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1.0.249\Profiles$\199516\Desktop\R4修正児童福祉施設事前資料\【R4確定】児童福祉施設事前資料\私立保育園\"/>
    </mc:Choice>
  </mc:AlternateContent>
  <bookViews>
    <workbookView xWindow="0" yWindow="0" windowWidth="18270" windowHeight="10650" tabRatio="699"/>
  </bookViews>
  <sheets>
    <sheet name="記入上注意点" sheetId="55" r:id="rId1"/>
    <sheet name="表紙" sheetId="1" r:id="rId2"/>
    <sheet name="添付書類一覧" sheetId="68" r:id="rId3"/>
    <sheet name="目次" sheetId="2" r:id="rId4"/>
    <sheet name="1～9" sheetId="32" r:id="rId5"/>
    <sheet name="10" sheetId="62" r:id="rId6"/>
    <sheet name="11" sheetId="70" r:id="rId7"/>
    <sheet name="12" sheetId="71" r:id="rId8"/>
    <sheet name="時間帯別保育士配置表記載例" sheetId="72" r:id="rId9"/>
    <sheet name="保育士の配置" sheetId="66" r:id="rId10"/>
    <sheet name="保育士数簡易算出方法" sheetId="67" r:id="rId11"/>
    <sheet name="Sheet1" sheetId="64" r:id="rId12"/>
  </sheets>
  <definedNames>
    <definedName name="_xlnm._FilterDatabase" localSheetId="0" hidden="1">記入上注意点!$B$18:$AJ$22</definedName>
    <definedName name="_xlnm._FilterDatabase" localSheetId="2" hidden="1">添付書類一覧!#REF!</definedName>
    <definedName name="_xlnm._FilterDatabase" localSheetId="3" hidden="1">目次!$A$1:$L$33</definedName>
    <definedName name="HIT_ROW23" localSheetId="5">'10'!#REF!</definedName>
    <definedName name="HIT_ROW24" localSheetId="5">'10'!#REF!</definedName>
    <definedName name="HIT_ROW25" localSheetId="5">'10'!#REF!</definedName>
    <definedName name="HIT_ROW26" localSheetId="5">'10'!#REF!</definedName>
    <definedName name="HIT_ROW27" localSheetId="5">'10'!#REF!</definedName>
    <definedName name="HIT_ROW28" localSheetId="5">'10'!#REF!</definedName>
    <definedName name="HIT_ROW29" localSheetId="5">'10'!#REF!</definedName>
    <definedName name="_xlnm.Print_Area" localSheetId="4">'1～9'!$A$1:$AJ$489</definedName>
    <definedName name="_xlnm.Print_Area" localSheetId="5">'10'!$A$1:$AJ$81</definedName>
    <definedName name="_xlnm.Print_Area" localSheetId="6">'11'!$A$1:$BJ$165</definedName>
    <definedName name="_xlnm.Print_Area" localSheetId="7">'12'!$A$1:$BI$165</definedName>
    <definedName name="_xlnm.Print_Area" localSheetId="0">記入上注意点!$A$1:$AJ$24</definedName>
    <definedName name="_xlnm.Print_Area" localSheetId="8">時間帯別保育士配置表記載例!$A$1:$BI$82</definedName>
    <definedName name="_xlnm.Print_Area" localSheetId="2">添付書類一覧!$A$1:$M$52</definedName>
    <definedName name="_xlnm.Print_Area" localSheetId="9">保育士の配置!$A$1:$AK$49</definedName>
    <definedName name="_xlnm.Print_Area" localSheetId="10">保育士数簡易算出方法!$A$1:$AI$83</definedName>
    <definedName name="_xlnm.Print_Area" localSheetId="3">目次!$A$1:$L$49</definedName>
  </definedNames>
  <calcPr calcId="152511"/>
</workbook>
</file>

<file path=xl/calcChain.xml><?xml version="1.0" encoding="utf-8"?>
<calcChain xmlns="http://schemas.openxmlformats.org/spreadsheetml/2006/main">
  <c r="BH75" i="72" l="1"/>
  <c r="BG75" i="72"/>
  <c r="BF75" i="72"/>
  <c r="BE75" i="72"/>
  <c r="BD75" i="72"/>
  <c r="BC75" i="72"/>
  <c r="BB75" i="72"/>
  <c r="BA75" i="72"/>
  <c r="AZ75" i="72"/>
  <c r="AY75" i="72"/>
  <c r="AX75" i="72"/>
  <c r="AW75" i="72"/>
  <c r="AV75" i="72"/>
  <c r="AU75" i="72"/>
  <c r="AT75" i="72"/>
  <c r="AS75" i="72"/>
  <c r="AR75" i="72"/>
  <c r="AQ75" i="72"/>
  <c r="AP75" i="72"/>
  <c r="AO75" i="72"/>
  <c r="AN75" i="72"/>
  <c r="AM75" i="72"/>
  <c r="AL75" i="72"/>
  <c r="AK75" i="72"/>
  <c r="AJ75" i="72"/>
  <c r="AI75" i="72"/>
  <c r="AH75" i="72"/>
  <c r="AG75" i="72"/>
  <c r="AF75" i="72"/>
  <c r="AE75" i="72"/>
  <c r="AD75" i="72"/>
  <c r="AC75" i="72"/>
  <c r="AB75" i="72"/>
  <c r="AA75" i="72"/>
  <c r="Z75" i="72"/>
  <c r="Y75" i="72"/>
  <c r="X75" i="72"/>
  <c r="W75" i="72"/>
  <c r="V75" i="72"/>
  <c r="U75" i="72"/>
  <c r="T75" i="72"/>
  <c r="S75" i="72"/>
  <c r="R75" i="72"/>
  <c r="Q75" i="72"/>
  <c r="P75" i="72"/>
  <c r="O75" i="72"/>
  <c r="N75" i="72"/>
  <c r="M75" i="72"/>
  <c r="L75" i="72"/>
  <c r="K75" i="72"/>
  <c r="J75" i="72"/>
  <c r="I75" i="72"/>
  <c r="H75" i="72"/>
  <c r="G75" i="72"/>
  <c r="F75" i="72"/>
  <c r="E75" i="72"/>
  <c r="BJ66" i="72"/>
  <c r="BJ63" i="72"/>
  <c r="BJ60" i="72"/>
  <c r="BJ57" i="72"/>
  <c r="BJ54" i="72"/>
  <c r="BJ51" i="72"/>
  <c r="BJ48" i="72"/>
  <c r="BJ45" i="72"/>
  <c r="BJ42" i="72"/>
  <c r="BJ39" i="72"/>
  <c r="BJ36" i="72"/>
  <c r="BJ33" i="72"/>
  <c r="BJ30" i="72"/>
  <c r="BJ27" i="72"/>
  <c r="BJ24" i="72"/>
  <c r="BJ21" i="72"/>
  <c r="BJ18" i="72"/>
  <c r="BJ15" i="72"/>
  <c r="BG10" i="72"/>
  <c r="BG11" i="72" s="1"/>
  <c r="BE10" i="72"/>
  <c r="BE11" i="72" s="1"/>
  <c r="BC10" i="72"/>
  <c r="BC11" i="72" s="1"/>
  <c r="BA10" i="72"/>
  <c r="BA11" i="72" s="1"/>
  <c r="AY10" i="72"/>
  <c r="AY11" i="72" s="1"/>
  <c r="AW10" i="72"/>
  <c r="AW11" i="72" s="1"/>
  <c r="AU10" i="72"/>
  <c r="AU11" i="72" s="1"/>
  <c r="AS10" i="72"/>
  <c r="AS11" i="72" s="1"/>
  <c r="AQ10" i="72"/>
  <c r="AQ11" i="72" s="1"/>
  <c r="AO10" i="72"/>
  <c r="AO11" i="72" s="1"/>
  <c r="AM10" i="72"/>
  <c r="AM11" i="72" s="1"/>
  <c r="AK10" i="72"/>
  <c r="AK11" i="72" s="1"/>
  <c r="AI10" i="72"/>
  <c r="AI11" i="72" s="1"/>
  <c r="AG10" i="72"/>
  <c r="AG11" i="72" s="1"/>
  <c r="AE10" i="72"/>
  <c r="AE11" i="72" s="1"/>
  <c r="AC10" i="72"/>
  <c r="AC11" i="72" s="1"/>
  <c r="AA10" i="72"/>
  <c r="AA11" i="72" s="1"/>
  <c r="Y10" i="72"/>
  <c r="Y11" i="72" s="1"/>
  <c r="W10" i="72"/>
  <c r="W11" i="72" s="1"/>
  <c r="U10" i="72"/>
  <c r="U11" i="72" s="1"/>
  <c r="S10" i="72"/>
  <c r="S11" i="72" s="1"/>
  <c r="Q10" i="72"/>
  <c r="Q11" i="72" s="1"/>
  <c r="O10" i="72"/>
  <c r="O11" i="72" s="1"/>
  <c r="M10" i="72"/>
  <c r="M11" i="72" s="1"/>
  <c r="K10" i="72"/>
  <c r="K11" i="72" s="1"/>
  <c r="I10" i="72"/>
  <c r="I11" i="72" s="1"/>
  <c r="G10" i="72"/>
  <c r="G11" i="72" s="1"/>
  <c r="E10" i="72"/>
  <c r="E11" i="72" s="1"/>
  <c r="BH160" i="71"/>
  <c r="BG160" i="71"/>
  <c r="BF160" i="71"/>
  <c r="BE160" i="71"/>
  <c r="BD160" i="71"/>
  <c r="BC160" i="71"/>
  <c r="BB160" i="71"/>
  <c r="BA160" i="71"/>
  <c r="AZ160" i="71"/>
  <c r="AY160" i="71"/>
  <c r="AX160" i="71"/>
  <c r="AW160" i="71"/>
  <c r="AV160" i="71"/>
  <c r="AU160" i="71"/>
  <c r="AT160" i="71"/>
  <c r="AS160" i="71"/>
  <c r="AR160" i="71"/>
  <c r="AQ160" i="71"/>
  <c r="AP160" i="71"/>
  <c r="AO160" i="71"/>
  <c r="AN160" i="71"/>
  <c r="AM160" i="71"/>
  <c r="AL160" i="71"/>
  <c r="AK160" i="71"/>
  <c r="AJ160" i="71"/>
  <c r="AI160" i="71"/>
  <c r="AH160" i="71"/>
  <c r="AG160" i="71"/>
  <c r="AF160" i="71"/>
  <c r="AE160" i="71"/>
  <c r="AD160" i="71"/>
  <c r="AC160" i="71"/>
  <c r="AB160" i="71"/>
  <c r="AA160" i="71"/>
  <c r="Z160" i="71"/>
  <c r="Y160" i="71"/>
  <c r="X160" i="71"/>
  <c r="W160" i="71"/>
  <c r="V160" i="71"/>
  <c r="U160" i="71"/>
  <c r="T160" i="71"/>
  <c r="S160" i="71"/>
  <c r="R160" i="71"/>
  <c r="Q160" i="71"/>
  <c r="P160" i="71"/>
  <c r="O160" i="71"/>
  <c r="N160" i="71"/>
  <c r="M160" i="71"/>
  <c r="L160" i="71"/>
  <c r="K160" i="71"/>
  <c r="J160" i="71"/>
  <c r="I160" i="71"/>
  <c r="H160" i="71"/>
  <c r="G160" i="71"/>
  <c r="F160" i="71"/>
  <c r="E160" i="71"/>
  <c r="BE93" i="71"/>
  <c r="BF161" i="71" s="1"/>
  <c r="AW93" i="71"/>
  <c r="AX161" i="71" s="1"/>
  <c r="AO93" i="71"/>
  <c r="AP161" i="71" s="1"/>
  <c r="AG93" i="71"/>
  <c r="AH161" i="71" s="1"/>
  <c r="Y93" i="71"/>
  <c r="Z161" i="71" s="1"/>
  <c r="Q93" i="71"/>
  <c r="R161" i="71" s="1"/>
  <c r="I93" i="71"/>
  <c r="J161" i="71" s="1"/>
  <c r="BG92" i="71"/>
  <c r="BG93" i="71" s="1"/>
  <c r="BE92" i="71"/>
  <c r="BC92" i="71"/>
  <c r="BC93" i="71" s="1"/>
  <c r="BD161" i="71" s="1"/>
  <c r="BA92" i="71"/>
  <c r="BA93" i="71" s="1"/>
  <c r="AY92" i="71"/>
  <c r="AY93" i="71" s="1"/>
  <c r="AZ161" i="71" s="1"/>
  <c r="AW92" i="71"/>
  <c r="AU92" i="71"/>
  <c r="AU93" i="71" s="1"/>
  <c r="AV161" i="71" s="1"/>
  <c r="AS92" i="71"/>
  <c r="AS93" i="71" s="1"/>
  <c r="AQ92" i="71"/>
  <c r="AQ93" i="71" s="1"/>
  <c r="AR161" i="71" s="1"/>
  <c r="AO92" i="71"/>
  <c r="AM92" i="71"/>
  <c r="AM93" i="71" s="1"/>
  <c r="AN161" i="71" s="1"/>
  <c r="AK92" i="71"/>
  <c r="AK93" i="71" s="1"/>
  <c r="AI92" i="71"/>
  <c r="AI93" i="71" s="1"/>
  <c r="AJ161" i="71" s="1"/>
  <c r="AG92" i="71"/>
  <c r="AE92" i="71"/>
  <c r="AE93" i="71" s="1"/>
  <c r="AF161" i="71" s="1"/>
  <c r="AC92" i="71"/>
  <c r="AC93" i="71" s="1"/>
  <c r="AA92" i="71"/>
  <c r="AA93" i="71" s="1"/>
  <c r="AB161" i="71" s="1"/>
  <c r="Y92" i="71"/>
  <c r="W92" i="71"/>
  <c r="W93" i="71" s="1"/>
  <c r="X161" i="71" s="1"/>
  <c r="U92" i="71"/>
  <c r="U93" i="71" s="1"/>
  <c r="S92" i="71"/>
  <c r="S93" i="71" s="1"/>
  <c r="T161" i="71" s="1"/>
  <c r="Q92" i="71"/>
  <c r="O92" i="71"/>
  <c r="O93" i="71" s="1"/>
  <c r="P161" i="71" s="1"/>
  <c r="M92" i="71"/>
  <c r="M93" i="71" s="1"/>
  <c r="K92" i="71"/>
  <c r="K93" i="71" s="1"/>
  <c r="L161" i="71" s="1"/>
  <c r="I92" i="71"/>
  <c r="G92" i="71"/>
  <c r="G93" i="71" s="1"/>
  <c r="H161" i="71" s="1"/>
  <c r="E92" i="71"/>
  <c r="E93" i="71" s="1"/>
  <c r="BH75" i="71"/>
  <c r="BG75" i="71"/>
  <c r="BF75" i="71"/>
  <c r="BE75" i="71"/>
  <c r="BD75" i="71"/>
  <c r="BC75" i="71"/>
  <c r="BB75" i="71"/>
  <c r="BA75" i="71"/>
  <c r="AZ75" i="71"/>
  <c r="AY75" i="71"/>
  <c r="AX75" i="71"/>
  <c r="AW75" i="71"/>
  <c r="AV75" i="71"/>
  <c r="AU75" i="71"/>
  <c r="AT75" i="71"/>
  <c r="AS75" i="71"/>
  <c r="AR75" i="71"/>
  <c r="AQ75" i="71"/>
  <c r="AP75" i="71"/>
  <c r="AO75" i="71"/>
  <c r="AN75" i="71"/>
  <c r="AM75" i="71"/>
  <c r="AL75" i="71"/>
  <c r="AK75" i="71"/>
  <c r="AJ75" i="71"/>
  <c r="AI75" i="71"/>
  <c r="AH75" i="71"/>
  <c r="AG75" i="71"/>
  <c r="AF75" i="71"/>
  <c r="AE75" i="71"/>
  <c r="AD75" i="71"/>
  <c r="AC75" i="71"/>
  <c r="AB75" i="71"/>
  <c r="AA75" i="71"/>
  <c r="Z75" i="71"/>
  <c r="Y75" i="71"/>
  <c r="X75" i="71"/>
  <c r="W75" i="71"/>
  <c r="V75" i="71"/>
  <c r="U75" i="71"/>
  <c r="T75" i="71"/>
  <c r="S75" i="71"/>
  <c r="R75" i="71"/>
  <c r="Q75" i="71"/>
  <c r="P75" i="71"/>
  <c r="O75" i="71"/>
  <c r="N75" i="71"/>
  <c r="M75" i="71"/>
  <c r="L75" i="71"/>
  <c r="K75" i="71"/>
  <c r="J75" i="71"/>
  <c r="I75" i="71"/>
  <c r="H75" i="71"/>
  <c r="G75" i="71"/>
  <c r="F75" i="71"/>
  <c r="E75" i="71"/>
  <c r="BE11" i="71"/>
  <c r="BF76" i="71" s="1"/>
  <c r="AW11" i="71"/>
  <c r="AX76" i="71" s="1"/>
  <c r="AO11" i="71"/>
  <c r="AP76" i="71" s="1"/>
  <c r="AG11" i="71"/>
  <c r="AH76" i="71" s="1"/>
  <c r="Y11" i="71"/>
  <c r="Z76" i="71" s="1"/>
  <c r="Q11" i="71"/>
  <c r="R76" i="71" s="1"/>
  <c r="I11" i="71"/>
  <c r="J76" i="71" s="1"/>
  <c r="BG10" i="71"/>
  <c r="BG11" i="71" s="1"/>
  <c r="BH76" i="71" s="1"/>
  <c r="BE10" i="71"/>
  <c r="BC10" i="71"/>
  <c r="BC11" i="71" s="1"/>
  <c r="BD76" i="71" s="1"/>
  <c r="BA10" i="71"/>
  <c r="BA11" i="71" s="1"/>
  <c r="AY10" i="71"/>
  <c r="AY11" i="71" s="1"/>
  <c r="AZ76" i="71" s="1"/>
  <c r="AW10" i="71"/>
  <c r="AU10" i="71"/>
  <c r="AU11" i="71" s="1"/>
  <c r="AV76" i="71" s="1"/>
  <c r="AS10" i="71"/>
  <c r="AS11" i="71" s="1"/>
  <c r="AQ10" i="71"/>
  <c r="AQ11" i="71" s="1"/>
  <c r="AR76" i="71" s="1"/>
  <c r="AO10" i="71"/>
  <c r="AM10" i="71"/>
  <c r="AM11" i="71" s="1"/>
  <c r="AN76" i="71" s="1"/>
  <c r="AK10" i="71"/>
  <c r="AK11" i="71" s="1"/>
  <c r="AI10" i="71"/>
  <c r="AI11" i="71" s="1"/>
  <c r="AJ76" i="71" s="1"/>
  <c r="AG10" i="71"/>
  <c r="AE10" i="71"/>
  <c r="AE11" i="71" s="1"/>
  <c r="AF76" i="71" s="1"/>
  <c r="AC10" i="71"/>
  <c r="AC11" i="71" s="1"/>
  <c r="AA10" i="71"/>
  <c r="AA11" i="71" s="1"/>
  <c r="AB76" i="71" s="1"/>
  <c r="Y10" i="71"/>
  <c r="W10" i="71"/>
  <c r="W11" i="71" s="1"/>
  <c r="X76" i="71" s="1"/>
  <c r="U10" i="71"/>
  <c r="U11" i="71" s="1"/>
  <c r="S10" i="71"/>
  <c r="S11" i="71" s="1"/>
  <c r="T76" i="71" s="1"/>
  <c r="Q10" i="71"/>
  <c r="O10" i="71"/>
  <c r="O11" i="71" s="1"/>
  <c r="P76" i="71" s="1"/>
  <c r="M10" i="71"/>
  <c r="M11" i="71" s="1"/>
  <c r="K10" i="71"/>
  <c r="K11" i="71" s="1"/>
  <c r="L76" i="71" s="1"/>
  <c r="I10" i="71"/>
  <c r="G10" i="71"/>
  <c r="G11" i="71" s="1"/>
  <c r="H76" i="71" s="1"/>
  <c r="E10" i="71"/>
  <c r="E11" i="71" s="1"/>
  <c r="BH160" i="70"/>
  <c r="BG160" i="70"/>
  <c r="BF160" i="70"/>
  <c r="BE160" i="70"/>
  <c r="BD160" i="70"/>
  <c r="BC160" i="70"/>
  <c r="BB160" i="70"/>
  <c r="BA160" i="70"/>
  <c r="AZ160" i="70"/>
  <c r="AY160" i="70"/>
  <c r="AX160" i="70"/>
  <c r="AW160" i="70"/>
  <c r="AV160" i="70"/>
  <c r="AU160" i="70"/>
  <c r="AT160" i="70"/>
  <c r="AS160" i="70"/>
  <c r="AR160" i="70"/>
  <c r="AQ160" i="70"/>
  <c r="AP160" i="70"/>
  <c r="AO160" i="70"/>
  <c r="AN160" i="70"/>
  <c r="AM160" i="70"/>
  <c r="AL160" i="70"/>
  <c r="AK160" i="70"/>
  <c r="AJ160" i="70"/>
  <c r="AI160" i="70"/>
  <c r="AH160" i="70"/>
  <c r="AG160" i="70"/>
  <c r="AF160" i="70"/>
  <c r="AE160" i="70"/>
  <c r="AD160" i="70"/>
  <c r="AC160" i="70"/>
  <c r="AB160" i="70"/>
  <c r="AA160" i="70"/>
  <c r="Z160" i="70"/>
  <c r="Y160" i="70"/>
  <c r="X160" i="70"/>
  <c r="W160" i="70"/>
  <c r="V160" i="70"/>
  <c r="U160" i="70"/>
  <c r="T160" i="70"/>
  <c r="S160" i="70"/>
  <c r="R160" i="70"/>
  <c r="Q160" i="70"/>
  <c r="P160" i="70"/>
  <c r="O160" i="70"/>
  <c r="N160" i="70"/>
  <c r="M160" i="70"/>
  <c r="L160" i="70"/>
  <c r="K160" i="70"/>
  <c r="J160" i="70"/>
  <c r="I160" i="70"/>
  <c r="H160" i="70"/>
  <c r="G160" i="70"/>
  <c r="F160" i="70"/>
  <c r="E160" i="70"/>
  <c r="BG92" i="70"/>
  <c r="BG93" i="70" s="1"/>
  <c r="BE92" i="70"/>
  <c r="BE93" i="70" s="1"/>
  <c r="BE161" i="70" s="1"/>
  <c r="BC92" i="70"/>
  <c r="BC93" i="70" s="1"/>
  <c r="BA92" i="70"/>
  <c r="BA93" i="70" s="1"/>
  <c r="BA161" i="70" s="1"/>
  <c r="AY92" i="70"/>
  <c r="AY93" i="70" s="1"/>
  <c r="AW92" i="70"/>
  <c r="AW93" i="70" s="1"/>
  <c r="AW161" i="70" s="1"/>
  <c r="AU92" i="70"/>
  <c r="AU93" i="70" s="1"/>
  <c r="AS92" i="70"/>
  <c r="AS93" i="70" s="1"/>
  <c r="AS161" i="70" s="1"/>
  <c r="AQ92" i="70"/>
  <c r="AQ93" i="70" s="1"/>
  <c r="AO92" i="70"/>
  <c r="AO93" i="70" s="1"/>
  <c r="AO161" i="70" s="1"/>
  <c r="AM92" i="70"/>
  <c r="AM93" i="70" s="1"/>
  <c r="AK92" i="70"/>
  <c r="AK93" i="70" s="1"/>
  <c r="AK161" i="70" s="1"/>
  <c r="AI92" i="70"/>
  <c r="AI93" i="70" s="1"/>
  <c r="AG92" i="70"/>
  <c r="AG93" i="70" s="1"/>
  <c r="AG161" i="70" s="1"/>
  <c r="AE92" i="70"/>
  <c r="AE93" i="70" s="1"/>
  <c r="AC92" i="70"/>
  <c r="AC93" i="70" s="1"/>
  <c r="AC161" i="70" s="1"/>
  <c r="AA92" i="70"/>
  <c r="AA93" i="70" s="1"/>
  <c r="Y92" i="70"/>
  <c r="Y93" i="70" s="1"/>
  <c r="Y161" i="70" s="1"/>
  <c r="W92" i="70"/>
  <c r="W93" i="70" s="1"/>
  <c r="U92" i="70"/>
  <c r="U93" i="70" s="1"/>
  <c r="U161" i="70" s="1"/>
  <c r="S92" i="70"/>
  <c r="S93" i="70" s="1"/>
  <c r="Q92" i="70"/>
  <c r="Q93" i="70" s="1"/>
  <c r="Q161" i="70" s="1"/>
  <c r="O92" i="70"/>
  <c r="O93" i="70" s="1"/>
  <c r="M92" i="70"/>
  <c r="M93" i="70" s="1"/>
  <c r="M161" i="70" s="1"/>
  <c r="K92" i="70"/>
  <c r="K93" i="70" s="1"/>
  <c r="I92" i="70"/>
  <c r="I93" i="70" s="1"/>
  <c r="I161" i="70" s="1"/>
  <c r="G92" i="70"/>
  <c r="G93" i="70" s="1"/>
  <c r="E92" i="70"/>
  <c r="E93" i="70" s="1"/>
  <c r="E161" i="70" s="1"/>
  <c r="BH75" i="70"/>
  <c r="BG75" i="70"/>
  <c r="BF75" i="70"/>
  <c r="BE75" i="70"/>
  <c r="BD75" i="70"/>
  <c r="BC75" i="70"/>
  <c r="BB75" i="70"/>
  <c r="BA75" i="70"/>
  <c r="AZ75" i="70"/>
  <c r="AY75" i="70"/>
  <c r="AX75" i="70"/>
  <c r="AW75" i="70"/>
  <c r="AV75" i="70"/>
  <c r="AU75" i="70"/>
  <c r="AT75" i="70"/>
  <c r="AS75" i="70"/>
  <c r="AR75" i="70"/>
  <c r="AQ75" i="70"/>
  <c r="AP75" i="70"/>
  <c r="AO75" i="70"/>
  <c r="AN75" i="70"/>
  <c r="AM75" i="70"/>
  <c r="AL75" i="70"/>
  <c r="AK75" i="70"/>
  <c r="AJ75" i="70"/>
  <c r="AI75" i="70"/>
  <c r="AH75" i="70"/>
  <c r="AG75" i="70"/>
  <c r="AF75" i="70"/>
  <c r="AE75" i="70"/>
  <c r="AD75" i="70"/>
  <c r="AC75" i="70"/>
  <c r="AB75" i="70"/>
  <c r="AA75" i="70"/>
  <c r="Z75" i="70"/>
  <c r="Y75" i="70"/>
  <c r="X75" i="70"/>
  <c r="W75" i="70"/>
  <c r="V75" i="70"/>
  <c r="U75" i="70"/>
  <c r="T75" i="70"/>
  <c r="S75" i="70"/>
  <c r="R75" i="70"/>
  <c r="Q75" i="70"/>
  <c r="P75" i="70"/>
  <c r="O75" i="70"/>
  <c r="N75" i="70"/>
  <c r="M75" i="70"/>
  <c r="L75" i="70"/>
  <c r="K75" i="70"/>
  <c r="J75" i="70"/>
  <c r="I75" i="70"/>
  <c r="H75" i="70"/>
  <c r="G75" i="70"/>
  <c r="F75" i="70"/>
  <c r="E75" i="70"/>
  <c r="BJ66" i="70"/>
  <c r="BJ63" i="70"/>
  <c r="BJ60" i="70"/>
  <c r="BJ57" i="70"/>
  <c r="BJ54" i="70"/>
  <c r="BJ51" i="70"/>
  <c r="BJ48" i="70"/>
  <c r="BJ45" i="70"/>
  <c r="BJ42" i="70"/>
  <c r="BJ39" i="70"/>
  <c r="BJ36" i="70"/>
  <c r="BJ33" i="70"/>
  <c r="BJ30" i="70"/>
  <c r="BJ27" i="70"/>
  <c r="BJ24" i="70"/>
  <c r="BJ21" i="70"/>
  <c r="BJ18" i="70"/>
  <c r="BJ15" i="70"/>
  <c r="BC11" i="70"/>
  <c r="BC76" i="70" s="1"/>
  <c r="AU11" i="70"/>
  <c r="AU76" i="70" s="1"/>
  <c r="AM11" i="70"/>
  <c r="AM76" i="70" s="1"/>
  <c r="AE11" i="70"/>
  <c r="AE76" i="70" s="1"/>
  <c r="W11" i="70"/>
  <c r="W76" i="70" s="1"/>
  <c r="O11" i="70"/>
  <c r="O76" i="70" s="1"/>
  <c r="G11" i="70"/>
  <c r="G76" i="70" s="1"/>
  <c r="BG10" i="70"/>
  <c r="BG11" i="70" s="1"/>
  <c r="BE10" i="70"/>
  <c r="BE11" i="70" s="1"/>
  <c r="BE76" i="70" s="1"/>
  <c r="BC10" i="70"/>
  <c r="BA10" i="70"/>
  <c r="BA11" i="70" s="1"/>
  <c r="BA76" i="70" s="1"/>
  <c r="AY10" i="70"/>
  <c r="AY11" i="70" s="1"/>
  <c r="AW10" i="70"/>
  <c r="AW11" i="70" s="1"/>
  <c r="AW76" i="70" s="1"/>
  <c r="AU10" i="70"/>
  <c r="AS10" i="70"/>
  <c r="AS11" i="70" s="1"/>
  <c r="AS76" i="70" s="1"/>
  <c r="AQ10" i="70"/>
  <c r="AQ11" i="70" s="1"/>
  <c r="AO10" i="70"/>
  <c r="AO11" i="70" s="1"/>
  <c r="AO76" i="70" s="1"/>
  <c r="AM10" i="70"/>
  <c r="AK10" i="70"/>
  <c r="AK11" i="70" s="1"/>
  <c r="AK76" i="70" s="1"/>
  <c r="AI10" i="70"/>
  <c r="AI11" i="70" s="1"/>
  <c r="AG10" i="70"/>
  <c r="AG11" i="70" s="1"/>
  <c r="AG76" i="70" s="1"/>
  <c r="AE10" i="70"/>
  <c r="AC10" i="70"/>
  <c r="AC11" i="70" s="1"/>
  <c r="AC76" i="70" s="1"/>
  <c r="AA10" i="70"/>
  <c r="AA11" i="70" s="1"/>
  <c r="Y10" i="70"/>
  <c r="Y11" i="70" s="1"/>
  <c r="Y76" i="70" s="1"/>
  <c r="W10" i="70"/>
  <c r="U10" i="70"/>
  <c r="U11" i="70" s="1"/>
  <c r="U76" i="70" s="1"/>
  <c r="S10" i="70"/>
  <c r="S11" i="70" s="1"/>
  <c r="Q10" i="70"/>
  <c r="Q11" i="70" s="1"/>
  <c r="Q76" i="70" s="1"/>
  <c r="O10" i="70"/>
  <c r="M10" i="70"/>
  <c r="M11" i="70" s="1"/>
  <c r="M76" i="70" s="1"/>
  <c r="K10" i="70"/>
  <c r="K11" i="70" s="1"/>
  <c r="I10" i="70"/>
  <c r="I11" i="70" s="1"/>
  <c r="I76" i="70" s="1"/>
  <c r="G10" i="70"/>
  <c r="E10" i="70"/>
  <c r="E11" i="70" s="1"/>
  <c r="E76" i="70" s="1"/>
  <c r="F76" i="72" l="1"/>
  <c r="E76" i="72"/>
  <c r="J76" i="72"/>
  <c r="I76" i="72"/>
  <c r="N76" i="72"/>
  <c r="M76" i="72"/>
  <c r="R76" i="72"/>
  <c r="Q76" i="72"/>
  <c r="V76" i="72"/>
  <c r="U76" i="72"/>
  <c r="Z76" i="72"/>
  <c r="Y76" i="72"/>
  <c r="AD76" i="72"/>
  <c r="AC76" i="72"/>
  <c r="AH76" i="72"/>
  <c r="AG76" i="72"/>
  <c r="AL76" i="72"/>
  <c r="AK76" i="72"/>
  <c r="AP76" i="72"/>
  <c r="AO76" i="72"/>
  <c r="AT76" i="72"/>
  <c r="AS76" i="72"/>
  <c r="AX76" i="72"/>
  <c r="AW76" i="72"/>
  <c r="BB76" i="72"/>
  <c r="BA76" i="72"/>
  <c r="BF76" i="72"/>
  <c r="BE76" i="72"/>
  <c r="H76" i="72"/>
  <c r="G76" i="72"/>
  <c r="L76" i="72"/>
  <c r="K76" i="72"/>
  <c r="P76" i="72"/>
  <c r="O76" i="72"/>
  <c r="T76" i="72"/>
  <c r="S76" i="72"/>
  <c r="X76" i="72"/>
  <c r="W76" i="72"/>
  <c r="AB76" i="72"/>
  <c r="AA76" i="72"/>
  <c r="AF76" i="72"/>
  <c r="AE76" i="72"/>
  <c r="AJ76" i="72"/>
  <c r="AI76" i="72"/>
  <c r="AN76" i="72"/>
  <c r="AM76" i="72"/>
  <c r="AR76" i="72"/>
  <c r="AQ76" i="72"/>
  <c r="AV76" i="72"/>
  <c r="AU76" i="72"/>
  <c r="AZ76" i="72"/>
  <c r="AY76" i="72"/>
  <c r="BD76" i="72"/>
  <c r="BC76" i="72"/>
  <c r="BH76" i="72"/>
  <c r="BG76" i="72"/>
  <c r="F76" i="71"/>
  <c r="E76" i="71"/>
  <c r="N76" i="71"/>
  <c r="M76" i="71"/>
  <c r="V76" i="71"/>
  <c r="U76" i="71"/>
  <c r="AD76" i="71"/>
  <c r="AC76" i="71"/>
  <c r="AL76" i="71"/>
  <c r="AK76" i="71"/>
  <c r="AT76" i="71"/>
  <c r="AS76" i="71"/>
  <c r="BB76" i="71"/>
  <c r="BA76" i="71"/>
  <c r="F161" i="71"/>
  <c r="E161" i="71"/>
  <c r="N161" i="71"/>
  <c r="M161" i="71"/>
  <c r="V161" i="71"/>
  <c r="U161" i="71"/>
  <c r="AD161" i="71"/>
  <c r="AC161" i="71"/>
  <c r="AL161" i="71"/>
  <c r="AK161" i="71"/>
  <c r="AT161" i="71"/>
  <c r="AS161" i="71"/>
  <c r="BB161" i="71"/>
  <c r="BA161" i="71"/>
  <c r="G76" i="71"/>
  <c r="K76" i="71"/>
  <c r="O76" i="71"/>
  <c r="S76" i="71"/>
  <c r="W76" i="71"/>
  <c r="AA76" i="71"/>
  <c r="AE76" i="71"/>
  <c r="AI76" i="71"/>
  <c r="AM76" i="71"/>
  <c r="AQ76" i="71"/>
  <c r="AU76" i="71"/>
  <c r="AY76" i="71"/>
  <c r="BC76" i="71"/>
  <c r="BG76" i="71"/>
  <c r="BH161" i="71"/>
  <c r="BG161" i="71"/>
  <c r="G161" i="71"/>
  <c r="K161" i="71"/>
  <c r="O161" i="71"/>
  <c r="S161" i="71"/>
  <c r="W161" i="71"/>
  <c r="AA161" i="71"/>
  <c r="AE161" i="71"/>
  <c r="AI161" i="71"/>
  <c r="AM161" i="71"/>
  <c r="AQ161" i="71"/>
  <c r="AU161" i="71"/>
  <c r="AY161" i="71"/>
  <c r="BC161" i="71"/>
  <c r="I76" i="71"/>
  <c r="Q76" i="71"/>
  <c r="Y76" i="71"/>
  <c r="AG76" i="71"/>
  <c r="AO76" i="71"/>
  <c r="AW76" i="71"/>
  <c r="BE76" i="71"/>
  <c r="I161" i="71"/>
  <c r="Q161" i="71"/>
  <c r="Y161" i="71"/>
  <c r="AG161" i="71"/>
  <c r="AO161" i="71"/>
  <c r="AW161" i="71"/>
  <c r="BE161" i="71"/>
  <c r="AA161" i="70"/>
  <c r="AB161" i="70"/>
  <c r="AE161" i="70"/>
  <c r="AF161" i="70"/>
  <c r="AI161" i="70"/>
  <c r="AJ161" i="70"/>
  <c r="AM161" i="70"/>
  <c r="AN161" i="70"/>
  <c r="K76" i="70"/>
  <c r="L76" i="70"/>
  <c r="S76" i="70"/>
  <c r="T76" i="70"/>
  <c r="AA76" i="70"/>
  <c r="AB76" i="70"/>
  <c r="AI76" i="70"/>
  <c r="AJ76" i="70"/>
  <c r="AQ76" i="70"/>
  <c r="AR76" i="70"/>
  <c r="AY76" i="70"/>
  <c r="AZ76" i="70"/>
  <c r="BG76" i="70"/>
  <c r="BH76" i="70"/>
  <c r="G161" i="70"/>
  <c r="H161" i="70"/>
  <c r="K161" i="70"/>
  <c r="L161" i="70"/>
  <c r="O161" i="70"/>
  <c r="P161" i="70"/>
  <c r="S161" i="70"/>
  <c r="T161" i="70"/>
  <c r="W161" i="70"/>
  <c r="X161" i="70"/>
  <c r="AQ161" i="70"/>
  <c r="AR161" i="70"/>
  <c r="AU161" i="70"/>
  <c r="AV161" i="70"/>
  <c r="AY161" i="70"/>
  <c r="AZ161" i="70"/>
  <c r="BC161" i="70"/>
  <c r="BD161" i="70"/>
  <c r="BG161" i="70"/>
  <c r="BH161" i="70"/>
  <c r="J76" i="70"/>
  <c r="N76" i="70"/>
  <c r="V76" i="70"/>
  <c r="AD76" i="70"/>
  <c r="AH76" i="70"/>
  <c r="AP76" i="70"/>
  <c r="AT76" i="70"/>
  <c r="AX76" i="70"/>
  <c r="BF76" i="70"/>
  <c r="H76" i="70"/>
  <c r="P76" i="70"/>
  <c r="X76" i="70"/>
  <c r="AF76" i="70"/>
  <c r="AN76" i="70"/>
  <c r="AV76" i="70"/>
  <c r="BD76" i="70"/>
  <c r="F76" i="70"/>
  <c r="R76" i="70"/>
  <c r="Z76" i="70"/>
  <c r="AL76" i="70"/>
  <c r="BB76" i="70"/>
  <c r="F161" i="70"/>
  <c r="J161" i="70"/>
  <c r="N161" i="70"/>
  <c r="R161" i="70"/>
  <c r="V161" i="70"/>
  <c r="Z161" i="70"/>
  <c r="AD161" i="70"/>
  <c r="AH161" i="70"/>
  <c r="AL161" i="70"/>
  <c r="AP161" i="70"/>
  <c r="AT161" i="70"/>
  <c r="AX161" i="70"/>
  <c r="BB161" i="70"/>
  <c r="BF161" i="70"/>
  <c r="K417" i="32" l="1"/>
  <c r="P426" i="32"/>
  <c r="N434" i="32"/>
  <c r="N442" i="32"/>
  <c r="N444" i="32"/>
  <c r="AE445" i="32"/>
  <c r="J10" i="67"/>
  <c r="J11" i="67"/>
  <c r="J12" i="67"/>
  <c r="J13" i="67"/>
  <c r="F14" i="67"/>
  <c r="J14" i="67"/>
  <c r="AF19" i="67"/>
  <c r="AF20" i="67"/>
  <c r="AF21" i="67"/>
  <c r="AF22" i="67"/>
  <c r="AF23" i="67"/>
  <c r="AF24" i="67"/>
  <c r="AF25" i="67"/>
  <c r="J33" i="67"/>
  <c r="J37" i="67"/>
  <c r="J44" i="67"/>
  <c r="AA33" i="67"/>
  <c r="J34" i="67"/>
  <c r="AA34" i="67"/>
  <c r="J35" i="67"/>
  <c r="AA35" i="67"/>
  <c r="J36" i="67"/>
  <c r="AA36" i="67"/>
  <c r="F37" i="67"/>
  <c r="W37" i="67"/>
  <c r="AA37" i="67"/>
  <c r="AA44" i="67"/>
  <c r="O58" i="67"/>
  <c r="O59" i="67"/>
  <c r="AF59" i="67"/>
  <c r="AF60" i="67"/>
  <c r="AF61" i="67"/>
  <c r="AF62" i="67"/>
  <c r="AF63" i="67"/>
  <c r="AF72" i="67"/>
  <c r="O65" i="67"/>
  <c r="O70" i="67"/>
  <c r="S70" i="67"/>
  <c r="S72" i="67"/>
  <c r="Z11" i="32"/>
  <c r="Z14" i="32"/>
  <c r="L48" i="32"/>
  <c r="L49" i="32"/>
  <c r="L50" i="32"/>
  <c r="L51" i="32"/>
  <c r="T70" i="32"/>
  <c r="T71" i="32"/>
  <c r="T72" i="32"/>
  <c r="T73" i="32"/>
  <c r="Y72" i="32"/>
  <c r="T74" i="32"/>
  <c r="T75" i="32"/>
  <c r="Y74" i="32"/>
  <c r="T76" i="32"/>
  <c r="T77" i="32"/>
  <c r="T78" i="32"/>
  <c r="T79" i="32"/>
  <c r="Y78" i="32"/>
  <c r="T80" i="32"/>
  <c r="T81" i="32"/>
  <c r="T82" i="32"/>
  <c r="T83" i="32"/>
  <c r="Y82" i="32"/>
  <c r="T84" i="32"/>
  <c r="T85" i="32"/>
  <c r="T86" i="32"/>
  <c r="T87" i="32"/>
  <c r="Y86" i="32"/>
  <c r="T88" i="32"/>
  <c r="T89" i="32"/>
  <c r="Y88" i="32"/>
  <c r="T90" i="32"/>
  <c r="T91" i="32"/>
  <c r="O98" i="32"/>
  <c r="O102" i="32"/>
  <c r="O106" i="32"/>
  <c r="O110" i="32"/>
  <c r="O114" i="32"/>
  <c r="O118" i="32"/>
  <c r="O122" i="32"/>
  <c r="O126" i="32"/>
  <c r="O130" i="32"/>
  <c r="P145" i="32"/>
  <c r="T159" i="32"/>
  <c r="T161" i="32"/>
  <c r="P146" i="32"/>
  <c r="P147" i="32"/>
  <c r="AE147" i="32"/>
  <c r="P148" i="32"/>
  <c r="AE148" i="32"/>
  <c r="P149" i="32"/>
  <c r="AE149" i="32"/>
  <c r="P150" i="32"/>
  <c r="AE150" i="32"/>
  <c r="P151" i="32"/>
  <c r="AE151" i="32"/>
  <c r="P152" i="32"/>
  <c r="AE152" i="32"/>
  <c r="AG161" i="32"/>
  <c r="AH152" i="32"/>
  <c r="P153" i="32"/>
  <c r="P154" i="32"/>
  <c r="P155" i="32"/>
  <c r="P156" i="32"/>
  <c r="P157" i="32"/>
  <c r="P158" i="32"/>
  <c r="B261" i="32"/>
  <c r="B262" i="32"/>
  <c r="B263" i="32"/>
  <c r="B264" i="32"/>
  <c r="B265" i="32"/>
  <c r="B266" i="32"/>
  <c r="B267" i="32"/>
  <c r="B268" i="32"/>
  <c r="B269" i="32"/>
  <c r="B270" i="32"/>
  <c r="B271" i="32"/>
  <c r="B272" i="32"/>
  <c r="B273" i="32"/>
  <c r="B274" i="32"/>
  <c r="B275" i="32"/>
  <c r="B276" i="32"/>
  <c r="B277" i="32"/>
  <c r="B278" i="32"/>
  <c r="B279" i="32"/>
  <c r="B301" i="32"/>
  <c r="B302" i="32"/>
  <c r="B303" i="32"/>
  <c r="B304" i="32"/>
  <c r="B305" i="32"/>
  <c r="B306" i="32"/>
  <c r="B307" i="32"/>
  <c r="B308" i="32"/>
  <c r="B309" i="32"/>
  <c r="B327" i="32"/>
  <c r="B329" i="32"/>
  <c r="B331" i="32"/>
  <c r="B333" i="32"/>
  <c r="B335" i="32"/>
  <c r="B337" i="32"/>
  <c r="B339" i="32"/>
  <c r="B341" i="32"/>
  <c r="B343" i="32"/>
  <c r="B345" i="32"/>
  <c r="B347" i="32"/>
  <c r="B349" i="32"/>
  <c r="B351" i="32"/>
  <c r="B353" i="32"/>
  <c r="B355" i="32"/>
  <c r="B357" i="32"/>
  <c r="B359" i="32"/>
  <c r="B361" i="32"/>
  <c r="B363" i="32"/>
  <c r="B365" i="32"/>
  <c r="Y90" i="32"/>
  <c r="Y84" i="32"/>
  <c r="Y70" i="32"/>
  <c r="Y76" i="32"/>
  <c r="Y80" i="32"/>
  <c r="P159" i="32"/>
</calcChain>
</file>

<file path=xl/comments1.xml><?xml version="1.0" encoding="utf-8"?>
<comments xmlns="http://schemas.openxmlformats.org/spreadsheetml/2006/main">
  <authors>
    <author>中目</author>
  </authors>
  <commentList>
    <comment ref="E449" authorId="0" shapeId="0">
      <text>
        <r>
          <rPr>
            <sz val="8"/>
            <color indexed="0"/>
            <rFont val="ＭＳ Ｐゴシック"/>
            <family val="3"/>
            <charset val="128"/>
          </rPr>
          <t>該当するものに「○」を入力すること。</t>
        </r>
      </text>
    </comment>
  </commentList>
</comments>
</file>

<file path=xl/comments2.xml><?xml version="1.0" encoding="utf-8"?>
<comments xmlns="http://schemas.openxmlformats.org/spreadsheetml/2006/main">
  <authors>
    <author>登梛　絵梨子</author>
  </authors>
  <commentList>
    <comment ref="B72" authorId="0" shapeId="0">
      <text>
        <r>
          <rPr>
            <b/>
            <sz val="9"/>
            <color indexed="81"/>
            <rFont val="ＭＳ Ｐゴシック"/>
            <family val="3"/>
            <charset val="128"/>
          </rPr>
          <t>登梛　絵梨子:</t>
        </r>
        <r>
          <rPr>
            <sz val="9"/>
            <color indexed="81"/>
            <rFont val="ＭＳ Ｐゴシック"/>
            <family val="3"/>
            <charset val="128"/>
          </rPr>
          <t xml:space="preserve">
管理規程→運営規程（園則）に統一、
給与、育児、介護を追加</t>
        </r>
      </text>
    </comment>
  </commentList>
</comments>
</file>

<file path=xl/comments3.xml><?xml version="1.0" encoding="utf-8"?>
<comments xmlns="http://schemas.openxmlformats.org/spreadsheetml/2006/main">
  <authors>
    <author>中目</author>
  </authors>
  <commentList>
    <comment ref="C4" authorId="0" shapeId="0">
      <text>
        <r>
          <rPr>
            <sz val="8"/>
            <color indexed="81"/>
            <rFont val="ＭＳ Ｐゴシック"/>
            <family val="3"/>
            <charset val="128"/>
          </rPr>
          <t>満年齢で記入すること。</t>
        </r>
      </text>
    </comment>
    <comment ref="E16" authorId="0" shapeId="0">
      <text>
        <r>
          <rPr>
            <sz val="8"/>
            <color indexed="81"/>
            <rFont val="ＭＳ Ｐゴシック"/>
            <family val="3"/>
            <charset val="128"/>
          </rPr>
          <t>勤務時間帯に「１」を入力すること。
セルが黒く色づけされるとともに、当該時間帯の勤務人数が自動計算されます。</t>
        </r>
      </text>
    </comment>
  </commentList>
</comments>
</file>

<file path=xl/comments4.xml><?xml version="1.0" encoding="utf-8"?>
<comments xmlns="http://schemas.openxmlformats.org/spreadsheetml/2006/main">
  <authors>
    <author>中目</author>
  </authors>
  <commentList>
    <comment ref="E16" authorId="0" shapeId="0">
      <text>
        <r>
          <rPr>
            <sz val="8"/>
            <color indexed="81"/>
            <rFont val="ＭＳ Ｐゴシック"/>
            <family val="3"/>
            <charset val="128"/>
          </rPr>
          <t>勤務時間帯に「１」を入力すること。
セルが黒く色づけされまるとともに、当該時間帯の勤務人数が自動計算されます。</t>
        </r>
      </text>
    </comment>
  </commentList>
</comments>
</file>

<file path=xl/comments5.xml><?xml version="1.0" encoding="utf-8"?>
<comments xmlns="http://schemas.openxmlformats.org/spreadsheetml/2006/main">
  <authors>
    <author>中目</author>
  </authors>
  <commentList>
    <comment ref="C4" authorId="0" shapeId="0">
      <text>
        <r>
          <rPr>
            <sz val="8"/>
            <color indexed="81"/>
            <rFont val="ＭＳ Ｐゴシック"/>
            <family val="3"/>
            <charset val="128"/>
          </rPr>
          <t>満年齢で記入すること。</t>
        </r>
      </text>
    </comment>
  </commentList>
</comments>
</file>

<file path=xl/sharedStrings.xml><?xml version="1.0" encoding="utf-8"?>
<sst xmlns="http://schemas.openxmlformats.org/spreadsheetml/2006/main" count="2670" uniqueCount="966">
  <si>
    <t>J</t>
    <phoneticPr fontId="2"/>
  </si>
  <si>
    <t>病児・病後児保育事業</t>
    <rPh sb="0" eb="2">
      <t>ビョウジ</t>
    </rPh>
    <rPh sb="3" eb="6">
      <t>ビョウゴジ</t>
    </rPh>
    <rPh sb="6" eb="8">
      <t>ホイク</t>
    </rPh>
    <rPh sb="8" eb="10">
      <t>ジギョウ</t>
    </rPh>
    <phoneticPr fontId="2"/>
  </si>
  <si>
    <t>日</t>
    <rPh sb="0" eb="1">
      <t>ヒ</t>
    </rPh>
    <phoneticPr fontId="2"/>
  </si>
  <si>
    <t>　　　　職員等であっても正規職員と同様の勤務形態であれば、これを含む。）</t>
    <rPh sb="6" eb="7">
      <t>トウ</t>
    </rPh>
    <rPh sb="12" eb="14">
      <t>セイキ</t>
    </rPh>
    <rPh sb="14" eb="16">
      <t>ショクイン</t>
    </rPh>
    <rPh sb="17" eb="19">
      <t>ドウヨウ</t>
    </rPh>
    <rPh sb="20" eb="22">
      <t>キンム</t>
    </rPh>
    <phoneticPr fontId="2"/>
  </si>
  <si>
    <t>雇入関係書類</t>
    <rPh sb="0" eb="1">
      <t>ヤトイ</t>
    </rPh>
    <rPh sb="1" eb="2">
      <t>イ</t>
    </rPh>
    <rPh sb="2" eb="4">
      <t>カンケイ</t>
    </rPh>
    <rPh sb="4" eb="6">
      <t>ショルイ</t>
    </rPh>
    <phoneticPr fontId="2"/>
  </si>
  <si>
    <t>（2）延長保育時間設定の状況</t>
    <rPh sb="3" eb="5">
      <t>エンチョウ</t>
    </rPh>
    <rPh sb="7" eb="9">
      <t>ジカン</t>
    </rPh>
    <rPh sb="9" eb="11">
      <t>セッテイ</t>
    </rPh>
    <phoneticPr fontId="2"/>
  </si>
  <si>
    <t>（4）休所の状況（日･祝日・休日以外）</t>
    <rPh sb="11" eb="12">
      <t>シュク</t>
    </rPh>
    <rPh sb="14" eb="16">
      <t>キュウジツ</t>
    </rPh>
    <phoneticPr fontId="2"/>
  </si>
  <si>
    <t>（1）職種別職員配置の状況</t>
    <rPh sb="8" eb="10">
      <t>ハイチ</t>
    </rPh>
    <phoneticPr fontId="2"/>
  </si>
  <si>
    <t>○年○月</t>
    <rPh sb="1" eb="2">
      <t>ネン</t>
    </rPh>
    <rPh sb="3" eb="4">
      <t>ツキ</t>
    </rPh>
    <phoneticPr fontId="2"/>
  </si>
  <si>
    <t>代替保育士</t>
    <rPh sb="0" eb="2">
      <t>ダイタイ</t>
    </rPh>
    <rPh sb="2" eb="5">
      <t>ホイクシ</t>
    </rPh>
    <phoneticPr fontId="2"/>
  </si>
  <si>
    <t>シート構成（表紙・目次・記載例を除く）</t>
    <rPh sb="3" eb="5">
      <t>コウセイ</t>
    </rPh>
    <rPh sb="6" eb="8">
      <t>ヒョウシ</t>
    </rPh>
    <rPh sb="9" eb="11">
      <t>モクジ</t>
    </rPh>
    <rPh sb="12" eb="15">
      <t>キサイレイ</t>
    </rPh>
    <rPh sb="16" eb="17">
      <t>ノゾ</t>
    </rPh>
    <phoneticPr fontId="2"/>
  </si>
  <si>
    <t>※他の文字等は入力はできません。</t>
    <rPh sb="1" eb="2">
      <t>タ</t>
    </rPh>
    <rPh sb="3" eb="5">
      <t>モジ</t>
    </rPh>
    <rPh sb="5" eb="6">
      <t>トウ</t>
    </rPh>
    <rPh sb="7" eb="9">
      <t>ニュウリョク</t>
    </rPh>
    <phoneticPr fontId="2"/>
  </si>
  <si>
    <t>開所時間</t>
    <rPh sb="0" eb="2">
      <t>カイショ</t>
    </rPh>
    <rPh sb="2" eb="4">
      <t>ジカン</t>
    </rPh>
    <phoneticPr fontId="2"/>
  </si>
  <si>
    <t>延長保育時間</t>
    <rPh sb="0" eb="2">
      <t>エンチョウ</t>
    </rPh>
    <rPh sb="2" eb="4">
      <t>ホイク</t>
    </rPh>
    <rPh sb="4" eb="6">
      <t>ジカン</t>
    </rPh>
    <phoneticPr fontId="2"/>
  </si>
  <si>
    <t>保育士登録</t>
    <rPh sb="0" eb="3">
      <t>ホイクシ</t>
    </rPh>
    <rPh sb="3" eb="5">
      <t>トウロク</t>
    </rPh>
    <phoneticPr fontId="2"/>
  </si>
  <si>
    <t>済</t>
  </si>
  <si>
    <t>保 育 所 名</t>
    <rPh sb="0" eb="1">
      <t>ホ</t>
    </rPh>
    <rPh sb="2" eb="3">
      <t>イク</t>
    </rPh>
    <rPh sb="4" eb="5">
      <t>ショ</t>
    </rPh>
    <rPh sb="6" eb="7">
      <t>ナ</t>
    </rPh>
    <phoneticPr fontId="2"/>
  </si>
  <si>
    <t>計</t>
  </si>
  <si>
    <t>男</t>
  </si>
  <si>
    <t>計</t>
    <rPh sb="0" eb="1">
      <t>ケイ</t>
    </rPh>
    <phoneticPr fontId="2"/>
  </si>
  <si>
    <t>在所率</t>
    <rPh sb="0" eb="2">
      <t>ザイショ</t>
    </rPh>
    <rPh sb="2" eb="3">
      <t>リツ</t>
    </rPh>
    <phoneticPr fontId="2"/>
  </si>
  <si>
    <t>保育経過の記録</t>
  </si>
  <si>
    <t>発育状況（体位測定）の記録</t>
  </si>
  <si>
    <t>健康診断の記録</t>
  </si>
  <si>
    <t>保護者等家庭状況の記録</t>
  </si>
  <si>
    <t>（4）休所の状況（日･祝日・休日以外）</t>
    <rPh sb="3" eb="4">
      <t>キュウ</t>
    </rPh>
    <rPh sb="4" eb="5">
      <t>ショ</t>
    </rPh>
    <rPh sb="6" eb="8">
      <t>ジョウキョウ</t>
    </rPh>
    <phoneticPr fontId="2"/>
  </si>
  <si>
    <t>1月の勤務時間</t>
    <rPh sb="1" eb="2">
      <t>ツキ</t>
    </rPh>
    <rPh sb="3" eb="5">
      <t>キンム</t>
    </rPh>
    <rPh sb="5" eb="7">
      <t>ジカン</t>
    </rPh>
    <phoneticPr fontId="2"/>
  </si>
  <si>
    <t>非 常 勤（兼任）</t>
    <rPh sb="0" eb="1">
      <t>ヒ</t>
    </rPh>
    <rPh sb="2" eb="3">
      <t>ツネ</t>
    </rPh>
    <rPh sb="4" eb="5">
      <t>ツトム</t>
    </rPh>
    <rPh sb="6" eb="8">
      <t>ケンニン</t>
    </rPh>
    <phoneticPr fontId="2"/>
  </si>
  <si>
    <t>1日　</t>
    <rPh sb="1" eb="2">
      <t>ニチ</t>
    </rPh>
    <phoneticPr fontId="2"/>
  </si>
  <si>
    <t>時間　 1月</t>
    <rPh sb="0" eb="2">
      <t>ジカン</t>
    </rPh>
    <rPh sb="5" eb="6">
      <t>ツキ</t>
    </rPh>
    <phoneticPr fontId="2"/>
  </si>
  <si>
    <t>0歳児童数</t>
    <rPh sb="2" eb="5">
      <t>ジドウスウ</t>
    </rPh>
    <phoneticPr fontId="2"/>
  </si>
  <si>
    <t>1日　</t>
  </si>
  <si>
    <t>時間　 1月</t>
  </si>
  <si>
    <t>1・2歳児童数</t>
    <rPh sb="3" eb="4">
      <t>サイ</t>
    </rPh>
    <rPh sb="4" eb="6">
      <t>ジドウ</t>
    </rPh>
    <rPh sb="6" eb="7">
      <t>カズ</t>
    </rPh>
    <phoneticPr fontId="2"/>
  </si>
  <si>
    <t>3歳児童数</t>
    <rPh sb="2" eb="5">
      <t>ジドウスウ</t>
    </rPh>
    <phoneticPr fontId="2"/>
  </si>
  <si>
    <t>4歳以上児童数</t>
    <rPh sb="4" eb="7">
      <t>ジドウスウ</t>
    </rPh>
    <phoneticPr fontId="2"/>
  </si>
  <si>
    <t>計（小数点第1位四捨五入）</t>
    <rPh sb="0" eb="1">
      <t>ケイ</t>
    </rPh>
    <rPh sb="2" eb="5">
      <t>ショウスウテン</t>
    </rPh>
    <rPh sb="5" eb="6">
      <t>ダイ</t>
    </rPh>
    <rPh sb="7" eb="8">
      <t>イ</t>
    </rPh>
    <rPh sb="8" eb="12">
      <t>シシャゴニュウ</t>
    </rPh>
    <phoneticPr fontId="2"/>
  </si>
  <si>
    <t>定員90人以下1人（民間）</t>
    <rPh sb="0" eb="2">
      <t>テイイン</t>
    </rPh>
    <rPh sb="4" eb="5">
      <t>ニン</t>
    </rPh>
    <rPh sb="5" eb="7">
      <t>イカ</t>
    </rPh>
    <rPh sb="8" eb="9">
      <t>ニン</t>
    </rPh>
    <rPh sb="10" eb="12">
      <t>ミンカン</t>
    </rPh>
    <phoneticPr fontId="2"/>
  </si>
  <si>
    <t>合　　　　計　(d=a+b+c)</t>
    <rPh sb="0" eb="1">
      <t>ゴウ</t>
    </rPh>
    <rPh sb="5" eb="6">
      <t>ケイ</t>
    </rPh>
    <phoneticPr fontId="2"/>
  </si>
  <si>
    <t>実施補助事業等</t>
    <rPh sb="0" eb="2">
      <t>ジッシ</t>
    </rPh>
    <rPh sb="2" eb="4">
      <t>ホジョ</t>
    </rPh>
    <rPh sb="4" eb="6">
      <t>ジギョウ</t>
    </rPh>
    <rPh sb="6" eb="7">
      <t>トウ</t>
    </rPh>
    <phoneticPr fontId="2"/>
  </si>
  <si>
    <t>年　齢
構　成</t>
    <rPh sb="0" eb="1">
      <t>トシ</t>
    </rPh>
    <rPh sb="2" eb="3">
      <t>ヨワイ</t>
    </rPh>
    <rPh sb="4" eb="5">
      <t>カマエ</t>
    </rPh>
    <rPh sb="6" eb="7">
      <t>シゲル</t>
    </rPh>
    <phoneticPr fontId="2"/>
  </si>
  <si>
    <t>歳児</t>
    <rPh sb="1" eb="2">
      <t>ジ</t>
    </rPh>
    <phoneticPr fontId="2"/>
  </si>
  <si>
    <t>人数</t>
    <rPh sb="0" eb="1">
      <t>ニン</t>
    </rPh>
    <rPh sb="1" eb="2">
      <t>スウ</t>
    </rPh>
    <phoneticPr fontId="2"/>
  </si>
  <si>
    <t>障がい児保育</t>
    <rPh sb="0" eb="4">
      <t>ショウガイジ</t>
    </rPh>
    <rPh sb="4" eb="6">
      <t>ホイク</t>
    </rPh>
    <phoneticPr fontId="2"/>
  </si>
  <si>
    <t>(例)</t>
    <rPh sb="1" eb="2">
      <t>レイ</t>
    </rPh>
    <phoneticPr fontId="2"/>
  </si>
  <si>
    <t>選考方法</t>
    <rPh sb="0" eb="2">
      <t>センコウ</t>
    </rPh>
    <rPh sb="2" eb="4">
      <t>ホウホウ</t>
    </rPh>
    <phoneticPr fontId="2"/>
  </si>
  <si>
    <t>短時間勤務</t>
    <rPh sb="0" eb="3">
      <t>タンジカン</t>
    </rPh>
    <rPh sb="3" eb="5">
      <t>キンム</t>
    </rPh>
    <phoneticPr fontId="2"/>
  </si>
  <si>
    <t>種別</t>
    <rPh sb="0" eb="2">
      <t>シュベツ</t>
    </rPh>
    <phoneticPr fontId="2"/>
  </si>
  <si>
    <t>常　　勤</t>
    <rPh sb="0" eb="1">
      <t>ツネ</t>
    </rPh>
    <rPh sb="3" eb="4">
      <t>ツトム</t>
    </rPh>
    <phoneticPr fontId="2"/>
  </si>
  <si>
    <t>労働者名簿</t>
  </si>
  <si>
    <t>保育補助</t>
    <rPh sb="0" eb="2">
      <t>ホイク</t>
    </rPh>
    <rPh sb="2" eb="4">
      <t>ホジョ</t>
    </rPh>
    <phoneticPr fontId="2"/>
  </si>
  <si>
    <t>雇用通
知書等</t>
    <rPh sb="0" eb="2">
      <t>コヨウ</t>
    </rPh>
    <rPh sb="2" eb="6">
      <t>ツウチショ</t>
    </rPh>
    <rPh sb="6" eb="7">
      <t>トウ</t>
    </rPh>
    <phoneticPr fontId="2"/>
  </si>
  <si>
    <t>（2）（1）以外の職員（保育補助者等）配置の状況</t>
    <rPh sb="6" eb="8">
      <t>イガイ</t>
    </rPh>
    <rPh sb="12" eb="14">
      <t>ホイク</t>
    </rPh>
    <rPh sb="14" eb="16">
      <t>ホジョ</t>
    </rPh>
    <rPh sb="16" eb="17">
      <t>シャ</t>
    </rPh>
    <rPh sb="17" eb="18">
      <t>トウ</t>
    </rPh>
    <rPh sb="19" eb="21">
      <t>ハイチ</t>
    </rPh>
    <phoneticPr fontId="2"/>
  </si>
  <si>
    <t>口）</t>
    <rPh sb="0" eb="1">
      <t>クチ</t>
    </rPh>
    <phoneticPr fontId="2"/>
  </si>
  <si>
    <t>遊具等点検記録</t>
    <rPh sb="2" eb="3">
      <t>トウ</t>
    </rPh>
    <phoneticPr fontId="2"/>
  </si>
  <si>
    <t>非常時連絡表（保護者勤務先等）</t>
    <rPh sb="13" eb="14">
      <t>トウ</t>
    </rPh>
    <phoneticPr fontId="2"/>
  </si>
  <si>
    <t>所定
日数</t>
    <rPh sb="0" eb="2">
      <t>ショテイ</t>
    </rPh>
    <rPh sb="3" eb="5">
      <t>ニッスウ</t>
    </rPh>
    <phoneticPr fontId="2"/>
  </si>
  <si>
    <t>取得
日数</t>
    <rPh sb="0" eb="2">
      <t>シュトク</t>
    </rPh>
    <rPh sb="3" eb="5">
      <t>ニッスウ</t>
    </rPh>
    <phoneticPr fontId="2"/>
  </si>
  <si>
    <t>年次有給休暇</t>
    <rPh sb="0" eb="2">
      <t>ネンジ</t>
    </rPh>
    <rPh sb="2" eb="4">
      <t>ユウキュウ</t>
    </rPh>
    <rPh sb="4" eb="6">
      <t>キュウカ</t>
    </rPh>
    <phoneticPr fontId="2"/>
  </si>
  <si>
    <t>0,000円／日</t>
    <rPh sb="7" eb="8">
      <t>ヒ</t>
    </rPh>
    <phoneticPr fontId="2"/>
  </si>
  <si>
    <r>
      <t>1日　</t>
    </r>
    <r>
      <rPr>
        <sz val="8.5"/>
        <rFont val="ＭＳ 明朝"/>
        <family val="1"/>
        <charset val="128"/>
      </rPr>
      <t/>
    </r>
    <phoneticPr fontId="2"/>
  </si>
  <si>
    <t>（1）退職者の状況</t>
    <rPh sb="7" eb="9">
      <t>ジョウキョウ</t>
    </rPh>
    <phoneticPr fontId="2"/>
  </si>
  <si>
    <t>（2）採用・転出・転入者の状況</t>
    <rPh sb="11" eb="12">
      <t>シャ</t>
    </rPh>
    <rPh sb="13" eb="15">
      <t>ジョウキョウ</t>
    </rPh>
    <phoneticPr fontId="2"/>
  </si>
  <si>
    <t>（3）産休等職員及び代替職員の状況</t>
    <rPh sb="5" eb="6">
      <t>トウ</t>
    </rPh>
    <rPh sb="6" eb="8">
      <t>ショクイン</t>
    </rPh>
    <rPh sb="8" eb="9">
      <t>オヨ</t>
    </rPh>
    <rPh sb="10" eb="12">
      <t>ダイタイ</t>
    </rPh>
    <rPh sb="12" eb="14">
      <t>ショクイン</t>
    </rPh>
    <rPh sb="15" eb="17">
      <t>ジョウキョウ</t>
    </rPh>
    <phoneticPr fontId="2"/>
  </si>
  <si>
    <t>年齢別児童在籍状況</t>
    <rPh sb="0" eb="2">
      <t>ネンレイ</t>
    </rPh>
    <rPh sb="2" eb="3">
      <t>ベツ</t>
    </rPh>
    <rPh sb="3" eb="5">
      <t>ジドウスウ</t>
    </rPh>
    <rPh sb="5" eb="7">
      <t>ザイセキ</t>
    </rPh>
    <rPh sb="7" eb="9">
      <t>ジョウキョウ</t>
    </rPh>
    <phoneticPr fontId="2"/>
  </si>
  <si>
    <t>（1）入所児童数の状況</t>
    <rPh sb="9" eb="11">
      <t>ジョウキョウ</t>
    </rPh>
    <phoneticPr fontId="2"/>
  </si>
  <si>
    <t>雇用通知書・辞令</t>
    <rPh sb="2" eb="4">
      <t>ツウチ</t>
    </rPh>
    <rPh sb="6" eb="8">
      <t>ジレイ</t>
    </rPh>
    <phoneticPr fontId="2"/>
  </si>
  <si>
    <t>（2）施設平面図</t>
    <phoneticPr fontId="2"/>
  </si>
  <si>
    <t>～</t>
    <phoneticPr fontId="2"/>
  </si>
  <si>
    <t>△：△△</t>
    <phoneticPr fontId="2"/>
  </si>
  <si>
    <t>開始時間と終了時間</t>
    <rPh sb="0" eb="2">
      <t>カイシ</t>
    </rPh>
    <rPh sb="2" eb="4">
      <t>ジカン</t>
    </rPh>
    <rPh sb="5" eb="7">
      <t>シュウリョウ</t>
    </rPh>
    <rPh sb="7" eb="9">
      <t>ジカン</t>
    </rPh>
    <phoneticPr fontId="2"/>
  </si>
  <si>
    <t>○：○○</t>
    <phoneticPr fontId="2"/>
  </si>
  <si>
    <t>×：××</t>
    <phoneticPr fontId="2"/>
  </si>
  <si>
    <t>短時間利用児</t>
    <phoneticPr fontId="2"/>
  </si>
  <si>
    <t>常　　勤 ( a )</t>
    <rPh sb="0" eb="1">
      <t>ツネ</t>
    </rPh>
    <rPh sb="3" eb="4">
      <t>ツトム</t>
    </rPh>
    <phoneticPr fontId="2"/>
  </si>
  <si>
    <t>常　　勤 ( c )</t>
    <rPh sb="0" eb="1">
      <t>ツネ</t>
    </rPh>
    <rPh sb="3" eb="4">
      <t>ツトム</t>
    </rPh>
    <phoneticPr fontId="2"/>
  </si>
  <si>
    <t>小計 ( b )</t>
    <rPh sb="0" eb="2">
      <t>ショウケイ</t>
    </rPh>
    <phoneticPr fontId="2"/>
  </si>
  <si>
    <t>面接</t>
    <rPh sb="0" eb="2">
      <t>メンセツ</t>
    </rPh>
    <phoneticPr fontId="2"/>
  </si>
  <si>
    <t>（2）兼任職員の状況</t>
    <rPh sb="3" eb="5">
      <t>ケンニン</t>
    </rPh>
    <phoneticPr fontId="2"/>
  </si>
  <si>
    <t>臨時</t>
    <rPh sb="0" eb="2">
      <t>リンジ</t>
    </rPh>
    <phoneticPr fontId="2"/>
  </si>
  <si>
    <t>主任保育士</t>
    <rPh sb="0" eb="2">
      <t>シュニン</t>
    </rPh>
    <rPh sb="2" eb="5">
      <t>ホイクシ</t>
    </rPh>
    <phoneticPr fontId="2"/>
  </si>
  <si>
    <t>職　名</t>
    <rPh sb="0" eb="1">
      <t>ショク</t>
    </rPh>
    <rPh sb="2" eb="3">
      <t>メイ</t>
    </rPh>
    <phoneticPr fontId="2"/>
  </si>
  <si>
    <t>採用期間</t>
    <rPh sb="0" eb="2">
      <t>サイヨウ</t>
    </rPh>
    <rPh sb="2" eb="4">
      <t>キカン</t>
    </rPh>
    <phoneticPr fontId="2"/>
  </si>
  <si>
    <t>産休等期間</t>
    <rPh sb="0" eb="1">
      <t>サン</t>
    </rPh>
    <rPh sb="1" eb="2">
      <t>キュウ</t>
    </rPh>
    <rPh sb="2" eb="3">
      <t>トウ</t>
    </rPh>
    <rPh sb="3" eb="4">
      <t>キ</t>
    </rPh>
    <rPh sb="4" eb="5">
      <t>アイダ</t>
    </rPh>
    <phoneticPr fontId="2"/>
  </si>
  <si>
    <t>産　休　等　職　員</t>
    <rPh sb="0" eb="1">
      <t>サン</t>
    </rPh>
    <rPh sb="2" eb="3">
      <t>キュウ</t>
    </rPh>
    <rPh sb="4" eb="5">
      <t>トウ</t>
    </rPh>
    <rPh sb="6" eb="7">
      <t>ショク</t>
    </rPh>
    <rPh sb="8" eb="9">
      <t>イン</t>
    </rPh>
    <phoneticPr fontId="2"/>
  </si>
  <si>
    <t>代　替　職　員</t>
    <rPh sb="0" eb="1">
      <t>ダイ</t>
    </rPh>
    <rPh sb="2" eb="3">
      <t>テイ</t>
    </rPh>
    <rPh sb="4" eb="5">
      <t>ショク</t>
    </rPh>
    <rPh sb="6" eb="7">
      <t>イン</t>
    </rPh>
    <phoneticPr fontId="2"/>
  </si>
  <si>
    <t>保育士</t>
    <rPh sb="0" eb="3">
      <t>ホイクシ</t>
    </rPh>
    <phoneticPr fontId="2"/>
  </si>
  <si>
    <t>（○○○保育所）</t>
    <rPh sb="4" eb="7">
      <t>ホイクショ</t>
    </rPh>
    <phoneticPr fontId="2"/>
  </si>
  <si>
    <t>臨時□□</t>
    <rPh sb="0" eb="2">
      <t>リンジ</t>
    </rPh>
    <phoneticPr fontId="2"/>
  </si>
  <si>
    <t>転入</t>
  </si>
  <si>
    <t>H○.○.○～　（○年○月）</t>
    <rPh sb="10" eb="11">
      <t>ネン</t>
    </rPh>
    <rPh sb="12" eb="13">
      <t>ツキ</t>
    </rPh>
    <phoneticPr fontId="2"/>
  </si>
  <si>
    <t>1日○時間　週○日</t>
    <rPh sb="1" eb="2">
      <t>ニチ</t>
    </rPh>
    <rPh sb="3" eb="5">
      <t>ジカン</t>
    </rPh>
    <rPh sb="6" eb="7">
      <t>シュウ</t>
    </rPh>
    <rPh sb="8" eb="9">
      <t>ニチ</t>
    </rPh>
    <phoneticPr fontId="2"/>
  </si>
  <si>
    <t>無給</t>
    <rPh sb="0" eb="2">
      <t>ムキュウ</t>
    </rPh>
    <phoneticPr fontId="2"/>
  </si>
  <si>
    <t>〒</t>
    <phoneticPr fontId="2"/>
  </si>
  <si>
    <t>-</t>
    <phoneticPr fontId="2"/>
  </si>
  <si>
    <t>認可定員
の 推 移</t>
    <phoneticPr fontId="2"/>
  </si>
  <si>
    <t>（1）保育時間設定の状況</t>
    <phoneticPr fontId="2"/>
  </si>
  <si>
    <t>（2）延長保育時間設定の状況</t>
    <phoneticPr fontId="2"/>
  </si>
  <si>
    <t>（3）保育時間短縮の状況</t>
    <phoneticPr fontId="2"/>
  </si>
  <si>
    <t xml:space="preserve"> </t>
    <phoneticPr fontId="2"/>
  </si>
  <si>
    <t>～</t>
    <phoneticPr fontId="2"/>
  </si>
  <si>
    <t>～</t>
    <phoneticPr fontId="2"/>
  </si>
  <si>
    <t>○○　○○</t>
    <phoneticPr fontId="2"/>
  </si>
  <si>
    <t>□□　□□</t>
    <phoneticPr fontId="2"/>
  </si>
  <si>
    <r>
      <t>1日　</t>
    </r>
    <r>
      <rPr>
        <sz val="8.5"/>
        <rFont val="ＭＳ 明朝"/>
        <family val="1"/>
        <charset val="128"/>
      </rPr>
      <t/>
    </r>
    <phoneticPr fontId="2"/>
  </si>
  <si>
    <r>
      <t>1日　</t>
    </r>
    <r>
      <rPr>
        <sz val="8.5"/>
        <rFont val="ＭＳ 明朝"/>
        <family val="1"/>
        <charset val="128"/>
      </rPr>
      <t/>
    </r>
    <phoneticPr fontId="2"/>
  </si>
  <si>
    <t>本務先（医療機関名）</t>
    <phoneticPr fontId="2"/>
  </si>
  <si>
    <t>○○クリニック</t>
    <phoneticPr fontId="2"/>
  </si>
  <si>
    <t>○○○</t>
    <phoneticPr fontId="2"/>
  </si>
  <si>
    <t>○○　○○</t>
    <phoneticPr fontId="2"/>
  </si>
  <si>
    <t>□□　□□</t>
    <phoneticPr fontId="2"/>
  </si>
  <si>
    <t>1年(更新予定)</t>
    <phoneticPr fontId="2"/>
  </si>
  <si>
    <t>○○　○○</t>
    <phoneticPr fontId="2"/>
  </si>
  <si>
    <t>◎◎　◎◎</t>
    <phoneticPr fontId="2"/>
  </si>
  <si>
    <t xml:space="preserve"> </t>
    <phoneticPr fontId="2"/>
  </si>
  <si>
    <t>□□　□□</t>
    <phoneticPr fontId="2"/>
  </si>
  <si>
    <t>○○　○○</t>
    <phoneticPr fontId="2"/>
  </si>
  <si>
    <t>00</t>
    <phoneticPr fontId="2"/>
  </si>
  <si>
    <t>H00.00.00</t>
    <phoneticPr fontId="2"/>
  </si>
  <si>
    <t>□□　□□</t>
    <phoneticPr fontId="2"/>
  </si>
  <si>
    <t>－</t>
    <phoneticPr fontId="2"/>
  </si>
  <si>
    <t>△△　△△</t>
    <phoneticPr fontId="2"/>
  </si>
  <si>
    <t>パート</t>
    <phoneticPr fontId="2"/>
  </si>
  <si>
    <t>◇◇　◇◇</t>
    <phoneticPr fontId="2"/>
  </si>
  <si>
    <t>パート</t>
    <phoneticPr fontId="2"/>
  </si>
  <si>
    <t>（つづき）</t>
    <phoneticPr fontId="2"/>
  </si>
  <si>
    <t>1週の標準勤務
日数及び時間　</t>
    <phoneticPr fontId="2"/>
  </si>
  <si>
    <t>標準的報酬
(給与)月額</t>
    <phoneticPr fontId="2"/>
  </si>
  <si>
    <t>保育士</t>
    <phoneticPr fontId="2"/>
  </si>
  <si>
    <t>帳　　　簿　　　等</t>
    <phoneticPr fontId="2"/>
  </si>
  <si>
    <t>不動産台帳（土地）</t>
    <phoneticPr fontId="2"/>
  </si>
  <si>
    <t>不動産台帳（建物）</t>
    <phoneticPr fontId="2"/>
  </si>
  <si>
    <t>資格証明書</t>
    <phoneticPr fontId="2"/>
  </si>
  <si>
    <t>固定資産物品台帳</t>
    <phoneticPr fontId="2"/>
  </si>
  <si>
    <t>備品台帳</t>
    <phoneticPr fontId="2"/>
  </si>
  <si>
    <t>嘱託医委嘱状・委託契約書</t>
    <phoneticPr fontId="2"/>
  </si>
  <si>
    <t>有価証券台帳</t>
    <phoneticPr fontId="2"/>
  </si>
  <si>
    <t>借入金台帳</t>
    <phoneticPr fontId="2"/>
  </si>
  <si>
    <t>退職関係書類</t>
    <phoneticPr fontId="2"/>
  </si>
  <si>
    <t>貸付金台帳</t>
    <phoneticPr fontId="2"/>
  </si>
  <si>
    <t>未収金台帳</t>
    <phoneticPr fontId="2"/>
  </si>
  <si>
    <t>未払金台帳</t>
    <phoneticPr fontId="2"/>
  </si>
  <si>
    <t>金銭残高金種別表</t>
    <phoneticPr fontId="2"/>
  </si>
  <si>
    <t>預金残高証明書綴</t>
    <phoneticPr fontId="2"/>
  </si>
  <si>
    <t>当座勘定照合表</t>
    <phoneticPr fontId="2"/>
  </si>
  <si>
    <t>総勘定元帳（勘定表）</t>
    <phoneticPr fontId="2"/>
  </si>
  <si>
    <t>仕訳伝票（日記帳）</t>
    <phoneticPr fontId="2"/>
  </si>
  <si>
    <t>試算表</t>
    <phoneticPr fontId="2"/>
  </si>
  <si>
    <t>領収書（支出）</t>
    <phoneticPr fontId="2"/>
  </si>
  <si>
    <t>領収書控（収入）</t>
    <phoneticPr fontId="2"/>
  </si>
  <si>
    <t>物品購入伺、受払簿</t>
    <phoneticPr fontId="2"/>
  </si>
  <si>
    <t>A</t>
    <phoneticPr fontId="2"/>
  </si>
  <si>
    <t>E</t>
    <phoneticPr fontId="2"/>
  </si>
  <si>
    <t>F</t>
    <phoneticPr fontId="2"/>
  </si>
  <si>
    <t>G</t>
    <phoneticPr fontId="2"/>
  </si>
  <si>
    <t>短時間
利用児</t>
    <rPh sb="0" eb="3">
      <t>タンジカン</t>
    </rPh>
    <rPh sb="4" eb="6">
      <t>リヨウジ</t>
    </rPh>
    <rPh sb="6" eb="7">
      <t>ジ</t>
    </rPh>
    <phoneticPr fontId="38"/>
  </si>
  <si>
    <t>H</t>
    <phoneticPr fontId="2"/>
  </si>
  <si>
    <t>兼任先の状況</t>
    <rPh sb="0" eb="2">
      <t>ケンニン</t>
    </rPh>
    <rPh sb="2" eb="3">
      <t>サキ</t>
    </rPh>
    <rPh sb="4" eb="6">
      <t>ジョウキョウ</t>
    </rPh>
    <phoneticPr fontId="2"/>
  </si>
  <si>
    <t>現給発令前
の本俸額</t>
    <rPh sb="7" eb="9">
      <t>ホンポウ</t>
    </rPh>
    <rPh sb="9" eb="10">
      <t>ガク</t>
    </rPh>
    <phoneticPr fontId="2"/>
  </si>
  <si>
    <t>現給発令
年月日</t>
    <rPh sb="5" eb="8">
      <t>ネンガッピ</t>
    </rPh>
    <phoneticPr fontId="2"/>
  </si>
  <si>
    <t>円</t>
    <rPh sb="0" eb="1">
      <t>エン</t>
    </rPh>
    <phoneticPr fontId="2"/>
  </si>
  <si>
    <t>年　　 月</t>
    <rPh sb="0" eb="1">
      <t>ネン</t>
    </rPh>
    <rPh sb="4" eb="5">
      <t>ツキ</t>
    </rPh>
    <phoneticPr fontId="2"/>
  </si>
  <si>
    <t xml:space="preserve">   年 　月</t>
    <rPh sb="3" eb="4">
      <t>ネン</t>
    </rPh>
    <rPh sb="6" eb="7">
      <t>ツキ</t>
    </rPh>
    <phoneticPr fontId="2"/>
  </si>
  <si>
    <t>00</t>
    <phoneticPr fontId="2"/>
  </si>
  <si>
    <t>　・　 ・</t>
    <phoneticPr fontId="2"/>
  </si>
  <si>
    <t>・　　　　・</t>
    <phoneticPr fontId="2"/>
  </si>
  <si>
    <t>・　　　・</t>
    <phoneticPr fontId="2"/>
  </si>
  <si>
    <t>000,000</t>
    <phoneticPr fontId="2"/>
  </si>
  <si>
    <t>00,000</t>
    <phoneticPr fontId="2"/>
  </si>
  <si>
    <t>00,000</t>
    <phoneticPr fontId="2"/>
  </si>
  <si>
    <t>00歳</t>
    <rPh sb="2" eb="3">
      <t>サイ</t>
    </rPh>
    <phoneticPr fontId="2"/>
  </si>
  <si>
    <t>採用（異動）年月日</t>
    <rPh sb="0" eb="2">
      <t>サイヨウ</t>
    </rPh>
    <rPh sb="3" eb="5">
      <t>イドウ</t>
    </rPh>
    <rPh sb="6" eb="9">
      <t>ネンガッピ</t>
    </rPh>
    <phoneticPr fontId="2"/>
  </si>
  <si>
    <t>単位：人、％</t>
    <rPh sb="0" eb="2">
      <t>タンイ</t>
    </rPh>
    <rPh sb="3" eb="4">
      <t>ニン</t>
    </rPh>
    <phoneticPr fontId="2"/>
  </si>
  <si>
    <t>単位：人、時間</t>
    <rPh sb="0" eb="2">
      <t>タンイ</t>
    </rPh>
    <rPh sb="3" eb="4">
      <t>ニン</t>
    </rPh>
    <rPh sb="5" eb="7">
      <t>ジカン</t>
    </rPh>
    <phoneticPr fontId="2"/>
  </si>
  <si>
    <t>臨時保育士</t>
    <rPh sb="0" eb="2">
      <t>リンジ</t>
    </rPh>
    <rPh sb="2" eb="5">
      <t>ホイクシ</t>
    </rPh>
    <phoneticPr fontId="2"/>
  </si>
  <si>
    <t>採用</t>
    <rPh sb="0" eb="2">
      <t>サイヨウ</t>
    </rPh>
    <phoneticPr fontId="2"/>
  </si>
  <si>
    <t>選考</t>
    <rPh sb="0" eb="2">
      <t>センコウ</t>
    </rPh>
    <phoneticPr fontId="2"/>
  </si>
  <si>
    <t>資格</t>
    <rPh sb="0" eb="2">
      <t>シカク</t>
    </rPh>
    <phoneticPr fontId="2"/>
  </si>
  <si>
    <t>委嘱状等</t>
    <rPh sb="0" eb="3">
      <t>イショクジョウ</t>
    </rPh>
    <rPh sb="3" eb="4">
      <t>トウ</t>
    </rPh>
    <phoneticPr fontId="2"/>
  </si>
  <si>
    <t>辞令等</t>
    <rPh sb="0" eb="2">
      <t>ジレイ</t>
    </rPh>
    <rPh sb="2" eb="3">
      <t>トウ</t>
    </rPh>
    <phoneticPr fontId="2"/>
  </si>
  <si>
    <t>（1）保護者からの費用徴収等の状況</t>
    <rPh sb="3" eb="6">
      <t>ホゴシャ</t>
    </rPh>
    <rPh sb="9" eb="11">
      <t>ヒヨウ</t>
    </rPh>
    <rPh sb="11" eb="13">
      <t>チョウシュウ</t>
    </rPh>
    <rPh sb="13" eb="14">
      <t>トウ</t>
    </rPh>
    <phoneticPr fontId="2"/>
  </si>
  <si>
    <t>左記期間の登園希望者がなかったため。</t>
    <rPh sb="0" eb="2">
      <t>サキ</t>
    </rPh>
    <rPh sb="2" eb="4">
      <t>キカン</t>
    </rPh>
    <rPh sb="5" eb="7">
      <t>トウエン</t>
    </rPh>
    <rPh sb="7" eb="9">
      <t>キボウ</t>
    </rPh>
    <rPh sb="9" eb="10">
      <t>シャ</t>
    </rPh>
    <phoneticPr fontId="2"/>
  </si>
  <si>
    <t>正規</t>
    <rPh sb="0" eb="2">
      <t>セイキ</t>
    </rPh>
    <phoneticPr fontId="2"/>
  </si>
  <si>
    <t>専任</t>
    <rPh sb="0" eb="2">
      <t>センニン</t>
    </rPh>
    <phoneticPr fontId="2"/>
  </si>
  <si>
    <t>性別</t>
    <rPh sb="0" eb="2">
      <t>セイベツ</t>
    </rPh>
    <phoneticPr fontId="2"/>
  </si>
  <si>
    <t>経験年数</t>
    <rPh sb="0" eb="2">
      <t>ケイケン</t>
    </rPh>
    <rPh sb="2" eb="4">
      <t>ネンスウ</t>
    </rPh>
    <phoneticPr fontId="2"/>
  </si>
  <si>
    <t>現施設</t>
    <rPh sb="0" eb="1">
      <t>ゲン</t>
    </rPh>
    <rPh sb="1" eb="3">
      <t>シセツ</t>
    </rPh>
    <phoneticPr fontId="2"/>
  </si>
  <si>
    <t>記入上の注意点等</t>
    <rPh sb="0" eb="2">
      <t>キニュウ</t>
    </rPh>
    <rPh sb="2" eb="3">
      <t>ジョウ</t>
    </rPh>
    <rPh sb="4" eb="7">
      <t>チュウイテン</t>
    </rPh>
    <rPh sb="7" eb="8">
      <t>トウ</t>
    </rPh>
    <phoneticPr fontId="2"/>
  </si>
  <si>
    <t>(1)</t>
    <phoneticPr fontId="2"/>
  </si>
  <si>
    <t>プルダウンメニューは、セル右に表示されるボタンをマウスで押して開いてください。</t>
    <rPh sb="13" eb="14">
      <t>ミギ</t>
    </rPh>
    <rPh sb="15" eb="17">
      <t>ヒョウジ</t>
    </rPh>
    <rPh sb="28" eb="29">
      <t>オ</t>
    </rPh>
    <rPh sb="31" eb="32">
      <t>ヒラ</t>
    </rPh>
    <phoneticPr fontId="2"/>
  </si>
  <si>
    <t>(2)</t>
    <phoneticPr fontId="2"/>
  </si>
  <si>
    <t>日</t>
  </si>
  <si>
    <t>日</t>
    <rPh sb="0" eb="1">
      <t>ニチ</t>
    </rPh>
    <phoneticPr fontId="2"/>
  </si>
  <si>
    <t>シート名</t>
    <rPh sb="3" eb="4">
      <t>メイ</t>
    </rPh>
    <phoneticPr fontId="2"/>
  </si>
  <si>
    <t>内　　　　　　　　　　　　　　　　　容</t>
    <rPh sb="0" eb="1">
      <t>ウチ</t>
    </rPh>
    <rPh sb="18" eb="19">
      <t>カタチ</t>
    </rPh>
    <phoneticPr fontId="2"/>
  </si>
  <si>
    <t>薄緑色</t>
  </si>
  <si>
    <t>「異常なし」と「異常あり」から選択</t>
    <rPh sb="1" eb="3">
      <t>イジョウ</t>
    </rPh>
    <rPh sb="8" eb="10">
      <t>イジョウ</t>
    </rPh>
    <rPh sb="15" eb="17">
      <t>センタク</t>
    </rPh>
    <phoneticPr fontId="2"/>
  </si>
  <si>
    <t>（3）産休等職員及び代替職員の状況</t>
    <rPh sb="15" eb="17">
      <t>ジョウキョウ</t>
    </rPh>
    <phoneticPr fontId="2"/>
  </si>
  <si>
    <t>（無　　職）</t>
    <rPh sb="1" eb="2">
      <t>ム</t>
    </rPh>
    <rPh sb="4" eb="5">
      <t>ショク</t>
    </rPh>
    <phoneticPr fontId="2"/>
  </si>
  <si>
    <t>土 曜 日</t>
    <rPh sb="0" eb="1">
      <t>ド</t>
    </rPh>
    <rPh sb="2" eb="3">
      <t>ヨウ</t>
    </rPh>
    <rPh sb="4" eb="5">
      <t>ヒ</t>
    </rPh>
    <phoneticPr fontId="2"/>
  </si>
  <si>
    <t>お　盆　時</t>
    <rPh sb="2" eb="3">
      <t>ボン</t>
    </rPh>
    <rPh sb="4" eb="5">
      <t>ジ</t>
    </rPh>
    <phoneticPr fontId="2"/>
  </si>
  <si>
    <t>○○　○○</t>
  </si>
  <si>
    <t xml:space="preserve"> </t>
    <phoneticPr fontId="2"/>
  </si>
  <si>
    <t>区分</t>
    <rPh sb="0" eb="2">
      <t>クブン</t>
    </rPh>
    <phoneticPr fontId="2"/>
  </si>
  <si>
    <t>土曜日</t>
    <rPh sb="0" eb="3">
      <t>ドヨウビ</t>
    </rPh>
    <phoneticPr fontId="2"/>
  </si>
  <si>
    <t>　時　　　分</t>
    <rPh sb="1" eb="2">
      <t>ジ</t>
    </rPh>
    <rPh sb="5" eb="6">
      <t>フン</t>
    </rPh>
    <phoneticPr fontId="2"/>
  </si>
  <si>
    <t>終了時間</t>
    <rPh sb="0" eb="2">
      <t>シュウリョウ</t>
    </rPh>
    <rPh sb="2" eb="4">
      <t>ジカン</t>
    </rPh>
    <phoneticPr fontId="2"/>
  </si>
  <si>
    <t>早朝</t>
    <rPh sb="0" eb="2">
      <t>ソウチョウ</t>
    </rPh>
    <phoneticPr fontId="2"/>
  </si>
  <si>
    <t>夕方</t>
    <rPh sb="0" eb="2">
      <t>ユウガタ</t>
    </rPh>
    <phoneticPr fontId="2"/>
  </si>
  <si>
    <t>平　日</t>
    <rPh sb="0" eb="1">
      <t>ヒラ</t>
    </rPh>
    <rPh sb="2" eb="3">
      <t>ヒ</t>
    </rPh>
    <phoneticPr fontId="2"/>
  </si>
  <si>
    <t>（2）クラス編成の状況</t>
    <phoneticPr fontId="2"/>
  </si>
  <si>
    <t>退職年月日</t>
    <rPh sb="0" eb="2">
      <t>タイショク</t>
    </rPh>
    <rPh sb="2" eb="5">
      <t>ネンガッピ</t>
    </rPh>
    <phoneticPr fontId="2"/>
  </si>
  <si>
    <t>在職年月</t>
    <rPh sb="0" eb="2">
      <t>ザイショク</t>
    </rPh>
    <rPh sb="2" eb="4">
      <t>ネンゲツ</t>
    </rPh>
    <phoneticPr fontId="2"/>
  </si>
  <si>
    <t>年齢</t>
    <rPh sb="0" eb="2">
      <t>ネンレイ</t>
    </rPh>
    <phoneticPr fontId="2"/>
  </si>
  <si>
    <t>退職事由</t>
    <rPh sb="0" eb="2">
      <t>タイショク</t>
    </rPh>
    <rPh sb="2" eb="4">
      <t>ジユウ</t>
    </rPh>
    <phoneticPr fontId="2"/>
  </si>
  <si>
    <t>曜</t>
    <rPh sb="0" eb="1">
      <t>ヨウ</t>
    </rPh>
    <phoneticPr fontId="2"/>
  </si>
  <si>
    <t>日</t>
    <rPh sb="0" eb="1">
      <t>ビ</t>
    </rPh>
    <phoneticPr fontId="2"/>
  </si>
  <si>
    <t>例</t>
    <rPh sb="0" eb="1">
      <t>レイ</t>
    </rPh>
    <phoneticPr fontId="2"/>
  </si>
  <si>
    <t>休日・夜間保育事業</t>
    <rPh sb="0" eb="2">
      <t>キュウジツ</t>
    </rPh>
    <rPh sb="3" eb="5">
      <t>ヤカン</t>
    </rPh>
    <rPh sb="5" eb="7">
      <t>ホイク</t>
    </rPh>
    <rPh sb="7" eb="9">
      <t>ジギョウ</t>
    </rPh>
    <phoneticPr fontId="2"/>
  </si>
  <si>
    <t>転出入先（前職）</t>
    <rPh sb="0" eb="2">
      <t>テンシュツ</t>
    </rPh>
    <rPh sb="2" eb="3">
      <t>ニュウ</t>
    </rPh>
    <rPh sb="3" eb="4">
      <t>サキ</t>
    </rPh>
    <rPh sb="5" eb="7">
      <t>ゼンショク</t>
    </rPh>
    <phoneticPr fontId="2"/>
  </si>
  <si>
    <t>人　　数</t>
    <rPh sb="0" eb="4">
      <t>ニンズウ</t>
    </rPh>
    <phoneticPr fontId="2"/>
  </si>
  <si>
    <t>区　分</t>
    <rPh sb="0" eb="3">
      <t>クブン</t>
    </rPh>
    <phoneticPr fontId="2"/>
  </si>
  <si>
    <t>○○児童館</t>
    <rPh sb="2" eb="5">
      <t>ジドウカン</t>
    </rPh>
    <phoneticPr fontId="2"/>
  </si>
  <si>
    <t>雇用予定年月</t>
    <rPh sb="0" eb="2">
      <t>コヨウ</t>
    </rPh>
    <rPh sb="2" eb="4">
      <t>ヨテイ</t>
    </rPh>
    <rPh sb="4" eb="6">
      <t>ネンゲツ</t>
    </rPh>
    <phoneticPr fontId="2"/>
  </si>
  <si>
    <t>専任</t>
  </si>
  <si>
    <t>男</t>
    <rPh sb="0" eb="1">
      <t>オトコ</t>
    </rPh>
    <phoneticPr fontId="2"/>
  </si>
  <si>
    <t>有</t>
  </si>
  <si>
    <t>無</t>
  </si>
  <si>
    <t>（民間保育所）</t>
    <rPh sb="1" eb="3">
      <t>ミンカン</t>
    </rPh>
    <rPh sb="3" eb="6">
      <t>ホイクショ</t>
    </rPh>
    <phoneticPr fontId="2"/>
  </si>
  <si>
    <t>現施設での経験年数</t>
    <rPh sb="0" eb="1">
      <t>ゲン</t>
    </rPh>
    <rPh sb="1" eb="3">
      <t>シセツ</t>
    </rPh>
    <rPh sb="5" eb="7">
      <t>ケイケン</t>
    </rPh>
    <rPh sb="7" eb="9">
      <t>ネンスウ</t>
    </rPh>
    <phoneticPr fontId="2"/>
  </si>
  <si>
    <t>特段の配置規定なし。（保育士等が事務職を兼ねることも、また、運営主体の事務職員が事務を執行することも可。）</t>
    <rPh sb="0" eb="2">
      <t>トクダン</t>
    </rPh>
    <rPh sb="3" eb="5">
      <t>ハイチ</t>
    </rPh>
    <rPh sb="5" eb="7">
      <t>キテイ</t>
    </rPh>
    <rPh sb="11" eb="14">
      <t>ホイクシ</t>
    </rPh>
    <rPh sb="14" eb="15">
      <t>トウ</t>
    </rPh>
    <rPh sb="16" eb="18">
      <t>ジムショク</t>
    </rPh>
    <rPh sb="18" eb="19">
      <t>ショク</t>
    </rPh>
    <rPh sb="20" eb="21">
      <t>カ</t>
    </rPh>
    <rPh sb="30" eb="32">
      <t>ウンエイ</t>
    </rPh>
    <rPh sb="32" eb="34">
      <t>シュタイ</t>
    </rPh>
    <rPh sb="35" eb="37">
      <t>ジム</t>
    </rPh>
    <rPh sb="37" eb="39">
      <t>ショクイン</t>
    </rPh>
    <rPh sb="40" eb="42">
      <t>ジム</t>
    </rPh>
    <rPh sb="43" eb="45">
      <t>シッコウ</t>
    </rPh>
    <rPh sb="50" eb="51">
      <t>カ</t>
    </rPh>
    <phoneticPr fontId="2"/>
  </si>
  <si>
    <t>管理職手当</t>
    <rPh sb="0" eb="3">
      <t>カンリショク</t>
    </rPh>
    <rPh sb="3" eb="5">
      <t>テアテ</t>
    </rPh>
    <phoneticPr fontId="2"/>
  </si>
  <si>
    <t>時間外勤務手当</t>
    <rPh sb="0" eb="3">
      <t>ジカンガイ</t>
    </rPh>
    <rPh sb="3" eb="5">
      <t>キンム</t>
    </rPh>
    <rPh sb="5" eb="7">
      <t>テアテ</t>
    </rPh>
    <phoneticPr fontId="2"/>
  </si>
  <si>
    <t>保育時間</t>
    <rPh sb="0" eb="2">
      <t>ホイク</t>
    </rPh>
    <rPh sb="2" eb="4">
      <t>ジカン</t>
    </rPh>
    <phoneticPr fontId="2"/>
  </si>
  <si>
    <t>　時間　　　分</t>
    <rPh sb="1" eb="2">
      <t>ジ</t>
    </rPh>
    <rPh sb="2" eb="3">
      <t>カン</t>
    </rPh>
    <rPh sb="6" eb="7">
      <t>フン</t>
    </rPh>
    <phoneticPr fontId="2"/>
  </si>
  <si>
    <t>所　長</t>
    <rPh sb="0" eb="3">
      <t>ショチョウ</t>
    </rPh>
    <phoneticPr fontId="2"/>
  </si>
  <si>
    <t>館　長</t>
    <rPh sb="0" eb="3">
      <t>カンチョウ</t>
    </rPh>
    <phoneticPr fontId="2"/>
  </si>
  <si>
    <t>有</t>
    <rPh sb="0" eb="1">
      <t>ウ</t>
    </rPh>
    <phoneticPr fontId="2"/>
  </si>
  <si>
    <t>無</t>
    <rPh sb="0" eb="1">
      <t>ム</t>
    </rPh>
    <phoneticPr fontId="2"/>
  </si>
  <si>
    <t>指　摘　事　項</t>
    <rPh sb="0" eb="1">
      <t>ユビ</t>
    </rPh>
    <rPh sb="2" eb="3">
      <t>チャク</t>
    </rPh>
    <rPh sb="4" eb="5">
      <t>コト</t>
    </rPh>
    <rPh sb="6" eb="7">
      <t>コウ</t>
    </rPh>
    <phoneticPr fontId="2"/>
  </si>
  <si>
    <t>改　善　措　置　状　況</t>
    <rPh sb="0" eb="1">
      <t>アラタ</t>
    </rPh>
    <rPh sb="2" eb="3">
      <t>ゼン</t>
    </rPh>
    <rPh sb="4" eb="5">
      <t>ソ</t>
    </rPh>
    <rPh sb="6" eb="7">
      <t>チ</t>
    </rPh>
    <rPh sb="8" eb="9">
      <t>ジョウ</t>
    </rPh>
    <rPh sb="10" eb="11">
      <t>イワン</t>
    </rPh>
    <phoneticPr fontId="2"/>
  </si>
  <si>
    <t>月</t>
    <rPh sb="0" eb="1">
      <t>ツキ</t>
    </rPh>
    <phoneticPr fontId="2"/>
  </si>
  <si>
    <t>中度</t>
    <rPh sb="0" eb="2">
      <t>チュウド</t>
    </rPh>
    <phoneticPr fontId="2"/>
  </si>
  <si>
    <t>軽度</t>
    <rPh sb="0" eb="2">
      <t>ケイド</t>
    </rPh>
    <phoneticPr fontId="2"/>
  </si>
  <si>
    <t>１</t>
    <phoneticPr fontId="2"/>
  </si>
  <si>
    <t>２</t>
    <phoneticPr fontId="2"/>
  </si>
  <si>
    <t>(3)</t>
    <phoneticPr fontId="2"/>
  </si>
  <si>
    <t>番号</t>
    <rPh sb="0" eb="2">
      <t>バンゴウ</t>
    </rPh>
    <phoneticPr fontId="2"/>
  </si>
  <si>
    <t>女</t>
    <rPh sb="0" eb="1">
      <t>オンナ</t>
    </rPh>
    <phoneticPr fontId="2"/>
  </si>
  <si>
    <t>個人情報保護規程</t>
    <rPh sb="0" eb="2">
      <t>コジン</t>
    </rPh>
    <rPh sb="2" eb="4">
      <t>ジョウホウ</t>
    </rPh>
    <rPh sb="4" eb="6">
      <t>ホゴ</t>
    </rPh>
    <rPh sb="6" eb="8">
      <t>キテイ</t>
    </rPh>
    <phoneticPr fontId="2"/>
  </si>
  <si>
    <t>出勤簿（タイムカードを含む。）</t>
    <rPh sb="11" eb="12">
      <t>フク</t>
    </rPh>
    <phoneticPr fontId="2"/>
  </si>
  <si>
    <t>保育計画・指導計画書</t>
    <rPh sb="5" eb="7">
      <t>シドウ</t>
    </rPh>
    <rPh sb="7" eb="9">
      <t>ケイカク</t>
    </rPh>
    <phoneticPr fontId="2"/>
  </si>
  <si>
    <t>給与台帳（賃金台帳）</t>
    <rPh sb="5" eb="7">
      <t>チンギン</t>
    </rPh>
    <rPh sb="7" eb="9">
      <t>ダイチョウ</t>
    </rPh>
    <phoneticPr fontId="2"/>
  </si>
  <si>
    <t>交通安全指導記録</t>
    <rPh sb="0" eb="2">
      <t>コウツウ</t>
    </rPh>
    <rPh sb="2" eb="4">
      <t>アンゼン</t>
    </rPh>
    <rPh sb="4" eb="6">
      <t>シドウ</t>
    </rPh>
    <rPh sb="6" eb="8">
      <t>キロク</t>
    </rPh>
    <phoneticPr fontId="2"/>
  </si>
  <si>
    <t>担　当　保　育　士</t>
    <rPh sb="0" eb="1">
      <t>ニナ</t>
    </rPh>
    <rPh sb="2" eb="3">
      <t>トウ</t>
    </rPh>
    <rPh sb="4" eb="5">
      <t>タモツ</t>
    </rPh>
    <rPh sb="6" eb="7">
      <t>イク</t>
    </rPh>
    <rPh sb="8" eb="9">
      <t>シ</t>
    </rPh>
    <phoneticPr fontId="2"/>
  </si>
  <si>
    <t>氏　　　　名</t>
    <rPh sb="0" eb="1">
      <t>シ</t>
    </rPh>
    <rPh sb="5" eb="6">
      <t>メイ</t>
    </rPh>
    <phoneticPr fontId="2"/>
  </si>
  <si>
    <t>認可
定員</t>
    <rPh sb="0" eb="2">
      <t>ニンカ</t>
    </rPh>
    <rPh sb="3" eb="5">
      <t>テイイン</t>
    </rPh>
    <phoneticPr fontId="2"/>
  </si>
  <si>
    <t>1</t>
    <phoneticPr fontId="2"/>
  </si>
  <si>
    <t>2</t>
    <phoneticPr fontId="2"/>
  </si>
  <si>
    <t>既往症等疾病の記録</t>
    <phoneticPr fontId="2"/>
  </si>
  <si>
    <t>寄付金品台帳</t>
    <phoneticPr fontId="2"/>
  </si>
  <si>
    <t>預　　金（普通）</t>
    <phoneticPr fontId="2"/>
  </si>
  <si>
    <t>(</t>
    <phoneticPr fontId="2"/>
  </si>
  <si>
    <t>扶養届・通勤届・住居届</t>
    <phoneticPr fontId="2"/>
  </si>
  <si>
    <t xml:space="preserve"> 　 〃　  （定期）</t>
    <phoneticPr fontId="2"/>
  </si>
  <si>
    <t>(</t>
    <phoneticPr fontId="2"/>
  </si>
  <si>
    <t>職員健康診断個人票</t>
    <phoneticPr fontId="2"/>
  </si>
  <si>
    <t xml:space="preserve"> 　 〃　  （当座）</t>
    <phoneticPr fontId="2"/>
  </si>
  <si>
    <t>財産目録</t>
    <phoneticPr fontId="2"/>
  </si>
  <si>
    <t>業務分担表</t>
    <phoneticPr fontId="2"/>
  </si>
  <si>
    <t>貸借対照表</t>
    <phoneticPr fontId="2"/>
  </si>
  <si>
    <t>収支決算書</t>
    <phoneticPr fontId="2"/>
  </si>
  <si>
    <t>給食施設設置届出</t>
    <phoneticPr fontId="2"/>
  </si>
  <si>
    <t>調理委託契約書</t>
    <phoneticPr fontId="2"/>
  </si>
  <si>
    <t>運営管理に関するもの</t>
    <phoneticPr fontId="2"/>
  </si>
  <si>
    <t>入所児の処遇に関するもの</t>
    <phoneticPr fontId="2"/>
  </si>
  <si>
    <t>会計経理に関するもの</t>
    <phoneticPr fontId="2"/>
  </si>
  <si>
    <t>初　日　在　籍　児　童　数　</t>
    <phoneticPr fontId="2"/>
  </si>
  <si>
    <t>障がい児数
（再掲）</t>
    <phoneticPr fontId="2"/>
  </si>
  <si>
    <t>0歳</t>
    <phoneticPr fontId="2"/>
  </si>
  <si>
    <t>1･2歳</t>
    <phoneticPr fontId="2"/>
  </si>
  <si>
    <t>3歳</t>
    <phoneticPr fontId="2"/>
  </si>
  <si>
    <t>特定保
育事業</t>
    <phoneticPr fontId="2"/>
  </si>
  <si>
    <t>計</t>
    <phoneticPr fontId="2"/>
  </si>
  <si>
    <t>障がい児数
（再掲）</t>
    <phoneticPr fontId="2"/>
  </si>
  <si>
    <t>△△　△△</t>
    <phoneticPr fontId="2"/>
  </si>
  <si>
    <t>メ ー ル
アドレス</t>
    <phoneticPr fontId="2"/>
  </si>
  <si>
    <t>運営主体</t>
    <phoneticPr fontId="2"/>
  </si>
  <si>
    <t>認可（届出）
年 　月 　日</t>
    <phoneticPr fontId="2"/>
  </si>
  <si>
    <r>
      <t>（ふりがな）</t>
    </r>
    <r>
      <rPr>
        <sz val="11"/>
        <color indexed="9"/>
        <rFont val="ＭＳ Ｐゴシック"/>
        <family val="3"/>
        <charset val="128"/>
      </rPr>
      <t xml:space="preserve">
</t>
    </r>
    <r>
      <rPr>
        <sz val="8.5"/>
        <color indexed="9"/>
        <rFont val="ＭＳ Ｐゴシック"/>
        <family val="3"/>
        <charset val="128"/>
      </rPr>
      <t>施 設 名</t>
    </r>
    <phoneticPr fontId="2"/>
  </si>
  <si>
    <r>
      <t xml:space="preserve">電話番号
</t>
    </r>
    <r>
      <rPr>
        <sz val="7"/>
        <color indexed="9"/>
        <rFont val="ＭＳ Ｐゴシック"/>
        <family val="3"/>
        <charset val="128"/>
      </rPr>
      <t>（FAX番号）</t>
    </r>
    <rPh sb="0" eb="2">
      <t>デンワ</t>
    </rPh>
    <rPh sb="2" eb="4">
      <t>バンゴウ</t>
    </rPh>
    <rPh sb="9" eb="11">
      <t>バンゴウ</t>
    </rPh>
    <phoneticPr fontId="2"/>
  </si>
  <si>
    <t>…………………………………</t>
    <phoneticPr fontId="2"/>
  </si>
  <si>
    <t>（1）保育時間設定の状況</t>
    <phoneticPr fontId="2"/>
  </si>
  <si>
    <t>（3）保育時間短縮の状況</t>
    <phoneticPr fontId="2"/>
  </si>
  <si>
    <t>…………………………………</t>
    <phoneticPr fontId="2"/>
  </si>
  <si>
    <t>（2）クラス編成の状況</t>
    <phoneticPr fontId="2"/>
  </si>
  <si>
    <t>…………………………………</t>
    <phoneticPr fontId="2"/>
  </si>
  <si>
    <t>（3）嘱託医の状況</t>
    <phoneticPr fontId="2"/>
  </si>
  <si>
    <t>…………………………………</t>
    <phoneticPr fontId="2"/>
  </si>
  <si>
    <t>（2）給水設備等の衛生管理の状況</t>
    <phoneticPr fontId="2"/>
  </si>
  <si>
    <t>未 改 善 の 理 由</t>
    <phoneticPr fontId="2"/>
  </si>
  <si>
    <t>特定保育事業</t>
    <rPh sb="0" eb="2">
      <t>トクテイ</t>
    </rPh>
    <rPh sb="2" eb="4">
      <t>ホイク</t>
    </rPh>
    <rPh sb="4" eb="6">
      <t>ジギョウ</t>
    </rPh>
    <phoneticPr fontId="2"/>
  </si>
  <si>
    <t>○休</t>
    <rPh sb="1" eb="2">
      <t>サンキュウ</t>
    </rPh>
    <phoneticPr fontId="2"/>
  </si>
  <si>
    <t>○○科</t>
    <rPh sb="2" eb="3">
      <t>ショウニカ</t>
    </rPh>
    <phoneticPr fontId="2"/>
  </si>
  <si>
    <t>○○組</t>
    <rPh sb="2" eb="3">
      <t>クミ</t>
    </rPh>
    <phoneticPr fontId="2"/>
  </si>
  <si>
    <t>記載例</t>
    <rPh sb="0" eb="2">
      <t>キサイ</t>
    </rPh>
    <rPh sb="2" eb="3">
      <t>レイ</t>
    </rPh>
    <phoneticPr fontId="2"/>
  </si>
  <si>
    <t>自己都合</t>
    <rPh sb="0" eb="2">
      <t>ジコ</t>
    </rPh>
    <rPh sb="2" eb="4">
      <t>ツゴウ</t>
    </rPh>
    <phoneticPr fontId="2"/>
  </si>
  <si>
    <t>（3）嘱託医の状況</t>
    <rPh sb="3" eb="6">
      <t>ショクタクイ</t>
    </rPh>
    <rPh sb="7" eb="9">
      <t>ジョウキョウ</t>
    </rPh>
    <phoneticPr fontId="2"/>
  </si>
  <si>
    <t>（2）採用・転出・転入者の状況</t>
    <rPh sb="13" eb="15">
      <t>ジョウキョウ</t>
    </rPh>
    <phoneticPr fontId="2"/>
  </si>
  <si>
    <t>00年00月</t>
    <rPh sb="2" eb="3">
      <t>ネン</t>
    </rPh>
    <rPh sb="5" eb="6">
      <t>ツキ</t>
    </rPh>
    <phoneticPr fontId="2"/>
  </si>
  <si>
    <t>給食会議録</t>
  </si>
  <si>
    <t>施設内研修記録</t>
  </si>
  <si>
    <t>薄黄色</t>
    <rPh sb="0" eb="1">
      <t>ウス</t>
    </rPh>
    <rPh sb="1" eb="3">
      <t>キイロ</t>
    </rPh>
    <phoneticPr fontId="2"/>
  </si>
  <si>
    <t>に着色されたセルの入力には、計算式が入力されています。</t>
    <rPh sb="1" eb="3">
      <t>チャクショク</t>
    </rPh>
    <rPh sb="9" eb="11">
      <t>ニュウリョク</t>
    </rPh>
    <rPh sb="14" eb="17">
      <t>ケイサンシキ</t>
    </rPh>
    <rPh sb="18" eb="20">
      <t>ニュウリョク</t>
    </rPh>
    <phoneticPr fontId="2"/>
  </si>
  <si>
    <t>満年齢
区　分</t>
    <rPh sb="0" eb="1">
      <t>マン</t>
    </rPh>
    <rPh sb="1" eb="3">
      <t>ネンレイ</t>
    </rPh>
    <rPh sb="4" eb="7">
      <t>クブン</t>
    </rPh>
    <phoneticPr fontId="2"/>
  </si>
  <si>
    <t>運営費請求書、精算書</t>
    <rPh sb="0" eb="3">
      <t>ウンエイヒ</t>
    </rPh>
    <phoneticPr fontId="2"/>
  </si>
  <si>
    <t>育児休業規程</t>
    <rPh sb="4" eb="6">
      <t>キテイ</t>
    </rPh>
    <phoneticPr fontId="2"/>
  </si>
  <si>
    <t>介護休業規程</t>
    <rPh sb="4" eb="6">
      <t>キテイ</t>
    </rPh>
    <phoneticPr fontId="2"/>
  </si>
  <si>
    <t>歳</t>
    <rPh sb="0" eb="1">
      <t>サイ</t>
    </rPh>
    <phoneticPr fontId="2"/>
  </si>
  <si>
    <t>クラス名</t>
    <rPh sb="3" eb="4">
      <t>メイ</t>
    </rPh>
    <phoneticPr fontId="2"/>
  </si>
  <si>
    <t>常勤以外</t>
    <rPh sb="0" eb="2">
      <t>ジョウキン</t>
    </rPh>
    <rPh sb="2" eb="4">
      <t>イガイ</t>
    </rPh>
    <phoneticPr fontId="2"/>
  </si>
  <si>
    <t>専任主任保育士（民間）</t>
    <rPh sb="0" eb="2">
      <t>センニン</t>
    </rPh>
    <rPh sb="2" eb="4">
      <t>シュニン</t>
    </rPh>
    <rPh sb="4" eb="7">
      <t>ホイクシ</t>
    </rPh>
    <rPh sb="8" eb="10">
      <t>ミンカン</t>
    </rPh>
    <phoneticPr fontId="2"/>
  </si>
  <si>
    <t>調理員</t>
    <rPh sb="0" eb="3">
      <t>チョウリイン</t>
    </rPh>
    <phoneticPr fontId="2"/>
  </si>
  <si>
    <t>施設長</t>
    <rPh sb="0" eb="3">
      <t>シセツチョウ</t>
    </rPh>
    <phoneticPr fontId="2"/>
  </si>
  <si>
    <t>公立保育所</t>
    <rPh sb="0" eb="2">
      <t>コウリツ</t>
    </rPh>
    <rPh sb="2" eb="5">
      <t>ホイクショ</t>
    </rPh>
    <phoneticPr fontId="2"/>
  </si>
  <si>
    <t>職種・勤務形態</t>
    <rPh sb="0" eb="2">
      <t>ショクシュ</t>
    </rPh>
    <rPh sb="3" eb="5">
      <t>キンム</t>
    </rPh>
    <rPh sb="5" eb="7">
      <t>ケイタイ</t>
    </rPh>
    <phoneticPr fontId="2"/>
  </si>
  <si>
    <t>常　　勤（専任）</t>
    <rPh sb="0" eb="1">
      <t>ツネ</t>
    </rPh>
    <rPh sb="3" eb="4">
      <t>ツトム</t>
    </rPh>
    <rPh sb="5" eb="7">
      <t>センニン</t>
    </rPh>
    <phoneticPr fontId="2"/>
  </si>
  <si>
    <t>歯科医師</t>
    <rPh sb="0" eb="4">
      <t>シカイシ</t>
    </rPh>
    <phoneticPr fontId="2"/>
  </si>
  <si>
    <t>医　　師</t>
    <rPh sb="0" eb="1">
      <t>イ</t>
    </rPh>
    <rPh sb="3" eb="4">
      <t>シ</t>
    </rPh>
    <phoneticPr fontId="2"/>
  </si>
  <si>
    <t>パート保育士</t>
    <rPh sb="3" eb="6">
      <t>ホイクシ</t>
    </rPh>
    <phoneticPr fontId="2"/>
  </si>
  <si>
    <t>施設長名</t>
    <rPh sb="0" eb="2">
      <t>シセツ</t>
    </rPh>
    <rPh sb="2" eb="3">
      <t>チョウ</t>
    </rPh>
    <rPh sb="3" eb="4">
      <t>メイ</t>
    </rPh>
    <phoneticPr fontId="2"/>
  </si>
  <si>
    <t>当初定員</t>
    <rPh sb="0" eb="2">
      <t>トウショ</t>
    </rPh>
    <rPh sb="2" eb="4">
      <t>テイイン</t>
    </rPh>
    <phoneticPr fontId="2"/>
  </si>
  <si>
    <t>変更年度</t>
    <rPh sb="0" eb="2">
      <t>ヘンコウ</t>
    </rPh>
    <rPh sb="2" eb="4">
      <t>ネンド</t>
    </rPh>
    <phoneticPr fontId="2"/>
  </si>
  <si>
    <t>短時間利用児数</t>
    <rPh sb="0" eb="3">
      <t>タンジカン</t>
    </rPh>
    <rPh sb="3" eb="5">
      <t>リヨウジ</t>
    </rPh>
    <rPh sb="5" eb="6">
      <t>ジ</t>
    </rPh>
    <rPh sb="6" eb="7">
      <t>スウ</t>
    </rPh>
    <phoneticPr fontId="2"/>
  </si>
  <si>
    <t>定　員</t>
    <rPh sb="0" eb="3">
      <t>テイイン</t>
    </rPh>
    <phoneticPr fontId="2"/>
  </si>
  <si>
    <t>現　　員</t>
    <rPh sb="0" eb="4">
      <t>ゲンイン</t>
    </rPh>
    <phoneticPr fontId="2"/>
  </si>
  <si>
    <t>（1）施設設備の状況　　　　　　　　　　　　　　　　　　　</t>
    <rPh sb="3" eb="5">
      <t>シセツ</t>
    </rPh>
    <phoneticPr fontId="2"/>
  </si>
  <si>
    <t>給食調理業務に支障を生じない人数</t>
    <phoneticPr fontId="2"/>
  </si>
  <si>
    <t>　　　4　保育士の常勤換算値は、非常勤職員（常勤以外、短期間勤務の保育士）の１月の勤務時間数の計を常勤の１月の勤務時間数で除した値（小数</t>
    <rPh sb="5" eb="8">
      <t>ホイクシ</t>
    </rPh>
    <rPh sb="9" eb="11">
      <t>ジョウキン</t>
    </rPh>
    <rPh sb="11" eb="14">
      <t>カンサンチ</t>
    </rPh>
    <rPh sb="16" eb="19">
      <t>ヒジョウキン</t>
    </rPh>
    <rPh sb="19" eb="21">
      <t>ショクイン</t>
    </rPh>
    <rPh sb="22" eb="24">
      <t>ジョウキン</t>
    </rPh>
    <rPh sb="24" eb="26">
      <t>イガイ</t>
    </rPh>
    <rPh sb="27" eb="30">
      <t>タンキカン</t>
    </rPh>
    <rPh sb="30" eb="32">
      <t>キンム</t>
    </rPh>
    <rPh sb="33" eb="36">
      <t>ホイクシ</t>
    </rPh>
    <rPh sb="39" eb="40">
      <t>ツキ</t>
    </rPh>
    <rPh sb="41" eb="43">
      <t>キンム</t>
    </rPh>
    <rPh sb="43" eb="45">
      <t>ジカン</t>
    </rPh>
    <rPh sb="45" eb="46">
      <t>スウ</t>
    </rPh>
    <rPh sb="47" eb="48">
      <t>ケイ</t>
    </rPh>
    <rPh sb="49" eb="51">
      <t>ジョウキン</t>
    </rPh>
    <rPh sb="53" eb="54">
      <t>ツキ</t>
    </rPh>
    <rPh sb="55" eb="57">
      <t>キンム</t>
    </rPh>
    <rPh sb="57" eb="60">
      <t>ジカンスウ</t>
    </rPh>
    <phoneticPr fontId="2"/>
  </si>
  <si>
    <t>C</t>
    <phoneticPr fontId="2"/>
  </si>
  <si>
    <t>I</t>
    <phoneticPr fontId="2"/>
  </si>
  <si>
    <t>区　　分</t>
    <rPh sb="0" eb="4">
      <t>クブン</t>
    </rPh>
    <phoneticPr fontId="2"/>
  </si>
  <si>
    <t>次期昇給
予定年月日</t>
    <rPh sb="5" eb="7">
      <t>ヨテイ</t>
    </rPh>
    <rPh sb="7" eb="10">
      <t>ネンガッピ</t>
    </rPh>
    <phoneticPr fontId="2"/>
  </si>
  <si>
    <t>本俸額</t>
    <rPh sb="0" eb="2">
      <t>ホンポウ</t>
    </rPh>
    <rPh sb="2" eb="3">
      <t>ガク</t>
    </rPh>
    <phoneticPr fontId="2"/>
  </si>
  <si>
    <t>保菌（検便）検査記録</t>
    <rPh sb="3" eb="5">
      <t>ケンベン</t>
    </rPh>
    <phoneticPr fontId="2"/>
  </si>
  <si>
    <t>00</t>
  </si>
  <si>
    <t>運営委員会会議録</t>
    <rPh sb="0" eb="2">
      <t>ウンエイ</t>
    </rPh>
    <rPh sb="2" eb="5">
      <t>イインカイ</t>
    </rPh>
    <rPh sb="5" eb="8">
      <t>カイギロク</t>
    </rPh>
    <phoneticPr fontId="2"/>
  </si>
  <si>
    <t>避難・消火訓練記録</t>
    <rPh sb="3" eb="5">
      <t>ショウカ</t>
    </rPh>
    <phoneticPr fontId="2"/>
  </si>
  <si>
    <t>保育需要による。ただし、希望者は通常どおり保育している。</t>
    <rPh sb="0" eb="2">
      <t>ホイク</t>
    </rPh>
    <rPh sb="2" eb="4">
      <t>ジュヨウ</t>
    </rPh>
    <rPh sb="12" eb="15">
      <t>キボウシャ</t>
    </rPh>
    <rPh sb="16" eb="18">
      <t>ツウジョウ</t>
    </rPh>
    <rPh sb="21" eb="23">
      <t>ホイク</t>
    </rPh>
    <phoneticPr fontId="2"/>
  </si>
  <si>
    <t>短縮した（している）理由等</t>
    <rPh sb="0" eb="1">
      <t>タン</t>
    </rPh>
    <rPh sb="1" eb="2">
      <t>チヂミ</t>
    </rPh>
    <rPh sb="10" eb="11">
      <t>リ</t>
    </rPh>
    <rPh sb="11" eb="12">
      <t>ヨシ</t>
    </rPh>
    <rPh sb="12" eb="13">
      <t>トウ</t>
    </rPh>
    <phoneticPr fontId="2"/>
  </si>
  <si>
    <t>休日とした（している）理由等</t>
    <rPh sb="0" eb="2">
      <t>キュウジツ</t>
    </rPh>
    <rPh sb="13" eb="14">
      <t>トウ</t>
    </rPh>
    <phoneticPr fontId="2"/>
  </si>
  <si>
    <t>実施日又は曜日</t>
    <rPh sb="0" eb="3">
      <t>ジッシビ</t>
    </rPh>
    <rPh sb="3" eb="4">
      <t>マタ</t>
    </rPh>
    <rPh sb="5" eb="7">
      <t>ヨウビ</t>
    </rPh>
    <phoneticPr fontId="2"/>
  </si>
  <si>
    <t>　年　月　日</t>
    <rPh sb="1" eb="2">
      <t>ネン</t>
    </rPh>
    <rPh sb="3" eb="4">
      <t>ツキ</t>
    </rPh>
    <rPh sb="5" eb="6">
      <t>ヒ</t>
    </rPh>
    <phoneticPr fontId="2"/>
  </si>
  <si>
    <t>年末・年始休所</t>
    <rPh sb="0" eb="2">
      <t>ネンマツ</t>
    </rPh>
    <rPh sb="3" eb="5">
      <t>ネンシ</t>
    </rPh>
    <rPh sb="5" eb="6">
      <t>キュウ</t>
    </rPh>
    <rPh sb="6" eb="7">
      <t>ジョ</t>
    </rPh>
    <phoneticPr fontId="2"/>
  </si>
  <si>
    <t>休所の期間</t>
    <rPh sb="0" eb="1">
      <t>キュウ</t>
    </rPh>
    <rPh sb="1" eb="2">
      <t>ショ</t>
    </rPh>
    <rPh sb="3" eb="4">
      <t>キ</t>
    </rPh>
    <rPh sb="4" eb="5">
      <t>アイダ</t>
    </rPh>
    <phoneticPr fontId="2"/>
  </si>
  <si>
    <t>○○，○○○円</t>
    <rPh sb="6" eb="7">
      <t>エン</t>
    </rPh>
    <phoneticPr fontId="2"/>
  </si>
  <si>
    <t>時間 ・ 1月</t>
    <rPh sb="0" eb="2">
      <t>ジカン</t>
    </rPh>
    <rPh sb="6" eb="7">
      <t>ツキ</t>
    </rPh>
    <phoneticPr fontId="2"/>
  </si>
  <si>
    <t>時間・1月(週)</t>
    <rPh sb="0" eb="2">
      <t>ジカン</t>
    </rPh>
    <rPh sb="4" eb="5">
      <t>ツキ</t>
    </rPh>
    <rPh sb="6" eb="7">
      <t>シュウ</t>
    </rPh>
    <phoneticPr fontId="2"/>
  </si>
  <si>
    <t>保育需要調査等</t>
    <rPh sb="0" eb="2">
      <t>ホイク</t>
    </rPh>
    <rPh sb="2" eb="4">
      <t>ジュヨウ</t>
    </rPh>
    <rPh sb="4" eb="6">
      <t>チョウサ</t>
    </rPh>
    <rPh sb="6" eb="7">
      <t>トウ</t>
    </rPh>
    <phoneticPr fontId="2"/>
  </si>
  <si>
    <t>該当しない項目については記載不要です。</t>
    <rPh sb="0" eb="2">
      <t>ガイトウ</t>
    </rPh>
    <rPh sb="5" eb="7">
      <t>コウモク</t>
    </rPh>
    <rPh sb="12" eb="14">
      <t>キサイ</t>
    </rPh>
    <rPh sb="14" eb="16">
      <t>フヨウ</t>
    </rPh>
    <phoneticPr fontId="2"/>
  </si>
  <si>
    <t>　　　2 「保育需要調査等」欄には、事前の需要調査を実施している場合、又は、やむを得ない事情による場合で保護者等への周知を行っている場合には、</t>
    <rPh sb="6" eb="8">
      <t>ホイク</t>
    </rPh>
    <rPh sb="8" eb="10">
      <t>ジュヨウ</t>
    </rPh>
    <rPh sb="10" eb="12">
      <t>チョウサ</t>
    </rPh>
    <rPh sb="12" eb="13">
      <t>トウ</t>
    </rPh>
    <rPh sb="14" eb="15">
      <t>ラン</t>
    </rPh>
    <rPh sb="18" eb="20">
      <t>ジゼン</t>
    </rPh>
    <rPh sb="21" eb="23">
      <t>ジュヨウ</t>
    </rPh>
    <rPh sb="23" eb="25">
      <t>チョウサ</t>
    </rPh>
    <rPh sb="26" eb="28">
      <t>ジッシ</t>
    </rPh>
    <rPh sb="32" eb="34">
      <t>バアイ</t>
    </rPh>
    <rPh sb="35" eb="36">
      <t>マタ</t>
    </rPh>
    <rPh sb="41" eb="42">
      <t>エ</t>
    </rPh>
    <rPh sb="44" eb="46">
      <t>ジジョウ</t>
    </rPh>
    <rPh sb="49" eb="51">
      <t>バアイ</t>
    </rPh>
    <rPh sb="52" eb="55">
      <t>ホゴシャ</t>
    </rPh>
    <rPh sb="55" eb="56">
      <t>トウ</t>
    </rPh>
    <rPh sb="58" eb="60">
      <t>シュウチ</t>
    </rPh>
    <rPh sb="61" eb="62">
      <t>オコナ</t>
    </rPh>
    <rPh sb="66" eb="68">
      <t>バアイ</t>
    </rPh>
    <phoneticPr fontId="2"/>
  </si>
  <si>
    <t>セクシュアルハラスメント防止規程</t>
    <rPh sb="12" eb="14">
      <t>ボウシ</t>
    </rPh>
    <rPh sb="14" eb="16">
      <t>キテイ</t>
    </rPh>
    <phoneticPr fontId="2"/>
  </si>
  <si>
    <t>人</t>
    <rPh sb="0" eb="1">
      <t>ニン</t>
    </rPh>
    <phoneticPr fontId="2"/>
  </si>
  <si>
    <t>保　　育　　士</t>
    <rPh sb="0" eb="1">
      <t>タモツ</t>
    </rPh>
    <rPh sb="3" eb="4">
      <t>イク</t>
    </rPh>
    <rPh sb="6" eb="7">
      <t>シ</t>
    </rPh>
    <phoneticPr fontId="2"/>
  </si>
  <si>
    <t>保健師等</t>
    <rPh sb="0" eb="3">
      <t>ホケンシ</t>
    </rPh>
    <rPh sb="3" eb="4">
      <t>トウ</t>
    </rPh>
    <phoneticPr fontId="2"/>
  </si>
  <si>
    <t>常勤換算値</t>
    <rPh sb="0" eb="2">
      <t>ジョウキン</t>
    </rPh>
    <rPh sb="2" eb="5">
      <t>カンサンチ</t>
    </rPh>
    <phoneticPr fontId="2"/>
  </si>
  <si>
    <t>延長保育促進事業</t>
    <rPh sb="0" eb="2">
      <t>エンチョウ</t>
    </rPh>
    <rPh sb="2" eb="4">
      <t>ホイク</t>
    </rPh>
    <rPh sb="4" eb="6">
      <t>ソクシン</t>
    </rPh>
    <rPh sb="6" eb="8">
      <t>ジギョウ</t>
    </rPh>
    <phoneticPr fontId="2"/>
  </si>
  <si>
    <t>記載例</t>
    <rPh sb="0" eb="3">
      <t>キサイレイ</t>
    </rPh>
    <phoneticPr fontId="2"/>
  </si>
  <si>
    <t>（頁）</t>
    <rPh sb="1" eb="2">
      <t>ページ</t>
    </rPh>
    <phoneticPr fontId="2"/>
  </si>
  <si>
    <t>有・無</t>
  </si>
  <si>
    <t>有　・　無</t>
  </si>
  <si>
    <t>住宅手当</t>
    <rPh sb="0" eb="2">
      <t>ジュウタク</t>
    </rPh>
    <rPh sb="2" eb="4">
      <t>テアテ</t>
    </rPh>
    <phoneticPr fontId="2"/>
  </si>
  <si>
    <t>扶養手当</t>
    <rPh sb="0" eb="2">
      <t>フヨウ</t>
    </rPh>
    <rPh sb="2" eb="4">
      <t>テアテ</t>
    </rPh>
    <phoneticPr fontId="2"/>
  </si>
  <si>
    <t>手当</t>
    <rPh sb="0" eb="2">
      <t>テアテ</t>
    </rPh>
    <phoneticPr fontId="2"/>
  </si>
  <si>
    <t>通勤手当</t>
    <rPh sb="0" eb="2">
      <t>ツウキン</t>
    </rPh>
    <rPh sb="2" eb="4">
      <t>テアテ</t>
    </rPh>
    <phoneticPr fontId="2"/>
  </si>
  <si>
    <t>本　　　　俸</t>
    <rPh sb="0" eb="1">
      <t>ホン</t>
    </rPh>
    <rPh sb="5" eb="6">
      <t>フチ</t>
    </rPh>
    <phoneticPr fontId="2"/>
  </si>
  <si>
    <t>氏　　名</t>
  </si>
  <si>
    <t>諸手当（平成　　年　　月分）</t>
    <rPh sb="0" eb="3">
      <t>ショテアテ</t>
    </rPh>
    <rPh sb="4" eb="6">
      <t>ヘイセイ</t>
    </rPh>
    <rPh sb="8" eb="9">
      <t>ネン</t>
    </rPh>
    <rPh sb="11" eb="13">
      <t>ツキブン</t>
    </rPh>
    <phoneticPr fontId="2"/>
  </si>
  <si>
    <t>区　　分</t>
    <rPh sb="0" eb="1">
      <t>ク</t>
    </rPh>
    <rPh sb="3" eb="4">
      <t>ブン</t>
    </rPh>
    <phoneticPr fontId="2"/>
  </si>
  <si>
    <t>学校保健法に規定する健康診断及び保育所保育指針に示す健康相談等を行う医師（歯科医師を含む。）</t>
    <rPh sb="14" eb="15">
      <t>オヨ</t>
    </rPh>
    <rPh sb="16" eb="19">
      <t>ホイクショ</t>
    </rPh>
    <rPh sb="19" eb="21">
      <t>ホイク</t>
    </rPh>
    <rPh sb="21" eb="23">
      <t>シシン</t>
    </rPh>
    <rPh sb="24" eb="25">
      <t>シメ</t>
    </rPh>
    <rPh sb="26" eb="28">
      <t>ケンコウ</t>
    </rPh>
    <rPh sb="28" eb="30">
      <t>ソウダン</t>
    </rPh>
    <rPh sb="30" eb="31">
      <t>トウ</t>
    </rPh>
    <rPh sb="32" eb="33">
      <t>オコナ</t>
    </rPh>
    <rPh sb="34" eb="36">
      <t>イシ</t>
    </rPh>
    <rPh sb="37" eb="41">
      <t>シカイシ</t>
    </rPh>
    <rPh sb="42" eb="43">
      <t>フク</t>
    </rPh>
    <phoneticPr fontId="2"/>
  </si>
  <si>
    <t>事務員</t>
    <rPh sb="0" eb="2">
      <t>ジム</t>
    </rPh>
    <rPh sb="2" eb="3">
      <t>イン</t>
    </rPh>
    <phoneticPr fontId="2"/>
  </si>
  <si>
    <t>非常勤</t>
    <rPh sb="0" eb="1">
      <t>ヒ</t>
    </rPh>
    <rPh sb="1" eb="3">
      <t>ジョウキン</t>
    </rPh>
    <phoneticPr fontId="2"/>
  </si>
  <si>
    <t>非常勤</t>
    <rPh sb="0" eb="3">
      <t>ヒジョウキン</t>
    </rPh>
    <phoneticPr fontId="2"/>
  </si>
  <si>
    <t>開始時間</t>
    <rPh sb="0" eb="2">
      <t>カイシ</t>
    </rPh>
    <rPh sb="2" eb="4">
      <t>ジカン</t>
    </rPh>
    <phoneticPr fontId="2"/>
  </si>
  <si>
    <t>勤務形態</t>
    <rPh sb="0" eb="2">
      <t>キンム</t>
    </rPh>
    <rPh sb="2" eb="4">
      <t>ケイタイ</t>
    </rPh>
    <phoneticPr fontId="2"/>
  </si>
  <si>
    <t>氏　　名</t>
    <rPh sb="0" eb="1">
      <t>シ</t>
    </rPh>
    <rPh sb="3" eb="4">
      <t>メイ</t>
    </rPh>
    <phoneticPr fontId="2"/>
  </si>
  <si>
    <t>賃金単価</t>
    <rPh sb="0" eb="2">
      <t>チンギン</t>
    </rPh>
    <rPh sb="2" eb="4">
      <t>タンカ</t>
    </rPh>
    <phoneticPr fontId="2"/>
  </si>
  <si>
    <t>職　　名</t>
    <rPh sb="0" eb="1">
      <t>ショク</t>
    </rPh>
    <rPh sb="3" eb="4">
      <t>メイ</t>
    </rPh>
    <phoneticPr fontId="2"/>
  </si>
  <si>
    <t>児童年齢及び数対応数</t>
    <rPh sb="0" eb="2">
      <t>ジドウ</t>
    </rPh>
    <rPh sb="2" eb="4">
      <t>ネンレイ</t>
    </rPh>
    <rPh sb="4" eb="5">
      <t>オヨ</t>
    </rPh>
    <rPh sb="6" eb="7">
      <t>カズ</t>
    </rPh>
    <rPh sb="7" eb="9">
      <t>タイオウ</t>
    </rPh>
    <rPh sb="9" eb="10">
      <t>スウ</t>
    </rPh>
    <phoneticPr fontId="2"/>
  </si>
  <si>
    <t>専門科目</t>
    <rPh sb="0" eb="2">
      <t>センモン</t>
    </rPh>
    <rPh sb="2" eb="4">
      <t>カモク</t>
    </rPh>
    <phoneticPr fontId="2"/>
  </si>
  <si>
    <t>報酬年額</t>
    <rPh sb="0" eb="2">
      <t>ホウシュウ</t>
    </rPh>
    <rPh sb="2" eb="4">
      <t>ネンガク</t>
    </rPh>
    <phoneticPr fontId="2"/>
  </si>
  <si>
    <t>パートタイム職員就業規則</t>
    <rPh sb="6" eb="8">
      <t>ショクイン</t>
    </rPh>
    <phoneticPr fontId="2"/>
  </si>
  <si>
    <t>4歳以上</t>
    <rPh sb="2" eb="4">
      <t>イジョウ</t>
    </rPh>
    <phoneticPr fontId="2"/>
  </si>
  <si>
    <t>経理規程</t>
  </si>
  <si>
    <t>就業規則</t>
  </si>
  <si>
    <t>給与規程</t>
  </si>
  <si>
    <t>旅費規程</t>
  </si>
  <si>
    <t>児童出欠簿</t>
  </si>
  <si>
    <t>保育日誌</t>
  </si>
  <si>
    <t>給食献立表（予定・実施）</t>
  </si>
  <si>
    <t>検食記録</t>
  </si>
  <si>
    <t>嗜好調査記録</t>
  </si>
  <si>
    <t>残食調査記録</t>
  </si>
  <si>
    <t>食品受払簿</t>
  </si>
  <si>
    <t>給食内容検討（栄養出納）表</t>
  </si>
  <si>
    <t>給食日誌</t>
  </si>
  <si>
    <t>衛生管理点検記録</t>
  </si>
  <si>
    <t>所 在 地</t>
    <rPh sb="0" eb="5">
      <t>ショザイチ</t>
    </rPh>
    <phoneticPr fontId="2"/>
  </si>
  <si>
    <t>設 置 者</t>
    <rPh sb="0" eb="5">
      <t>セッチシャ</t>
    </rPh>
    <phoneticPr fontId="2"/>
  </si>
  <si>
    <t>視診簿</t>
  </si>
  <si>
    <t>給食栄養量算定表</t>
  </si>
  <si>
    <t>防災管理規程（消防計画）</t>
  </si>
  <si>
    <t>労基法関係許可・届出</t>
  </si>
  <si>
    <t>研修等復命書</t>
  </si>
  <si>
    <t>職員会議録</t>
  </si>
  <si>
    <t>事務（業務）日誌</t>
  </si>
  <si>
    <t>年次有給休暇簿</t>
  </si>
  <si>
    <t>出張命令簿</t>
  </si>
  <si>
    <t>時間外勤務命令簿</t>
  </si>
  <si>
    <t>職員履歴書</t>
  </si>
  <si>
    <t>（1）職員の経験年数等</t>
    <rPh sb="10" eb="11">
      <t>トウ</t>
    </rPh>
    <phoneticPr fontId="2"/>
  </si>
  <si>
    <t>（2）兼任職員の状況</t>
    <rPh sb="3" eb="5">
      <t>ケンニン</t>
    </rPh>
    <rPh sb="5" eb="7">
      <t>ショクイン</t>
    </rPh>
    <rPh sb="8" eb="10">
      <t>ジョウキョウ</t>
    </rPh>
    <phoneticPr fontId="2"/>
  </si>
  <si>
    <t>兼任先名（施設名等）</t>
    <rPh sb="0" eb="2">
      <t>ケンニン</t>
    </rPh>
    <rPh sb="2" eb="3">
      <t>サキ</t>
    </rPh>
    <rPh sb="3" eb="4">
      <t>メイ</t>
    </rPh>
    <rPh sb="5" eb="8">
      <t>シセツメイ</t>
    </rPh>
    <rPh sb="8" eb="9">
      <t>トウ</t>
    </rPh>
    <phoneticPr fontId="2"/>
  </si>
  <si>
    <t>在職期間（勤務年数）</t>
    <rPh sb="5" eb="7">
      <t>キンム</t>
    </rPh>
    <rPh sb="7" eb="9">
      <t>ネンスウ</t>
    </rPh>
    <phoneticPr fontId="2"/>
  </si>
  <si>
    <t>（1）職員の経験年数等</t>
    <phoneticPr fontId="2"/>
  </si>
  <si>
    <t>000円／時間</t>
    <phoneticPr fontId="2"/>
  </si>
  <si>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2"/>
  </si>
  <si>
    <t>（注）「認可定員の推移」欄において、定員変更が、3回以上行われている場合には、直近の2回について記入してください。</t>
    <rPh sb="1" eb="2">
      <t>チュウ</t>
    </rPh>
    <rPh sb="4" eb="6">
      <t>ニンカ</t>
    </rPh>
    <rPh sb="6" eb="8">
      <t>テイイン</t>
    </rPh>
    <rPh sb="9" eb="11">
      <t>スイイ</t>
    </rPh>
    <rPh sb="12" eb="13">
      <t>ラン</t>
    </rPh>
    <rPh sb="18" eb="20">
      <t>テイイン</t>
    </rPh>
    <rPh sb="20" eb="22">
      <t>ヘンコウ</t>
    </rPh>
    <rPh sb="25" eb="28">
      <t>カイイジョウ</t>
    </rPh>
    <rPh sb="28" eb="29">
      <t>オコナ</t>
    </rPh>
    <rPh sb="34" eb="36">
      <t>バアイ</t>
    </rPh>
    <rPh sb="39" eb="41">
      <t>チョッキン</t>
    </rPh>
    <rPh sb="43" eb="44">
      <t>カイ</t>
    </rPh>
    <rPh sb="48" eb="50">
      <t>キニュウ</t>
    </rPh>
    <phoneticPr fontId="2"/>
  </si>
  <si>
    <r>
      <t>（注）土曜日を８時間未満としている場合は、（3）に短縮の状況を記入</t>
    </r>
    <r>
      <rPr>
        <sz val="9"/>
        <rFont val="ＭＳ Ｐゴシック"/>
        <family val="3"/>
        <charset val="128"/>
      </rPr>
      <t>してください</t>
    </r>
    <r>
      <rPr>
        <sz val="8"/>
        <rFont val="ＭＳ Ｐゴシック"/>
        <family val="3"/>
        <charset val="128"/>
      </rPr>
      <t>。</t>
    </r>
    <rPh sb="3" eb="6">
      <t>ドヨウビ</t>
    </rPh>
    <rPh sb="8" eb="10">
      <t>ジカン</t>
    </rPh>
    <rPh sb="10" eb="12">
      <t>ミマン</t>
    </rPh>
    <rPh sb="17" eb="19">
      <t>バアイ</t>
    </rPh>
    <phoneticPr fontId="2"/>
  </si>
  <si>
    <t>（注）1 保育時間を短縮（８時間未満）している場合に記入してください。</t>
    <phoneticPr fontId="2"/>
  </si>
  <si>
    <t>　　　  有としてください。（以下同じ。）</t>
    <rPh sb="5" eb="6">
      <t>ア</t>
    </rPh>
    <rPh sb="15" eb="17">
      <t>イカ</t>
    </rPh>
    <rPh sb="17" eb="18">
      <t>オナ</t>
    </rPh>
    <phoneticPr fontId="2"/>
  </si>
  <si>
    <t>（注）1　監査資料作成基準日の状況を記入してください。</t>
    <rPh sb="1" eb="2">
      <t>チュウ</t>
    </rPh>
    <rPh sb="15" eb="17">
      <t>ジョウキョウ</t>
    </rPh>
    <rPh sb="18" eb="20">
      <t>キニュウ</t>
    </rPh>
    <phoneticPr fontId="2"/>
  </si>
  <si>
    <t>　　　2　「年齢構成」欄には、年度当初、クラス編成時の保育対象児童年齢を記入してください。</t>
    <rPh sb="15" eb="17">
      <t>ネンド</t>
    </rPh>
    <rPh sb="17" eb="19">
      <t>トウショ</t>
    </rPh>
    <phoneticPr fontId="2"/>
  </si>
  <si>
    <t>　　　4　「常勤の保育士」とは、保育所の就業規則等で常勤とされている保育士（採用形態の区別は問わない。）をいいます。</t>
    <rPh sb="6" eb="8">
      <t>ジョウキン</t>
    </rPh>
    <rPh sb="9" eb="12">
      <t>ホイクシ</t>
    </rPh>
    <rPh sb="16" eb="19">
      <t>ホイクショ</t>
    </rPh>
    <rPh sb="20" eb="22">
      <t>シュウギョウ</t>
    </rPh>
    <rPh sb="22" eb="24">
      <t>キソク</t>
    </rPh>
    <rPh sb="24" eb="25">
      <t>トウ</t>
    </rPh>
    <rPh sb="26" eb="28">
      <t>ジョウキン</t>
    </rPh>
    <rPh sb="34" eb="37">
      <t>ホイクシ</t>
    </rPh>
    <rPh sb="38" eb="40">
      <t>サイヨウ</t>
    </rPh>
    <rPh sb="40" eb="42">
      <t>ケイタイ</t>
    </rPh>
    <rPh sb="43" eb="45">
      <t>クベツ</t>
    </rPh>
    <rPh sb="46" eb="47">
      <t>ト</t>
    </rPh>
    <phoneticPr fontId="2"/>
  </si>
  <si>
    <t>　　　5　「短時間勤務の保育士」とは、１日６時間未満又は月20日未満勤務の保育士をいいます。</t>
    <rPh sb="6" eb="9">
      <t>タンジカン</t>
    </rPh>
    <rPh sb="9" eb="11">
      <t>キンム</t>
    </rPh>
    <rPh sb="12" eb="15">
      <t>ホイクシ</t>
    </rPh>
    <rPh sb="20" eb="21">
      <t>ニチ</t>
    </rPh>
    <rPh sb="22" eb="24">
      <t>ジカン</t>
    </rPh>
    <rPh sb="24" eb="26">
      <t>ミマン</t>
    </rPh>
    <rPh sb="26" eb="27">
      <t>マタ</t>
    </rPh>
    <rPh sb="28" eb="29">
      <t>ツキ</t>
    </rPh>
    <rPh sb="31" eb="32">
      <t>ニチ</t>
    </rPh>
    <rPh sb="32" eb="34">
      <t>ミマン</t>
    </rPh>
    <rPh sb="34" eb="36">
      <t>キンム</t>
    </rPh>
    <rPh sb="37" eb="40">
      <t>ホイクシ</t>
    </rPh>
    <phoneticPr fontId="2"/>
  </si>
  <si>
    <t>　　　6　「常勤以外の保育士」とは、常勤の保育士又は短時間勤務の保育士以外の保育士をいいます。</t>
    <rPh sb="6" eb="8">
      <t>ジョウキン</t>
    </rPh>
    <rPh sb="8" eb="10">
      <t>イガイ</t>
    </rPh>
    <rPh sb="11" eb="14">
      <t>ホイクシ</t>
    </rPh>
    <rPh sb="18" eb="20">
      <t>ジョウキン</t>
    </rPh>
    <rPh sb="21" eb="24">
      <t>ホイクシ</t>
    </rPh>
    <rPh sb="24" eb="25">
      <t>マタ</t>
    </rPh>
    <rPh sb="26" eb="29">
      <t>タンジカン</t>
    </rPh>
    <rPh sb="29" eb="31">
      <t>キンム</t>
    </rPh>
    <rPh sb="32" eb="35">
      <t>ホイクシ</t>
    </rPh>
    <rPh sb="35" eb="37">
      <t>イガイ</t>
    </rPh>
    <rPh sb="38" eb="41">
      <t>ホイクシ</t>
    </rPh>
    <phoneticPr fontId="2"/>
  </si>
  <si>
    <t>一時預かり事業</t>
    <rPh sb="0" eb="2">
      <t>イチジ</t>
    </rPh>
    <rPh sb="2" eb="3">
      <t>アズ</t>
    </rPh>
    <rPh sb="5" eb="7">
      <t>ジギョウ</t>
    </rPh>
    <phoneticPr fontId="2"/>
  </si>
  <si>
    <t>　　　2　常勤とは、各保育所の就業規則等で定められ、常勤とされる者と同一勤務形態にある者（正規、非正規を問わない。）をいいます。</t>
    <rPh sb="5" eb="7">
      <t>ジョウキン</t>
    </rPh>
    <rPh sb="10" eb="11">
      <t>カク</t>
    </rPh>
    <rPh sb="11" eb="14">
      <t>ホイクショ</t>
    </rPh>
    <rPh sb="15" eb="17">
      <t>シュウギョウ</t>
    </rPh>
    <rPh sb="17" eb="19">
      <t>キソク</t>
    </rPh>
    <rPh sb="19" eb="20">
      <t>トウ</t>
    </rPh>
    <rPh sb="21" eb="22">
      <t>サダ</t>
    </rPh>
    <rPh sb="26" eb="28">
      <t>ジョウキン</t>
    </rPh>
    <rPh sb="32" eb="33">
      <t>モノ</t>
    </rPh>
    <rPh sb="34" eb="35">
      <t>ドウ</t>
    </rPh>
    <rPh sb="35" eb="36">
      <t>イツ</t>
    </rPh>
    <rPh sb="36" eb="38">
      <t>キンム</t>
    </rPh>
    <rPh sb="38" eb="40">
      <t>ケイタイ</t>
    </rPh>
    <rPh sb="43" eb="44">
      <t>モノ</t>
    </rPh>
    <rPh sb="45" eb="47">
      <t>セイキ</t>
    </rPh>
    <rPh sb="48" eb="51">
      <t>ヒセイキ</t>
    </rPh>
    <rPh sb="52" eb="53">
      <t>ト</t>
    </rPh>
    <phoneticPr fontId="2"/>
  </si>
  <si>
    <t>　　　 　点第１位四捨五入）をいいます。</t>
    <phoneticPr fontId="2"/>
  </si>
  <si>
    <t>　　　5　１月は、原則として４週間で計算してください。</t>
    <rPh sb="6" eb="7">
      <t>ツキ</t>
    </rPh>
    <rPh sb="9" eb="11">
      <t>ゲンソク</t>
    </rPh>
    <rPh sb="15" eb="17">
      <t>シュウカン</t>
    </rPh>
    <rPh sb="18" eb="20">
      <t>ケイサン</t>
    </rPh>
    <phoneticPr fontId="2"/>
  </si>
  <si>
    <t>　　　 　○を付してください。</t>
    <phoneticPr fontId="2"/>
  </si>
  <si>
    <t>　　　7　地域子育て支援拠点事業（同様の自主事業を含む。）の専任職員である保育士は、原則として計上しないでください。</t>
    <rPh sb="30" eb="32">
      <t>センニン</t>
    </rPh>
    <rPh sb="32" eb="34">
      <t>ショクイン</t>
    </rPh>
    <rPh sb="37" eb="40">
      <t>ホイクシ</t>
    </rPh>
    <rPh sb="42" eb="44">
      <t>ゲンソク</t>
    </rPh>
    <rPh sb="47" eb="49">
      <t>ケイジョウ</t>
    </rPh>
    <phoneticPr fontId="2"/>
  </si>
  <si>
    <t>　　　8　分園がある場合には、保育士の配置状況について別途作成してください。</t>
    <rPh sb="5" eb="6">
      <t>ブン</t>
    </rPh>
    <rPh sb="6" eb="7">
      <t>エン</t>
    </rPh>
    <rPh sb="10" eb="12">
      <t>バアイ</t>
    </rPh>
    <rPh sb="15" eb="18">
      <t>ホイクシ</t>
    </rPh>
    <rPh sb="19" eb="21">
      <t>ハイチ</t>
    </rPh>
    <rPh sb="21" eb="23">
      <t>ジョウキョウ</t>
    </rPh>
    <rPh sb="27" eb="29">
      <t>ベット</t>
    </rPh>
    <rPh sb="29" eb="31">
      <t>サクセイ</t>
    </rPh>
    <phoneticPr fontId="2"/>
  </si>
  <si>
    <t>（参考）保育士（保健師等を含む。）の配置については、別紙「保育士の必要配置と配置基準」を参照してください。</t>
    <rPh sb="1" eb="3">
      <t>サンコウ</t>
    </rPh>
    <rPh sb="4" eb="7">
      <t>ホイクシ</t>
    </rPh>
    <rPh sb="8" eb="11">
      <t>ホケンシ</t>
    </rPh>
    <rPh sb="11" eb="12">
      <t>トウ</t>
    </rPh>
    <rPh sb="13" eb="14">
      <t>フク</t>
    </rPh>
    <rPh sb="18" eb="20">
      <t>ハイチ</t>
    </rPh>
    <rPh sb="44" eb="46">
      <t>サンショウ</t>
    </rPh>
    <phoneticPr fontId="2"/>
  </si>
  <si>
    <t>（注）1　「資格」欄には保育士等職種に応じた資格の有無を記入してください。（以下同じ。）</t>
    <rPh sb="1" eb="2">
      <t>チュウ</t>
    </rPh>
    <rPh sb="38" eb="40">
      <t>イカ</t>
    </rPh>
    <rPh sb="40" eb="41">
      <t>オナ</t>
    </rPh>
    <phoneticPr fontId="2"/>
  </si>
  <si>
    <t xml:space="preserve">　　　2　最低基準上の保育士定数の一部に算入できない短時間勤務保育士についても記入してください。 </t>
    <phoneticPr fontId="2"/>
  </si>
  <si>
    <t>（注）1　前年度４月１日以降の状況を記入してください。</t>
    <rPh sb="1" eb="2">
      <t>チュウ</t>
    </rPh>
    <rPh sb="5" eb="8">
      <t>ゼンネンド</t>
    </rPh>
    <rPh sb="9" eb="10">
      <t>ガツ</t>
    </rPh>
    <rPh sb="11" eb="12">
      <t>ニチ</t>
    </rPh>
    <rPh sb="12" eb="14">
      <t>イコウ</t>
    </rPh>
    <rPh sb="15" eb="17">
      <t>ジョウキョウ</t>
    </rPh>
    <rPh sb="18" eb="20">
      <t>キニュウ</t>
    </rPh>
    <phoneticPr fontId="2"/>
  </si>
  <si>
    <t>　　　2　採用形態（正規職員、臨時職員等）の区別を問わず記入してください。ただし、産休等代替職員は除いてください。</t>
    <rPh sb="5" eb="7">
      <t>サイヨウ</t>
    </rPh>
    <rPh sb="7" eb="9">
      <t>ケイタイ</t>
    </rPh>
    <rPh sb="10" eb="12">
      <t>セイキ</t>
    </rPh>
    <rPh sb="12" eb="13">
      <t>ショク</t>
    </rPh>
    <rPh sb="13" eb="14">
      <t>イン</t>
    </rPh>
    <rPh sb="15" eb="17">
      <t>リンジ</t>
    </rPh>
    <rPh sb="17" eb="19">
      <t>ショクイン</t>
    </rPh>
    <rPh sb="19" eb="20">
      <t>トウ</t>
    </rPh>
    <rPh sb="22" eb="24">
      <t>クベツ</t>
    </rPh>
    <rPh sb="25" eb="26">
      <t>ト</t>
    </rPh>
    <rPh sb="28" eb="30">
      <t>キニュウ</t>
    </rPh>
    <phoneticPr fontId="2"/>
  </si>
  <si>
    <t>（注）1　前年度監査資料作成基準日以降の職員の異動状況を記入してください。</t>
    <rPh sb="1" eb="2">
      <t>チュウ</t>
    </rPh>
    <rPh sb="5" eb="8">
      <t>ゼンネンド</t>
    </rPh>
    <rPh sb="10" eb="12">
      <t>シリョウ</t>
    </rPh>
    <rPh sb="12" eb="14">
      <t>サクセイ</t>
    </rPh>
    <rPh sb="14" eb="17">
      <t>キジュンビ</t>
    </rPh>
    <phoneticPr fontId="2"/>
  </si>
  <si>
    <t>　　　2　採用、転出、転入者の順に記入してください。</t>
    <rPh sb="8" eb="10">
      <t>テンシュツ</t>
    </rPh>
    <rPh sb="11" eb="14">
      <t>テンニュウシャ</t>
    </rPh>
    <rPh sb="15" eb="16">
      <t>ジュン</t>
    </rPh>
    <phoneticPr fontId="2"/>
  </si>
  <si>
    <t>　　　3　採用形態（正規職員、臨時職員、パート、派遣等）の区別を問わず記入してください。ただし、産休等代替職員は除いてください。</t>
    <rPh sb="24" eb="26">
      <t>ハケン</t>
    </rPh>
    <rPh sb="48" eb="50">
      <t>サンキュウ</t>
    </rPh>
    <rPh sb="50" eb="51">
      <t>トウ</t>
    </rPh>
    <rPh sb="51" eb="53">
      <t>ダイタイ</t>
    </rPh>
    <rPh sb="53" eb="55">
      <t>ショクイン</t>
    </rPh>
    <rPh sb="56" eb="57">
      <t>ノゾ</t>
    </rPh>
    <phoneticPr fontId="2"/>
  </si>
  <si>
    <t>　　　4　「区分」欄には、採用、転出、転入の区分を記入してください。</t>
    <rPh sb="6" eb="8">
      <t>クブン</t>
    </rPh>
    <rPh sb="9" eb="10">
      <t>ラン</t>
    </rPh>
    <rPh sb="13" eb="15">
      <t>サイヨウ</t>
    </rPh>
    <rPh sb="16" eb="18">
      <t>テンシュツ</t>
    </rPh>
    <rPh sb="19" eb="21">
      <t>テンニュウ</t>
    </rPh>
    <rPh sb="22" eb="24">
      <t>クブン</t>
    </rPh>
    <rPh sb="25" eb="27">
      <t>キニュウ</t>
    </rPh>
    <phoneticPr fontId="2"/>
  </si>
  <si>
    <t>　　　5　正規職員以外の採用の場合には、「雇用予定年月」欄に期間を記入してください。なお、更新を予定している場合には、更新予定期間を含めて記</t>
    <rPh sb="5" eb="7">
      <t>セイキ</t>
    </rPh>
    <rPh sb="7" eb="9">
      <t>ショクイン</t>
    </rPh>
    <rPh sb="9" eb="11">
      <t>イガイ</t>
    </rPh>
    <rPh sb="12" eb="14">
      <t>サイヨウ</t>
    </rPh>
    <rPh sb="15" eb="17">
      <t>バアイ</t>
    </rPh>
    <rPh sb="21" eb="23">
      <t>コヨウ</t>
    </rPh>
    <rPh sb="23" eb="25">
      <t>ヨテイ</t>
    </rPh>
    <rPh sb="25" eb="27">
      <t>ネンゲツ</t>
    </rPh>
    <rPh sb="28" eb="29">
      <t>ラン</t>
    </rPh>
    <rPh sb="30" eb="32">
      <t>キカン</t>
    </rPh>
    <rPh sb="33" eb="35">
      <t>キニュウ</t>
    </rPh>
    <rPh sb="45" eb="47">
      <t>コウシン</t>
    </rPh>
    <rPh sb="48" eb="50">
      <t>ヨテイ</t>
    </rPh>
    <rPh sb="54" eb="56">
      <t>バアイ</t>
    </rPh>
    <rPh sb="59" eb="61">
      <t>コウシン</t>
    </rPh>
    <rPh sb="61" eb="63">
      <t>ヨテイ</t>
    </rPh>
    <rPh sb="63" eb="65">
      <t>キカン</t>
    </rPh>
    <phoneticPr fontId="2"/>
  </si>
  <si>
    <t>　　　   入してください。（例：雇用通知書による雇用期間６ヶ月、更新予定６ヶ月の場合は１年(更新予定)）</t>
    <rPh sb="15" eb="16">
      <t>レイ</t>
    </rPh>
    <rPh sb="17" eb="19">
      <t>コヨウ</t>
    </rPh>
    <rPh sb="19" eb="22">
      <t>ツウチショ</t>
    </rPh>
    <rPh sb="25" eb="27">
      <t>コヨウ</t>
    </rPh>
    <rPh sb="27" eb="29">
      <t>キカン</t>
    </rPh>
    <rPh sb="31" eb="32">
      <t>ゲツ</t>
    </rPh>
    <rPh sb="33" eb="35">
      <t>コウシン</t>
    </rPh>
    <rPh sb="35" eb="37">
      <t>ヨテイ</t>
    </rPh>
    <rPh sb="39" eb="40">
      <t>ゲツ</t>
    </rPh>
    <rPh sb="41" eb="43">
      <t>バアイ</t>
    </rPh>
    <rPh sb="45" eb="46">
      <t>ネン</t>
    </rPh>
    <rPh sb="47" eb="49">
      <t>コウシン</t>
    </rPh>
    <rPh sb="49" eb="51">
      <t>ヨテイ</t>
    </rPh>
    <phoneticPr fontId="2"/>
  </si>
  <si>
    <t>　　　6　採用の場合には、「選考」及び「選考方法」欄を記入してください。</t>
    <rPh sb="5" eb="7">
      <t>サイヨウ</t>
    </rPh>
    <rPh sb="8" eb="10">
      <t>バアイ</t>
    </rPh>
    <rPh sb="14" eb="16">
      <t>センコウ</t>
    </rPh>
    <rPh sb="17" eb="18">
      <t>オヨ</t>
    </rPh>
    <rPh sb="20" eb="22">
      <t>センコウ</t>
    </rPh>
    <rPh sb="22" eb="24">
      <t>ホウホウ</t>
    </rPh>
    <rPh sb="25" eb="26">
      <t>ラン</t>
    </rPh>
    <rPh sb="27" eb="29">
      <t>キニュウ</t>
    </rPh>
    <phoneticPr fontId="2"/>
  </si>
  <si>
    <t>（注）1　前年度監査資料作成基準日以降の職員の状況を記入してください。</t>
    <rPh sb="1" eb="2">
      <t>チュウ</t>
    </rPh>
    <rPh sb="5" eb="8">
      <t>ゼンネンド</t>
    </rPh>
    <rPh sb="10" eb="12">
      <t>シリョウ</t>
    </rPh>
    <rPh sb="12" eb="14">
      <t>サクセイ</t>
    </rPh>
    <rPh sb="14" eb="17">
      <t>キジュンビ</t>
    </rPh>
    <phoneticPr fontId="2"/>
  </si>
  <si>
    <t>　　　2　「区分」欄には、産休、病休、育休等の区分を記入してください。</t>
    <rPh sb="6" eb="8">
      <t>クブン</t>
    </rPh>
    <rPh sb="9" eb="10">
      <t>ラン</t>
    </rPh>
    <rPh sb="13" eb="15">
      <t>サンキュウ</t>
    </rPh>
    <rPh sb="16" eb="17">
      <t>ビョウ</t>
    </rPh>
    <rPh sb="17" eb="18">
      <t>キュウ</t>
    </rPh>
    <rPh sb="19" eb="21">
      <t>イクキュウ</t>
    </rPh>
    <rPh sb="21" eb="22">
      <t>トウ</t>
    </rPh>
    <rPh sb="23" eb="25">
      <t>クブン</t>
    </rPh>
    <rPh sb="26" eb="28">
      <t>キニュウ</t>
    </rPh>
    <phoneticPr fontId="2"/>
  </si>
  <si>
    <t>（注）1　６職員の配置状況（1）で計上した職員について、監査資料作成基準日の状況を記入してください。</t>
    <rPh sb="6" eb="8">
      <t>ショクイン</t>
    </rPh>
    <rPh sb="9" eb="11">
      <t>ハイチ</t>
    </rPh>
    <rPh sb="11" eb="13">
      <t>ジョウキョウ</t>
    </rPh>
    <rPh sb="17" eb="19">
      <t>ケイジョウ</t>
    </rPh>
    <rPh sb="21" eb="23">
      <t>ショクイン</t>
    </rPh>
    <rPh sb="30" eb="32">
      <t>シリョウ</t>
    </rPh>
    <rPh sb="32" eb="34">
      <t>サクセイ</t>
    </rPh>
    <phoneticPr fontId="2"/>
  </si>
  <si>
    <t>　　　2　｢採用形態の別｣欄は、正規、臨時、パート、派遣等と記入してください。</t>
    <rPh sb="6" eb="8">
      <t>サイヨウ</t>
    </rPh>
    <rPh sb="8" eb="10">
      <t>ケイタイ</t>
    </rPh>
    <rPh sb="11" eb="12">
      <t>ベツ</t>
    </rPh>
    <rPh sb="16" eb="18">
      <t>セイキ</t>
    </rPh>
    <rPh sb="19" eb="21">
      <t>リンジ</t>
    </rPh>
    <rPh sb="26" eb="28">
      <t>ハケン</t>
    </rPh>
    <rPh sb="28" eb="29">
      <t>トウ</t>
    </rPh>
    <rPh sb="30" eb="32">
      <t>キニュウ</t>
    </rPh>
    <phoneticPr fontId="2"/>
  </si>
  <si>
    <t>　　　3　｢他の社会福祉施設経験年数｣欄は、措置費等の支弁対象となっている施設に勤務した年数を記入してください。　（パートタイム職員を除き、臨時</t>
    <phoneticPr fontId="2"/>
  </si>
  <si>
    <t>（注）本表は（1）表により兼任となっている職員について記入してください。なお、「番号」欄には、（1）表の番号を記入してください。</t>
    <phoneticPr fontId="2"/>
  </si>
  <si>
    <t>（注）「諸手当」欄は、監査資料作成基準日の直近の支給日現在の金額を記入してください。</t>
    <rPh sb="4" eb="7">
      <t>ショテアテ</t>
    </rPh>
    <rPh sb="8" eb="9">
      <t>ラン</t>
    </rPh>
    <rPh sb="13" eb="15">
      <t>シリョウ</t>
    </rPh>
    <rPh sb="15" eb="17">
      <t>サクセイ</t>
    </rPh>
    <rPh sb="21" eb="23">
      <t>チョッキン</t>
    </rPh>
    <rPh sb="24" eb="27">
      <t>シキュウビ</t>
    </rPh>
    <rPh sb="27" eb="29">
      <t>ゲンザイ</t>
    </rPh>
    <rPh sb="30" eb="32">
      <t>キンガク</t>
    </rPh>
    <phoneticPr fontId="2"/>
  </si>
  <si>
    <t>一時預かり等実児童数</t>
    <rPh sb="2" eb="3">
      <t>アズ</t>
    </rPh>
    <phoneticPr fontId="2"/>
  </si>
  <si>
    <t>一時預かり事業</t>
    <rPh sb="2" eb="3">
      <t>アズ</t>
    </rPh>
    <phoneticPr fontId="2"/>
  </si>
  <si>
    <t>(注)</t>
    <rPh sb="1" eb="2">
      <t>チュウ</t>
    </rPh>
    <phoneticPr fontId="2"/>
  </si>
  <si>
    <t>　　　　　　　　　　　　保育所（園）　   　</t>
    <rPh sb="12" eb="13">
      <t>タモツ</t>
    </rPh>
    <rPh sb="13" eb="14">
      <t>イク</t>
    </rPh>
    <rPh sb="14" eb="15">
      <t>ショ</t>
    </rPh>
    <rPh sb="16" eb="17">
      <t>エン</t>
    </rPh>
    <phoneticPr fontId="2"/>
  </si>
  <si>
    <t>児童票※</t>
    <phoneticPr fontId="2"/>
  </si>
  <si>
    <t>小口現金出納帳</t>
    <rPh sb="0" eb="2">
      <t>コグチ</t>
    </rPh>
    <phoneticPr fontId="2"/>
  </si>
  <si>
    <t>決算附属明細表</t>
    <rPh sb="2" eb="4">
      <t>フゾク</t>
    </rPh>
    <phoneticPr fontId="2"/>
  </si>
  <si>
    <t>　本表は、監査資料作成基準日の属する月まで記入してください。</t>
    <rPh sb="1" eb="2">
      <t>ホン</t>
    </rPh>
    <rPh sb="2" eb="3">
      <t>ヒョウ</t>
    </rPh>
    <phoneticPr fontId="2"/>
  </si>
  <si>
    <t>※　入所児童の処遇の状況を明らかにする帳簿であって、名称は問いません。</t>
    <rPh sb="2" eb="4">
      <t>ニュウショ</t>
    </rPh>
    <rPh sb="4" eb="6">
      <t>ジドウ</t>
    </rPh>
    <rPh sb="7" eb="9">
      <t>ショグウ</t>
    </rPh>
    <rPh sb="10" eb="12">
      <t>ジョウキョウ</t>
    </rPh>
    <rPh sb="13" eb="14">
      <t>アキ</t>
    </rPh>
    <rPh sb="19" eb="21">
      <t>チョウボ</t>
    </rPh>
    <rPh sb="26" eb="28">
      <t>メイショウ</t>
    </rPh>
    <rPh sb="29" eb="30">
      <t>ト</t>
    </rPh>
    <phoneticPr fontId="2"/>
  </si>
  <si>
    <t>１  施設の概要</t>
    <rPh sb="6" eb="8">
      <t>ガイヨウ</t>
    </rPh>
    <phoneticPr fontId="2"/>
  </si>
  <si>
    <t>１　施設の概要</t>
    <rPh sb="5" eb="7">
      <t>ガイヨウ</t>
    </rPh>
    <phoneticPr fontId="2"/>
  </si>
  <si>
    <t>採用形態の別</t>
    <rPh sb="0" eb="2">
      <t>サイヨウ</t>
    </rPh>
    <rPh sb="2" eb="4">
      <t>ケイタイ</t>
    </rPh>
    <rPh sb="5" eb="6">
      <t>ベツ</t>
    </rPh>
    <phoneticPr fontId="2"/>
  </si>
  <si>
    <t>専任兼任の別</t>
    <rPh sb="0" eb="2">
      <t>センニン</t>
    </rPh>
    <rPh sb="2" eb="4">
      <t>ケンニン</t>
    </rPh>
    <rPh sb="5" eb="6">
      <t>ベツ</t>
    </rPh>
    <phoneticPr fontId="2"/>
  </si>
  <si>
    <t>資格の
種別</t>
    <rPh sb="0" eb="2">
      <t>シカク</t>
    </rPh>
    <rPh sb="4" eb="6">
      <t>シュベツ</t>
    </rPh>
    <phoneticPr fontId="2"/>
  </si>
  <si>
    <t>他の社会福祉施設経験年数</t>
    <rPh sb="0" eb="1">
      <t>タ</t>
    </rPh>
    <rPh sb="2" eb="4">
      <t>シャカイ</t>
    </rPh>
    <rPh sb="4" eb="6">
      <t>フクシ</t>
    </rPh>
    <rPh sb="6" eb="8">
      <t>シセツ</t>
    </rPh>
    <rPh sb="8" eb="10">
      <t>ケイケン</t>
    </rPh>
    <rPh sb="10" eb="12">
      <t>ネンスウ</t>
    </rPh>
    <phoneticPr fontId="2"/>
  </si>
  <si>
    <t>　　　4　公立保育所の職員の｢経験年数」欄には、市町村への採用年月日及び当該市町村職員としての経験年数（保育所以外を除く。）を記入してください。</t>
    <rPh sb="11" eb="13">
      <t>ショクイン</t>
    </rPh>
    <rPh sb="47" eb="49">
      <t>ケイケン</t>
    </rPh>
    <rPh sb="55" eb="57">
      <t>イガイ</t>
    </rPh>
    <rPh sb="58" eb="59">
      <t>ノゾ</t>
    </rPh>
    <phoneticPr fontId="2"/>
  </si>
  <si>
    <t>採用
年月日</t>
    <rPh sb="0" eb="2">
      <t>サイヨウ</t>
    </rPh>
    <rPh sb="3" eb="4">
      <t>ネン</t>
    </rPh>
    <rPh sb="4" eb="5">
      <t>ツキ</t>
    </rPh>
    <rPh sb="5" eb="6">
      <t>ニチ</t>
    </rPh>
    <phoneticPr fontId="2"/>
  </si>
  <si>
    <t>必要数</t>
    <rPh sb="0" eb="2">
      <t>ヒツヨウ</t>
    </rPh>
    <rPh sb="2" eb="3">
      <t>スウ</t>
    </rPh>
    <phoneticPr fontId="2"/>
  </si>
  <si>
    <t>配置数</t>
    <rPh sb="0" eb="3">
      <t>ハイチスウ</t>
    </rPh>
    <phoneticPr fontId="2"/>
  </si>
  <si>
    <t>小数点第2位切捨</t>
    <rPh sb="0" eb="3">
      <t>ショウスウテン</t>
    </rPh>
    <rPh sb="3" eb="4">
      <t>ダイ</t>
    </rPh>
    <rPh sb="5" eb="6">
      <t>イ</t>
    </rPh>
    <rPh sb="6" eb="7">
      <t>キ</t>
    </rPh>
    <rPh sb="7" eb="8">
      <t>ス</t>
    </rPh>
    <phoneticPr fontId="2"/>
  </si>
  <si>
    <t>Ｂ</t>
    <phoneticPr fontId="2"/>
  </si>
  <si>
    <t>（2）　（1）以外の職員（保育補助者等）配置の状況</t>
    <rPh sb="7" eb="9">
      <t>イガイ</t>
    </rPh>
    <rPh sb="13" eb="15">
      <t>ホイク</t>
    </rPh>
    <rPh sb="15" eb="17">
      <t>ホジョ</t>
    </rPh>
    <rPh sb="17" eb="18">
      <t>シャ</t>
    </rPh>
    <rPh sb="18" eb="19">
      <t>トウ</t>
    </rPh>
    <rPh sb="20" eb="22">
      <t>ハイチ</t>
    </rPh>
    <phoneticPr fontId="2"/>
  </si>
  <si>
    <t>4  月</t>
    <phoneticPr fontId="2"/>
  </si>
  <si>
    <t>5  月</t>
    <phoneticPr fontId="2"/>
  </si>
  <si>
    <t>6  月</t>
    <phoneticPr fontId="2"/>
  </si>
  <si>
    <t>7  月</t>
    <phoneticPr fontId="2"/>
  </si>
  <si>
    <t>8  月</t>
    <phoneticPr fontId="2"/>
  </si>
  <si>
    <t>9  月</t>
    <phoneticPr fontId="2"/>
  </si>
  <si>
    <t>10  月</t>
    <phoneticPr fontId="2"/>
  </si>
  <si>
    <t>11  月</t>
    <phoneticPr fontId="2"/>
  </si>
  <si>
    <t>12  月</t>
    <phoneticPr fontId="2"/>
  </si>
  <si>
    <t>2  月</t>
    <phoneticPr fontId="2"/>
  </si>
  <si>
    <t>　　　3　県条例上の保育士定数の一部に算入できない短時間勤務保育士については含めないでください。</t>
    <rPh sb="5" eb="8">
      <t>ケンジョウレイ</t>
    </rPh>
    <rPh sb="38" eb="39">
      <t>フク</t>
    </rPh>
    <phoneticPr fontId="2"/>
  </si>
  <si>
    <t>配置職員数</t>
    <rPh sb="0" eb="2">
      <t>ハイチ</t>
    </rPh>
    <rPh sb="2" eb="4">
      <t>ショクイン</t>
    </rPh>
    <rPh sb="4" eb="5">
      <t>スウ</t>
    </rPh>
    <phoneticPr fontId="2"/>
  </si>
  <si>
    <t>　　　6　配置職員数記入欄のうち、「所長設置単価適用」欄、「専任主任保育士」欄及び「実施補助事業等」欄において、該当するものには有無又は</t>
    <rPh sb="5" eb="7">
      <t>ハイチ</t>
    </rPh>
    <rPh sb="7" eb="10">
      <t>ショクインスウ</t>
    </rPh>
    <rPh sb="48" eb="49">
      <t>トウ</t>
    </rPh>
    <phoneticPr fontId="2"/>
  </si>
  <si>
    <t>　　　3　年齢別児童在籍状況は、満年齢により区分して記入してください。</t>
    <rPh sb="5" eb="8">
      <t>ネンレイベツ</t>
    </rPh>
    <rPh sb="8" eb="10">
      <t>ジドウ</t>
    </rPh>
    <rPh sb="10" eb="12">
      <t>ザイセキ</t>
    </rPh>
    <rPh sb="12" eb="14">
      <t>ジョウキョウ</t>
    </rPh>
    <rPh sb="16" eb="19">
      <t>マンネンレイ</t>
    </rPh>
    <rPh sb="22" eb="24">
      <t>クブン</t>
    </rPh>
    <rPh sb="26" eb="28">
      <t>キニュウ</t>
    </rPh>
    <phoneticPr fontId="2"/>
  </si>
  <si>
    <t>常時最低基準を満たすための数</t>
    <rPh sb="0" eb="2">
      <t>ジョウジ</t>
    </rPh>
    <rPh sb="2" eb="4">
      <t>サイテイ</t>
    </rPh>
    <rPh sb="4" eb="6">
      <t>キジュン</t>
    </rPh>
    <rPh sb="7" eb="8">
      <t>ミ</t>
    </rPh>
    <rPh sb="13" eb="14">
      <t>カズ</t>
    </rPh>
    <phoneticPr fontId="2"/>
  </si>
  <si>
    <t>Ｄ</t>
    <phoneticPr fontId="2"/>
  </si>
  <si>
    <t>人</t>
    <rPh sb="0" eb="1">
      <t>ヒト</t>
    </rPh>
    <phoneticPr fontId="2"/>
  </si>
  <si>
    <t>合計(Ｋ=A+B+C+Ｄ+E+F+G+H+I+J）</t>
    <rPh sb="0" eb="2">
      <t>ゴウケイ</t>
    </rPh>
    <phoneticPr fontId="2"/>
  </si>
  <si>
    <t>嘱託医等</t>
    <rPh sb="0" eb="3">
      <t>ショクタクイ</t>
    </rPh>
    <rPh sb="3" eb="4">
      <t>トウ</t>
    </rPh>
    <phoneticPr fontId="2"/>
  </si>
  <si>
    <t>看護師</t>
    <rPh sb="0" eb="3">
      <t>カンゴシ</t>
    </rPh>
    <phoneticPr fontId="2"/>
  </si>
  <si>
    <t>保健師</t>
    <rPh sb="0" eb="3">
      <t>ホケンシ</t>
    </rPh>
    <phoneticPr fontId="2"/>
  </si>
  <si>
    <t>乳児を入れさせる保育所にあっては保健師又は看護師</t>
    <rPh sb="0" eb="2">
      <t>ニュウジ</t>
    </rPh>
    <rPh sb="3" eb="4">
      <t>イ</t>
    </rPh>
    <rPh sb="8" eb="11">
      <t>ホイクショ</t>
    </rPh>
    <rPh sb="16" eb="19">
      <t>ホケンシ</t>
    </rPh>
    <rPh sb="19" eb="20">
      <t>マタ</t>
    </rPh>
    <rPh sb="21" eb="24">
      <t>カンゴシ</t>
    </rPh>
    <phoneticPr fontId="2"/>
  </si>
  <si>
    <t>を配置するよう努めるものとされる。</t>
    <rPh sb="1" eb="3">
      <t>ハイチ</t>
    </rPh>
    <rPh sb="7" eb="8">
      <t>ツト</t>
    </rPh>
    <phoneticPr fontId="2"/>
  </si>
  <si>
    <t xml:space="preserve">利用定員
</t>
    <rPh sb="0" eb="2">
      <t>リヨウ</t>
    </rPh>
    <phoneticPr fontId="2"/>
  </si>
  <si>
    <t>２号</t>
    <rPh sb="1" eb="2">
      <t>ゴウ</t>
    </rPh>
    <phoneticPr fontId="2"/>
  </si>
  <si>
    <t>３号</t>
    <rPh sb="1" eb="2">
      <t>ゴウ</t>
    </rPh>
    <phoneticPr fontId="2"/>
  </si>
  <si>
    <t>　</t>
    <phoneticPr fontId="2"/>
  </si>
  <si>
    <t>　</t>
    <phoneticPr fontId="2"/>
  </si>
  <si>
    <t>　</t>
    <phoneticPr fontId="2"/>
  </si>
  <si>
    <t>※　「特例で１号認定子どもを保育している場合は、在籍児童数に含める」旨を記載する。</t>
    <rPh sb="3" eb="5">
      <t>トクレイ</t>
    </rPh>
    <rPh sb="7" eb="8">
      <t>ゴウ</t>
    </rPh>
    <rPh sb="8" eb="10">
      <t>ニンテイ</t>
    </rPh>
    <rPh sb="10" eb="11">
      <t>コ</t>
    </rPh>
    <rPh sb="14" eb="16">
      <t>ホイク</t>
    </rPh>
    <rPh sb="20" eb="22">
      <t>バアイ</t>
    </rPh>
    <rPh sb="24" eb="26">
      <t>ザイセキ</t>
    </rPh>
    <rPh sb="26" eb="28">
      <t>ジドウ</t>
    </rPh>
    <rPh sb="28" eb="29">
      <t>スウ</t>
    </rPh>
    <rPh sb="30" eb="31">
      <t>フク</t>
    </rPh>
    <rPh sb="34" eb="35">
      <t>ムネ</t>
    </rPh>
    <rPh sb="36" eb="38">
      <t>キサイ</t>
    </rPh>
    <phoneticPr fontId="2"/>
  </si>
  <si>
    <t>　</t>
    <phoneticPr fontId="2"/>
  </si>
  <si>
    <t>　</t>
    <phoneticPr fontId="2"/>
  </si>
  <si>
    <t>　</t>
    <phoneticPr fontId="2"/>
  </si>
  <si>
    <t>３  保育時間、開所日数等の状況</t>
    <rPh sb="9" eb="10">
      <t>ショ</t>
    </rPh>
    <phoneticPr fontId="2"/>
  </si>
  <si>
    <t>２　前回監査の文書指摘事項に対する改善状況</t>
    <rPh sb="2" eb="4">
      <t>ゼンカイ</t>
    </rPh>
    <rPh sb="4" eb="6">
      <t>カンサ</t>
    </rPh>
    <rPh sb="7" eb="9">
      <t>ブンショ</t>
    </rPh>
    <rPh sb="9" eb="11">
      <t>シテキ</t>
    </rPh>
    <rPh sb="11" eb="13">
      <t>ジコウ</t>
    </rPh>
    <rPh sb="14" eb="15">
      <t>タイ</t>
    </rPh>
    <rPh sb="17" eb="19">
      <t>カイゼン</t>
    </rPh>
    <rPh sb="19" eb="21">
      <t>ジョウキョウ</t>
    </rPh>
    <phoneticPr fontId="2"/>
  </si>
  <si>
    <t>４　保育児童及び定員の状況</t>
    <rPh sb="6" eb="7">
      <t>オヨ</t>
    </rPh>
    <rPh sb="8" eb="10">
      <t>テイイン</t>
    </rPh>
    <phoneticPr fontId="2"/>
  </si>
  <si>
    <t>　　本年度入所児童数</t>
    <rPh sb="2" eb="5">
      <t>ホンネンド</t>
    </rPh>
    <rPh sb="5" eb="7">
      <t>ニュウショ</t>
    </rPh>
    <rPh sb="7" eb="9">
      <t>ジドウ</t>
    </rPh>
    <rPh sb="9" eb="10">
      <t>スウ</t>
    </rPh>
    <phoneticPr fontId="2"/>
  </si>
  <si>
    <t>1  月</t>
    <phoneticPr fontId="2"/>
  </si>
  <si>
    <t>５　職員配置の状況</t>
    <phoneticPr fontId="2"/>
  </si>
  <si>
    <t>６　職員の採用・退職・異動等の状況</t>
    <rPh sb="13" eb="14">
      <t>トウ</t>
    </rPh>
    <phoneticPr fontId="2"/>
  </si>
  <si>
    <t>７　職員の経験年数等の状況</t>
    <phoneticPr fontId="2"/>
  </si>
  <si>
    <t>粉ミルク受払簿</t>
    <rPh sb="0" eb="1">
      <t>コナ</t>
    </rPh>
    <phoneticPr fontId="2"/>
  </si>
  <si>
    <t>　　　2  延長保育又は一時預かり料等について、保育時間等により料金が異なる場合又は飲食費等を徴収している場合は、区分して記入してください。</t>
    <rPh sb="6" eb="8">
      <t>エンチョウ</t>
    </rPh>
    <rPh sb="8" eb="10">
      <t>ホイク</t>
    </rPh>
    <rPh sb="10" eb="11">
      <t>マタ</t>
    </rPh>
    <rPh sb="12" eb="14">
      <t>イチジ</t>
    </rPh>
    <rPh sb="14" eb="15">
      <t>アズ</t>
    </rPh>
    <rPh sb="17" eb="18">
      <t>リョウ</t>
    </rPh>
    <rPh sb="18" eb="19">
      <t>トウ</t>
    </rPh>
    <rPh sb="24" eb="26">
      <t>ホイク</t>
    </rPh>
    <rPh sb="26" eb="29">
      <t>ジカントウ</t>
    </rPh>
    <rPh sb="32" eb="34">
      <t>リョウキン</t>
    </rPh>
    <rPh sb="35" eb="36">
      <t>コト</t>
    </rPh>
    <rPh sb="38" eb="40">
      <t>バアイ</t>
    </rPh>
    <rPh sb="40" eb="41">
      <t>マタ</t>
    </rPh>
    <rPh sb="42" eb="45">
      <t>インショクヒ</t>
    </rPh>
    <rPh sb="45" eb="46">
      <t>トウ</t>
    </rPh>
    <rPh sb="47" eb="49">
      <t>チョウシュウ</t>
    </rPh>
    <rPh sb="53" eb="55">
      <t>バアイ</t>
    </rPh>
    <rPh sb="57" eb="59">
      <t>クブン</t>
    </rPh>
    <rPh sb="61" eb="63">
      <t>キニュウ</t>
    </rPh>
    <phoneticPr fontId="56"/>
  </si>
  <si>
    <t>（注） 1  「保育料」とは別に別途徴収しているものすべてを記入してください。</t>
    <rPh sb="30" eb="32">
      <t>キニュウ</t>
    </rPh>
    <phoneticPr fontId="56"/>
  </si>
  <si>
    <t>円</t>
    <rPh sb="0" eb="1">
      <t>エン</t>
    </rPh>
    <phoneticPr fontId="56"/>
  </si>
  <si>
    <t>費（代）</t>
    <rPh sb="0" eb="1">
      <t>ヒ</t>
    </rPh>
    <rPh sb="2" eb="3">
      <t>ダイ</t>
    </rPh>
    <phoneticPr fontId="56"/>
  </si>
  <si>
    <t>（左の経費の使用内容）</t>
    <phoneticPr fontId="56"/>
  </si>
  <si>
    <t>そ　　　の　　　他</t>
    <rPh sb="8" eb="9">
      <t>タ</t>
    </rPh>
    <phoneticPr fontId="56"/>
  </si>
  <si>
    <t>（左の経費の使用内容）</t>
    <rPh sb="1" eb="2">
      <t>ヒダリ</t>
    </rPh>
    <rPh sb="3" eb="5">
      <t>ケイヒ</t>
    </rPh>
    <rPh sb="6" eb="8">
      <t>シヨウ</t>
    </rPh>
    <rPh sb="8" eb="10">
      <t>ナイヨウ</t>
    </rPh>
    <phoneticPr fontId="56"/>
  </si>
  <si>
    <t>年（月）額</t>
    <rPh sb="0" eb="1">
      <t>ネン</t>
    </rPh>
    <rPh sb="2" eb="3">
      <t>ツキ</t>
    </rPh>
    <rPh sb="4" eb="5">
      <t>ガク</t>
    </rPh>
    <phoneticPr fontId="56"/>
  </si>
  <si>
    <t>保  護  者  会  費</t>
    <rPh sb="0" eb="1">
      <t>タモツ</t>
    </rPh>
    <rPh sb="3" eb="4">
      <t>マモル</t>
    </rPh>
    <rPh sb="6" eb="7">
      <t>モノ</t>
    </rPh>
    <rPh sb="9" eb="10">
      <t>カイ</t>
    </rPh>
    <rPh sb="12" eb="13">
      <t>ヒ</t>
    </rPh>
    <phoneticPr fontId="56"/>
  </si>
  <si>
    <t>教     　材　     費</t>
    <rPh sb="0" eb="1">
      <t>キョウ</t>
    </rPh>
    <rPh sb="7" eb="8">
      <t>ザイ</t>
    </rPh>
    <rPh sb="14" eb="15">
      <t>ヒ</t>
    </rPh>
    <phoneticPr fontId="56"/>
  </si>
  <si>
    <t>月額</t>
    <rPh sb="0" eb="1">
      <t>ツキ</t>
    </rPh>
    <rPh sb="1" eb="2">
      <t>ガク</t>
    </rPh>
    <phoneticPr fontId="56"/>
  </si>
  <si>
    <t>職  員  給  食  費</t>
    <rPh sb="0" eb="1">
      <t>ショク</t>
    </rPh>
    <rPh sb="3" eb="4">
      <t>イン</t>
    </rPh>
    <rPh sb="6" eb="7">
      <t>キュウ</t>
    </rPh>
    <rPh sb="9" eb="10">
      <t>ショク</t>
    </rPh>
    <rPh sb="12" eb="13">
      <t>ヒ</t>
    </rPh>
    <phoneticPr fontId="56"/>
  </si>
  <si>
    <t>児　童  給  食  費
（児童主食費）</t>
    <rPh sb="0" eb="1">
      <t>ジ</t>
    </rPh>
    <rPh sb="2" eb="3">
      <t>ワラベ</t>
    </rPh>
    <rPh sb="5" eb="6">
      <t>キュウ</t>
    </rPh>
    <rPh sb="8" eb="9">
      <t>ショク</t>
    </rPh>
    <rPh sb="11" eb="12">
      <t>ヒ</t>
    </rPh>
    <rPh sb="14" eb="16">
      <t>ジドウ</t>
    </rPh>
    <rPh sb="16" eb="18">
      <t>シュショク</t>
    </rPh>
    <rPh sb="18" eb="19">
      <t>ヒ</t>
    </rPh>
    <phoneticPr fontId="56"/>
  </si>
  <si>
    <t xml:space="preserve"> </t>
    <phoneticPr fontId="56"/>
  </si>
  <si>
    <t>区分</t>
    <rPh sb="0" eb="2">
      <t>クブン</t>
    </rPh>
    <phoneticPr fontId="56"/>
  </si>
  <si>
    <t>保育料</t>
    <rPh sb="0" eb="1">
      <t>タモツ</t>
    </rPh>
    <rPh sb="1" eb="2">
      <t>イク</t>
    </rPh>
    <rPh sb="2" eb="3">
      <t>リョウ</t>
    </rPh>
    <phoneticPr fontId="56"/>
  </si>
  <si>
    <t>（例）月額</t>
    <rPh sb="1" eb="2">
      <t>レイ</t>
    </rPh>
    <rPh sb="3" eb="5">
      <t>ゲツガク</t>
    </rPh>
    <phoneticPr fontId="56"/>
  </si>
  <si>
    <t>特定保育料</t>
    <rPh sb="0" eb="2">
      <t>トクテイ</t>
    </rPh>
    <rPh sb="2" eb="3">
      <t>タモツ</t>
    </rPh>
    <rPh sb="3" eb="4">
      <t>イク</t>
    </rPh>
    <rPh sb="4" eb="5">
      <t>リョウ</t>
    </rPh>
    <phoneticPr fontId="56"/>
  </si>
  <si>
    <t>（例）１日</t>
    <rPh sb="1" eb="2">
      <t>レイ</t>
    </rPh>
    <rPh sb="4" eb="5">
      <t>イチニチ</t>
    </rPh>
    <phoneticPr fontId="56"/>
  </si>
  <si>
    <t>一時預かり料</t>
    <rPh sb="0" eb="1">
      <t>イッ</t>
    </rPh>
    <rPh sb="1" eb="2">
      <t>トキ</t>
    </rPh>
    <rPh sb="2" eb="3">
      <t>アズ</t>
    </rPh>
    <rPh sb="5" eb="6">
      <t>リョウ</t>
    </rPh>
    <phoneticPr fontId="56"/>
  </si>
  <si>
    <t xml:space="preserve"> </t>
    <phoneticPr fontId="56"/>
  </si>
  <si>
    <t>（例）１時間</t>
    <rPh sb="1" eb="2">
      <t>レイ</t>
    </rPh>
    <rPh sb="4" eb="6">
      <t>ジカン</t>
    </rPh>
    <phoneticPr fontId="56"/>
  </si>
  <si>
    <t>延  長  保  育  料</t>
    <rPh sb="0" eb="1">
      <t>エン</t>
    </rPh>
    <rPh sb="3" eb="4">
      <t>チョウ</t>
    </rPh>
    <rPh sb="6" eb="7">
      <t>タモツ</t>
    </rPh>
    <rPh sb="9" eb="10">
      <t>イク</t>
    </rPh>
    <rPh sb="12" eb="13">
      <t>リョウ</t>
    </rPh>
    <phoneticPr fontId="56"/>
  </si>
  <si>
    <t xml:space="preserve"> ○　保育所運営費（一般生活費（事業費））に含まれる入所児童の給食に要する材料費は、３歳未満児
　 　については主食及び副食給食費、３歳以上児については副食給食費である。
 ○　登所バス等の購入費及び修理費、レンタル費、ガソリン費、運転手雇上費、損害賠償保険料等の経
　　 費は、利用する児童の保護者からその実費を徴収することを原則とする。
 ○　日本スポーツ振興センター法の規定に基づく災害共済給付に係る共済掛金については、政令で定め
　　 る範囲内で保護者から徴収することができる。
 ○　私的契約児については、保育単価に見合う保育料の徴収の徹底を図ること。
 ○　保護者等から費用徴収した場合には、施設の会計に計上すること。
 　□保育対策等促進事業等の利用に伴う利用者負担金
 　□私的契約児の利用料
 　□児童主食代、課外保育代、登園バス利用料等実費相当分・保育所の運営費に含まれない教材費・絵
　　 本代等
 　□職員給食費　　等々</t>
    <rPh sb="3" eb="6">
      <t>ホイクショ</t>
    </rPh>
    <rPh sb="6" eb="9">
      <t>ウンエイヒ</t>
    </rPh>
    <rPh sb="22" eb="23">
      <t>フク</t>
    </rPh>
    <rPh sb="285" eb="288">
      <t>ホゴシャ</t>
    </rPh>
    <rPh sb="288" eb="289">
      <t>トウ</t>
    </rPh>
    <rPh sb="291" eb="293">
      <t>ヒヨウ</t>
    </rPh>
    <rPh sb="293" eb="295">
      <t>チョウシュウ</t>
    </rPh>
    <rPh sb="297" eb="299">
      <t>バアイ</t>
    </rPh>
    <rPh sb="302" eb="304">
      <t>シセツ</t>
    </rPh>
    <rPh sb="305" eb="307">
      <t>カイケイ</t>
    </rPh>
    <rPh sb="308" eb="310">
      <t>ケイジョウ</t>
    </rPh>
    <phoneticPr fontId="56"/>
  </si>
  <si>
    <t>負　担　金　額　等</t>
    <rPh sb="0" eb="1">
      <t>フ</t>
    </rPh>
    <rPh sb="2" eb="3">
      <t>ニナ</t>
    </rPh>
    <rPh sb="4" eb="5">
      <t>キン</t>
    </rPh>
    <rPh sb="6" eb="7">
      <t>ガク</t>
    </rPh>
    <rPh sb="8" eb="9">
      <t>トウ</t>
    </rPh>
    <phoneticPr fontId="56"/>
  </si>
  <si>
    <t>徴収</t>
    <rPh sb="0" eb="2">
      <t>チョウシュウ</t>
    </rPh>
    <phoneticPr fontId="56"/>
  </si>
  <si>
    <t>区　　分</t>
    <rPh sb="0" eb="1">
      <t>ク</t>
    </rPh>
    <rPh sb="3" eb="4">
      <t>ブン</t>
    </rPh>
    <phoneticPr fontId="56"/>
  </si>
  <si>
    <t>（1）保護者からの費用徴収等の状況</t>
    <rPh sb="3" eb="6">
      <t>ホゴシャ</t>
    </rPh>
    <rPh sb="9" eb="11">
      <t>ヒヨウ</t>
    </rPh>
    <rPh sb="11" eb="13">
      <t>チョウシュウ</t>
    </rPh>
    <rPh sb="13" eb="14">
      <t>トウ</t>
    </rPh>
    <phoneticPr fontId="56"/>
  </si>
  <si>
    <t>　◆　監査資料記入にあたっての参考としてください。（このページは、提出不要です。）</t>
    <rPh sb="3" eb="5">
      <t>カンサ</t>
    </rPh>
    <rPh sb="5" eb="7">
      <t>シリョウ</t>
    </rPh>
    <rPh sb="7" eb="9">
      <t>キニュウ</t>
    </rPh>
    <rPh sb="15" eb="17">
      <t>サンコウ</t>
    </rPh>
    <rPh sb="33" eb="35">
      <t>テイシュツ</t>
    </rPh>
    <rPh sb="35" eb="37">
      <t>フヨウ</t>
    </rPh>
    <phoneticPr fontId="56"/>
  </si>
  <si>
    <t>（注）分園がある場合には、分園の状況についても記入してください。以下１９の（1）から（7）及び（9）についても同様としてください。</t>
    <phoneticPr fontId="56"/>
  </si>
  <si>
    <t>公共下水道</t>
    <rPh sb="0" eb="2">
      <t>コウキョウ</t>
    </rPh>
    <rPh sb="2" eb="5">
      <t>ゲスイドウ</t>
    </rPh>
    <phoneticPr fontId="56"/>
  </si>
  <si>
    <t>改善措置状況</t>
    <rPh sb="0" eb="2">
      <t>カイゼン</t>
    </rPh>
    <rPh sb="2" eb="4">
      <t>ソチ</t>
    </rPh>
    <rPh sb="4" eb="6">
      <t>ジョウキョウ</t>
    </rPh>
    <phoneticPr fontId="56"/>
  </si>
  <si>
    <t>改善事項</t>
    <rPh sb="0" eb="2">
      <t>カイゼン</t>
    </rPh>
    <rPh sb="2" eb="4">
      <t>ジコウ</t>
    </rPh>
    <phoneticPr fontId="56"/>
  </si>
  <si>
    <t>・　　　　・</t>
    <phoneticPr fontId="56"/>
  </si>
  <si>
    <t>定期検査年月日</t>
    <rPh sb="0" eb="2">
      <t>テイキ</t>
    </rPh>
    <rPh sb="4" eb="7">
      <t>ネンガッピ</t>
    </rPh>
    <phoneticPr fontId="56"/>
  </si>
  <si>
    <t>保守点検年月日</t>
    <rPh sb="0" eb="2">
      <t>ホシュ</t>
    </rPh>
    <rPh sb="2" eb="4">
      <t>テンケン</t>
    </rPh>
    <rPh sb="4" eb="7">
      <t>ネンガッピ</t>
    </rPh>
    <phoneticPr fontId="56"/>
  </si>
  <si>
    <t>浄 化 槽</t>
    <rPh sb="0" eb="1">
      <t>キヨシ</t>
    </rPh>
    <rPh sb="2" eb="3">
      <t>カ</t>
    </rPh>
    <rPh sb="4" eb="5">
      <t>ソウ</t>
    </rPh>
    <phoneticPr fontId="56"/>
  </si>
  <si>
    <t>排水設備</t>
    <rPh sb="0" eb="2">
      <t>ハイスイ</t>
    </rPh>
    <rPh sb="2" eb="4">
      <t>セツビ</t>
    </rPh>
    <phoneticPr fontId="56"/>
  </si>
  <si>
    <t>未 設 置</t>
    <rPh sb="0" eb="1">
      <t>ミ</t>
    </rPh>
    <rPh sb="2" eb="3">
      <t>シツラ</t>
    </rPh>
    <rPh sb="4" eb="5">
      <t>チ</t>
    </rPh>
    <phoneticPr fontId="56"/>
  </si>
  <si>
    <t>清掃実施年月日</t>
    <rPh sb="0" eb="2">
      <t>セイソウ</t>
    </rPh>
    <rPh sb="2" eb="4">
      <t>ジッシ</t>
    </rPh>
    <rPh sb="4" eb="7">
      <t>ネンガッピ</t>
    </rPh>
    <phoneticPr fontId="56"/>
  </si>
  <si>
    <t>異常なし・異常あり</t>
  </si>
  <si>
    <t>検査結果</t>
    <rPh sb="0" eb="2">
      <t>ケンサ</t>
    </rPh>
    <rPh sb="2" eb="4">
      <t>ケッカ</t>
    </rPh>
    <phoneticPr fontId="56"/>
  </si>
  <si>
    <t>水質検査年月日</t>
    <rPh sb="0" eb="2">
      <t>スイシツ</t>
    </rPh>
    <rPh sb="2" eb="4">
      <t>ケンサ</t>
    </rPh>
    <rPh sb="4" eb="7">
      <t>ネンガッピ</t>
    </rPh>
    <phoneticPr fontId="56"/>
  </si>
  <si>
    <t>5立方㍍以下</t>
    <rPh sb="4" eb="6">
      <t>イカ</t>
    </rPh>
    <phoneticPr fontId="56"/>
  </si>
  <si>
    <t>5立法㍍超～10立方㍍以下</t>
    <rPh sb="1" eb="3">
      <t>リッポウ</t>
    </rPh>
    <rPh sb="4" eb="5">
      <t>チョウ</t>
    </rPh>
    <rPh sb="11" eb="13">
      <t>イカ</t>
    </rPh>
    <phoneticPr fontId="56"/>
  </si>
  <si>
    <t>10立方㍍超</t>
    <rPh sb="2" eb="4">
      <t>リッポウ</t>
    </rPh>
    <phoneticPr fontId="56"/>
  </si>
  <si>
    <t>有　効　水　量</t>
    <rPh sb="0" eb="3">
      <t>ユウコウ</t>
    </rPh>
    <rPh sb="4" eb="7">
      <t>スイリョウ</t>
    </rPh>
    <phoneticPr fontId="56"/>
  </si>
  <si>
    <t>受水槽等</t>
    <rPh sb="0" eb="1">
      <t>ウケ</t>
    </rPh>
    <rPh sb="1" eb="2">
      <t>ミズ</t>
    </rPh>
    <rPh sb="2" eb="3">
      <t>ソウ</t>
    </rPh>
    <rPh sb="3" eb="4">
      <t>トウ</t>
    </rPh>
    <phoneticPr fontId="56"/>
  </si>
  <si>
    <t>貯水槽</t>
    <phoneticPr fontId="56"/>
  </si>
  <si>
    <t>公共水道</t>
    <rPh sb="0" eb="2">
      <t>コウキョウ</t>
    </rPh>
    <rPh sb="2" eb="4">
      <t>スイドウ</t>
    </rPh>
    <phoneticPr fontId="56"/>
  </si>
  <si>
    <t xml:space="preserve"> ○　給水施設の設置者は、規則の定めるところにより、定期及び臨時の水質検査を行わなければならな
　　 い。
 ○　水道事業により供給される水以外の井戸水等の水を使用する場合には、公的検査機関、厚生労働大
　　 臣の指定検査機関等に依頼して、年２回以上水質検査を行うこと。
 ○　受水槽の管理
 　□簡易専用水道（受水槽の有効容量が10m3超）
　　 ■水槽の清掃（１年以内ごとに１回）
　　 ■水槽の点検、汚染防止措置の実施
　　 ■必要に応じ水質検査の実施
     ■登録検査機関による管理状況の検査（年１回）
 　□準簡易専用水道（受水槽の有効容量が５m3を超え10m3以下）
　　 ■水槽の清掃（１年以内ごとに１回）
     ■水槽の点検、汚染防止措置の実施
     ■年１回の水質検査の実施
 　□小規模貯水槽水道（受水槽の有効容量が５m3以下）
　　 簡易専用水道の管理基準に準ずる。
 ○　浄化槽管理者は、毎年１回（環境省令で定める場合にあつては、環境省令で定める回数）浄化槽の
　　 保守点検及び浄化槽の清掃をしなければならない。
 ○　浄化槽管理者は、毎年１回（環境省令で定める浄化槽については、環境省令で定める回数）指定検
　　 査機関の行う水質に関する検査を受けなければならない。</t>
    <phoneticPr fontId="56"/>
  </si>
  <si>
    <t>検査結果</t>
  </si>
  <si>
    <t>井戸水等</t>
    <rPh sb="0" eb="2">
      <t>イド</t>
    </rPh>
    <rPh sb="2" eb="3">
      <t>スイ</t>
    </rPh>
    <rPh sb="3" eb="4">
      <t>トウ</t>
    </rPh>
    <phoneticPr fontId="56"/>
  </si>
  <si>
    <t>飲用水</t>
    <rPh sb="0" eb="2">
      <t>インヨウ</t>
    </rPh>
    <rPh sb="2" eb="3">
      <t>スイ</t>
    </rPh>
    <phoneticPr fontId="56"/>
  </si>
  <si>
    <t>給水設備</t>
    <rPh sb="0" eb="2">
      <t>キュウスイ</t>
    </rPh>
    <rPh sb="2" eb="4">
      <t>セツビ</t>
    </rPh>
    <phoneticPr fontId="56"/>
  </si>
  <si>
    <t>管　　理　　状　　況</t>
    <rPh sb="0" eb="1">
      <t>カン</t>
    </rPh>
    <rPh sb="3" eb="4">
      <t>リ</t>
    </rPh>
    <rPh sb="6" eb="7">
      <t>ジョウ</t>
    </rPh>
    <rPh sb="9" eb="10">
      <t>イワン</t>
    </rPh>
    <phoneticPr fontId="56"/>
  </si>
  <si>
    <t>種　別</t>
    <rPh sb="0" eb="1">
      <t>タネ</t>
    </rPh>
    <rPh sb="2" eb="3">
      <t>ベツ</t>
    </rPh>
    <phoneticPr fontId="56"/>
  </si>
  <si>
    <t>区　分</t>
    <rPh sb="0" eb="1">
      <t>ク</t>
    </rPh>
    <rPh sb="2" eb="3">
      <t>ブン</t>
    </rPh>
    <phoneticPr fontId="56"/>
  </si>
  <si>
    <t>　◆　監査資料記入にあたって、参考としてください。（このページは、提出不要です。）</t>
    <rPh sb="3" eb="5">
      <t>カンサ</t>
    </rPh>
    <rPh sb="5" eb="7">
      <t>シリョウ</t>
    </rPh>
    <rPh sb="7" eb="9">
      <t>キニュウ</t>
    </rPh>
    <rPh sb="15" eb="17">
      <t>サンコウ</t>
    </rPh>
    <rPh sb="33" eb="35">
      <t>テイシュツ</t>
    </rPh>
    <rPh sb="35" eb="37">
      <t>フヨウ</t>
    </rPh>
    <phoneticPr fontId="56"/>
  </si>
  <si>
    <t>（2）給水設備等の衛生管理の状況</t>
    <phoneticPr fontId="56"/>
  </si>
  <si>
    <t>㎡</t>
  </si>
  <si>
    <t>建　物　合　計　床　面　積</t>
    <rPh sb="0" eb="1">
      <t>ダテ</t>
    </rPh>
    <rPh sb="2" eb="3">
      <t>モノ</t>
    </rPh>
    <rPh sb="4" eb="7">
      <t>ゴウケイ</t>
    </rPh>
    <rPh sb="8" eb="13">
      <t>ユカメンセキ</t>
    </rPh>
    <phoneticPr fontId="56"/>
  </si>
  <si>
    <t>その他（廊下等）</t>
    <rPh sb="2" eb="3">
      <t>タ</t>
    </rPh>
    <rPh sb="4" eb="6">
      <t>ロウカ</t>
    </rPh>
    <rPh sb="6" eb="7">
      <t>トウ</t>
    </rPh>
    <phoneticPr fontId="56"/>
  </si>
  <si>
    <t>合　　計</t>
    <rPh sb="0" eb="4">
      <t>ゴウケイ</t>
    </rPh>
    <phoneticPr fontId="56"/>
  </si>
  <si>
    <t>室</t>
    <rPh sb="0" eb="1">
      <t>シツ</t>
    </rPh>
    <phoneticPr fontId="56"/>
  </si>
  <si>
    <t>遊戯室</t>
    <rPh sb="0" eb="3">
      <t>ユウギシツ</t>
    </rPh>
    <phoneticPr fontId="56"/>
  </si>
  <si>
    <t>小　　計</t>
    <rPh sb="0" eb="1">
      <t>ショウ</t>
    </rPh>
    <rPh sb="1" eb="4">
      <t>ゴウケイ</t>
    </rPh>
    <phoneticPr fontId="56"/>
  </si>
  <si>
    <t>組</t>
    <rPh sb="0" eb="1">
      <t>クミ</t>
    </rPh>
    <phoneticPr fontId="56"/>
  </si>
  <si>
    <t>児クラス</t>
    <rPh sb="0" eb="1">
      <t>ジ</t>
    </rPh>
    <phoneticPr fontId="56"/>
  </si>
  <si>
    <t>地域子育て支援センター</t>
    <rPh sb="0" eb="2">
      <t>チイキ</t>
    </rPh>
    <rPh sb="2" eb="4">
      <t>コソダ</t>
    </rPh>
    <rPh sb="5" eb="7">
      <t>シエン</t>
    </rPh>
    <phoneticPr fontId="56"/>
  </si>
  <si>
    <t>一時預かり室</t>
    <rPh sb="0" eb="2">
      <t>イチジ</t>
    </rPh>
    <rPh sb="2" eb="3">
      <t>アズ</t>
    </rPh>
    <rPh sb="5" eb="6">
      <t>シツ</t>
    </rPh>
    <phoneticPr fontId="56"/>
  </si>
  <si>
    <t>個</t>
    <rPh sb="0" eb="1">
      <t>コ</t>
    </rPh>
    <phoneticPr fontId="56"/>
  </si>
  <si>
    <t>障害児用便所</t>
    <rPh sb="0" eb="3">
      <t>ショウガイジ</t>
    </rPh>
    <rPh sb="3" eb="4">
      <t>ヨウ</t>
    </rPh>
    <rPh sb="4" eb="6">
      <t>ベンジョ</t>
    </rPh>
    <phoneticPr fontId="56"/>
  </si>
  <si>
    <t>乳児用便所</t>
    <rPh sb="0" eb="2">
      <t>ニュウジ</t>
    </rPh>
    <rPh sb="2" eb="3">
      <t>ヨウ</t>
    </rPh>
    <rPh sb="3" eb="5">
      <t>ベンジョ</t>
    </rPh>
    <phoneticPr fontId="56"/>
  </si>
  <si>
    <t>小便所</t>
    <rPh sb="0" eb="2">
      <t>ショウベン</t>
    </rPh>
    <rPh sb="2" eb="3">
      <t>ジョ</t>
    </rPh>
    <phoneticPr fontId="56"/>
  </si>
  <si>
    <t>大便所</t>
    <rPh sb="0" eb="1">
      <t>ダイ</t>
    </rPh>
    <rPh sb="1" eb="3">
      <t>ベンジョ</t>
    </rPh>
    <phoneticPr fontId="56"/>
  </si>
  <si>
    <t>児童便所内訳</t>
    <rPh sb="0" eb="2">
      <t>ジドウ</t>
    </rPh>
    <rPh sb="2" eb="4">
      <t>ベンジョ</t>
    </rPh>
    <rPh sb="4" eb="6">
      <t>ウチワケ</t>
    </rPh>
    <phoneticPr fontId="56"/>
  </si>
  <si>
    <t>保育室</t>
    <rPh sb="0" eb="3">
      <t>ホイクシツ</t>
    </rPh>
    <phoneticPr fontId="56"/>
  </si>
  <si>
    <t>３歳以上児</t>
    <rPh sb="1" eb="5">
      <t>サイジ</t>
    </rPh>
    <phoneticPr fontId="56"/>
  </si>
  <si>
    <t>児童便所</t>
    <rPh sb="0" eb="2">
      <t>ジドウ</t>
    </rPh>
    <rPh sb="2" eb="4">
      <t>ベンジョ</t>
    </rPh>
    <phoneticPr fontId="56"/>
  </si>
  <si>
    <t>事務室</t>
    <rPh sb="0" eb="3">
      <t>ジムシツ</t>
    </rPh>
    <phoneticPr fontId="56"/>
  </si>
  <si>
    <t>１・２歳</t>
  </si>
  <si>
    <t>沐浴室</t>
    <rPh sb="0" eb="2">
      <t>モクヨク</t>
    </rPh>
    <rPh sb="2" eb="3">
      <t>シツ</t>
    </rPh>
    <phoneticPr fontId="56"/>
  </si>
  <si>
    <t>０・１歳</t>
  </si>
  <si>
    <t>調乳室</t>
    <rPh sb="0" eb="3">
      <t>チョウリシツ</t>
    </rPh>
    <phoneticPr fontId="56"/>
  </si>
  <si>
    <t>２歳</t>
  </si>
  <si>
    <t>調理室</t>
    <rPh sb="0" eb="3">
      <t>チョウリシツ</t>
    </rPh>
    <phoneticPr fontId="56"/>
  </si>
  <si>
    <t>１歳</t>
  </si>
  <si>
    <t>医務室</t>
    <rPh sb="0" eb="3">
      <t>イムシツ</t>
    </rPh>
    <phoneticPr fontId="56"/>
  </si>
  <si>
    <t>０歳</t>
  </si>
  <si>
    <t>乳児・ほふく室等</t>
    <rPh sb="0" eb="7">
      <t>ニュウジシツ</t>
    </rPh>
    <rPh sb="7" eb="8">
      <t>トウ</t>
    </rPh>
    <phoneticPr fontId="56"/>
  </si>
  <si>
    <t>３歳未満児</t>
    <rPh sb="1" eb="5">
      <t>サイジ</t>
    </rPh>
    <phoneticPr fontId="56"/>
  </si>
  <si>
    <t>床　面　積</t>
    <rPh sb="0" eb="5">
      <t>ユカメンセキ</t>
    </rPh>
    <phoneticPr fontId="56"/>
  </si>
  <si>
    <t>室　数</t>
    <rPh sb="0" eb="1">
      <t>シツ</t>
    </rPh>
    <rPh sb="2" eb="3">
      <t>スウ</t>
    </rPh>
    <phoneticPr fontId="56"/>
  </si>
  <si>
    <t>室　　名</t>
    <rPh sb="0" eb="1">
      <t>シツ</t>
    </rPh>
    <rPh sb="3" eb="4">
      <t>メイ</t>
    </rPh>
    <phoneticPr fontId="56"/>
  </si>
  <si>
    <t>クラス名</t>
    <rPh sb="3" eb="4">
      <t>メイ</t>
    </rPh>
    <phoneticPr fontId="56"/>
  </si>
  <si>
    <t>計</t>
    <rPh sb="0" eb="1">
      <t>ケイ</t>
    </rPh>
    <phoneticPr fontId="56"/>
  </si>
  <si>
    <t>　階建</t>
    <rPh sb="1" eb="3">
      <t>カイダ</t>
    </rPh>
    <phoneticPr fontId="56"/>
  </si>
  <si>
    <t>造）</t>
    <rPh sb="0" eb="1">
      <t>ツク</t>
    </rPh>
    <phoneticPr fontId="56"/>
  </si>
  <si>
    <t>（</t>
    <phoneticPr fontId="56"/>
  </si>
  <si>
    <t>木　 造</t>
    <rPh sb="0" eb="1">
      <t>キ</t>
    </rPh>
    <rPh sb="3" eb="4">
      <t>ヅクリ</t>
    </rPh>
    <phoneticPr fontId="56"/>
  </si>
  <si>
    <t>準耐火</t>
    <rPh sb="0" eb="1">
      <t>ジュン</t>
    </rPh>
    <rPh sb="1" eb="3">
      <t>タイカ</t>
    </rPh>
    <phoneticPr fontId="56"/>
  </si>
  <si>
    <t>耐　 火</t>
    <rPh sb="0" eb="1">
      <t>シノブ</t>
    </rPh>
    <rPh sb="3" eb="4">
      <t>ヒ</t>
    </rPh>
    <phoneticPr fontId="56"/>
  </si>
  <si>
    <t>構造</t>
    <rPh sb="0" eb="2">
      <t>コウゾウ</t>
    </rPh>
    <phoneticPr fontId="56"/>
  </si>
  <si>
    <t>年　　月　　日</t>
    <rPh sb="0" eb="1">
      <t>ネン</t>
    </rPh>
    <rPh sb="3" eb="4">
      <t>ツキ</t>
    </rPh>
    <rPh sb="6" eb="7">
      <t>ヒ</t>
    </rPh>
    <phoneticPr fontId="56"/>
  </si>
  <si>
    <t>増改築年月日</t>
    <rPh sb="0" eb="3">
      <t>ゾウカイチク</t>
    </rPh>
    <rPh sb="3" eb="6">
      <t>ネンガッピ</t>
    </rPh>
    <phoneticPr fontId="56"/>
  </si>
  <si>
    <t>建築年月日</t>
    <rPh sb="0" eb="2">
      <t>ケンチク</t>
    </rPh>
    <rPh sb="2" eb="5">
      <t>ネンガッピ</t>
    </rPh>
    <phoneticPr fontId="56"/>
  </si>
  <si>
    <t>建物</t>
    <rPh sb="0" eb="2">
      <t>タテモノ</t>
    </rPh>
    <phoneticPr fontId="56"/>
  </si>
  <si>
    <t>屋外遊戯場がない場合の代替場所</t>
    <rPh sb="0" eb="2">
      <t>オクガイ</t>
    </rPh>
    <rPh sb="2" eb="5">
      <t>ユウギジョウ</t>
    </rPh>
    <rPh sb="8" eb="10">
      <t>バアイ</t>
    </rPh>
    <rPh sb="11" eb="13">
      <t>ダイタイ</t>
    </rPh>
    <rPh sb="13" eb="15">
      <t>バショ</t>
    </rPh>
    <phoneticPr fontId="56"/>
  </si>
  <si>
    <t>うち屋外遊戯場</t>
    <rPh sb="2" eb="4">
      <t>オクガイ</t>
    </rPh>
    <rPh sb="4" eb="7">
      <t>ユウギジョウ</t>
    </rPh>
    <phoneticPr fontId="56"/>
  </si>
  <si>
    <t>合　　　　計</t>
    <rPh sb="0" eb="1">
      <t>ゴウ</t>
    </rPh>
    <rPh sb="5" eb="6">
      <t>ケイ</t>
    </rPh>
    <phoneticPr fontId="56"/>
  </si>
  <si>
    <t>借地</t>
    <rPh sb="0" eb="1">
      <t>シャク</t>
    </rPh>
    <rPh sb="1" eb="2">
      <t>チ</t>
    </rPh>
    <phoneticPr fontId="56"/>
  </si>
  <si>
    <t xml:space="preserve"> ○　保育所を設置する場合には、当該保育所の用に供する土地又は建物について、国及び地方公共団体
 　　以外の者から貸与を受けていても差し支えない。
 ○　満2歳以上の幼児を入所させる保育所には、屋外遊戯場（保育所の付近にある屋外遊戯場に代わる
　　 べき場所を含む。以下同じ｡)を設けること。
 ○　屋外遊戯場の面積は、満2歳以上の幼児１人につき3.3平方メートル以上であること。
 ○　保育室等を２階に設ける建物は、建築基準法に規定する耐火建築物又は準耐火建築物であること。
 　　また、保育室等を３階以上に設ける建物は、耐火建築物であること。
 ○　乳児又は満２歳に満たない幼児を入所させる保育所には、乳児室又はほふく室、医務室、調理室及
　　 び便所を設けること。
 ○　乳児室の面積は、乳児又は満２歳に満たない幼児１人につき1.65平方メートル以上であること。
 ○　ほふく室の面積は、乳児又は満２歳に満たない幼児１人につき3.3平方メートル以上であること。
 ○　満２歳以上の幼児を入所させる保育所には、保育室又は遊戯室、調理室及び便所を設けること。
 ○　保育室又は遊戯室の面積は、満２歳以上の幼児１人につき1.98平方メートル以上であること。
 ○　乳児室又はほふく室、また、保育室又は遊戯室には、保育に必要な用具を備えること。
 ○　乳児の保育を行う保育所にあっては、調乳室及び沐浴室の設置に努めること。</t>
    <rPh sb="3" eb="6">
      <t>ホイクショ</t>
    </rPh>
    <rPh sb="7" eb="9">
      <t>セッチ</t>
    </rPh>
    <rPh sb="11" eb="13">
      <t>バアイ</t>
    </rPh>
    <rPh sb="16" eb="18">
      <t>トウガイ</t>
    </rPh>
    <rPh sb="18" eb="21">
      <t>ホイクショ</t>
    </rPh>
    <rPh sb="22" eb="23">
      <t>ヨウ</t>
    </rPh>
    <rPh sb="24" eb="25">
      <t>キョウ</t>
    </rPh>
    <rPh sb="27" eb="29">
      <t>トチ</t>
    </rPh>
    <rPh sb="29" eb="30">
      <t>マタ</t>
    </rPh>
    <rPh sb="31" eb="33">
      <t>タテモノ</t>
    </rPh>
    <rPh sb="38" eb="39">
      <t>クニ</t>
    </rPh>
    <rPh sb="39" eb="40">
      <t>オヨ</t>
    </rPh>
    <rPh sb="41" eb="43">
      <t>チホウ</t>
    </rPh>
    <rPh sb="43" eb="45">
      <t>コウキョウ</t>
    </rPh>
    <rPh sb="45" eb="47">
      <t>ダンタイ</t>
    </rPh>
    <rPh sb="51" eb="53">
      <t>イガイ</t>
    </rPh>
    <rPh sb="54" eb="55">
      <t>モノ</t>
    </rPh>
    <rPh sb="57" eb="59">
      <t>タイヨ</t>
    </rPh>
    <rPh sb="60" eb="61">
      <t>ウ</t>
    </rPh>
    <rPh sb="66" eb="67">
      <t>サ</t>
    </rPh>
    <rPh sb="68" eb="69">
      <t>ツカ</t>
    </rPh>
    <rPh sb="160" eb="161">
      <t>マン</t>
    </rPh>
    <rPh sb="162" eb="163">
      <t>サイ</t>
    </rPh>
    <rPh sb="163" eb="165">
      <t>イジョウ</t>
    </rPh>
    <rPh sb="197" eb="198">
      <t>トウ</t>
    </rPh>
    <rPh sb="224" eb="225">
      <t>マタ</t>
    </rPh>
    <rPh sb="226" eb="227">
      <t>ジュン</t>
    </rPh>
    <rPh sb="227" eb="229">
      <t>タイカ</t>
    </rPh>
    <rPh sb="229" eb="232">
      <t>ケンチクブツ</t>
    </rPh>
    <rPh sb="252" eb="254">
      <t>イジョウ</t>
    </rPh>
    <phoneticPr fontId="56"/>
  </si>
  <si>
    <t>増改築又は移転改築計画等</t>
    <rPh sb="0" eb="3">
      <t>ゾウカイチク</t>
    </rPh>
    <rPh sb="3" eb="4">
      <t>マタ</t>
    </rPh>
    <rPh sb="5" eb="7">
      <t>イテン</t>
    </rPh>
    <rPh sb="7" eb="9">
      <t>カイチク</t>
    </rPh>
    <rPh sb="9" eb="11">
      <t>ケイカク</t>
    </rPh>
    <rPh sb="11" eb="12">
      <t>トウ</t>
    </rPh>
    <phoneticPr fontId="56"/>
  </si>
  <si>
    <t>自己所有地</t>
    <rPh sb="0" eb="2">
      <t>ジコ</t>
    </rPh>
    <rPh sb="2" eb="4">
      <t>ショユウ</t>
    </rPh>
    <rPh sb="4" eb="5">
      <t>チ</t>
    </rPh>
    <phoneticPr fontId="56"/>
  </si>
  <si>
    <t>土地</t>
    <rPh sb="0" eb="2">
      <t>トチ</t>
    </rPh>
    <phoneticPr fontId="56"/>
  </si>
  <si>
    <t>（1）施設設備の状況</t>
    <rPh sb="3" eb="5">
      <t>シセツ</t>
    </rPh>
    <rPh sb="5" eb="7">
      <t>セツビ</t>
    </rPh>
    <rPh sb="8" eb="10">
      <t>ジョウキョウ</t>
    </rPh>
    <phoneticPr fontId="56"/>
  </si>
  <si>
    <t>- 監査資料（別紙） -</t>
    <rPh sb="2" eb="4">
      <t>カンサ</t>
    </rPh>
    <rPh sb="7" eb="9">
      <t>ベッシ</t>
    </rPh>
    <phoneticPr fontId="2"/>
  </si>
  <si>
    <t>　　　2　保育所内で一時預かりi事業等を実施していない場合は、別途積算が必要であること。</t>
    <rPh sb="5" eb="8">
      <t>ホイクショ</t>
    </rPh>
    <rPh sb="8" eb="9">
      <t>ナイ</t>
    </rPh>
    <rPh sb="10" eb="12">
      <t>イチジ</t>
    </rPh>
    <rPh sb="12" eb="13">
      <t>アズ</t>
    </rPh>
    <rPh sb="16" eb="18">
      <t>ジギョウ</t>
    </rPh>
    <rPh sb="18" eb="19">
      <t>トウ</t>
    </rPh>
    <rPh sb="20" eb="22">
      <t>ジッシ</t>
    </rPh>
    <rPh sb="27" eb="29">
      <t>バアイ</t>
    </rPh>
    <rPh sb="31" eb="33">
      <t>ベット</t>
    </rPh>
    <rPh sb="33" eb="35">
      <t>セキサン</t>
    </rPh>
    <rPh sb="36" eb="38">
      <t>ヒツヨウ</t>
    </rPh>
    <phoneticPr fontId="2"/>
  </si>
  <si>
    <t>　　　 　ただし、年度途中において児童数が増加する場合には、その都度、保育士の配置状況について確認する必要があること。</t>
    <phoneticPr fontId="2"/>
  </si>
  <si>
    <t>　　　 　の主旨を尊重し、年度当初の4月1日現在における児童年齢及び数に応じた保育士数で1年継続することが望ましい。</t>
    <rPh sb="6" eb="8">
      <t>シュシ</t>
    </rPh>
    <rPh sb="9" eb="11">
      <t>ソンチョウ</t>
    </rPh>
    <rPh sb="13" eb="15">
      <t>ネンド</t>
    </rPh>
    <rPh sb="15" eb="17">
      <t>トウショ</t>
    </rPh>
    <rPh sb="28" eb="30">
      <t>ジドウ</t>
    </rPh>
    <rPh sb="30" eb="32">
      <t>ネンレイ</t>
    </rPh>
    <rPh sb="32" eb="33">
      <t>オヨ</t>
    </rPh>
    <rPh sb="34" eb="35">
      <t>スウ</t>
    </rPh>
    <rPh sb="36" eb="37">
      <t>オウ</t>
    </rPh>
    <rPh sb="39" eb="42">
      <t>ホイクシ</t>
    </rPh>
    <rPh sb="42" eb="43">
      <t>スウ</t>
    </rPh>
    <rPh sb="45" eb="46">
      <t>ネン</t>
    </rPh>
    <rPh sb="46" eb="48">
      <t>ケイゾク</t>
    </rPh>
    <phoneticPr fontId="2"/>
  </si>
  <si>
    <t>（注）1　最低基準上必要とされる保育士の配置については、入所児童に変動が無くとも児童年齢の加齢により変動することとなるが、最低基準</t>
    <rPh sb="1" eb="2">
      <t>チュウ</t>
    </rPh>
    <rPh sb="5" eb="7">
      <t>サイテイ</t>
    </rPh>
    <rPh sb="7" eb="9">
      <t>キジュン</t>
    </rPh>
    <rPh sb="9" eb="10">
      <t>ジョウ</t>
    </rPh>
    <rPh sb="10" eb="12">
      <t>ヒツヨウ</t>
    </rPh>
    <rPh sb="16" eb="19">
      <t>ホイクシ</t>
    </rPh>
    <rPh sb="20" eb="22">
      <t>ハイチ</t>
    </rPh>
    <rPh sb="28" eb="30">
      <t>ニュウショ</t>
    </rPh>
    <rPh sb="30" eb="32">
      <t>ジドウ</t>
    </rPh>
    <rPh sb="33" eb="35">
      <t>ヘンドウ</t>
    </rPh>
    <rPh sb="36" eb="37">
      <t>ナ</t>
    </rPh>
    <rPh sb="40" eb="42">
      <t>ジドウ</t>
    </rPh>
    <rPh sb="42" eb="44">
      <t>ネンレイ</t>
    </rPh>
    <rPh sb="45" eb="47">
      <t>カレイ</t>
    </rPh>
    <rPh sb="50" eb="52">
      <t>ヘンドウ</t>
    </rPh>
    <phoneticPr fontId="2"/>
  </si>
  <si>
    <t>※事業担当者（常勤相当の保育士）を配置すること。</t>
    <rPh sb="9" eb="11">
      <t>ソウトウ</t>
    </rPh>
    <rPh sb="12" eb="15">
      <t>ホイクシ</t>
    </rPh>
    <phoneticPr fontId="2"/>
  </si>
  <si>
    <t>※11時間以内で基本保育時間を除いた時間帯</t>
    <phoneticPr fontId="2"/>
  </si>
  <si>
    <t>※基本保育時間（グループ又は組単位で保育する時間）
※基本保育時間は、各保育所における一日の過ごし方により、判断すること。</t>
    <phoneticPr fontId="2"/>
  </si>
  <si>
    <t>延長保育実施児童年齢及び数に応じた保育士数に延長保育時間を乗じた時間数</t>
    <rPh sb="0" eb="2">
      <t>エンチョウ</t>
    </rPh>
    <rPh sb="2" eb="4">
      <t>ホイク</t>
    </rPh>
    <rPh sb="4" eb="6">
      <t>ジッシ</t>
    </rPh>
    <rPh sb="6" eb="8">
      <t>ジドウ</t>
    </rPh>
    <rPh sb="8" eb="10">
      <t>ネンレイ</t>
    </rPh>
    <rPh sb="10" eb="11">
      <t>オヨ</t>
    </rPh>
    <rPh sb="12" eb="13">
      <t>スウ</t>
    </rPh>
    <rPh sb="14" eb="15">
      <t>オウ</t>
    </rPh>
    <rPh sb="17" eb="20">
      <t>ホイクシ</t>
    </rPh>
    <rPh sb="20" eb="21">
      <t>スウ</t>
    </rPh>
    <rPh sb="22" eb="24">
      <t>エンチョウ</t>
    </rPh>
    <rPh sb="24" eb="26">
      <t>ホイク</t>
    </rPh>
    <rPh sb="26" eb="28">
      <t>ジカン</t>
    </rPh>
    <rPh sb="29" eb="30">
      <t>ジョウ</t>
    </rPh>
    <rPh sb="32" eb="35">
      <t>ジカンスウ</t>
    </rPh>
    <phoneticPr fontId="2"/>
  </si>
  <si>
    <t>当該時間帯に在所する児童年齢及び数に応じて必要となる保育士数に当該時間を乗じた時間数</t>
    <phoneticPr fontId="63"/>
  </si>
  <si>
    <t>基本保育時間帯に在所する児童年齢及び数（最大値）に応じて必要となる保育士数に基本保育時間を乗じた時間数</t>
    <rPh sb="0" eb="2">
      <t>キホン</t>
    </rPh>
    <rPh sb="2" eb="4">
      <t>ホイク</t>
    </rPh>
    <rPh sb="4" eb="7">
      <t>ジカンタイ</t>
    </rPh>
    <rPh sb="8" eb="10">
      <t>ザイショ</t>
    </rPh>
    <rPh sb="12" eb="14">
      <t>ジドウ</t>
    </rPh>
    <rPh sb="14" eb="16">
      <t>ネンレイ</t>
    </rPh>
    <rPh sb="16" eb="17">
      <t>オヨ</t>
    </rPh>
    <rPh sb="18" eb="19">
      <t>スウ</t>
    </rPh>
    <rPh sb="20" eb="23">
      <t>サイダイチ</t>
    </rPh>
    <rPh sb="25" eb="26">
      <t>オウ</t>
    </rPh>
    <rPh sb="28" eb="30">
      <t>ヒツヨウ</t>
    </rPh>
    <rPh sb="33" eb="35">
      <t>ホイク</t>
    </rPh>
    <rPh sb="35" eb="36">
      <t>シ</t>
    </rPh>
    <rPh sb="36" eb="37">
      <t>カズ</t>
    </rPh>
    <rPh sb="38" eb="40">
      <t>キホン</t>
    </rPh>
    <rPh sb="40" eb="42">
      <t>ホイク</t>
    </rPh>
    <rPh sb="42" eb="44">
      <t>ジカン</t>
    </rPh>
    <rPh sb="45" eb="46">
      <t>ジョウ</t>
    </rPh>
    <rPh sb="48" eb="51">
      <t>ジカンスウ</t>
    </rPh>
    <phoneticPr fontId="2"/>
  </si>
  <si>
    <t xml:space="preserve">当該時間帯に在所する児童年齢及び数に応じて必要となる保育士数に当該時間を乗じた時間数
</t>
    <rPh sb="0" eb="2">
      <t>トウガイ</t>
    </rPh>
    <rPh sb="2" eb="5">
      <t>ジカンタイ</t>
    </rPh>
    <rPh sb="6" eb="8">
      <t>ザイショ</t>
    </rPh>
    <rPh sb="10" eb="12">
      <t>ジドウ</t>
    </rPh>
    <rPh sb="12" eb="14">
      <t>ネンレイ</t>
    </rPh>
    <rPh sb="14" eb="15">
      <t>オヨ</t>
    </rPh>
    <rPh sb="16" eb="17">
      <t>スウ</t>
    </rPh>
    <rPh sb="18" eb="19">
      <t>オウ</t>
    </rPh>
    <rPh sb="21" eb="23">
      <t>ヒツヨウ</t>
    </rPh>
    <rPh sb="26" eb="29">
      <t>ホイクシ</t>
    </rPh>
    <rPh sb="31" eb="33">
      <t>トウガイ</t>
    </rPh>
    <phoneticPr fontId="2"/>
  </si>
  <si>
    <t>※一時預かり児童数等を含む</t>
    <rPh sb="3" eb="4">
      <t>アズ</t>
    </rPh>
    <rPh sb="9" eb="10">
      <t>トウ</t>
    </rPh>
    <phoneticPr fontId="2"/>
  </si>
  <si>
    <t>保育士配置時間数</t>
    <rPh sb="0" eb="2">
      <t>ホイク</t>
    </rPh>
    <rPh sb="2" eb="3">
      <t>シ</t>
    </rPh>
    <rPh sb="3" eb="5">
      <t>ハイチ</t>
    </rPh>
    <rPh sb="5" eb="7">
      <t>ジカン</t>
    </rPh>
    <rPh sb="7" eb="8">
      <t>スウ</t>
    </rPh>
    <phoneticPr fontId="2"/>
  </si>
  <si>
    <t>降所完了</t>
    <rPh sb="0" eb="1">
      <t>オ</t>
    </rPh>
    <rPh sb="2" eb="4">
      <t>カンリョウ</t>
    </rPh>
    <phoneticPr fontId="2"/>
  </si>
  <si>
    <t>順次降所</t>
    <rPh sb="0" eb="2">
      <t>ジュンジ</t>
    </rPh>
    <rPh sb="2" eb="3">
      <t>オ</t>
    </rPh>
    <rPh sb="3" eb="4">
      <t>ショ</t>
    </rPh>
    <phoneticPr fontId="2"/>
  </si>
  <si>
    <t>クラス保育等を実施する基本保育時間</t>
    <rPh sb="3" eb="5">
      <t>ホイク</t>
    </rPh>
    <rPh sb="5" eb="6">
      <t>トウ</t>
    </rPh>
    <rPh sb="7" eb="9">
      <t>ジッシ</t>
    </rPh>
    <rPh sb="11" eb="13">
      <t>キホン</t>
    </rPh>
    <rPh sb="13" eb="15">
      <t>ホイク</t>
    </rPh>
    <rPh sb="15" eb="17">
      <t>ジカン</t>
    </rPh>
    <phoneticPr fontId="2"/>
  </si>
  <si>
    <t>登所完了</t>
    <rPh sb="2" eb="4">
      <t>カンリョウ</t>
    </rPh>
    <phoneticPr fontId="2"/>
  </si>
  <si>
    <t>順次登所</t>
    <rPh sb="0" eb="2">
      <t>ジュンジ</t>
    </rPh>
    <rPh sb="2" eb="3">
      <t>ノボ</t>
    </rPh>
    <rPh sb="3" eb="4">
      <t>ショ</t>
    </rPh>
    <phoneticPr fontId="2"/>
  </si>
  <si>
    <t>日　課</t>
    <rPh sb="0" eb="3">
      <t>ニッカ</t>
    </rPh>
    <phoneticPr fontId="2"/>
  </si>
  <si>
    <t>時間外保育時間</t>
    <rPh sb="0" eb="3">
      <t>ジカンガイ</t>
    </rPh>
    <rPh sb="3" eb="5">
      <t>ホイク</t>
    </rPh>
    <rPh sb="5" eb="7">
      <t>ジカン</t>
    </rPh>
    <phoneticPr fontId="2"/>
  </si>
  <si>
    <t>基本保育時間（原則8時間）</t>
    <rPh sb="0" eb="2">
      <t>キホン</t>
    </rPh>
    <rPh sb="2" eb="4">
      <t>ホイク</t>
    </rPh>
    <rPh sb="4" eb="6">
      <t>ジカン</t>
    </rPh>
    <rPh sb="7" eb="9">
      <t>ゲンソク</t>
    </rPh>
    <rPh sb="10" eb="12">
      <t>ジカン</t>
    </rPh>
    <phoneticPr fontId="2"/>
  </si>
  <si>
    <t>11時間、ただし、延長保育を実施していない保育所については、保育所長が定めた時間</t>
    <rPh sb="2" eb="4">
      <t>ジカン</t>
    </rPh>
    <rPh sb="9" eb="11">
      <t>エンチョウ</t>
    </rPh>
    <rPh sb="11" eb="13">
      <t>ホイク</t>
    </rPh>
    <rPh sb="14" eb="16">
      <t>ジッシ</t>
    </rPh>
    <rPh sb="21" eb="24">
      <t>ホイクショ</t>
    </rPh>
    <rPh sb="30" eb="34">
      <t>ホイクショチョウ</t>
    </rPh>
    <rPh sb="35" eb="36">
      <t>サダ</t>
    </rPh>
    <rPh sb="38" eb="40">
      <t>ジカン</t>
    </rPh>
    <phoneticPr fontId="2"/>
  </si>
  <si>
    <t>保　育
時　間</t>
    <rPh sb="0" eb="3">
      <t>ホイク</t>
    </rPh>
    <rPh sb="5" eb="8">
      <t>ジカン</t>
    </rPh>
    <phoneticPr fontId="2"/>
  </si>
  <si>
    <t>　　　 　 も差し支えない。</t>
    <rPh sb="7" eb="8">
      <t>サ</t>
    </rPh>
    <rPh sb="9" eb="10">
      <t>ツカ</t>
    </rPh>
    <phoneticPr fontId="2"/>
  </si>
  <si>
    <t>　　　6　休日保育事業を実施する場合は、主任保育士、延長保育担当保育士、一時預かり担当保育士並びに特定保育担当保育士の協力を得て</t>
    <rPh sb="5" eb="7">
      <t>キュウジツ</t>
    </rPh>
    <rPh sb="7" eb="9">
      <t>ホイク</t>
    </rPh>
    <rPh sb="9" eb="11">
      <t>ジギョウ</t>
    </rPh>
    <rPh sb="12" eb="14">
      <t>ジッシ</t>
    </rPh>
    <rPh sb="16" eb="18">
      <t>バアイ</t>
    </rPh>
    <rPh sb="20" eb="22">
      <t>シュニン</t>
    </rPh>
    <rPh sb="22" eb="25">
      <t>ホイクシ</t>
    </rPh>
    <rPh sb="26" eb="28">
      <t>エンチョウ</t>
    </rPh>
    <rPh sb="28" eb="30">
      <t>ホイク</t>
    </rPh>
    <rPh sb="30" eb="32">
      <t>タントウ</t>
    </rPh>
    <rPh sb="32" eb="35">
      <t>ホイクシ</t>
    </rPh>
    <rPh sb="36" eb="38">
      <t>イチジ</t>
    </rPh>
    <rPh sb="38" eb="39">
      <t>アズ</t>
    </rPh>
    <rPh sb="41" eb="43">
      <t>タントウ</t>
    </rPh>
    <rPh sb="43" eb="46">
      <t>ホイクシ</t>
    </rPh>
    <rPh sb="46" eb="47">
      <t>ナラ</t>
    </rPh>
    <rPh sb="49" eb="51">
      <t>トクテイ</t>
    </rPh>
    <rPh sb="51" eb="53">
      <t>ホイク</t>
    </rPh>
    <rPh sb="53" eb="55">
      <t>タントウ</t>
    </rPh>
    <rPh sb="55" eb="58">
      <t>ホイクシ</t>
    </rPh>
    <rPh sb="59" eb="61">
      <t>キョウリョク</t>
    </rPh>
    <rPh sb="62" eb="63">
      <t>エ</t>
    </rPh>
    <phoneticPr fontId="2"/>
  </si>
  <si>
    <r>
      <t>　　　5　特定保育事業を実施する場合は、</t>
    </r>
    <r>
      <rPr>
        <sz val="8"/>
        <rFont val="ＭＳ Ｐゴシック"/>
        <family val="3"/>
        <charset val="128"/>
      </rPr>
      <t>事業担当保育士の加配が必要となること。</t>
    </r>
    <rPh sb="5" eb="7">
      <t>トクテイ</t>
    </rPh>
    <rPh sb="7" eb="9">
      <t>ホイク</t>
    </rPh>
    <rPh sb="9" eb="11">
      <t>ジギョウ</t>
    </rPh>
    <rPh sb="12" eb="14">
      <t>ジッシ</t>
    </rPh>
    <rPh sb="16" eb="18">
      <t>バアイ</t>
    </rPh>
    <rPh sb="20" eb="22">
      <t>ジギョウ</t>
    </rPh>
    <rPh sb="22" eb="24">
      <t>タントウ</t>
    </rPh>
    <rPh sb="24" eb="27">
      <t>ホイクシ</t>
    </rPh>
    <rPh sb="28" eb="30">
      <t>カハイ</t>
    </rPh>
    <rPh sb="31" eb="33">
      <t>ヒツヨウ</t>
    </rPh>
    <phoneticPr fontId="2"/>
  </si>
  <si>
    <t>　　　 　 配置が必要となる保育士以外に配置されなければならない。</t>
    <rPh sb="6" eb="8">
      <t>ハイチ</t>
    </rPh>
    <rPh sb="9" eb="11">
      <t>ヒツヨウ</t>
    </rPh>
    <rPh sb="14" eb="17">
      <t>ホイクシ</t>
    </rPh>
    <rPh sb="17" eb="19">
      <t>イガイ</t>
    </rPh>
    <rPh sb="20" eb="22">
      <t>ハイチ</t>
    </rPh>
    <phoneticPr fontId="2"/>
  </si>
  <si>
    <t>　　　4　主任保育士の専任加算により、配置された保育士は、入所児童年齢及び数に応じ算出した保育士及び定員90人以下の保育所において</t>
    <rPh sb="5" eb="7">
      <t>シュニン</t>
    </rPh>
    <rPh sb="7" eb="10">
      <t>ホイクシ</t>
    </rPh>
    <rPh sb="11" eb="13">
      <t>センニン</t>
    </rPh>
    <rPh sb="13" eb="15">
      <t>カサン</t>
    </rPh>
    <rPh sb="19" eb="21">
      <t>ハイチ</t>
    </rPh>
    <rPh sb="24" eb="27">
      <t>ホイクシ</t>
    </rPh>
    <rPh sb="48" eb="49">
      <t>オヨ</t>
    </rPh>
    <rPh sb="50" eb="52">
      <t>テイイン</t>
    </rPh>
    <rPh sb="54" eb="55">
      <t>ニン</t>
    </rPh>
    <rPh sb="55" eb="57">
      <t>イカ</t>
    </rPh>
    <rPh sb="58" eb="61">
      <t>ホイクショ</t>
    </rPh>
    <phoneticPr fontId="2"/>
  </si>
  <si>
    <t>　　　 　部または一部を兼ねることとなる。</t>
    <rPh sb="5" eb="6">
      <t>ブ</t>
    </rPh>
    <rPh sb="9" eb="11">
      <t>イチブ</t>
    </rPh>
    <phoneticPr fontId="2"/>
  </si>
  <si>
    <t>　　　 　なお、延長保育を実施する保育所においては、延長保育事業担当者が、11時間保育時間帯における最低基準を満たすための保育士の全</t>
    <rPh sb="8" eb="10">
      <t>エンチョウ</t>
    </rPh>
    <rPh sb="10" eb="12">
      <t>ホイク</t>
    </rPh>
    <rPh sb="13" eb="15">
      <t>ジッシ</t>
    </rPh>
    <rPh sb="17" eb="20">
      <t>ホイクショ</t>
    </rPh>
    <rPh sb="26" eb="28">
      <t>エンチョウ</t>
    </rPh>
    <rPh sb="28" eb="30">
      <t>ホイク</t>
    </rPh>
    <rPh sb="30" eb="32">
      <t>ジギョウ</t>
    </rPh>
    <rPh sb="32" eb="35">
      <t>タントウシャ</t>
    </rPh>
    <rPh sb="39" eb="41">
      <t>ジカン</t>
    </rPh>
    <rPh sb="41" eb="43">
      <t>ホイク</t>
    </rPh>
    <rPh sb="43" eb="46">
      <t>ジカンタイ</t>
    </rPh>
    <rPh sb="50" eb="52">
      <t>サイテイ</t>
    </rPh>
    <rPh sb="52" eb="54">
      <t>キジュン</t>
    </rPh>
    <rPh sb="55" eb="56">
      <t>ミ</t>
    </rPh>
    <rPh sb="61" eb="64">
      <t>ホイクシ</t>
    </rPh>
    <rPh sb="65" eb="66">
      <t>ゼンブ</t>
    </rPh>
    <phoneticPr fontId="2"/>
  </si>
  <si>
    <t>　　　3　延長保育促進事業実施要綱では、2人以上であるが、事業担当者1人の外、適宜、事業担当職員以外の協力を得て実施することは差し支えない。</t>
    <rPh sb="5" eb="7">
      <t>エンチョウ</t>
    </rPh>
    <rPh sb="7" eb="9">
      <t>ホイク</t>
    </rPh>
    <rPh sb="9" eb="11">
      <t>ソクシン</t>
    </rPh>
    <rPh sb="11" eb="13">
      <t>ジギョウ</t>
    </rPh>
    <rPh sb="13" eb="15">
      <t>ジッシ</t>
    </rPh>
    <rPh sb="15" eb="17">
      <t>ヨウコウ</t>
    </rPh>
    <rPh sb="21" eb="24">
      <t>ニンイジョウ</t>
    </rPh>
    <rPh sb="29" eb="31">
      <t>ジギョウ</t>
    </rPh>
    <rPh sb="31" eb="34">
      <t>タントウシャ</t>
    </rPh>
    <rPh sb="35" eb="36">
      <t>ニン</t>
    </rPh>
    <rPh sb="37" eb="38">
      <t>ホカ</t>
    </rPh>
    <rPh sb="56" eb="58">
      <t>ジッシ</t>
    </rPh>
    <rPh sb="63" eb="64">
      <t>サ</t>
    </rPh>
    <rPh sb="65" eb="66">
      <t>ツカ</t>
    </rPh>
    <phoneticPr fontId="2"/>
  </si>
  <si>
    <t>　　　 　要員（保育士、調理員）賃金が保育単価に積算されている。</t>
    <rPh sb="5" eb="7">
      <t>ヨウイン</t>
    </rPh>
    <rPh sb="8" eb="11">
      <t>ホイクシ</t>
    </rPh>
    <rPh sb="12" eb="15">
      <t>チョウリイン</t>
    </rPh>
    <rPh sb="16" eb="18">
      <t>チンギン</t>
    </rPh>
    <rPh sb="19" eb="21">
      <t>ホイク</t>
    </rPh>
    <rPh sb="21" eb="23">
      <t>タンカ</t>
    </rPh>
    <rPh sb="24" eb="26">
      <t>セキサン</t>
    </rPh>
    <phoneticPr fontId="2"/>
  </si>
  <si>
    <t>　　　2　民間保育所に支弁される保育所運営費には、定員91人以上の非常勤保育士賃金、年休代替要員（保育士、調理員）賃金及び業務省力化</t>
    <rPh sb="61" eb="62">
      <t>ギョウ</t>
    </rPh>
    <phoneticPr fontId="2"/>
  </si>
  <si>
    <t>（注）1　民間保育所については、保育所運営費上の児童年齢（年度中に限り入所日の属する月の初日の年齢）により算出した保育士数</t>
    <rPh sb="1" eb="2">
      <t>チュウ</t>
    </rPh>
    <rPh sb="5" eb="7">
      <t>ミンカン</t>
    </rPh>
    <rPh sb="7" eb="10">
      <t>ホイクショ</t>
    </rPh>
    <rPh sb="16" eb="19">
      <t>ホイクショ</t>
    </rPh>
    <rPh sb="19" eb="22">
      <t>ウンエイヒ</t>
    </rPh>
    <rPh sb="22" eb="23">
      <t>ジョウ</t>
    </rPh>
    <rPh sb="24" eb="26">
      <t>ジドウ</t>
    </rPh>
    <rPh sb="26" eb="28">
      <t>ネンレイ</t>
    </rPh>
    <rPh sb="53" eb="55">
      <t>サンシュツ</t>
    </rPh>
    <rPh sb="57" eb="60">
      <t>ホイクシ</t>
    </rPh>
    <rPh sb="60" eb="61">
      <t>スウ</t>
    </rPh>
    <phoneticPr fontId="2"/>
  </si>
  <si>
    <t>各年齢区分により算出した数の合計を小数点第1位で四捨五入した数</t>
    <rPh sb="0" eb="5">
      <t>カククブン</t>
    </rPh>
    <rPh sb="8" eb="10">
      <t>サンシュツ</t>
    </rPh>
    <rPh sb="12" eb="13">
      <t>スウ</t>
    </rPh>
    <rPh sb="14" eb="16">
      <t>ゴウケイ</t>
    </rPh>
    <rPh sb="17" eb="20">
      <t>ショウスウテン</t>
    </rPh>
    <rPh sb="20" eb="21">
      <t>ダイ</t>
    </rPh>
    <rPh sb="22" eb="23">
      <t>イ</t>
    </rPh>
    <rPh sb="24" eb="28">
      <t>シシャゴニュウ</t>
    </rPh>
    <rPh sb="30" eb="31">
      <t>スウ</t>
    </rPh>
    <phoneticPr fontId="2"/>
  </si>
  <si>
    <t>（注4・5･6）</t>
    <phoneticPr fontId="2"/>
  </si>
  <si>
    <t>（注3）</t>
    <phoneticPr fontId="2"/>
  </si>
  <si>
    <t>（注2）</t>
    <phoneticPr fontId="2"/>
  </si>
  <si>
    <t>4歳以上児数30分の1</t>
    <rPh sb="1" eb="2">
      <t>サイ</t>
    </rPh>
    <rPh sb="2" eb="4">
      <t>イジョウ</t>
    </rPh>
    <rPh sb="4" eb="5">
      <t>ジ</t>
    </rPh>
    <rPh sb="5" eb="6">
      <t>スウ</t>
    </rPh>
    <phoneticPr fontId="2"/>
  </si>
  <si>
    <t>3歳児数の20分の1</t>
    <rPh sb="1" eb="4">
      <t>サイジスウ</t>
    </rPh>
    <phoneticPr fontId="2"/>
  </si>
  <si>
    <t>1･2歳児数の6分の1</t>
    <rPh sb="3" eb="5">
      <t>サイジ</t>
    </rPh>
    <rPh sb="5" eb="6">
      <t>スウ</t>
    </rPh>
    <phoneticPr fontId="2"/>
  </si>
  <si>
    <t>1人以上</t>
    <rPh sb="1" eb="4">
      <t>ニンイジョウ</t>
    </rPh>
    <phoneticPr fontId="2"/>
  </si>
  <si>
    <t>最低必要保育士数
1人</t>
    <rPh sb="0" eb="2">
      <t>サイテイ</t>
    </rPh>
    <rPh sb="2" eb="4">
      <t>ヒツヨウ</t>
    </rPh>
    <rPh sb="4" eb="7">
      <t>ホイクシ</t>
    </rPh>
    <rPh sb="7" eb="8">
      <t>スウ</t>
    </rPh>
    <rPh sb="11" eb="12">
      <t>ニン</t>
    </rPh>
    <phoneticPr fontId="2"/>
  </si>
  <si>
    <t>小数点第2位切捨</t>
    <phoneticPr fontId="2"/>
  </si>
  <si>
    <t>0歳児数の3分の1</t>
    <rPh sb="1" eb="3">
      <t>サイジ</t>
    </rPh>
    <rPh sb="3" eb="4">
      <t>スウ</t>
    </rPh>
    <phoneticPr fontId="2"/>
  </si>
  <si>
    <t>児童年齢区分</t>
    <rPh sb="0" eb="2">
      <t>ジドウ</t>
    </rPh>
    <rPh sb="2" eb="4">
      <t>ネンレイ</t>
    </rPh>
    <rPh sb="4" eb="6">
      <t>クブン</t>
    </rPh>
    <phoneticPr fontId="2"/>
  </si>
  <si>
    <t>実施要綱に定める保育士数</t>
    <rPh sb="0" eb="2">
      <t>ジッシ</t>
    </rPh>
    <rPh sb="2" eb="4">
      <t>ヨウコウ</t>
    </rPh>
    <rPh sb="8" eb="11">
      <t>ホイクシ</t>
    </rPh>
    <rPh sb="11" eb="12">
      <t>スウ</t>
    </rPh>
    <phoneticPr fontId="2"/>
  </si>
  <si>
    <t>常時、最低基準を満たすための保育士数</t>
    <rPh sb="0" eb="2">
      <t>ジョウジ</t>
    </rPh>
    <phoneticPr fontId="2"/>
  </si>
  <si>
    <t>定員90人以下
1人
（民間保育所）</t>
    <rPh sb="9" eb="10">
      <t>ニン</t>
    </rPh>
    <rPh sb="12" eb="14">
      <t>ミンカン</t>
    </rPh>
    <rPh sb="14" eb="17">
      <t>ホイクショ</t>
    </rPh>
    <phoneticPr fontId="2"/>
  </si>
  <si>
    <t>入所児童年齢及び数に応じ、下記により算出した保育士数（注1）</t>
    <rPh sb="0" eb="2">
      <t>ニュウショ</t>
    </rPh>
    <rPh sb="10" eb="11">
      <t>オウ</t>
    </rPh>
    <rPh sb="13" eb="15">
      <t>カキ</t>
    </rPh>
    <rPh sb="18" eb="20">
      <t>サンシュツ</t>
    </rPh>
    <rPh sb="22" eb="24">
      <t>ホイク</t>
    </rPh>
    <rPh sb="24" eb="25">
      <t>シ</t>
    </rPh>
    <rPh sb="25" eb="26">
      <t>スウ</t>
    </rPh>
    <rPh sb="27" eb="28">
      <t>チュウ</t>
    </rPh>
    <phoneticPr fontId="2"/>
  </si>
  <si>
    <t>配置基準</t>
    <rPh sb="0" eb="2">
      <t>ハイチ</t>
    </rPh>
    <rPh sb="2" eb="3">
      <t>モト</t>
    </rPh>
    <rPh sb="3" eb="4">
      <t>ジュン</t>
    </rPh>
    <phoneticPr fontId="2"/>
  </si>
  <si>
    <t>年休代替保育士等</t>
    <rPh sb="4" eb="7">
      <t>ホイクシ</t>
    </rPh>
    <phoneticPr fontId="2"/>
  </si>
  <si>
    <t>主任保育士の専任加算の適用を受ける民間保育所は1人
別途保育士の加配が必要となる補助事業を実施する場合は各実施要綱に定める保育士数</t>
    <rPh sb="6" eb="8">
      <t>センニン</t>
    </rPh>
    <rPh sb="8" eb="10">
      <t>カサン</t>
    </rPh>
    <rPh sb="11" eb="13">
      <t>テキヨウ</t>
    </rPh>
    <rPh sb="14" eb="15">
      <t>ウ</t>
    </rPh>
    <rPh sb="17" eb="19">
      <t>ミンカン</t>
    </rPh>
    <rPh sb="19" eb="22">
      <t>ホイクショ</t>
    </rPh>
    <rPh sb="24" eb="25">
      <t>ニン</t>
    </rPh>
    <rPh sb="27" eb="29">
      <t>ベット</t>
    </rPh>
    <rPh sb="29" eb="32">
      <t>ホイクシ</t>
    </rPh>
    <rPh sb="33" eb="35">
      <t>カハイ</t>
    </rPh>
    <rPh sb="36" eb="38">
      <t>ヒツヨウ</t>
    </rPh>
    <rPh sb="41" eb="43">
      <t>ホジョ</t>
    </rPh>
    <rPh sb="43" eb="45">
      <t>ジギョウ</t>
    </rPh>
    <rPh sb="46" eb="48">
      <t>ジッシ</t>
    </rPh>
    <rPh sb="50" eb="52">
      <t>バアイ</t>
    </rPh>
    <rPh sb="53" eb="54">
      <t>カク</t>
    </rPh>
    <rPh sb="54" eb="56">
      <t>ジッシ</t>
    </rPh>
    <rPh sb="56" eb="58">
      <t>ヨウコウ</t>
    </rPh>
    <rPh sb="59" eb="60">
      <t>サダ</t>
    </rPh>
    <rPh sb="62" eb="65">
      <t>ホイクシ</t>
    </rPh>
    <rPh sb="65" eb="66">
      <t>スウ</t>
    </rPh>
    <phoneticPr fontId="2"/>
  </si>
  <si>
    <t>延長保育を実施（11時間を超える開所時間を設ける場合）する場合には、その時間帯に在所する児童年齢及び数に応じた保育士を常時配置するために必要となる保育士数　</t>
    <phoneticPr fontId="2"/>
  </si>
  <si>
    <t>延長保育時間を除く開所時間のどの時間帯をとってもその時間帯に在所する児童年齢（満年齢）及び数に応じた保育士を常時配置するために必要となる保育士数</t>
    <rPh sb="0" eb="2">
      <t>エンチョウ</t>
    </rPh>
    <rPh sb="2" eb="4">
      <t>ホイク</t>
    </rPh>
    <rPh sb="4" eb="6">
      <t>ジカン</t>
    </rPh>
    <rPh sb="7" eb="8">
      <t>ノゾ</t>
    </rPh>
    <rPh sb="9" eb="11">
      <t>カイショ</t>
    </rPh>
    <rPh sb="39" eb="40">
      <t>マン</t>
    </rPh>
    <rPh sb="40" eb="42">
      <t>ジツネンレイ</t>
    </rPh>
    <phoneticPr fontId="2"/>
  </si>
  <si>
    <t>必要配置</t>
    <rPh sb="0" eb="2">
      <t>ヒツヨウ</t>
    </rPh>
    <rPh sb="2" eb="3">
      <t>クバ</t>
    </rPh>
    <rPh sb="3" eb="4">
      <t>チ</t>
    </rPh>
    <phoneticPr fontId="2"/>
  </si>
  <si>
    <t>事業目的等に応じた保育士</t>
    <rPh sb="0" eb="2">
      <t>ジギョウ</t>
    </rPh>
    <rPh sb="2" eb="4">
      <t>モクテキ</t>
    </rPh>
    <rPh sb="4" eb="5">
      <t>トウ</t>
    </rPh>
    <rPh sb="6" eb="7">
      <t>オウ</t>
    </rPh>
    <rPh sb="9" eb="12">
      <t>ホイクシ</t>
    </rPh>
    <phoneticPr fontId="2"/>
  </si>
  <si>
    <t>保育対象児童年齢及び数に応じた保育士</t>
    <rPh sb="0" eb="2">
      <t>ホイク</t>
    </rPh>
    <rPh sb="2" eb="4">
      <t>タイショウ</t>
    </rPh>
    <rPh sb="4" eb="6">
      <t>ジドウ</t>
    </rPh>
    <rPh sb="6" eb="8">
      <t>ネンレイ</t>
    </rPh>
    <rPh sb="8" eb="9">
      <t>オヨ</t>
    </rPh>
    <rPh sb="10" eb="11">
      <t>スウ</t>
    </rPh>
    <rPh sb="12" eb="13">
      <t>オウ</t>
    </rPh>
    <rPh sb="15" eb="18">
      <t>ホイクシ</t>
    </rPh>
    <phoneticPr fontId="2"/>
  </si>
  <si>
    <t>- 参考資料 2 -</t>
    <rPh sb="2" eb="4">
      <t>サンコウ</t>
    </rPh>
    <rPh sb="4" eb="6">
      <t>シリョウ</t>
    </rPh>
    <phoneticPr fontId="2"/>
  </si>
  <si>
    <t>嘱託医</t>
    <rPh sb="0" eb="3">
      <t>ショクタクイ</t>
    </rPh>
    <phoneticPr fontId="2"/>
  </si>
  <si>
    <t>2人＋非常勤1人</t>
    <rPh sb="1" eb="2">
      <t>ニン</t>
    </rPh>
    <rPh sb="3" eb="6">
      <t>ヒジョウキン</t>
    </rPh>
    <rPh sb="7" eb="8">
      <t>ニン</t>
    </rPh>
    <phoneticPr fontId="2"/>
  </si>
  <si>
    <t>151人以上</t>
    <phoneticPr fontId="2"/>
  </si>
  <si>
    <t>常勤</t>
    <rPh sb="0" eb="2">
      <t>ジョウキン</t>
    </rPh>
    <phoneticPr fontId="2"/>
  </si>
  <si>
    <t>41人以上150人未満</t>
    <rPh sb="4" eb="5">
      <t>ジョウ</t>
    </rPh>
    <rPh sb="8" eb="9">
      <t>ニン</t>
    </rPh>
    <rPh sb="9" eb="11">
      <t>ミマン</t>
    </rPh>
    <phoneticPr fontId="2"/>
  </si>
  <si>
    <t>40人以下</t>
    <phoneticPr fontId="2"/>
  </si>
  <si>
    <t>定員対応</t>
    <rPh sb="0" eb="2">
      <t>テイイン</t>
    </rPh>
    <rPh sb="2" eb="4">
      <t>タイオウ</t>
    </rPh>
    <phoneticPr fontId="2"/>
  </si>
  <si>
    <t>民間保育所</t>
    <rPh sb="0" eb="2">
      <t>ミンカン</t>
    </rPh>
    <rPh sb="2" eb="5">
      <t>ホイクショ</t>
    </rPh>
    <phoneticPr fontId="2"/>
  </si>
  <si>
    <t>合計(A+B+C+D+E+F+G+H+I+J）</t>
    <rPh sb="0" eb="2">
      <t>ゴウケイ</t>
    </rPh>
    <phoneticPr fontId="2"/>
  </si>
  <si>
    <t>Ｊ</t>
    <phoneticPr fontId="2"/>
  </si>
  <si>
    <t>c</t>
    <phoneticPr fontId="2"/>
  </si>
  <si>
    <t>Ｉ</t>
    <phoneticPr fontId="2"/>
  </si>
  <si>
    <t>病児・病後児保育事業　</t>
    <rPh sb="0" eb="2">
      <t>ビョウジ</t>
    </rPh>
    <rPh sb="3" eb="6">
      <t>ビョウゴジ</t>
    </rPh>
    <rPh sb="6" eb="8">
      <t>ホイク</t>
    </rPh>
    <rPh sb="8" eb="10">
      <t>ジギョウ</t>
    </rPh>
    <phoneticPr fontId="2"/>
  </si>
  <si>
    <t>b</t>
    <phoneticPr fontId="2"/>
  </si>
  <si>
    <t>小　　計</t>
    <rPh sb="0" eb="4">
      <t>ショウケイ</t>
    </rPh>
    <phoneticPr fontId="2"/>
  </si>
  <si>
    <t>H</t>
    <phoneticPr fontId="2"/>
  </si>
  <si>
    <t>G</t>
    <phoneticPr fontId="2"/>
  </si>
  <si>
    <t>(1)人</t>
    <rPh sb="3" eb="4">
      <t>ニン</t>
    </rPh>
    <phoneticPr fontId="2"/>
  </si>
  <si>
    <t>○</t>
  </si>
  <si>
    <t>F</t>
    <phoneticPr fontId="2"/>
  </si>
  <si>
    <t>E</t>
    <phoneticPr fontId="2"/>
  </si>
  <si>
    <t>実施補助事業</t>
    <rPh sb="0" eb="2">
      <t>ジッシ</t>
    </rPh>
    <rPh sb="2" eb="4">
      <t>ホジョ</t>
    </rPh>
    <rPh sb="4" eb="6">
      <t>ジギョウ</t>
    </rPh>
    <phoneticPr fontId="2"/>
  </si>
  <si>
    <t>D</t>
    <phoneticPr fontId="2"/>
  </si>
  <si>
    <t>最低基準を満たすための数</t>
    <rPh sb="0" eb="2">
      <t>サイテイ</t>
    </rPh>
    <rPh sb="2" eb="4">
      <t>キジュン</t>
    </rPh>
    <rPh sb="5" eb="6">
      <t>ミ</t>
    </rPh>
    <rPh sb="11" eb="12">
      <t>カズ</t>
    </rPh>
    <phoneticPr fontId="2"/>
  </si>
  <si>
    <t>C</t>
    <phoneticPr fontId="2"/>
  </si>
  <si>
    <t>B</t>
    <phoneticPr fontId="2"/>
  </si>
  <si>
    <t>A</t>
    <phoneticPr fontId="2"/>
  </si>
  <si>
    <t>a</t>
    <phoneticPr fontId="2"/>
  </si>
  <si>
    <t>所長設置単価適用の有無（民間）
※適用保育所については、常勤（専任）1人。</t>
    <rPh sb="9" eb="11">
      <t>ウム</t>
    </rPh>
    <rPh sb="12" eb="14">
      <t>ミンカン</t>
    </rPh>
    <phoneticPr fontId="2"/>
  </si>
  <si>
    <t>保健福祉事務所記入欄</t>
    <rPh sb="0" eb="2">
      <t>ホケン</t>
    </rPh>
    <rPh sb="2" eb="4">
      <t>フクシ</t>
    </rPh>
    <rPh sb="4" eb="7">
      <t>ジムショ</t>
    </rPh>
    <rPh sb="7" eb="10">
      <t>キニュウラン</t>
    </rPh>
    <phoneticPr fontId="2"/>
  </si>
  <si>
    <t>◎基準日(4月1日現在）</t>
    <rPh sb="1" eb="3">
      <t>キジュン</t>
    </rPh>
    <phoneticPr fontId="2"/>
  </si>
  <si>
    <t>私立○○保育園</t>
    <rPh sb="0" eb="2">
      <t>シリツ</t>
    </rPh>
    <rPh sb="4" eb="7">
      <t>ホイクエン</t>
    </rPh>
    <phoneticPr fontId="2"/>
  </si>
  <si>
    <t>保育所名</t>
    <rPh sb="0" eb="2">
      <t>ホイク</t>
    </rPh>
    <rPh sb="2" eb="3">
      <t>ショ</t>
    </rPh>
    <rPh sb="3" eb="4">
      <t>メイ</t>
    </rPh>
    <phoneticPr fontId="2"/>
  </si>
  <si>
    <t>保育士の勤務形態別配置状況</t>
    <rPh sb="0" eb="3">
      <t>ホイクシ</t>
    </rPh>
    <rPh sb="4" eb="6">
      <t>キンム</t>
    </rPh>
    <rPh sb="6" eb="8">
      <t>ケイタイ</t>
    </rPh>
    <rPh sb="8" eb="9">
      <t>ベツ</t>
    </rPh>
    <rPh sb="9" eb="11">
      <t>ハイチ</t>
    </rPh>
    <rPh sb="11" eb="13">
      <t>ジョウキョウ</t>
    </rPh>
    <phoneticPr fontId="2"/>
  </si>
  <si>
    <t>（別紙）</t>
    <rPh sb="1" eb="3">
      <t>ベッシ</t>
    </rPh>
    <phoneticPr fontId="2"/>
  </si>
  <si>
    <t>- 参考資料 1 -</t>
    <rPh sb="2" eb="4">
      <t>サンコウ</t>
    </rPh>
    <rPh sb="4" eb="6">
      <t>シリョウ</t>
    </rPh>
    <phoneticPr fontId="2"/>
  </si>
  <si>
    <t>　　 2　保育士が労働基準法に基づく年次有給休暇を取得した日において、最低基準を下回らないための保育士等</t>
    <rPh sb="5" eb="7">
      <t>ホイク</t>
    </rPh>
    <rPh sb="7" eb="8">
      <t>シ</t>
    </rPh>
    <rPh sb="9" eb="11">
      <t>ロウドウ</t>
    </rPh>
    <rPh sb="11" eb="14">
      <t>キジュンホウ</t>
    </rPh>
    <rPh sb="15" eb="16">
      <t>モト</t>
    </rPh>
    <rPh sb="18" eb="20">
      <t>ネンジ</t>
    </rPh>
    <rPh sb="20" eb="22">
      <t>ユウキュウ</t>
    </rPh>
    <rPh sb="22" eb="24">
      <t>キュウカ</t>
    </rPh>
    <rPh sb="25" eb="27">
      <t>シュトク</t>
    </rPh>
    <rPh sb="29" eb="30">
      <t>ヒ</t>
    </rPh>
    <rPh sb="35" eb="37">
      <t>サイテイ</t>
    </rPh>
    <rPh sb="37" eb="39">
      <t>キジュン</t>
    </rPh>
    <rPh sb="40" eb="42">
      <t>シタマワ</t>
    </rPh>
    <rPh sb="48" eb="50">
      <t>ホイク</t>
    </rPh>
    <rPh sb="50" eb="51">
      <t>シ</t>
    </rPh>
    <rPh sb="51" eb="52">
      <t>トウ</t>
    </rPh>
    <phoneticPr fontId="2"/>
  </si>
  <si>
    <t>　　　保育士１名が一時預かり事業利用児童に対応することで、基準を満たしているものとする。</t>
    <rPh sb="4" eb="5">
      <t>イク</t>
    </rPh>
    <rPh sb="5" eb="6">
      <t>シ</t>
    </rPh>
    <rPh sb="7" eb="8">
      <t>メイ</t>
    </rPh>
    <rPh sb="9" eb="11">
      <t>イチジ</t>
    </rPh>
    <rPh sb="11" eb="12">
      <t>アズ</t>
    </rPh>
    <rPh sb="14" eb="16">
      <t>ジギョウ</t>
    </rPh>
    <rPh sb="16" eb="18">
      <t>リヨウ</t>
    </rPh>
    <rPh sb="18" eb="20">
      <t>ジドウ</t>
    </rPh>
    <rPh sb="21" eb="23">
      <t>タイオウ</t>
    </rPh>
    <rPh sb="29" eb="31">
      <t>キジュン</t>
    </rPh>
    <rPh sb="32" eb="33">
      <t>ミ</t>
    </rPh>
    <phoneticPr fontId="2"/>
  </si>
  <si>
    <t>　　　預かり事業の利用がある際、一体的に対応している場合には、少なくとも１名の一時預かり事業の担当保育士が配置され、通常保育の担当</t>
    <rPh sb="6" eb="8">
      <t>ジギョウ</t>
    </rPh>
    <rPh sb="9" eb="11">
      <t>リヨウ</t>
    </rPh>
    <rPh sb="14" eb="15">
      <t>サイ</t>
    </rPh>
    <rPh sb="16" eb="19">
      <t>イッタイテキ</t>
    </rPh>
    <rPh sb="20" eb="22">
      <t>タイオウ</t>
    </rPh>
    <rPh sb="26" eb="28">
      <t>バアイ</t>
    </rPh>
    <rPh sb="31" eb="32">
      <t>スク</t>
    </rPh>
    <rPh sb="37" eb="38">
      <t>メイ</t>
    </rPh>
    <rPh sb="39" eb="41">
      <t>イチジ</t>
    </rPh>
    <rPh sb="41" eb="42">
      <t>アズ</t>
    </rPh>
    <rPh sb="44" eb="46">
      <t>ジギョウ</t>
    </rPh>
    <rPh sb="47" eb="49">
      <t>タントウ</t>
    </rPh>
    <rPh sb="49" eb="52">
      <t>ホイクシ</t>
    </rPh>
    <rPh sb="53" eb="55">
      <t>ハイチ</t>
    </rPh>
    <rPh sb="58" eb="60">
      <t>ツウジョウ</t>
    </rPh>
    <rPh sb="60" eb="62">
      <t>ホイク</t>
    </rPh>
    <rPh sb="63" eb="65">
      <t>タントウ</t>
    </rPh>
    <phoneticPr fontId="2"/>
  </si>
  <si>
    <t>　　　　なお、一時預かり事業の年間平均利用児童数が１名を下回る場合(年間延べ利用児童数300人未満)であり、かつ、通常保育の時間帯に一時</t>
    <rPh sb="7" eb="9">
      <t>イチジ</t>
    </rPh>
    <rPh sb="9" eb="10">
      <t>アズ</t>
    </rPh>
    <rPh sb="12" eb="14">
      <t>ジギョウ</t>
    </rPh>
    <rPh sb="15" eb="17">
      <t>ネンカン</t>
    </rPh>
    <rPh sb="17" eb="19">
      <t>ヘイキン</t>
    </rPh>
    <rPh sb="19" eb="21">
      <t>リヨウ</t>
    </rPh>
    <rPh sb="21" eb="23">
      <t>ジドウ</t>
    </rPh>
    <rPh sb="23" eb="24">
      <t>スウ</t>
    </rPh>
    <rPh sb="26" eb="27">
      <t>メイ</t>
    </rPh>
    <rPh sb="28" eb="29">
      <t>シタ</t>
    </rPh>
    <rPh sb="29" eb="30">
      <t>マワ</t>
    </rPh>
    <rPh sb="31" eb="33">
      <t>バアイ</t>
    </rPh>
    <rPh sb="34" eb="36">
      <t>ネンカン</t>
    </rPh>
    <rPh sb="36" eb="37">
      <t>ノ</t>
    </rPh>
    <rPh sb="38" eb="40">
      <t>リヨウ</t>
    </rPh>
    <rPh sb="40" eb="42">
      <t>ジドウ</t>
    </rPh>
    <rPh sb="42" eb="43">
      <t>スウ</t>
    </rPh>
    <rPh sb="46" eb="47">
      <t>ニン</t>
    </rPh>
    <rPh sb="47" eb="49">
      <t>ミマン</t>
    </rPh>
    <rPh sb="57" eb="59">
      <t>ツウジョウ</t>
    </rPh>
    <rPh sb="59" eb="61">
      <t>ホイク</t>
    </rPh>
    <rPh sb="62" eb="65">
      <t>ジカンタイ</t>
    </rPh>
    <rPh sb="66" eb="67">
      <t>イチ</t>
    </rPh>
    <phoneticPr fontId="2"/>
  </si>
  <si>
    <t>（注）1　一時預かり事業に係る保育士は２人を下ることはできない。ただし、専任、兼任を問わない。(児童福祉法施行規則第36条の35)</t>
    <rPh sb="1" eb="2">
      <t>チュウ</t>
    </rPh>
    <rPh sb="7" eb="8">
      <t>アズカ</t>
    </rPh>
    <rPh sb="10" eb="12">
      <t>ジギョウ</t>
    </rPh>
    <rPh sb="13" eb="14">
      <t>カカ</t>
    </rPh>
    <rPh sb="15" eb="17">
      <t>ホイク</t>
    </rPh>
    <rPh sb="17" eb="18">
      <t>シ</t>
    </rPh>
    <rPh sb="20" eb="21">
      <t>ニン</t>
    </rPh>
    <rPh sb="22" eb="23">
      <t>シタ</t>
    </rPh>
    <rPh sb="36" eb="38">
      <t>センニン</t>
    </rPh>
    <rPh sb="39" eb="41">
      <t>ケンニン</t>
    </rPh>
    <rPh sb="42" eb="43">
      <t>ト</t>
    </rPh>
    <rPh sb="48" eb="50">
      <t>ジドウ</t>
    </rPh>
    <rPh sb="50" eb="52">
      <t>フクシ</t>
    </rPh>
    <rPh sb="52" eb="53">
      <t>ホウ</t>
    </rPh>
    <rPh sb="53" eb="55">
      <t>セコウ</t>
    </rPh>
    <rPh sb="55" eb="57">
      <t>キソク</t>
    </rPh>
    <rPh sb="57" eb="58">
      <t>ダイ</t>
    </rPh>
    <rPh sb="60" eb="61">
      <t>ジョウ</t>
    </rPh>
    <phoneticPr fontId="2"/>
  </si>
  <si>
    <t>非常勤を含め14人</t>
    <rPh sb="0" eb="3">
      <t>ヒジョウキン</t>
    </rPh>
    <rPh sb="4" eb="5">
      <t>フク</t>
    </rPh>
    <rPh sb="8" eb="9">
      <t>ニン</t>
    </rPh>
    <phoneticPr fontId="2"/>
  </si>
  <si>
    <t>合計</t>
    <rPh sb="0" eb="2">
      <t>ゴウケイ</t>
    </rPh>
    <phoneticPr fontId="2"/>
  </si>
  <si>
    <t>非常勤を含め15人</t>
    <rPh sb="0" eb="3">
      <t>ヒジョウキン</t>
    </rPh>
    <rPh sb="4" eb="5">
      <t>フク</t>
    </rPh>
    <rPh sb="8" eb="9">
      <t>ニン</t>
    </rPh>
    <phoneticPr fontId="2"/>
  </si>
  <si>
    <t>適宜配置。
（例）前年度平均年休取得日数×保育士数</t>
    <rPh sb="0" eb="2">
      <t>テキギ</t>
    </rPh>
    <rPh sb="2" eb="4">
      <t>ハイチ</t>
    </rPh>
    <rPh sb="7" eb="8">
      <t>レイ</t>
    </rPh>
    <rPh sb="9" eb="12">
      <t>ゼンネンド</t>
    </rPh>
    <rPh sb="12" eb="14">
      <t>ヘイキン</t>
    </rPh>
    <rPh sb="14" eb="16">
      <t>ネンキュウ</t>
    </rPh>
    <rPh sb="16" eb="18">
      <t>シュトク</t>
    </rPh>
    <rPh sb="18" eb="19">
      <t>ビ</t>
    </rPh>
    <rPh sb="19" eb="20">
      <t>スウ</t>
    </rPh>
    <rPh sb="21" eb="23">
      <t>ホイク</t>
    </rPh>
    <rPh sb="23" eb="24">
      <t>シ</t>
    </rPh>
    <rPh sb="24" eb="25">
      <t>スウ</t>
    </rPh>
    <phoneticPr fontId="2"/>
  </si>
  <si>
    <t>(適宜)</t>
    <rPh sb="1" eb="3">
      <t>テキギ</t>
    </rPh>
    <phoneticPr fontId="2"/>
  </si>
  <si>
    <t>年休代替保育士等（注2）</t>
    <rPh sb="0" eb="2">
      <t>ネンキュウ</t>
    </rPh>
    <rPh sb="2" eb="4">
      <t>ダイタイ</t>
    </rPh>
    <rPh sb="4" eb="6">
      <t>ホイク</t>
    </rPh>
    <rPh sb="6" eb="7">
      <t>シ</t>
    </rPh>
    <rPh sb="7" eb="8">
      <t>トウ</t>
    </rPh>
    <rPh sb="9" eb="10">
      <t>チュウ</t>
    </rPh>
    <phoneticPr fontId="2"/>
  </si>
  <si>
    <t>・プラス非常勤１人
・児童満年齢及び数等
　により変動する。</t>
    <rPh sb="4" eb="7">
      <t>ヒジョウキン</t>
    </rPh>
    <rPh sb="8" eb="9">
      <t>ニン</t>
    </rPh>
    <rPh sb="11" eb="13">
      <t>ジドウ</t>
    </rPh>
    <rPh sb="13" eb="16">
      <t>マンネンレイ</t>
    </rPh>
    <rPh sb="16" eb="17">
      <t>オヨ</t>
    </rPh>
    <rPh sb="18" eb="19">
      <t>スウ</t>
    </rPh>
    <rPh sb="19" eb="20">
      <t>トウ</t>
    </rPh>
    <rPh sb="25" eb="27">
      <t>ヘンドウ</t>
    </rPh>
    <phoneticPr fontId="2"/>
  </si>
  <si>
    <t>常時、最低基準を満たすための保育士</t>
    <rPh sb="0" eb="2">
      <t>ジョウジ</t>
    </rPh>
    <rPh sb="14" eb="16">
      <t>ホイク</t>
    </rPh>
    <rPh sb="16" eb="17">
      <t>シ</t>
    </rPh>
    <phoneticPr fontId="2"/>
  </si>
  <si>
    <t>児童年齢及び数対応保育士数欄で計上。</t>
    <rPh sb="13" eb="14">
      <t>ラン</t>
    </rPh>
    <rPh sb="15" eb="17">
      <t>ケイジョウ</t>
    </rPh>
    <phoneticPr fontId="2"/>
  </si>
  <si>
    <t>(1)</t>
    <phoneticPr fontId="2"/>
  </si>
  <si>
    <t>一時預かり事業担当保育士
（注1）</t>
    <rPh sb="2" eb="3">
      <t>アズカ</t>
    </rPh>
    <rPh sb="7" eb="9">
      <t>タントウ</t>
    </rPh>
    <rPh sb="9" eb="11">
      <t>ホイク</t>
    </rPh>
    <rPh sb="11" eb="12">
      <t>シ</t>
    </rPh>
    <rPh sb="14" eb="15">
      <t>チュウ</t>
    </rPh>
    <phoneticPr fontId="2"/>
  </si>
  <si>
    <t>担当保育士１人の場合</t>
    <rPh sb="0" eb="2">
      <t>タントウ</t>
    </rPh>
    <rPh sb="2" eb="4">
      <t>ホイク</t>
    </rPh>
    <rPh sb="4" eb="5">
      <t>シ</t>
    </rPh>
    <rPh sb="6" eb="7">
      <t>ニン</t>
    </rPh>
    <rPh sb="8" eb="10">
      <t>バアイ</t>
    </rPh>
    <phoneticPr fontId="2"/>
  </si>
  <si>
    <t>延長保育促進事業担当保育士</t>
    <rPh sb="8" eb="10">
      <t>タントウ</t>
    </rPh>
    <rPh sb="10" eb="12">
      <t>ホイク</t>
    </rPh>
    <rPh sb="12" eb="13">
      <t>シ</t>
    </rPh>
    <phoneticPr fontId="2"/>
  </si>
  <si>
    <t>主任保育士の専任性を確保したい場合には適宜</t>
    <rPh sb="0" eb="2">
      <t>シュニン</t>
    </rPh>
    <rPh sb="2" eb="5">
      <t>ホイクシ</t>
    </rPh>
    <rPh sb="6" eb="8">
      <t>センニンセイ</t>
    </rPh>
    <rPh sb="8" eb="9">
      <t>セイ</t>
    </rPh>
    <rPh sb="10" eb="12">
      <t>カクホ</t>
    </rPh>
    <rPh sb="15" eb="17">
      <t>バアイ</t>
    </rPh>
    <rPh sb="19" eb="21">
      <t>テキギ</t>
    </rPh>
    <phoneticPr fontId="2"/>
  </si>
  <si>
    <t>専任主任保育士</t>
    <phoneticPr fontId="2"/>
  </si>
  <si>
    <t>定員90人以下休憩保育士</t>
    <rPh sb="0" eb="2">
      <t>テイイン</t>
    </rPh>
    <rPh sb="4" eb="5">
      <t>ニン</t>
    </rPh>
    <rPh sb="5" eb="7">
      <t>イカ</t>
    </rPh>
    <rPh sb="7" eb="9">
      <t>キュウケイ</t>
    </rPh>
    <rPh sb="9" eb="11">
      <t>ホイク</t>
    </rPh>
    <rPh sb="11" eb="12">
      <t>シ</t>
    </rPh>
    <phoneticPr fontId="2"/>
  </si>
  <si>
    <t>91人以上非常勤１人</t>
    <rPh sb="2" eb="5">
      <t>ニンイジョウ</t>
    </rPh>
    <rPh sb="5" eb="8">
      <t>ヒジョウキン</t>
    </rPh>
    <rPh sb="9" eb="10">
      <t>ニン</t>
    </rPh>
    <phoneticPr fontId="2"/>
  </si>
  <si>
    <t>4歳以上児</t>
    <rPh sb="4" eb="5">
      <t>ジ</t>
    </rPh>
    <phoneticPr fontId="2"/>
  </si>
  <si>
    <t>3歳児</t>
    <rPh sb="2" eb="3">
      <t>ジ</t>
    </rPh>
    <phoneticPr fontId="2"/>
  </si>
  <si>
    <t>1・2歳児</t>
    <rPh sb="3" eb="4">
      <t>サイ</t>
    </rPh>
    <rPh sb="4" eb="5">
      <t>ジ</t>
    </rPh>
    <phoneticPr fontId="2"/>
  </si>
  <si>
    <t>・児童年齢は、満年齢
　による。</t>
    <rPh sb="1" eb="3">
      <t>ジドウ</t>
    </rPh>
    <rPh sb="3" eb="5">
      <t>ネンレイ</t>
    </rPh>
    <rPh sb="7" eb="8">
      <t>マン</t>
    </rPh>
    <rPh sb="8" eb="10">
      <t>ネンレイ</t>
    </rPh>
    <phoneticPr fontId="2"/>
  </si>
  <si>
    <t>小数点第2位切捨</t>
    <phoneticPr fontId="2"/>
  </si>
  <si>
    <t>0歳児</t>
    <rPh sb="2" eb="3">
      <t>ジ</t>
    </rPh>
    <phoneticPr fontId="2"/>
  </si>
  <si>
    <t>・児童年齢は、満年齢による。</t>
    <rPh sb="1" eb="3">
      <t>ジドウ</t>
    </rPh>
    <rPh sb="3" eb="5">
      <t>ネンレイ</t>
    </rPh>
    <rPh sb="7" eb="10">
      <t>マンネンレイ</t>
    </rPh>
    <phoneticPr fontId="2"/>
  </si>
  <si>
    <t>備考</t>
    <rPh sb="0" eb="2">
      <t>ビコウ</t>
    </rPh>
    <phoneticPr fontId="2"/>
  </si>
  <si>
    <t>保育士数</t>
    <rPh sb="0" eb="3">
      <t>ホイクシ</t>
    </rPh>
    <rPh sb="3" eb="4">
      <t>スウ</t>
    </rPh>
    <phoneticPr fontId="2"/>
  </si>
  <si>
    <t>区　　　分</t>
    <rPh sb="0" eb="1">
      <t>ク</t>
    </rPh>
    <rPh sb="4" eb="5">
      <t>ブン</t>
    </rPh>
    <phoneticPr fontId="2"/>
  </si>
  <si>
    <t>　（公立保育所の場合）</t>
    <rPh sb="2" eb="4">
      <t>コウリツ</t>
    </rPh>
    <rPh sb="4" eb="7">
      <t>ホイクショ</t>
    </rPh>
    <rPh sb="8" eb="10">
      <t>バアイ</t>
    </rPh>
    <phoneticPr fontId="2"/>
  </si>
  <si>
    <t>　（民間保育所の場合）</t>
    <rPh sb="2" eb="4">
      <t>ミンカン</t>
    </rPh>
    <rPh sb="4" eb="7">
      <t>ホイクショ</t>
    </rPh>
    <rPh sb="8" eb="10">
      <t>バアイ</t>
    </rPh>
    <phoneticPr fontId="2"/>
  </si>
  <si>
    <t>★　算出例による常時、最低基準を満たすための保育士数</t>
    <rPh sb="2" eb="4">
      <t>サンシュツ</t>
    </rPh>
    <rPh sb="4" eb="5">
      <t>レイ</t>
    </rPh>
    <rPh sb="8" eb="10">
      <t>ジョウジ</t>
    </rPh>
    <rPh sb="11" eb="13">
      <t>サイテイ</t>
    </rPh>
    <rPh sb="13" eb="15">
      <t>キジュン</t>
    </rPh>
    <rPh sb="16" eb="17">
      <t>ミ</t>
    </rPh>
    <rPh sb="22" eb="25">
      <t>ホイクシ</t>
    </rPh>
    <rPh sb="25" eb="26">
      <t>スウ</t>
    </rPh>
    <phoneticPr fontId="2"/>
  </si>
  <si>
    <t>　　　3　職員配置計画表及び勤務形態別配置状況（例）は、別紙参照</t>
    <rPh sb="12" eb="13">
      <t>オヨ</t>
    </rPh>
    <rPh sb="14" eb="16">
      <t>キンム</t>
    </rPh>
    <rPh sb="16" eb="18">
      <t>ケイタイ</t>
    </rPh>
    <rPh sb="18" eb="19">
      <t>ベツ</t>
    </rPh>
    <rPh sb="19" eb="21">
      <t>ハイチ</t>
    </rPh>
    <rPh sb="21" eb="23">
      <t>ジョウキョウ</t>
    </rPh>
    <rPh sb="24" eb="25">
      <t>レイ</t>
    </rPh>
    <phoneticPr fontId="2"/>
  </si>
  <si>
    <t>　　　2　上記のほか、年休代替要員等を確保することが望ましい。</t>
    <rPh sb="5" eb="7">
      <t>ジョウキ</t>
    </rPh>
    <rPh sb="11" eb="13">
      <t>ネンキュウ</t>
    </rPh>
    <rPh sb="13" eb="15">
      <t>ダイタイ</t>
    </rPh>
    <rPh sb="15" eb="17">
      <t>ヨウイン</t>
    </rPh>
    <rPh sb="17" eb="18">
      <t>トウ</t>
    </rPh>
    <rPh sb="19" eb="21">
      <t>カクホ</t>
    </rPh>
    <rPh sb="26" eb="27">
      <t>ノゾ</t>
    </rPh>
    <phoneticPr fontId="2"/>
  </si>
  <si>
    <t>（注）1　一時預り事業を実施する場合、児童福祉法施行規則第３６条の３５の基準を満たすこと。(なお、一時預かり事業開始届の提出が必要)</t>
    <rPh sb="1" eb="2">
      <t>チュウ</t>
    </rPh>
    <rPh sb="5" eb="7">
      <t>イチジ</t>
    </rPh>
    <rPh sb="7" eb="8">
      <t>アズ</t>
    </rPh>
    <rPh sb="9" eb="11">
      <t>ジギョウ</t>
    </rPh>
    <rPh sb="12" eb="14">
      <t>ジッシ</t>
    </rPh>
    <rPh sb="16" eb="18">
      <t>バアイ</t>
    </rPh>
    <rPh sb="19" eb="21">
      <t>ジドウ</t>
    </rPh>
    <rPh sb="21" eb="23">
      <t>フクシ</t>
    </rPh>
    <rPh sb="23" eb="24">
      <t>ホウ</t>
    </rPh>
    <rPh sb="24" eb="26">
      <t>セコウ</t>
    </rPh>
    <rPh sb="26" eb="28">
      <t>キソク</t>
    </rPh>
    <rPh sb="28" eb="29">
      <t>ダイ</t>
    </rPh>
    <rPh sb="31" eb="32">
      <t>ジョウ</t>
    </rPh>
    <rPh sb="36" eb="38">
      <t>キジュン</t>
    </rPh>
    <rPh sb="39" eb="40">
      <t>ミ</t>
    </rPh>
    <rPh sb="49" eb="51">
      <t>イチジ</t>
    </rPh>
    <phoneticPr fontId="2"/>
  </si>
  <si>
    <t>保育士配置に必要な常勤保育士数　a/常勤の週当たり所定労働時間（端数切上）</t>
    <rPh sb="0" eb="3">
      <t>ホイクシ</t>
    </rPh>
    <rPh sb="3" eb="5">
      <t>ハイチ</t>
    </rPh>
    <rPh sb="6" eb="8">
      <t>ヒツヨウ</t>
    </rPh>
    <rPh sb="9" eb="11">
      <t>ジョウキン</t>
    </rPh>
    <rPh sb="11" eb="14">
      <t>ホイクシ</t>
    </rPh>
    <rPh sb="14" eb="15">
      <t>スウ</t>
    </rPh>
    <rPh sb="18" eb="20">
      <t>ジョウキン</t>
    </rPh>
    <rPh sb="21" eb="22">
      <t>シュウ</t>
    </rPh>
    <rPh sb="22" eb="23">
      <t>ア</t>
    </rPh>
    <rPh sb="25" eb="27">
      <t>ショテイ</t>
    </rPh>
    <rPh sb="27" eb="29">
      <t>ロウドウ</t>
    </rPh>
    <rPh sb="29" eb="31">
      <t>ジカン</t>
    </rPh>
    <rPh sb="32" eb="34">
      <t>ハスウ</t>
    </rPh>
    <rPh sb="34" eb="35">
      <t>キ</t>
    </rPh>
    <rPh sb="35" eb="36">
      <t>ア</t>
    </rPh>
    <phoneticPr fontId="2"/>
  </si>
  <si>
    <t>合　計　時　間　数　a</t>
    <rPh sb="0" eb="1">
      <t>ゴウ</t>
    </rPh>
    <rPh sb="2" eb="3">
      <t>ケイ</t>
    </rPh>
    <rPh sb="4" eb="5">
      <t>トキ</t>
    </rPh>
    <rPh sb="6" eb="7">
      <t>アイダ</t>
    </rPh>
    <rPh sb="8" eb="9">
      <t>カズ</t>
    </rPh>
    <phoneticPr fontId="2"/>
  </si>
  <si>
    <t>児童年齢（実年齢）及び数に応じて必要となる保育士数</t>
    <rPh sb="5" eb="8">
      <t>ジツネンレイ</t>
    </rPh>
    <phoneticPr fontId="2"/>
  </si>
  <si>
    <t>基本保育時間の2分の1程度を目安
ただし、2人以上とする。</t>
    <rPh sb="0" eb="2">
      <t>キホン</t>
    </rPh>
    <rPh sb="2" eb="4">
      <t>ホイク</t>
    </rPh>
    <rPh sb="4" eb="6">
      <t>ジカン</t>
    </rPh>
    <rPh sb="8" eb="9">
      <t>ブン</t>
    </rPh>
    <rPh sb="11" eb="13">
      <t>テイド</t>
    </rPh>
    <rPh sb="14" eb="16">
      <t>メヤス</t>
    </rPh>
    <rPh sb="22" eb="23">
      <t>ニン</t>
    </rPh>
    <rPh sb="23" eb="25">
      <t>イジョウ</t>
    </rPh>
    <phoneticPr fontId="2"/>
  </si>
  <si>
    <t>基本保育時間以外</t>
    <rPh sb="0" eb="2">
      <t>キホン</t>
    </rPh>
    <rPh sb="2" eb="4">
      <t>ホイク</t>
    </rPh>
    <rPh sb="4" eb="6">
      <t>ジカン</t>
    </rPh>
    <rPh sb="6" eb="8">
      <t>イガイ</t>
    </rPh>
    <phoneticPr fontId="2"/>
  </si>
  <si>
    <t>基本保育時間</t>
    <rPh sb="0" eb="2">
      <t>キホン</t>
    </rPh>
    <rPh sb="2" eb="4">
      <t>ホイク</t>
    </rPh>
    <rPh sb="4" eb="6">
      <t>ジカン</t>
    </rPh>
    <phoneticPr fontId="2"/>
  </si>
  <si>
    <t>基本保育時間の2分の1程度を目安</t>
    <rPh sb="0" eb="2">
      <t>キホン</t>
    </rPh>
    <rPh sb="2" eb="4">
      <t>ホイク</t>
    </rPh>
    <rPh sb="4" eb="6">
      <t>ジカン</t>
    </rPh>
    <rPh sb="8" eb="9">
      <t>ブン</t>
    </rPh>
    <rPh sb="11" eb="13">
      <t>テイド</t>
    </rPh>
    <rPh sb="14" eb="16">
      <t>メヤス</t>
    </rPh>
    <phoneticPr fontId="2"/>
  </si>
  <si>
    <t>平日</t>
    <rPh sb="0" eb="2">
      <t>ヘイジツ</t>
    </rPh>
    <phoneticPr fontId="2"/>
  </si>
  <si>
    <t>配置時間数</t>
    <rPh sb="0" eb="2">
      <t>ハイチ</t>
    </rPh>
    <rPh sb="2" eb="5">
      <t>ジカンスウ</t>
    </rPh>
    <phoneticPr fontId="2"/>
  </si>
  <si>
    <t>日数</t>
    <rPh sb="0" eb="2">
      <t>ニッスウ</t>
    </rPh>
    <phoneticPr fontId="2"/>
  </si>
  <si>
    <t>左記の数の根拠</t>
    <rPh sb="0" eb="2">
      <t>サキ</t>
    </rPh>
    <rPh sb="3" eb="4">
      <t>スウ</t>
    </rPh>
    <rPh sb="5" eb="7">
      <t>コンキョ</t>
    </rPh>
    <phoneticPr fontId="2"/>
  </si>
  <si>
    <t>時間帯別
必要保育士数</t>
    <rPh sb="0" eb="3">
      <t>ジカンタイ</t>
    </rPh>
    <rPh sb="3" eb="4">
      <t>ベツ</t>
    </rPh>
    <rPh sb="5" eb="7">
      <t>ヒツヨウ</t>
    </rPh>
    <rPh sb="7" eb="10">
      <t>ホイクシ</t>
    </rPh>
    <rPh sb="10" eb="11">
      <t>スウ</t>
    </rPh>
    <phoneticPr fontId="2"/>
  </si>
  <si>
    <t>時間</t>
    <rPh sb="0" eb="2">
      <t>ジカン</t>
    </rPh>
    <phoneticPr fontId="2"/>
  </si>
  <si>
    <t>〔積算方法〕</t>
    <rPh sb="1" eb="3">
      <t>セキサン</t>
    </rPh>
    <rPh sb="3" eb="5">
      <t>ホウホウ</t>
    </rPh>
    <phoneticPr fontId="2"/>
  </si>
  <si>
    <t>（注）計は、小数点第1位四捨五入</t>
    <rPh sb="1" eb="2">
      <t>チュウ</t>
    </rPh>
    <rPh sb="3" eb="4">
      <t>ケイ</t>
    </rPh>
    <rPh sb="6" eb="9">
      <t>ショウスウテン</t>
    </rPh>
    <rPh sb="9" eb="10">
      <t>ダイ</t>
    </rPh>
    <rPh sb="11" eb="12">
      <t>イ</t>
    </rPh>
    <rPh sb="12" eb="16">
      <t>シシャゴニュウ</t>
    </rPh>
    <phoneticPr fontId="2"/>
  </si>
  <si>
    <t>6　一時預かり児童(10人)を含む。</t>
    <rPh sb="2" eb="4">
      <t>イチジ</t>
    </rPh>
    <rPh sb="4" eb="5">
      <t>アズ</t>
    </rPh>
    <rPh sb="7" eb="9">
      <t>ジドウ</t>
    </rPh>
    <rPh sb="12" eb="13">
      <t>ニン</t>
    </rPh>
    <rPh sb="15" eb="16">
      <t>フク</t>
    </rPh>
    <phoneticPr fontId="2"/>
  </si>
  <si>
    <t>5　常勤の保育士の週当たり所定労働時間  40時間</t>
    <rPh sb="2" eb="4">
      <t>ジョウキン</t>
    </rPh>
    <rPh sb="5" eb="8">
      <t>ホイクシ</t>
    </rPh>
    <rPh sb="9" eb="10">
      <t>シュウ</t>
    </rPh>
    <rPh sb="10" eb="11">
      <t>ア</t>
    </rPh>
    <rPh sb="13" eb="15">
      <t>ショテイ</t>
    </rPh>
    <rPh sb="15" eb="17">
      <t>ロウドウ</t>
    </rPh>
    <rPh sb="17" eb="19">
      <t>ジカン</t>
    </rPh>
    <rPh sb="23" eb="25">
      <t>ジカン</t>
    </rPh>
    <phoneticPr fontId="2"/>
  </si>
  <si>
    <t>4　土曜日の基本保育時間時必要保育士数 3人</t>
    <rPh sb="2" eb="5">
      <t>ドヨウビ</t>
    </rPh>
    <rPh sb="6" eb="8">
      <t>キホン</t>
    </rPh>
    <rPh sb="8" eb="10">
      <t>ホイク</t>
    </rPh>
    <rPh sb="10" eb="12">
      <t>ジカン</t>
    </rPh>
    <rPh sb="12" eb="13">
      <t>ジ</t>
    </rPh>
    <rPh sb="13" eb="15">
      <t>ヒツヨウ</t>
    </rPh>
    <rPh sb="15" eb="18">
      <t>ホイクシ</t>
    </rPh>
    <rPh sb="18" eb="19">
      <t>スウ</t>
    </rPh>
    <rPh sb="21" eb="22">
      <t>ニン</t>
    </rPh>
    <phoneticPr fontId="2"/>
  </si>
  <si>
    <t>3　基本保育時間 8時間　時間外保育時間 3時間</t>
    <rPh sb="2" eb="4">
      <t>キホン</t>
    </rPh>
    <rPh sb="4" eb="6">
      <t>ホイク</t>
    </rPh>
    <rPh sb="6" eb="8">
      <t>ジカン</t>
    </rPh>
    <rPh sb="10" eb="12">
      <t>ジカン</t>
    </rPh>
    <rPh sb="13" eb="16">
      <t>ジカンガイ</t>
    </rPh>
    <rPh sb="16" eb="18">
      <t>ホイク</t>
    </rPh>
    <rPh sb="18" eb="20">
      <t>ジカン</t>
    </rPh>
    <rPh sb="22" eb="24">
      <t>ジカン</t>
    </rPh>
    <phoneticPr fontId="2"/>
  </si>
  <si>
    <t>2　開所時間 11時間30分（内延長保育時間30分）</t>
    <rPh sb="2" eb="4">
      <t>カイショ</t>
    </rPh>
    <rPh sb="4" eb="6">
      <t>ジカン</t>
    </rPh>
    <rPh sb="9" eb="11">
      <t>ジカン</t>
    </rPh>
    <rPh sb="13" eb="14">
      <t>プン</t>
    </rPh>
    <rPh sb="15" eb="16">
      <t>ウチ</t>
    </rPh>
    <rPh sb="16" eb="18">
      <t>エンチョウ</t>
    </rPh>
    <rPh sb="18" eb="20">
      <t>ホイク</t>
    </rPh>
    <rPh sb="20" eb="22">
      <t>ジカン</t>
    </rPh>
    <rPh sb="24" eb="25">
      <t>プン</t>
    </rPh>
    <phoneticPr fontId="2"/>
  </si>
  <si>
    <t>1　算出日(4月1日現在）</t>
    <rPh sb="2" eb="4">
      <t>サンシュツ</t>
    </rPh>
    <rPh sb="4" eb="5">
      <t>ビ</t>
    </rPh>
    <rPh sb="7" eb="8">
      <t>ガツ</t>
    </rPh>
    <rPh sb="9" eb="10">
      <t>ニチ</t>
    </rPh>
    <rPh sb="10" eb="12">
      <t>ゲンザイ</t>
    </rPh>
    <phoneticPr fontId="2"/>
  </si>
  <si>
    <t>〔その他条件〕</t>
    <rPh sb="3" eb="4">
      <t>タ</t>
    </rPh>
    <rPh sb="4" eb="6">
      <t>ジョウケン</t>
    </rPh>
    <phoneticPr fontId="2"/>
  </si>
  <si>
    <t>〔定員:90人現員：92人　年齢構成：下表〕</t>
    <rPh sb="1" eb="3">
      <t>テイイン</t>
    </rPh>
    <rPh sb="6" eb="7">
      <t>ニン</t>
    </rPh>
    <rPh sb="7" eb="9">
      <t>ゲンイン</t>
    </rPh>
    <rPh sb="12" eb="13">
      <t>ニン</t>
    </rPh>
    <rPh sb="14" eb="16">
      <t>ネンレイ</t>
    </rPh>
    <rPh sb="16" eb="18">
      <t>コウセイ</t>
    </rPh>
    <rPh sb="19" eb="21">
      <t>カヒョウ</t>
    </rPh>
    <phoneticPr fontId="2"/>
  </si>
  <si>
    <t>（週休代替要員の確保を含む。））等を考慮し、適宜、修正すること。</t>
    <rPh sb="1" eb="3">
      <t>シュウキュウ</t>
    </rPh>
    <rPh sb="3" eb="5">
      <t>ダイタイ</t>
    </rPh>
    <rPh sb="5" eb="7">
      <t>ヨウイン</t>
    </rPh>
    <rPh sb="8" eb="10">
      <t>カクホ</t>
    </rPh>
    <rPh sb="11" eb="12">
      <t>フク</t>
    </rPh>
    <rPh sb="16" eb="17">
      <t>トウ</t>
    </rPh>
    <rPh sb="18" eb="20">
      <t>コウリョ</t>
    </rPh>
    <rPh sb="22" eb="24">
      <t>テキギ</t>
    </rPh>
    <rPh sb="25" eb="27">
      <t>シュウセイ</t>
    </rPh>
    <phoneticPr fontId="2"/>
  </si>
  <si>
    <t>算出した保育士数により、勤務ローテーション表（職員配置計画表）を作成したうえで、各保育所の事情（短時間勤務のの配置</t>
    <rPh sb="0" eb="2">
      <t>サンシュツ</t>
    </rPh>
    <rPh sb="4" eb="7">
      <t>ホイクシ</t>
    </rPh>
    <rPh sb="7" eb="8">
      <t>スウ</t>
    </rPh>
    <rPh sb="12" eb="14">
      <t>キンム</t>
    </rPh>
    <rPh sb="21" eb="22">
      <t>ヒョウ</t>
    </rPh>
    <rPh sb="23" eb="25">
      <t>ショクイン</t>
    </rPh>
    <rPh sb="25" eb="27">
      <t>ハイチ</t>
    </rPh>
    <rPh sb="27" eb="29">
      <t>ケイカク</t>
    </rPh>
    <rPh sb="29" eb="30">
      <t>ヒョウ</t>
    </rPh>
    <rPh sb="32" eb="34">
      <t>サクセイ</t>
    </rPh>
    <rPh sb="45" eb="47">
      <t>ジジョウ</t>
    </rPh>
    <rPh sb="48" eb="51">
      <t>タンジカン</t>
    </rPh>
    <rPh sb="51" eb="53">
      <t>キンム</t>
    </rPh>
    <phoneticPr fontId="2"/>
  </si>
  <si>
    <t>前ページで示した考え方をもとに、必要保育士数の算定するための計算方法（目安として使用すること。）</t>
    <rPh sb="0" eb="1">
      <t>ゼン</t>
    </rPh>
    <rPh sb="5" eb="6">
      <t>シメ</t>
    </rPh>
    <rPh sb="8" eb="9">
      <t>カンガ</t>
    </rPh>
    <rPh sb="10" eb="11">
      <t>カタ</t>
    </rPh>
    <rPh sb="16" eb="18">
      <t>ヒツヨウ</t>
    </rPh>
    <rPh sb="18" eb="21">
      <t>ホイクシ</t>
    </rPh>
    <rPh sb="21" eb="22">
      <t>スウ</t>
    </rPh>
    <rPh sb="23" eb="25">
      <t>サンテイ</t>
    </rPh>
    <rPh sb="30" eb="32">
      <t>ケイサン</t>
    </rPh>
    <rPh sb="32" eb="34">
      <t>ホウホウ</t>
    </rPh>
    <rPh sb="35" eb="37">
      <t>メヤス</t>
    </rPh>
    <rPh sb="40" eb="42">
      <t>シヨウ</t>
    </rPh>
    <phoneticPr fontId="2"/>
  </si>
  <si>
    <t>８　施設設備整備の状況</t>
    <rPh sb="2" eb="4">
      <t>シセツ</t>
    </rPh>
    <rPh sb="4" eb="6">
      <t>セツビ</t>
    </rPh>
    <rPh sb="6" eb="8">
      <t>セイビ</t>
    </rPh>
    <rPh sb="9" eb="11">
      <t>ジョウキョウ</t>
    </rPh>
    <phoneticPr fontId="56"/>
  </si>
  <si>
    <t>９　会計処理状況</t>
    <phoneticPr fontId="56"/>
  </si>
  <si>
    <t>２　前回監査の文書指摘事項に対する改善状況</t>
    <rPh sb="7" eb="9">
      <t>ブンショ</t>
    </rPh>
    <phoneticPr fontId="2"/>
  </si>
  <si>
    <t>３　保育時間、開所日数等の状況</t>
    <rPh sb="8" eb="9">
      <t>トコロ</t>
    </rPh>
    <phoneticPr fontId="2"/>
  </si>
  <si>
    <t>５　職員配置の状況</t>
    <phoneticPr fontId="2"/>
  </si>
  <si>
    <t>７　職員の経験年数等の状況　　　　　　　</t>
    <phoneticPr fontId="2"/>
  </si>
  <si>
    <t>（3）正規職員の給与等の状況</t>
    <rPh sb="3" eb="5">
      <t>セイキ</t>
    </rPh>
    <rPh sb="5" eb="7">
      <t>ショクイン</t>
    </rPh>
    <rPh sb="8" eb="10">
      <t>キュウヨ</t>
    </rPh>
    <rPh sb="10" eb="11">
      <t>トウ</t>
    </rPh>
    <rPh sb="12" eb="14">
      <t>ジョウキョウ</t>
    </rPh>
    <phoneticPr fontId="2"/>
  </si>
  <si>
    <t>（3）正規職員の給与等の状況</t>
    <rPh sb="3" eb="5">
      <t>セイキ</t>
    </rPh>
    <rPh sb="8" eb="10">
      <t>キュウヨ</t>
    </rPh>
    <rPh sb="12" eb="14">
      <t>ジョウキョウ</t>
    </rPh>
    <phoneticPr fontId="2"/>
  </si>
  <si>
    <t>８　施設設備整備の状況</t>
    <rPh sb="2" eb="4">
      <t>シセツ</t>
    </rPh>
    <rPh sb="4" eb="6">
      <t>セツビ</t>
    </rPh>
    <rPh sb="6" eb="8">
      <t>セイビ</t>
    </rPh>
    <rPh sb="9" eb="11">
      <t>ジョウキョウ</t>
    </rPh>
    <phoneticPr fontId="2"/>
  </si>
  <si>
    <t>９　会計処理状況</t>
    <rPh sb="2" eb="4">
      <t>カイケイ</t>
    </rPh>
    <phoneticPr fontId="2"/>
  </si>
  <si>
    <t>（1）施設パンフレット等</t>
    <phoneticPr fontId="2"/>
  </si>
  <si>
    <t>◎　資料記入上の注意点</t>
  </si>
  <si>
    <t>1～9</t>
    <phoneticPr fontId="2"/>
  </si>
  <si>
    <t xml:space="preserve">１　施設の概要
２　前回監査の文書指摘事項に対する改善状況
３　保育時間、開所日数等の状況
　　（1）保育時間設定の状況、（2）延長保育時間設定の状況、（3）保育時間短縮の状況、（4）休所の状況（日・祝日・休日以外）
４　保育児童及び定員の状況
　　（1）入所児童数の状況、（2）クラス編成の状況
５　職員配置の状況
　　（1）職種別職員配置の状況、（2）（1）以外の職員（保育補助者等）配置の状況、（3）嘱託医の状況
６　職員の採用・退職・異動等の状況
　　（1）退職者の状況、（2）採用・転出・転入者の状況、（3）産休等職員及び代替職員の状況
７　職員の経験年数等の状況
　　（1）職員の経験年数等、（2）採用・転出・転入者の状況、（3）産休等職員及び代替職員の状況
８　施設設備整備の状況
　　（1）施設設備の状況、（2）給水設備等の衛生管理の状況
９　会計処理状況
　　（1）保護者からの費用徴収等の状況
</t>
    <rPh sb="15" eb="17">
      <t>ブンショ</t>
    </rPh>
    <rPh sb="32" eb="34">
      <t>ホイク</t>
    </rPh>
    <rPh sb="34" eb="36">
      <t>ジカン</t>
    </rPh>
    <rPh sb="37" eb="39">
      <t>カイショ</t>
    </rPh>
    <rPh sb="39" eb="41">
      <t>ニッスウ</t>
    </rPh>
    <rPh sb="41" eb="42">
      <t>トウ</t>
    </rPh>
    <rPh sb="43" eb="45">
      <t>ジョウキョウ</t>
    </rPh>
    <rPh sb="51" eb="53">
      <t>ホイク</t>
    </rPh>
    <rPh sb="53" eb="55">
      <t>ジカン</t>
    </rPh>
    <rPh sb="55" eb="57">
      <t>セッテイ</t>
    </rPh>
    <rPh sb="58" eb="60">
      <t>ジョウキョウ</t>
    </rPh>
    <rPh sb="64" eb="66">
      <t>エンチョウ</t>
    </rPh>
    <rPh sb="66" eb="68">
      <t>ホイク</t>
    </rPh>
    <rPh sb="68" eb="70">
      <t>ジカン</t>
    </rPh>
    <rPh sb="70" eb="72">
      <t>セッテイ</t>
    </rPh>
    <rPh sb="73" eb="75">
      <t>ジョウキョウ</t>
    </rPh>
    <rPh sb="79" eb="81">
      <t>ホイク</t>
    </rPh>
    <rPh sb="81" eb="83">
      <t>ジカン</t>
    </rPh>
    <rPh sb="83" eb="85">
      <t>タンシュク</t>
    </rPh>
    <rPh sb="86" eb="88">
      <t>ジョウキョウ</t>
    </rPh>
    <rPh sb="92" eb="93">
      <t>ヤス</t>
    </rPh>
    <rPh sb="93" eb="94">
      <t>ショ</t>
    </rPh>
    <rPh sb="95" eb="97">
      <t>ジョウキョウ</t>
    </rPh>
    <rPh sb="98" eb="99">
      <t>ニチ</t>
    </rPh>
    <rPh sb="100" eb="102">
      <t>シュクジツ</t>
    </rPh>
    <rPh sb="103" eb="105">
      <t>キュウジツ</t>
    </rPh>
    <rPh sb="105" eb="107">
      <t>イガイ</t>
    </rPh>
    <rPh sb="111" eb="113">
      <t>ホイク</t>
    </rPh>
    <rPh sb="113" eb="115">
      <t>ジドウ</t>
    </rPh>
    <rPh sb="115" eb="116">
      <t>オヨ</t>
    </rPh>
    <rPh sb="117" eb="119">
      <t>テイイン</t>
    </rPh>
    <rPh sb="120" eb="122">
      <t>ジョウキョウ</t>
    </rPh>
    <rPh sb="128" eb="130">
      <t>ニュウショ</t>
    </rPh>
    <rPh sb="130" eb="132">
      <t>ジドウ</t>
    </rPh>
    <rPh sb="132" eb="133">
      <t>スウ</t>
    </rPh>
    <rPh sb="134" eb="136">
      <t>ジョウキョウ</t>
    </rPh>
    <rPh sb="143" eb="145">
      <t>ヘンセイ</t>
    </rPh>
    <rPh sb="146" eb="148">
      <t>ジョウキョウ</t>
    </rPh>
    <rPh sb="151" eb="153">
      <t>ショクイン</t>
    </rPh>
    <rPh sb="153" eb="155">
      <t>ハイチ</t>
    </rPh>
    <rPh sb="156" eb="158">
      <t>ジョウキョウ</t>
    </rPh>
    <rPh sb="164" eb="166">
      <t>ショクシュ</t>
    </rPh>
    <rPh sb="166" eb="167">
      <t>ベツ</t>
    </rPh>
    <rPh sb="167" eb="169">
      <t>ショクイン</t>
    </rPh>
    <rPh sb="169" eb="171">
      <t>ハイチ</t>
    </rPh>
    <rPh sb="172" eb="174">
      <t>ジョウキョウ</t>
    </rPh>
    <rPh sb="181" eb="183">
      <t>イガイ</t>
    </rPh>
    <rPh sb="184" eb="186">
      <t>ショクイン</t>
    </rPh>
    <rPh sb="187" eb="189">
      <t>ホイク</t>
    </rPh>
    <rPh sb="189" eb="192">
      <t>ホジョシャ</t>
    </rPh>
    <rPh sb="192" eb="193">
      <t>トウ</t>
    </rPh>
    <rPh sb="194" eb="196">
      <t>ハイチ</t>
    </rPh>
    <rPh sb="197" eb="199">
      <t>ジョウキョウ</t>
    </rPh>
    <rPh sb="203" eb="205">
      <t>ショクタク</t>
    </rPh>
    <rPh sb="205" eb="206">
      <t>イ</t>
    </rPh>
    <rPh sb="207" eb="209">
      <t>ジョウキョウ</t>
    </rPh>
    <rPh sb="212" eb="214">
      <t>ショクイン</t>
    </rPh>
    <rPh sb="215" eb="217">
      <t>サイヨウ</t>
    </rPh>
    <rPh sb="218" eb="220">
      <t>タイショク</t>
    </rPh>
    <rPh sb="221" eb="223">
      <t>イドウ</t>
    </rPh>
    <rPh sb="223" eb="224">
      <t>トウ</t>
    </rPh>
    <rPh sb="225" eb="227">
      <t>ジョウキョウ</t>
    </rPh>
    <rPh sb="233" eb="236">
      <t>タイショクシャ</t>
    </rPh>
    <rPh sb="237" eb="239">
      <t>ジョウキョウ</t>
    </rPh>
    <rPh sb="243" eb="245">
      <t>サイヨウ</t>
    </rPh>
    <rPh sb="246" eb="248">
      <t>テンシュツ</t>
    </rPh>
    <rPh sb="249" eb="252">
      <t>テンニュウシャ</t>
    </rPh>
    <rPh sb="253" eb="255">
      <t>ジョウキョウ</t>
    </rPh>
    <rPh sb="259" eb="261">
      <t>サンキュウ</t>
    </rPh>
    <rPh sb="261" eb="262">
      <t>トウ</t>
    </rPh>
    <rPh sb="262" eb="264">
      <t>ショクイン</t>
    </rPh>
    <rPh sb="264" eb="265">
      <t>オヨ</t>
    </rPh>
    <rPh sb="266" eb="268">
      <t>ダイガエ</t>
    </rPh>
    <rPh sb="268" eb="270">
      <t>ショクイン</t>
    </rPh>
    <rPh sb="271" eb="273">
      <t>ジョウキョウ</t>
    </rPh>
    <rPh sb="276" eb="278">
      <t>ショクイン</t>
    </rPh>
    <rPh sb="279" eb="281">
      <t>ケイケン</t>
    </rPh>
    <rPh sb="281" eb="283">
      <t>ネンスウ</t>
    </rPh>
    <rPh sb="283" eb="284">
      <t>トウ</t>
    </rPh>
    <rPh sb="285" eb="287">
      <t>ジョウキョウ</t>
    </rPh>
    <rPh sb="293" eb="295">
      <t>ショクイン</t>
    </rPh>
    <rPh sb="296" eb="298">
      <t>ケイケン</t>
    </rPh>
    <rPh sb="298" eb="300">
      <t>ネンスウ</t>
    </rPh>
    <rPh sb="300" eb="301">
      <t>トウ</t>
    </rPh>
    <rPh sb="305" eb="307">
      <t>サイヨウ</t>
    </rPh>
    <rPh sb="308" eb="310">
      <t>テンシュツ</t>
    </rPh>
    <rPh sb="311" eb="314">
      <t>テンニュウシャ</t>
    </rPh>
    <rPh sb="315" eb="317">
      <t>ジョウキョウ</t>
    </rPh>
    <rPh sb="321" eb="323">
      <t>サンキュウ</t>
    </rPh>
    <rPh sb="323" eb="324">
      <t>トウ</t>
    </rPh>
    <rPh sb="324" eb="326">
      <t>ショクイン</t>
    </rPh>
    <rPh sb="326" eb="327">
      <t>オヨ</t>
    </rPh>
    <rPh sb="328" eb="330">
      <t>ダイガエ</t>
    </rPh>
    <rPh sb="330" eb="332">
      <t>ショクイン</t>
    </rPh>
    <rPh sb="333" eb="335">
      <t>ジョウキョウ</t>
    </rPh>
    <rPh sb="338" eb="340">
      <t>シセツ</t>
    </rPh>
    <rPh sb="340" eb="342">
      <t>セツビ</t>
    </rPh>
    <rPh sb="342" eb="344">
      <t>セイビ</t>
    </rPh>
    <rPh sb="345" eb="347">
      <t>ジョウキョウ</t>
    </rPh>
    <rPh sb="353" eb="355">
      <t>シセツ</t>
    </rPh>
    <rPh sb="355" eb="357">
      <t>セツビ</t>
    </rPh>
    <rPh sb="358" eb="360">
      <t>ジョウキョウ</t>
    </rPh>
    <rPh sb="364" eb="366">
      <t>キュウスイ</t>
    </rPh>
    <rPh sb="366" eb="368">
      <t>セツビ</t>
    </rPh>
    <rPh sb="368" eb="369">
      <t>トウ</t>
    </rPh>
    <phoneticPr fontId="2"/>
  </si>
  <si>
    <t>ア　財産目録　　</t>
    <phoneticPr fontId="2"/>
  </si>
  <si>
    <t>イ　貸借対照表</t>
    <rPh sb="2" eb="4">
      <t>タイシャク</t>
    </rPh>
    <phoneticPr fontId="2"/>
  </si>
  <si>
    <t>カ　預金残高証明書（写）</t>
    <rPh sb="2" eb="4">
      <t>ヨキン</t>
    </rPh>
    <rPh sb="4" eb="6">
      <t>ザンダカ</t>
    </rPh>
    <rPh sb="6" eb="9">
      <t>ショウメイショ</t>
    </rPh>
    <rPh sb="10" eb="11">
      <t>シャ</t>
    </rPh>
    <phoneticPr fontId="2"/>
  </si>
  <si>
    <t>（注）1　屋内消火栓及び消火器の位置・避難経路・避難器具の設置場所を記入してください。</t>
    <phoneticPr fontId="2"/>
  </si>
  <si>
    <t>（凡例）</t>
    <rPh sb="1" eb="3">
      <t>ハンレイ</t>
    </rPh>
    <phoneticPr fontId="2"/>
  </si>
  <si>
    <t>屋内消火栓</t>
    <phoneticPr fontId="2"/>
  </si>
  <si>
    <t>□</t>
    <phoneticPr fontId="2"/>
  </si>
  <si>
    <t>消火器</t>
    <phoneticPr fontId="2"/>
  </si>
  <si>
    <t>○</t>
    <phoneticPr fontId="2"/>
  </si>
  <si>
    <t>避難器具</t>
    <phoneticPr fontId="2"/>
  </si>
  <si>
    <t>△</t>
    <phoneticPr fontId="2"/>
  </si>
  <si>
    <t>　　　2　併設施設がある場合には、その施設の位置関係がわかる平面図を添付してください。</t>
    <phoneticPr fontId="2"/>
  </si>
  <si>
    <t>（3）勤務割振表</t>
    <rPh sb="3" eb="5">
      <t>キンム</t>
    </rPh>
    <rPh sb="5" eb="7">
      <t>ワリフ</t>
    </rPh>
    <rPh sb="7" eb="8">
      <t>ヒョウ</t>
    </rPh>
    <phoneticPr fontId="2"/>
  </si>
  <si>
    <t>①直近の３ヶ月分</t>
    <rPh sb="1" eb="3">
      <t>チョッキン</t>
    </rPh>
    <rPh sb="6" eb="7">
      <t>ゲツ</t>
    </rPh>
    <rPh sb="7" eb="8">
      <t>ブン</t>
    </rPh>
    <phoneticPr fontId="2"/>
  </si>
  <si>
    <t>②全職種</t>
    <rPh sb="1" eb="2">
      <t>ゼン</t>
    </rPh>
    <rPh sb="2" eb="4">
      <t>ショクシュ</t>
    </rPh>
    <phoneticPr fontId="2"/>
  </si>
  <si>
    <t>④使用記号の説明</t>
    <rPh sb="1" eb="3">
      <t>シヨウ</t>
    </rPh>
    <rPh sb="3" eb="5">
      <t>キゴウ</t>
    </rPh>
    <rPh sb="6" eb="8">
      <t>セツメイ</t>
    </rPh>
    <phoneticPr fontId="2"/>
  </si>
  <si>
    <t>例）</t>
    <rPh sb="0" eb="1">
      <t>レイ</t>
    </rPh>
    <phoneticPr fontId="2"/>
  </si>
  <si>
    <t>他会計基準等で決算されている場合は同等のものを御準備ください。</t>
    <rPh sb="3" eb="5">
      <t>キジュン</t>
    </rPh>
    <rPh sb="5" eb="6">
      <t>トウ</t>
    </rPh>
    <phoneticPr fontId="2"/>
  </si>
  <si>
    <t>ウ　資金収支計算書及び資金収支内訳表等</t>
    <rPh sb="18" eb="19">
      <t>トウ</t>
    </rPh>
    <phoneticPr fontId="2"/>
  </si>
  <si>
    <t>エ　事業活動計算書及び事業活動内訳表</t>
    <phoneticPr fontId="2"/>
  </si>
  <si>
    <t>オ　決算附属明細書</t>
    <rPh sb="4" eb="6">
      <t>フゾク</t>
    </rPh>
    <rPh sb="8" eb="9">
      <t>ショ</t>
    </rPh>
    <phoneticPr fontId="2"/>
  </si>
  <si>
    <t xml:space="preserve"> 　　</t>
    <phoneticPr fontId="2"/>
  </si>
  <si>
    <t>指導監査業務のみに利用することとし、他の業務に利用することはありません。</t>
    <phoneticPr fontId="2"/>
  </si>
  <si>
    <t>（1）該当しない部分は記載を省略して差し支えありません。</t>
    <phoneticPr fontId="2"/>
  </si>
  <si>
    <t>（2）当該監査資料及び添付書類等の記載に関し、個人情報に係わるものについては</t>
    <phoneticPr fontId="2"/>
  </si>
  <si>
    <t>（5）就業規則又はこれに代わる規則等の写し</t>
    <rPh sb="7" eb="8">
      <t>マタ</t>
    </rPh>
    <rPh sb="12" eb="13">
      <t>カ</t>
    </rPh>
    <phoneticPr fontId="2"/>
  </si>
  <si>
    <t>（職員の労働条件（勤務時間、休憩時間等）が確認できるもの。）</t>
  </si>
  <si>
    <t>※社会福祉法人会計基準省令準拠の場合を例示していますので、</t>
    <rPh sb="19" eb="21">
      <t>レイジ</t>
    </rPh>
    <phoneticPr fontId="2"/>
  </si>
  <si>
    <t>※　ホチキス、インデックス、クリップ、ファイリング等は必要ありません。</t>
    <rPh sb="25" eb="26">
      <t>トウ</t>
    </rPh>
    <rPh sb="27" eb="29">
      <t>ヒツヨウ</t>
    </rPh>
    <phoneticPr fontId="2"/>
  </si>
  <si>
    <t>作　成　基　準 日※</t>
    <rPh sb="0" eb="1">
      <t>サク</t>
    </rPh>
    <rPh sb="2" eb="3">
      <t>シゲル</t>
    </rPh>
    <rPh sb="4" eb="5">
      <t>モト</t>
    </rPh>
    <rPh sb="6" eb="7">
      <t>ジュン</t>
    </rPh>
    <phoneticPr fontId="2"/>
  </si>
  <si>
    <t>児童福祉施設等（保育所等）指導監査資料</t>
    <rPh sb="6" eb="7">
      <t>トウ</t>
    </rPh>
    <rPh sb="11" eb="12">
      <t>トウ</t>
    </rPh>
    <rPh sb="13" eb="15">
      <t>シドウ</t>
    </rPh>
    <rPh sb="15" eb="19">
      <t>カ</t>
    </rPh>
    <phoneticPr fontId="2"/>
  </si>
  <si>
    <r>
      <t xml:space="preserve">監  査 </t>
    </r>
    <r>
      <rPr>
        <sz val="11"/>
        <rFont val="ＭＳ Ｐゴシック"/>
        <family val="3"/>
        <charset val="128"/>
      </rPr>
      <t xml:space="preserve"> 実　施　日</t>
    </r>
    <rPh sb="0" eb="1">
      <t>ラン</t>
    </rPh>
    <rPh sb="3" eb="4">
      <t>ジャ</t>
    </rPh>
    <rPh sb="6" eb="7">
      <t>ジツ</t>
    </rPh>
    <rPh sb="8" eb="9">
      <t>シ</t>
    </rPh>
    <rPh sb="10" eb="11">
      <t>ヒ</t>
    </rPh>
    <phoneticPr fontId="2"/>
  </si>
  <si>
    <t>◎　添付書類　　（漏れのないよう□にチェックした後、提出してください。）</t>
    <rPh sb="2" eb="4">
      <t>テンプ</t>
    </rPh>
    <rPh sb="4" eb="6">
      <t>ショルイ</t>
    </rPh>
    <rPh sb="9" eb="10">
      <t>モ</t>
    </rPh>
    <rPh sb="24" eb="25">
      <t>ゴ</t>
    </rPh>
    <rPh sb="26" eb="28">
      <t>テイシュツ</t>
    </rPh>
    <phoneticPr fontId="2"/>
  </si>
  <si>
    <r>
      <t>③勤務の</t>
    </r>
    <r>
      <rPr>
        <b/>
        <u/>
        <sz val="10"/>
        <rFont val="ＭＳ Ｐゴシック"/>
        <family val="3"/>
        <charset val="128"/>
      </rPr>
      <t>予定と実績の両方が確認できるもの</t>
    </r>
    <rPh sb="1" eb="3">
      <t>キンム</t>
    </rPh>
    <rPh sb="4" eb="6">
      <t>ヨテイ</t>
    </rPh>
    <rPh sb="7" eb="9">
      <t>ジッセキ</t>
    </rPh>
    <rPh sb="10" eb="12">
      <t>リョウホウ</t>
    </rPh>
    <rPh sb="13" eb="15">
      <t>カクニン</t>
    </rPh>
    <phoneticPr fontId="2"/>
  </si>
  <si>
    <t>児童福祉施設等（保育所等）指導監査資料　目次</t>
    <rPh sb="6" eb="7">
      <t>トウ</t>
    </rPh>
    <rPh sb="11" eb="12">
      <t>トウ</t>
    </rPh>
    <rPh sb="13" eb="15">
      <t>シドウ</t>
    </rPh>
    <rPh sb="20" eb="22">
      <t>モクジ</t>
    </rPh>
    <phoneticPr fontId="2"/>
  </si>
  <si>
    <t>児童福祉施設等（保育所等）監査資料記入上等の注意点</t>
    <rPh sb="6" eb="7">
      <t>トウ</t>
    </rPh>
    <rPh sb="11" eb="12">
      <t>トウ</t>
    </rPh>
    <rPh sb="17" eb="19">
      <t>キニュウ</t>
    </rPh>
    <rPh sb="19" eb="20">
      <t>ジョウ</t>
    </rPh>
    <rPh sb="20" eb="21">
      <t>トウ</t>
    </rPh>
    <rPh sb="22" eb="25">
      <t>チュウイテン</t>
    </rPh>
    <phoneticPr fontId="2"/>
  </si>
  <si>
    <t>経理規程</t>
    <rPh sb="0" eb="2">
      <t>ケイリ</t>
    </rPh>
    <phoneticPr fontId="2"/>
  </si>
  <si>
    <t>実施時期</t>
    <rPh sb="0" eb="2">
      <t>ジッシ</t>
    </rPh>
    <rPh sb="2" eb="4">
      <t>ジキ</t>
    </rPh>
    <phoneticPr fontId="2"/>
  </si>
  <si>
    <t>実施内容</t>
    <rPh sb="0" eb="2">
      <t>ジッシ</t>
    </rPh>
    <rPh sb="2" eb="4">
      <t>ナイヨウ</t>
    </rPh>
    <phoneticPr fontId="2"/>
  </si>
  <si>
    <t>改定・新規作成</t>
    <rPh sb="0" eb="2">
      <t>カイテイ</t>
    </rPh>
    <rPh sb="3" eb="5">
      <t>シンキ</t>
    </rPh>
    <rPh sb="5" eb="7">
      <t>サクセイ</t>
    </rPh>
    <phoneticPr fontId="2"/>
  </si>
  <si>
    <t>規程等</t>
    <rPh sb="0" eb="2">
      <t>キテイ</t>
    </rPh>
    <rPh sb="2" eb="3">
      <t>トウ</t>
    </rPh>
    <phoneticPr fontId="2"/>
  </si>
  <si>
    <t>【記入例】</t>
    <rPh sb="1" eb="3">
      <t>キニュウ</t>
    </rPh>
    <rPh sb="3" eb="4">
      <t>レイ</t>
    </rPh>
    <phoneticPr fontId="2"/>
  </si>
  <si>
    <t>給与規程</t>
    <rPh sb="0" eb="2">
      <t>キュウヨ</t>
    </rPh>
    <rPh sb="2" eb="4">
      <t>キテイ</t>
    </rPh>
    <phoneticPr fontId="2"/>
  </si>
  <si>
    <t>通勤手当額の変更</t>
    <rPh sb="0" eb="2">
      <t>ツウキン</t>
    </rPh>
    <rPh sb="2" eb="4">
      <t>テアテ</t>
    </rPh>
    <rPh sb="4" eb="5">
      <t>ガク</t>
    </rPh>
    <rPh sb="6" eb="8">
      <t>ヘンコウ</t>
    </rPh>
    <phoneticPr fontId="2"/>
  </si>
  <si>
    <t>新規作成</t>
    <rPh sb="0" eb="2">
      <t>シンキ</t>
    </rPh>
    <rPh sb="2" eb="4">
      <t>サクセイ</t>
    </rPh>
    <phoneticPr fontId="2"/>
  </si>
  <si>
    <t>防火管理者の変更</t>
    <rPh sb="0" eb="2">
      <t>ボウカ</t>
    </rPh>
    <rPh sb="2" eb="5">
      <t>カンリシャ</t>
    </rPh>
    <rPh sb="6" eb="8">
      <t>ヘンコウ</t>
    </rPh>
    <phoneticPr fontId="2"/>
  </si>
  <si>
    <t>規　　程　　等</t>
    <rPh sb="0" eb="1">
      <t>キ</t>
    </rPh>
    <rPh sb="3" eb="4">
      <t>ホド</t>
    </rPh>
    <rPh sb="6" eb="7">
      <t>トウ</t>
    </rPh>
    <phoneticPr fontId="2"/>
  </si>
  <si>
    <t>（注）　規程等・帳簿等の有無について、｢有｣｢無｣欄に○を付してください。</t>
    <rPh sb="6" eb="7">
      <t>トウ</t>
    </rPh>
    <phoneticPr fontId="2"/>
  </si>
  <si>
    <t xml:space="preserve">    また、それ以外の規程等のうち、前年度の指導監査以降に改定・新規作成したものについては、その写しを提出してください。</t>
    <rPh sb="9" eb="11">
      <t>イガイ</t>
    </rPh>
    <rPh sb="12" eb="14">
      <t>キテイ</t>
    </rPh>
    <rPh sb="14" eb="15">
      <t>トウ</t>
    </rPh>
    <rPh sb="19" eb="22">
      <t>ゼンネンド</t>
    </rPh>
    <rPh sb="23" eb="25">
      <t>シドウ</t>
    </rPh>
    <rPh sb="25" eb="27">
      <t>カンサ</t>
    </rPh>
    <rPh sb="27" eb="29">
      <t>イコウ</t>
    </rPh>
    <rPh sb="30" eb="32">
      <t>カイテイ</t>
    </rPh>
    <rPh sb="33" eb="35">
      <t>シンキ</t>
    </rPh>
    <rPh sb="35" eb="37">
      <t>サクセイ</t>
    </rPh>
    <rPh sb="49" eb="50">
      <t>ウツ</t>
    </rPh>
    <rPh sb="52" eb="54">
      <t>テイシュツ</t>
    </rPh>
    <phoneticPr fontId="2"/>
  </si>
  <si>
    <r>
      <t>※　紙ベースの場合、事前提出資料及び添付書類は</t>
    </r>
    <r>
      <rPr>
        <b/>
        <u/>
        <sz val="14"/>
        <color indexed="10"/>
        <rFont val="ＭＳ Ｐゴシック"/>
        <family val="3"/>
        <charset val="128"/>
      </rPr>
      <t>２部ずつ</t>
    </r>
    <r>
      <rPr>
        <sz val="12"/>
        <color indexed="10"/>
        <rFont val="ＭＳ Ｐゴシック"/>
        <family val="3"/>
        <charset val="128"/>
      </rPr>
      <t>御準備ください。</t>
    </r>
    <rPh sb="2" eb="3">
      <t>カミ</t>
    </rPh>
    <rPh sb="7" eb="9">
      <t>バアイ</t>
    </rPh>
    <rPh sb="10" eb="12">
      <t>ジゼン</t>
    </rPh>
    <rPh sb="12" eb="14">
      <t>テイシュツ</t>
    </rPh>
    <rPh sb="14" eb="16">
      <t>シリョウ</t>
    </rPh>
    <rPh sb="16" eb="17">
      <t>オヨ</t>
    </rPh>
    <rPh sb="18" eb="20">
      <t>テンプ</t>
    </rPh>
    <rPh sb="20" eb="22">
      <t>ショルイ</t>
    </rPh>
    <rPh sb="24" eb="25">
      <t>ブ</t>
    </rPh>
    <rPh sb="27" eb="28">
      <t>オン</t>
    </rPh>
    <rPh sb="28" eb="30">
      <t>ジュンビ</t>
    </rPh>
    <phoneticPr fontId="2"/>
  </si>
  <si>
    <t>１０　規程等及び帳簿等の状況
    （1）規程等及び帳簿等の整備、（2）規程等の改定・新規作成状況</t>
    <rPh sb="22" eb="24">
      <t>キテイ</t>
    </rPh>
    <rPh sb="24" eb="25">
      <t>トウ</t>
    </rPh>
    <rPh sb="25" eb="26">
      <t>オヨ</t>
    </rPh>
    <rPh sb="27" eb="29">
      <t>チョウボ</t>
    </rPh>
    <rPh sb="29" eb="30">
      <t>トウ</t>
    </rPh>
    <rPh sb="31" eb="33">
      <t>セイビ</t>
    </rPh>
    <rPh sb="37" eb="40">
      <t>キテイトウ</t>
    </rPh>
    <rPh sb="41" eb="43">
      <t>カイテイ</t>
    </rPh>
    <rPh sb="44" eb="46">
      <t>シンキ</t>
    </rPh>
    <rPh sb="46" eb="48">
      <t>サクセイ</t>
    </rPh>
    <rPh sb="48" eb="50">
      <t>ジョウキョウ</t>
    </rPh>
    <phoneticPr fontId="2"/>
  </si>
  <si>
    <t>　　※「10 （2）規程等の改定・新規作成状況」参照</t>
    <rPh sb="10" eb="12">
      <t>キテイ</t>
    </rPh>
    <rPh sb="12" eb="13">
      <t>トウ</t>
    </rPh>
    <rPh sb="14" eb="16">
      <t>カイテイ</t>
    </rPh>
    <rPh sb="17" eb="19">
      <t>シンキ</t>
    </rPh>
    <rPh sb="19" eb="21">
      <t>サクセイ</t>
    </rPh>
    <rPh sb="21" eb="23">
      <t>ジョウキョウ</t>
    </rPh>
    <rPh sb="24" eb="26">
      <t>サンショウ</t>
    </rPh>
    <phoneticPr fontId="2"/>
  </si>
  <si>
    <t>(1)規程等及び帳簿等の整備状況</t>
    <phoneticPr fontId="2"/>
  </si>
  <si>
    <t>１０　規程等及び帳簿等の状況</t>
    <rPh sb="3" eb="5">
      <t>キテイ</t>
    </rPh>
    <rPh sb="5" eb="6">
      <t>トウ</t>
    </rPh>
    <rPh sb="6" eb="7">
      <t>オヨ</t>
    </rPh>
    <rPh sb="8" eb="10">
      <t>チョウボ</t>
    </rPh>
    <rPh sb="10" eb="11">
      <t>トウ</t>
    </rPh>
    <phoneticPr fontId="2"/>
  </si>
  <si>
    <t>(2)規程等の改定・新規作成状況</t>
    <rPh sb="7" eb="9">
      <t>カイテイ</t>
    </rPh>
    <rPh sb="10" eb="12">
      <t>シンキ</t>
    </rPh>
    <rPh sb="12" eb="14">
      <t>サクセイ</t>
    </rPh>
    <phoneticPr fontId="2"/>
  </si>
  <si>
    <t>　</t>
    <phoneticPr fontId="2"/>
  </si>
  <si>
    <t>(1) 規程等及び帳簿等の整備状況</t>
    <rPh sb="7" eb="8">
      <t>オヨ</t>
    </rPh>
    <rPh sb="9" eb="11">
      <t>チョウボ</t>
    </rPh>
    <rPh sb="11" eb="12">
      <t>トウ</t>
    </rPh>
    <rPh sb="13" eb="15">
      <t>セイビ</t>
    </rPh>
    <rPh sb="15" eb="17">
      <t>ジョウキョウ</t>
    </rPh>
    <phoneticPr fontId="2"/>
  </si>
  <si>
    <t>(2)　規程等の改定・新規作成状況（前年度の指導監査以降）</t>
    <phoneticPr fontId="2"/>
  </si>
  <si>
    <t>　　</t>
    <phoneticPr fontId="2"/>
  </si>
  <si>
    <t>①監査資料作成基準日の属する週の平日のうち、出席児童数が最多の日</t>
    <rPh sb="1" eb="3">
      <t>カンサ</t>
    </rPh>
    <rPh sb="3" eb="5">
      <t>シリョウ</t>
    </rPh>
    <rPh sb="5" eb="7">
      <t>サクセイ</t>
    </rPh>
    <rPh sb="7" eb="10">
      <t>キジュンビ</t>
    </rPh>
    <rPh sb="11" eb="12">
      <t>ゾク</t>
    </rPh>
    <rPh sb="14" eb="15">
      <t>シュウ</t>
    </rPh>
    <rPh sb="16" eb="18">
      <t>ヘイジツ</t>
    </rPh>
    <rPh sb="22" eb="24">
      <t>シュッセキ</t>
    </rPh>
    <rPh sb="24" eb="26">
      <t>ジドウ</t>
    </rPh>
    <rPh sb="26" eb="27">
      <t>スウ</t>
    </rPh>
    <rPh sb="28" eb="30">
      <t>サイタ</t>
    </rPh>
    <rPh sb="31" eb="32">
      <t>ヒ</t>
    </rPh>
    <phoneticPr fontId="2"/>
  </si>
  <si>
    <t>②監査資料作成基準日の属する週の土曜日</t>
    <rPh sb="16" eb="19">
      <t>ドヨウビ</t>
    </rPh>
    <phoneticPr fontId="2"/>
  </si>
  <si>
    <t>11　時間帯別保育士配置表（平日）</t>
    <rPh sb="3" eb="6">
      <t>ジカンタイ</t>
    </rPh>
    <rPh sb="6" eb="7">
      <t>ベツ</t>
    </rPh>
    <rPh sb="7" eb="10">
      <t>ホイクシ</t>
    </rPh>
    <rPh sb="10" eb="12">
      <t>ハイチ</t>
    </rPh>
    <rPh sb="12" eb="13">
      <t>ヒョウ</t>
    </rPh>
    <rPh sb="14" eb="16">
      <t>ヘイジツ</t>
    </rPh>
    <phoneticPr fontId="2"/>
  </si>
  <si>
    <t>12　時間帯別保育士配置表（土曜日）</t>
    <rPh sb="3" eb="6">
      <t>ジカンタイ</t>
    </rPh>
    <rPh sb="6" eb="7">
      <t>ベツ</t>
    </rPh>
    <rPh sb="7" eb="10">
      <t>ホイクシ</t>
    </rPh>
    <rPh sb="10" eb="12">
      <t>ハイチ</t>
    </rPh>
    <rPh sb="12" eb="13">
      <t>ヒョウ</t>
    </rPh>
    <rPh sb="14" eb="17">
      <t>ドヨウビ</t>
    </rPh>
    <phoneticPr fontId="2"/>
  </si>
  <si>
    <t>（　　月　　日）</t>
    <rPh sb="3" eb="4">
      <t>ガツ</t>
    </rPh>
    <rPh sb="6" eb="7">
      <t>ニチ</t>
    </rPh>
    <phoneticPr fontId="2"/>
  </si>
  <si>
    <t>監査資料作成基準日の属する週の平日（出席児童数が最多の日）</t>
    <rPh sb="10" eb="11">
      <t>ゾク</t>
    </rPh>
    <rPh sb="13" eb="14">
      <t>シュウ</t>
    </rPh>
    <rPh sb="15" eb="17">
      <t>ヘイジツ</t>
    </rPh>
    <rPh sb="18" eb="20">
      <t>シュッセキ</t>
    </rPh>
    <rPh sb="20" eb="22">
      <t>ジドウ</t>
    </rPh>
    <rPh sb="22" eb="23">
      <t>スウ</t>
    </rPh>
    <rPh sb="24" eb="26">
      <t>サイタ</t>
    </rPh>
    <rPh sb="27" eb="28">
      <t>ヒ</t>
    </rPh>
    <rPh sb="28" eb="29">
      <t>ツイタチ</t>
    </rPh>
    <phoneticPr fontId="2"/>
  </si>
  <si>
    <t>保育所名</t>
    <rPh sb="0" eb="3">
      <t>ホイクショ</t>
    </rPh>
    <rPh sb="3" eb="4">
      <t>メイ</t>
    </rPh>
    <phoneticPr fontId="2"/>
  </si>
  <si>
    <r>
      <t>区分〔</t>
    </r>
    <r>
      <rPr>
        <b/>
        <u/>
        <sz val="8.5"/>
        <rFont val="ＭＳ Ｐゴシック"/>
        <family val="3"/>
        <charset val="128"/>
      </rPr>
      <t>平　日</t>
    </r>
    <r>
      <rPr>
        <sz val="8.5"/>
        <rFont val="ＭＳ Ｐゴシック"/>
        <family val="3"/>
        <charset val="128"/>
      </rPr>
      <t>・土曜日〕</t>
    </r>
    <rPh sb="0" eb="2">
      <t>クブン</t>
    </rPh>
    <rPh sb="3" eb="6">
      <t>ヘイジツ</t>
    </rPh>
    <rPh sb="7" eb="10">
      <t>ドヨウビ</t>
    </rPh>
    <phoneticPr fontId="2"/>
  </si>
  <si>
    <t>保育士の
勤務時間</t>
    <rPh sb="0" eb="3">
      <t>ホイクシ</t>
    </rPh>
    <rPh sb="5" eb="7">
      <t>キンム</t>
    </rPh>
    <rPh sb="7" eb="9">
      <t>ジカン</t>
    </rPh>
    <phoneticPr fontId="2"/>
  </si>
  <si>
    <r>
      <t>時間
帯別
入所
児童
数</t>
    </r>
    <r>
      <rPr>
        <sz val="8.5"/>
        <color indexed="9"/>
        <rFont val="ＭＳ Ｐゴシック"/>
        <family val="3"/>
        <charset val="128"/>
      </rPr>
      <t>＿</t>
    </r>
    <rPh sb="0" eb="4">
      <t>ジカンタイ</t>
    </rPh>
    <rPh sb="4" eb="5">
      <t>ベツ</t>
    </rPh>
    <rPh sb="6" eb="8">
      <t>ニュウショ</t>
    </rPh>
    <rPh sb="9" eb="10">
      <t>コ</t>
    </rPh>
    <rPh sb="10" eb="11">
      <t>ワラベ</t>
    </rPh>
    <rPh sb="12" eb="13">
      <t>スウ</t>
    </rPh>
    <phoneticPr fontId="2"/>
  </si>
  <si>
    <t>年度当初満年齢区分</t>
    <rPh sb="0" eb="2">
      <t>ネンド</t>
    </rPh>
    <rPh sb="2" eb="4">
      <t>トウショ</t>
    </rPh>
    <rPh sb="4" eb="5">
      <t>マン</t>
    </rPh>
    <rPh sb="5" eb="7">
      <t>ジツネンレイ</t>
    </rPh>
    <rPh sb="7" eb="9">
      <t>クブン</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</si>
  <si>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</si>
  <si>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</si>
  <si>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</si>
  <si>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</si>
  <si>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４歳以上児</t>
    <rPh sb="1" eb="2">
      <t>サイ</t>
    </rPh>
    <rPh sb="2" eb="5">
      <t>イジョウジ</t>
    </rPh>
    <phoneticPr fontId="2"/>
  </si>
  <si>
    <t>短時間利用児</t>
    <rPh sb="0" eb="3">
      <t>タンジカン</t>
    </rPh>
    <rPh sb="3" eb="5">
      <t>リヨウジ</t>
    </rPh>
    <rPh sb="5" eb="6">
      <t>ジ</t>
    </rPh>
    <phoneticPr fontId="2"/>
  </si>
  <si>
    <t>必要保育士数</t>
    <rPh sb="0" eb="2">
      <t>ヒツヨウ</t>
    </rPh>
    <rPh sb="2" eb="6">
      <t>ホイクシスウ</t>
    </rPh>
    <phoneticPr fontId="2"/>
  </si>
  <si>
    <t>保育士配置状況 ※保育補助者（無資格者）を含めないこと。</t>
    <rPh sb="0" eb="3">
      <t>ホイクシ</t>
    </rPh>
    <rPh sb="3" eb="5">
      <t>ハイチ</t>
    </rPh>
    <rPh sb="5" eb="7">
      <t>ジョウキョウ</t>
    </rPh>
    <rPh sb="9" eb="11">
      <t>ホイク</t>
    </rPh>
    <rPh sb="11" eb="13">
      <t>ホジョ</t>
    </rPh>
    <rPh sb="13" eb="14">
      <t>シャ</t>
    </rPh>
    <phoneticPr fontId="2"/>
  </si>
  <si>
    <t>（例）中番</t>
    <rPh sb="1" eb="2">
      <t>レイ</t>
    </rPh>
    <rPh sb="3" eb="4">
      <t>ナカ</t>
    </rPh>
    <rPh sb="4" eb="5">
      <t>バン</t>
    </rPh>
    <phoneticPr fontId="2"/>
  </si>
  <si>
    <t>○○組担当</t>
    <rPh sb="2" eb="3">
      <t>クミ</t>
    </rPh>
    <rPh sb="3" eb="5">
      <t>タントウ</t>
    </rPh>
    <phoneticPr fontId="2"/>
  </si>
  <si>
    <t>8:15～17:15</t>
    <phoneticPr fontId="2"/>
  </si>
  <si>
    <t>～</t>
    <phoneticPr fontId="2"/>
  </si>
  <si>
    <t>～</t>
    <phoneticPr fontId="2"/>
  </si>
  <si>
    <t>合　計</t>
    <rPh sb="0" eb="1">
      <t>ゴウ</t>
    </rPh>
    <rPh sb="2" eb="3">
      <t>ケイ</t>
    </rPh>
    <phoneticPr fontId="2"/>
  </si>
  <si>
    <t>適　　　　否</t>
    <rPh sb="0" eb="1">
      <t>テキ</t>
    </rPh>
    <rPh sb="5" eb="6">
      <t>イナ</t>
    </rPh>
    <phoneticPr fontId="2"/>
  </si>
  <si>
    <t>（注）1</t>
    <rPh sb="1" eb="2">
      <t>チュウ</t>
    </rPh>
    <phoneticPr fontId="2"/>
  </si>
  <si>
    <t>時間帯別入所児童数欄には、時間帯別、年齢区分別に児童数（一時預かり・特定保育児童（平均）を含む。）を記入してください。</t>
    <rPh sb="0" eb="3">
      <t>ジカンタイ</t>
    </rPh>
    <rPh sb="3" eb="4">
      <t>ベツ</t>
    </rPh>
    <rPh sb="4" eb="6">
      <t>ニュウショ</t>
    </rPh>
    <rPh sb="6" eb="9">
      <t>ジドウスウ</t>
    </rPh>
    <rPh sb="9" eb="10">
      <t>ラン</t>
    </rPh>
    <rPh sb="13" eb="16">
      <t>ジカンタイ</t>
    </rPh>
    <rPh sb="16" eb="17">
      <t>ベツ</t>
    </rPh>
    <rPh sb="18" eb="20">
      <t>ネンレイ</t>
    </rPh>
    <rPh sb="20" eb="22">
      <t>クブン</t>
    </rPh>
    <rPh sb="22" eb="23">
      <t>ベツ</t>
    </rPh>
    <rPh sb="24" eb="27">
      <t>ジドウスウ</t>
    </rPh>
    <rPh sb="28" eb="30">
      <t>イチジ</t>
    </rPh>
    <rPh sb="30" eb="31">
      <t>アズ</t>
    </rPh>
    <rPh sb="34" eb="36">
      <t>トクテイ</t>
    </rPh>
    <rPh sb="36" eb="38">
      <t>ホイク</t>
    </rPh>
    <rPh sb="38" eb="40">
      <t>ジドウ</t>
    </rPh>
    <rPh sb="41" eb="43">
      <t>ヘイキン</t>
    </rPh>
    <rPh sb="45" eb="46">
      <t>フク</t>
    </rPh>
    <rPh sb="50" eb="52">
      <t>キニュウ</t>
    </rPh>
    <phoneticPr fontId="2"/>
  </si>
  <si>
    <t>必要保育士数欄は、最低基準（0歳児3:1，1･2歳児6:1，3歳児20:1，4歳以上児30:1）により算出した保育士数を記入してください。</t>
    <rPh sb="0" eb="2">
      <t>ヒツヨウ</t>
    </rPh>
    <rPh sb="2" eb="6">
      <t>ホイクシスウ</t>
    </rPh>
    <rPh sb="6" eb="7">
      <t>ラン</t>
    </rPh>
    <rPh sb="9" eb="11">
      <t>サイテイ</t>
    </rPh>
    <rPh sb="11" eb="13">
      <t>キジュン</t>
    </rPh>
    <rPh sb="15" eb="17">
      <t>サイジ</t>
    </rPh>
    <rPh sb="24" eb="26">
      <t>サイジ</t>
    </rPh>
    <rPh sb="31" eb="33">
      <t>サイジ</t>
    </rPh>
    <rPh sb="39" eb="40">
      <t>サイ</t>
    </rPh>
    <rPh sb="40" eb="42">
      <t>イジョウ</t>
    </rPh>
    <rPh sb="42" eb="43">
      <t>ジ</t>
    </rPh>
    <rPh sb="51" eb="53">
      <t>サンシュツ</t>
    </rPh>
    <rPh sb="55" eb="59">
      <t>ホイクシスウ</t>
    </rPh>
    <rPh sb="60" eb="62">
      <t>キニュウ</t>
    </rPh>
    <phoneticPr fontId="2"/>
  </si>
  <si>
    <t>保育士配置状況の合計欄については、当該時間帯に保育士が配置されている数（休憩時間の保育士を含めないこと。）を記入してください。</t>
    <rPh sb="8" eb="10">
      <t>ゴウケイ</t>
    </rPh>
    <rPh sb="17" eb="19">
      <t>トウガイ</t>
    </rPh>
    <rPh sb="19" eb="22">
      <t>ジカンタイ</t>
    </rPh>
    <rPh sb="23" eb="26">
      <t>ホイクシ</t>
    </rPh>
    <rPh sb="27" eb="29">
      <t>ハイチ</t>
    </rPh>
    <rPh sb="34" eb="35">
      <t>スウ</t>
    </rPh>
    <rPh sb="36" eb="38">
      <t>キュウケイ</t>
    </rPh>
    <rPh sb="38" eb="40">
      <t>ジカン</t>
    </rPh>
    <rPh sb="41" eb="44">
      <t>ホイクシ</t>
    </rPh>
    <rPh sb="45" eb="46">
      <t>フク</t>
    </rPh>
    <rPh sb="54" eb="56">
      <t>キニュウ</t>
    </rPh>
    <phoneticPr fontId="2"/>
  </si>
  <si>
    <t>保育士配置状況が異なる日（曜日）がある場合には、当該日（曜日）にかかるものを別途作成してください。</t>
    <rPh sb="0" eb="2">
      <t>ホイク</t>
    </rPh>
    <rPh sb="2" eb="3">
      <t>シ</t>
    </rPh>
    <rPh sb="3" eb="5">
      <t>ハイチ</t>
    </rPh>
    <rPh sb="5" eb="7">
      <t>ジョウキョウ</t>
    </rPh>
    <rPh sb="8" eb="9">
      <t>コト</t>
    </rPh>
    <rPh sb="11" eb="12">
      <t>ヒ</t>
    </rPh>
    <rPh sb="13" eb="15">
      <t>ヨウビ</t>
    </rPh>
    <rPh sb="19" eb="21">
      <t>バアイ</t>
    </rPh>
    <rPh sb="24" eb="26">
      <t>トウガイ</t>
    </rPh>
    <rPh sb="26" eb="27">
      <t>ビ</t>
    </rPh>
    <rPh sb="28" eb="30">
      <t>ヨウビ</t>
    </rPh>
    <rPh sb="38" eb="40">
      <t>ベット</t>
    </rPh>
    <rPh sb="40" eb="42">
      <t>サクセイ</t>
    </rPh>
    <phoneticPr fontId="2"/>
  </si>
  <si>
    <t>保育士配置状況 　※保育補助者（無資格者）を含む。</t>
    <rPh sb="0" eb="3">
      <t>ホイクシ</t>
    </rPh>
    <rPh sb="3" eb="5">
      <t>ハイチ</t>
    </rPh>
    <rPh sb="5" eb="7">
      <t>ジョウキョウ</t>
    </rPh>
    <rPh sb="10" eb="12">
      <t>ホイク</t>
    </rPh>
    <rPh sb="12" eb="14">
      <t>ホジョ</t>
    </rPh>
    <rPh sb="14" eb="15">
      <t>シャ</t>
    </rPh>
    <phoneticPr fontId="2"/>
  </si>
  <si>
    <t>（例）早番（無）</t>
    <rPh sb="3" eb="5">
      <t>ハヤバン</t>
    </rPh>
    <phoneticPr fontId="2"/>
  </si>
  <si>
    <t>早朝保育補助</t>
    <rPh sb="0" eb="2">
      <t>ソウチョウ</t>
    </rPh>
    <rPh sb="2" eb="4">
      <t>ホイク</t>
    </rPh>
    <rPh sb="4" eb="6">
      <t>ホジョ</t>
    </rPh>
    <phoneticPr fontId="2"/>
  </si>
  <si>
    <t>7:30～ 9:30</t>
    <phoneticPr fontId="2"/>
  </si>
  <si>
    <t>8:15～17:15</t>
    <phoneticPr fontId="2"/>
  </si>
  <si>
    <t>～</t>
    <phoneticPr fontId="2"/>
  </si>
  <si>
    <t>（注）</t>
    <rPh sb="1" eb="2">
      <t>チュウ</t>
    </rPh>
    <phoneticPr fontId="2"/>
  </si>
  <si>
    <t>無資格者は、（無）と表示してください。</t>
    <rPh sb="0" eb="4">
      <t>ムシカクシャ</t>
    </rPh>
    <rPh sb="7" eb="8">
      <t>ム</t>
    </rPh>
    <rPh sb="10" eb="12">
      <t>ヒョウジ</t>
    </rPh>
    <phoneticPr fontId="2"/>
  </si>
  <si>
    <t>監査資料作成基準日の属する週の土曜日（祝日の場合は前週の土曜日）</t>
    <rPh sb="10" eb="11">
      <t>ゾク</t>
    </rPh>
    <rPh sb="13" eb="14">
      <t>シュウ</t>
    </rPh>
    <rPh sb="15" eb="18">
      <t>ドヨウビ</t>
    </rPh>
    <rPh sb="19" eb="21">
      <t>シュクジツ</t>
    </rPh>
    <rPh sb="22" eb="24">
      <t>バアイ</t>
    </rPh>
    <rPh sb="25" eb="26">
      <t>マエ</t>
    </rPh>
    <rPh sb="26" eb="27">
      <t>シュウ</t>
    </rPh>
    <rPh sb="28" eb="31">
      <t>ドヨウビ</t>
    </rPh>
    <phoneticPr fontId="2"/>
  </si>
  <si>
    <r>
      <t>区分〔平　日・</t>
    </r>
    <r>
      <rPr>
        <b/>
        <u/>
        <sz val="8.5"/>
        <color indexed="8"/>
        <rFont val="ＭＳ Ｐゴシック"/>
        <family val="3"/>
        <charset val="128"/>
      </rPr>
      <t>土曜日</t>
    </r>
    <r>
      <rPr>
        <sz val="8.5"/>
        <color indexed="8"/>
        <rFont val="ＭＳ Ｐゴシック"/>
        <family val="3"/>
        <charset val="128"/>
      </rPr>
      <t>〕</t>
    </r>
    <rPh sb="0" eb="2">
      <t>クブン</t>
    </rPh>
    <rPh sb="3" eb="6">
      <t>ヘイジツ</t>
    </rPh>
    <rPh sb="7" eb="10">
      <t>ドヨウビ</t>
    </rPh>
    <phoneticPr fontId="2"/>
  </si>
  <si>
    <t>時間帯別入所児童数欄には、時間帯別、年齢区分別に児童数（一時預かり・特定保育児童（平均）を含む。）を記入してください。</t>
    <rPh sb="0" eb="3">
      <t>ジカンタイ</t>
    </rPh>
    <rPh sb="3" eb="4">
      <t>ベツ</t>
    </rPh>
    <rPh sb="4" eb="6">
      <t>ニュウショ</t>
    </rPh>
    <rPh sb="6" eb="9">
      <t>ジドウスウ</t>
    </rPh>
    <rPh sb="9" eb="10">
      <t>ラン</t>
    </rPh>
    <rPh sb="13" eb="16">
      <t>ジカンタイ</t>
    </rPh>
    <rPh sb="16" eb="17">
      <t>ベツ</t>
    </rPh>
    <rPh sb="18" eb="20">
      <t>ネンレイ</t>
    </rPh>
    <rPh sb="20" eb="22">
      <t>クブン</t>
    </rPh>
    <rPh sb="22" eb="23">
      <t>ベツ</t>
    </rPh>
    <rPh sb="24" eb="27">
      <t>ジドウスウ</t>
    </rPh>
    <rPh sb="28" eb="30">
      <t>イチジ</t>
    </rPh>
    <rPh sb="34" eb="36">
      <t>トクテイ</t>
    </rPh>
    <rPh sb="36" eb="38">
      <t>ホイク</t>
    </rPh>
    <rPh sb="38" eb="40">
      <t>ジドウ</t>
    </rPh>
    <rPh sb="41" eb="43">
      <t>ヘイキン</t>
    </rPh>
    <rPh sb="45" eb="46">
      <t>フク</t>
    </rPh>
    <rPh sb="50" eb="52">
      <t>キニュウ</t>
    </rPh>
    <phoneticPr fontId="2"/>
  </si>
  <si>
    <t>早番</t>
    <rPh sb="0" eb="2">
      <t>ハヤバン</t>
    </rPh>
    <phoneticPr fontId="2"/>
  </si>
  <si>
    <t>〇〇組</t>
    <rPh sb="2" eb="3">
      <t>クミ</t>
    </rPh>
    <phoneticPr fontId="2"/>
  </si>
  <si>
    <t>7：30～16：00</t>
    <phoneticPr fontId="2"/>
  </si>
  <si>
    <t>7：30～16：00</t>
  </si>
  <si>
    <t>中番</t>
    <rPh sb="0" eb="1">
      <t>ナカ</t>
    </rPh>
    <rPh sb="1" eb="2">
      <t>バン</t>
    </rPh>
    <phoneticPr fontId="2"/>
  </si>
  <si>
    <t>8：00～16：30</t>
    <phoneticPr fontId="2"/>
  </si>
  <si>
    <t>8：30～12：３0</t>
    <phoneticPr fontId="2"/>
  </si>
  <si>
    <t>8：30～17：00</t>
    <phoneticPr fontId="2"/>
  </si>
  <si>
    <t>8：30～17：00</t>
    <phoneticPr fontId="2"/>
  </si>
  <si>
    <t>中番</t>
    <rPh sb="0" eb="2">
      <t>ナカバン</t>
    </rPh>
    <phoneticPr fontId="2"/>
  </si>
  <si>
    <t>9：00～13：00</t>
    <phoneticPr fontId="2"/>
  </si>
  <si>
    <t>9：00～17：30</t>
    <phoneticPr fontId="2"/>
  </si>
  <si>
    <t>遅番</t>
    <rPh sb="0" eb="2">
      <t>オソバン</t>
    </rPh>
    <phoneticPr fontId="2"/>
  </si>
  <si>
    <t>9：30～13：30</t>
    <phoneticPr fontId="2"/>
  </si>
  <si>
    <t>フリー</t>
    <phoneticPr fontId="2"/>
  </si>
  <si>
    <t>9：30～18：00</t>
    <phoneticPr fontId="2"/>
  </si>
  <si>
    <t>フリー</t>
  </si>
  <si>
    <t>9:30～18：30</t>
    <phoneticPr fontId="2"/>
  </si>
  <si>
    <t>延長保育</t>
    <rPh sb="0" eb="4">
      <t>エンチョウホイク</t>
    </rPh>
    <phoneticPr fontId="2"/>
  </si>
  <si>
    <t>延長保育パート</t>
    <rPh sb="0" eb="2">
      <t>エンチョウ</t>
    </rPh>
    <rPh sb="2" eb="4">
      <t>ホイク</t>
    </rPh>
    <phoneticPr fontId="2"/>
  </si>
  <si>
    <t>13：30～19：30</t>
    <phoneticPr fontId="2"/>
  </si>
  <si>
    <t>14：30～19：30</t>
    <phoneticPr fontId="2"/>
  </si>
  <si>
    <t>～</t>
    <phoneticPr fontId="2"/>
  </si>
  <si>
    <t>１１　時間帯別保育士配置表（平日）</t>
    <rPh sb="3" eb="6">
      <t>ジカンタイ</t>
    </rPh>
    <rPh sb="6" eb="7">
      <t>ベツ</t>
    </rPh>
    <rPh sb="7" eb="10">
      <t>ホイクシ</t>
    </rPh>
    <rPh sb="10" eb="12">
      <t>ハイチ</t>
    </rPh>
    <rPh sb="12" eb="13">
      <t>ヒョウ</t>
    </rPh>
    <rPh sb="14" eb="16">
      <t>ヘイジツ</t>
    </rPh>
    <phoneticPr fontId="2"/>
  </si>
  <si>
    <t>１２　時間帯別保育士配置表（土曜日）</t>
    <rPh sb="3" eb="6">
      <t>ジカンタイ</t>
    </rPh>
    <rPh sb="6" eb="7">
      <t>ベツ</t>
    </rPh>
    <rPh sb="7" eb="10">
      <t>ホイクシ</t>
    </rPh>
    <rPh sb="10" eb="12">
      <t>ハイチ</t>
    </rPh>
    <rPh sb="12" eb="13">
      <t>ヒョウ</t>
    </rPh>
    <rPh sb="14" eb="17">
      <t>ドヨウビ</t>
    </rPh>
    <phoneticPr fontId="2"/>
  </si>
  <si>
    <t>週休者は表示のみで配置には含めないでください。また、地域子育て支援拠点事業（同様の自主事業を含む。）の専任職員である保育士について、その事業従事時間については配置に含めないでください。</t>
    <rPh sb="0" eb="2">
      <t>シュウキュウ</t>
    </rPh>
    <rPh sb="2" eb="3">
      <t>シャ</t>
    </rPh>
    <rPh sb="4" eb="6">
      <t>ヒョウジ</t>
    </rPh>
    <rPh sb="9" eb="11">
      <t>ハイチ</t>
    </rPh>
    <rPh sb="13" eb="14">
      <t>フク</t>
    </rPh>
    <rPh sb="38" eb="40">
      <t>ドウヨウ</t>
    </rPh>
    <rPh sb="41" eb="43">
      <t>ジシュ</t>
    </rPh>
    <rPh sb="43" eb="45">
      <t>ジギョウ</t>
    </rPh>
    <rPh sb="46" eb="47">
      <t>フク</t>
    </rPh>
    <rPh sb="79" eb="81">
      <t>ハイチ</t>
    </rPh>
    <rPh sb="82" eb="83">
      <t>フク</t>
    </rPh>
    <phoneticPr fontId="2"/>
  </si>
  <si>
    <t>１１－１　時間帯別保育士配置表（有資格者のみ）</t>
    <rPh sb="5" eb="6">
      <t>トキ</t>
    </rPh>
    <rPh sb="6" eb="7">
      <t>アイダ</t>
    </rPh>
    <rPh sb="7" eb="8">
      <t>オビ</t>
    </rPh>
    <rPh sb="8" eb="9">
      <t>ベツ</t>
    </rPh>
    <rPh sb="9" eb="10">
      <t>ホ</t>
    </rPh>
    <rPh sb="10" eb="11">
      <t>イク</t>
    </rPh>
    <rPh sb="11" eb="12">
      <t>シ</t>
    </rPh>
    <rPh sb="12" eb="13">
      <t>クバ</t>
    </rPh>
    <rPh sb="13" eb="14">
      <t>オキ</t>
    </rPh>
    <rPh sb="14" eb="15">
      <t>ヒョウ</t>
    </rPh>
    <rPh sb="16" eb="20">
      <t>ユウシカクシャ</t>
    </rPh>
    <phoneticPr fontId="2"/>
  </si>
  <si>
    <t>１１－２　時間帯別保育士配置表（無資格者を含む）</t>
    <rPh sb="5" eb="6">
      <t>トキ</t>
    </rPh>
    <rPh sb="6" eb="7">
      <t>アイダ</t>
    </rPh>
    <rPh sb="7" eb="8">
      <t>オビ</t>
    </rPh>
    <rPh sb="8" eb="9">
      <t>ベツ</t>
    </rPh>
    <rPh sb="9" eb="10">
      <t>ホ</t>
    </rPh>
    <rPh sb="10" eb="11">
      <t>イク</t>
    </rPh>
    <rPh sb="11" eb="12">
      <t>シ</t>
    </rPh>
    <rPh sb="12" eb="13">
      <t>クバ</t>
    </rPh>
    <rPh sb="13" eb="14">
      <t>オキ</t>
    </rPh>
    <rPh sb="14" eb="15">
      <t>ヒョウ</t>
    </rPh>
    <rPh sb="16" eb="19">
      <t>ムシカク</t>
    </rPh>
    <rPh sb="19" eb="20">
      <t>シャ</t>
    </rPh>
    <rPh sb="21" eb="22">
      <t>フク</t>
    </rPh>
    <phoneticPr fontId="2"/>
  </si>
  <si>
    <t>１２－１　時間帯別保育士配置表（有資格者のみ）</t>
    <rPh sb="5" eb="6">
      <t>トキ</t>
    </rPh>
    <rPh sb="6" eb="7">
      <t>アイダ</t>
    </rPh>
    <rPh sb="7" eb="8">
      <t>オビ</t>
    </rPh>
    <rPh sb="8" eb="9">
      <t>ベツ</t>
    </rPh>
    <rPh sb="9" eb="10">
      <t>ホ</t>
    </rPh>
    <rPh sb="10" eb="11">
      <t>イク</t>
    </rPh>
    <rPh sb="11" eb="12">
      <t>シ</t>
    </rPh>
    <rPh sb="12" eb="13">
      <t>クバ</t>
    </rPh>
    <rPh sb="13" eb="14">
      <t>オキ</t>
    </rPh>
    <rPh sb="14" eb="15">
      <t>ヒョウ</t>
    </rPh>
    <rPh sb="16" eb="20">
      <t>ユウシカクシャ</t>
    </rPh>
    <phoneticPr fontId="2"/>
  </si>
  <si>
    <t>１２－２　時間帯別保育士配置表（無資格者を含む）</t>
    <rPh sb="5" eb="6">
      <t>トキ</t>
    </rPh>
    <rPh sb="6" eb="7">
      <t>アイダ</t>
    </rPh>
    <rPh sb="7" eb="8">
      <t>オビ</t>
    </rPh>
    <rPh sb="8" eb="9">
      <t>ベツ</t>
    </rPh>
    <rPh sb="9" eb="10">
      <t>ホ</t>
    </rPh>
    <rPh sb="10" eb="11">
      <t>イク</t>
    </rPh>
    <rPh sb="11" eb="12">
      <t>シ</t>
    </rPh>
    <rPh sb="12" eb="13">
      <t>クバ</t>
    </rPh>
    <rPh sb="13" eb="14">
      <t>オキ</t>
    </rPh>
    <rPh sb="14" eb="15">
      <t>ヒョウ</t>
    </rPh>
    <rPh sb="16" eb="19">
      <t>ムシカク</t>
    </rPh>
    <rPh sb="19" eb="20">
      <t>シャ</t>
    </rPh>
    <rPh sb="21" eb="22">
      <t>フク</t>
    </rPh>
    <phoneticPr fontId="2"/>
  </si>
  <si>
    <t>（　４月１日）</t>
    <rPh sb="3" eb="4">
      <t>ガツ</t>
    </rPh>
    <rPh sb="5" eb="6">
      <t>ニチ</t>
    </rPh>
    <phoneticPr fontId="2"/>
  </si>
  <si>
    <t>令和　　　年　　　月　　　日</t>
    <rPh sb="0" eb="2">
      <t>レイワ</t>
    </rPh>
    <rPh sb="5" eb="6">
      <t>ネン</t>
    </rPh>
    <rPh sb="9" eb="10">
      <t>ツキ</t>
    </rPh>
    <rPh sb="13" eb="14">
      <t>ヒ</t>
    </rPh>
    <phoneticPr fontId="2"/>
  </si>
  <si>
    <t>Ｒ○○.８.１３ ～ Ｒ○○.８.１６</t>
    <phoneticPr fontId="2"/>
  </si>
  <si>
    <t>Ｒ○.○.○ ～ Ｒ○.○.○</t>
    <phoneticPr fontId="2"/>
  </si>
  <si>
    <t>Ｒ○○.○○.○○</t>
    <phoneticPr fontId="2"/>
  </si>
  <si>
    <t>Ｒ○○.○○.○○</t>
    <phoneticPr fontId="2"/>
  </si>
  <si>
    <t>Ｒ00.00.00</t>
    <phoneticPr fontId="2"/>
  </si>
  <si>
    <t>　　　3　同一敷地内に併設以外で他の施設がある場合は、施設の位置関係がわかるような図を添付
　　　　してください。</t>
    <phoneticPr fontId="2"/>
  </si>
  <si>
    <t>(6)給与規程の写し</t>
    <rPh sb="3" eb="5">
      <t>キュウヨ</t>
    </rPh>
    <rPh sb="5" eb="7">
      <t>キテイ</t>
    </rPh>
    <rPh sb="8" eb="9">
      <t>ウツ</t>
    </rPh>
    <phoneticPr fontId="2"/>
  </si>
  <si>
    <t>(7)育児休業規程及び介護休業規程の写し</t>
    <rPh sb="3" eb="5">
      <t>イクジ</t>
    </rPh>
    <rPh sb="5" eb="7">
      <t>キュウギョウ</t>
    </rPh>
    <rPh sb="7" eb="9">
      <t>キテイ</t>
    </rPh>
    <rPh sb="9" eb="10">
      <t>オヨ</t>
    </rPh>
    <rPh sb="11" eb="13">
      <t>カイゴ</t>
    </rPh>
    <rPh sb="13" eb="15">
      <t>キュウギョウ</t>
    </rPh>
    <rPh sb="15" eb="17">
      <t>キテイ</t>
    </rPh>
    <rPh sb="18" eb="19">
      <t>ウツ</t>
    </rPh>
    <phoneticPr fontId="2"/>
  </si>
  <si>
    <r>
      <t>※指導監査資料作成基準日は、</t>
    </r>
    <r>
      <rPr>
        <sz val="11"/>
        <color rgb="FFFF0000"/>
        <rFont val="ＭＳ Ｐゴシック"/>
        <family val="3"/>
        <charset val="128"/>
      </rPr>
      <t>指導監査日の前月１日で作成してください。</t>
    </r>
    <rPh sb="21" eb="22">
      <t>ツキ</t>
    </rPh>
    <phoneticPr fontId="2"/>
  </si>
  <si>
    <r>
      <t>（4</t>
    </r>
    <r>
      <rPr>
        <sz val="12"/>
        <color theme="1"/>
        <rFont val="ＭＳ Ｐゴシック"/>
        <family val="3"/>
        <charset val="128"/>
      </rPr>
      <t>）運営規程（園則）</t>
    </r>
    <r>
      <rPr>
        <sz val="12"/>
        <rFont val="ＭＳ Ｐゴシック"/>
        <family val="3"/>
        <charset val="128"/>
      </rPr>
      <t>又はこれに代わる規程等の写し（事務分担表を含む。）</t>
    </r>
    <rPh sb="3" eb="5">
      <t>ウンエイ</t>
    </rPh>
    <rPh sb="8" eb="9">
      <t>エン</t>
    </rPh>
    <rPh sb="9" eb="10">
      <t>ソク</t>
    </rPh>
    <rPh sb="11" eb="12">
      <t>マタ</t>
    </rPh>
    <rPh sb="16" eb="17">
      <t>カ</t>
    </rPh>
    <phoneticPr fontId="2"/>
  </si>
  <si>
    <t>(8)経理規程の写し</t>
    <rPh sb="3" eb="5">
      <t>ケイリ</t>
    </rPh>
    <rPh sb="5" eb="7">
      <t>キテイ</t>
    </rPh>
    <rPh sb="8" eb="9">
      <t>ウツ</t>
    </rPh>
    <phoneticPr fontId="2"/>
  </si>
  <si>
    <t>(9)前年度の指導監査以降に改定・新規作成した規程等の写し</t>
    <rPh sb="3" eb="6">
      <t>ゼンネンド</t>
    </rPh>
    <rPh sb="7" eb="9">
      <t>シドウ</t>
    </rPh>
    <rPh sb="9" eb="11">
      <t>カンサ</t>
    </rPh>
    <rPh sb="11" eb="13">
      <t>イコウ</t>
    </rPh>
    <rPh sb="14" eb="16">
      <t>カイテイ</t>
    </rPh>
    <rPh sb="17" eb="19">
      <t>シンキ</t>
    </rPh>
    <rPh sb="19" eb="21">
      <t>サクセイ</t>
    </rPh>
    <rPh sb="23" eb="25">
      <t>キテイ</t>
    </rPh>
    <rPh sb="25" eb="26">
      <t>トウ</t>
    </rPh>
    <rPh sb="27" eb="28">
      <t>ウツ</t>
    </rPh>
    <phoneticPr fontId="2"/>
  </si>
  <si>
    <t>(10)時間帯別保育士配置表</t>
    <rPh sb="4" eb="7">
      <t>ジカンタイ</t>
    </rPh>
    <rPh sb="7" eb="8">
      <t>ベツ</t>
    </rPh>
    <rPh sb="8" eb="11">
      <t>ホイクシ</t>
    </rPh>
    <rPh sb="11" eb="13">
      <t>ハイチ</t>
    </rPh>
    <rPh sb="13" eb="14">
      <t>ヒョウ</t>
    </rPh>
    <phoneticPr fontId="2"/>
  </si>
  <si>
    <t>(11)計算書類（前年度分）</t>
    <rPh sb="4" eb="6">
      <t>ケイサン</t>
    </rPh>
    <rPh sb="6" eb="8">
      <t>ショルイ</t>
    </rPh>
    <phoneticPr fontId="2"/>
  </si>
  <si>
    <t>運営規程(園則）</t>
    <rPh sb="0" eb="2">
      <t>ウンエイ</t>
    </rPh>
    <rPh sb="5" eb="6">
      <t>エン</t>
    </rPh>
    <rPh sb="6" eb="7">
      <t>ソク</t>
    </rPh>
    <phoneticPr fontId="2"/>
  </si>
  <si>
    <r>
      <rPr>
        <b/>
        <sz val="8.5"/>
        <color theme="1"/>
        <rFont val="ＭＳ Ｐゴシック"/>
        <family val="3"/>
        <charset val="128"/>
      </rPr>
      <t>※運営規程（園則）、就業規則、経理規程、給与規程、育児休業規程、介護休業規程</t>
    </r>
    <r>
      <rPr>
        <sz val="8.5"/>
        <color theme="1"/>
        <rFont val="ＭＳ Ｐゴシック"/>
        <family val="3"/>
        <charset val="128"/>
      </rPr>
      <t>については、改定の有無にかかわらず、その写しを提出してください。</t>
    </r>
    <rPh sb="1" eb="3">
      <t>ウンエイ</t>
    </rPh>
    <rPh sb="3" eb="5">
      <t>キテイ</t>
    </rPh>
    <rPh sb="6" eb="7">
      <t>エン</t>
    </rPh>
    <rPh sb="7" eb="8">
      <t>ソク</t>
    </rPh>
    <rPh sb="10" eb="12">
      <t>シュウギョウ</t>
    </rPh>
    <rPh sb="12" eb="14">
      <t>キソク</t>
    </rPh>
    <rPh sb="15" eb="17">
      <t>ケイリ</t>
    </rPh>
    <rPh sb="17" eb="19">
      <t>キテイ</t>
    </rPh>
    <rPh sb="20" eb="22">
      <t>キュウヨ</t>
    </rPh>
    <rPh sb="22" eb="24">
      <t>キテイ</t>
    </rPh>
    <rPh sb="25" eb="27">
      <t>イクジ</t>
    </rPh>
    <rPh sb="27" eb="29">
      <t>キュウギョウ</t>
    </rPh>
    <rPh sb="29" eb="31">
      <t>キテイ</t>
    </rPh>
    <rPh sb="32" eb="34">
      <t>カイゴ</t>
    </rPh>
    <rPh sb="34" eb="36">
      <t>キュウギョウ</t>
    </rPh>
    <rPh sb="36" eb="38">
      <t>キテイ</t>
    </rPh>
    <rPh sb="44" eb="46">
      <t>カイテイ</t>
    </rPh>
    <rPh sb="47" eb="49">
      <t>ウム</t>
    </rPh>
    <rPh sb="58" eb="59">
      <t>ウツ</t>
    </rPh>
    <rPh sb="61" eb="63">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</si>
</sst>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General&quot;人&quot;"/>
    <numFmt numFmtId="177" formatCode="0.0_ "/>
    <numFmt numFmtId="178" formatCode="&quot;（&quot;#,##0&quot;）&quot;\ "/>
    <numFmt numFmtId="179" formatCode="#,##0.00_ "/>
    <numFmt numFmtId="180" formatCode="#,##0.00_);[Red]\(#,##0.00\)"/>
    <numFmt numFmtId="181" formatCode="#,##0.0_);[Red]\(#,##0.0\)"/>
    <numFmt numFmtId="182" formatCode="#,##0&quot;人&quot;;[Red]\-#,##0"/>
    <numFmt numFmtId="183" formatCode="#,##0&quot;h/m&quot;;[Red]\-#,##0"/>
    <numFmt numFmtId="184" formatCode="#,##0&quot;日&quot;;[Red]\-#,##0"/>
    <numFmt numFmtId="185" formatCode="#,##0&quot;円&quot;;[Red]\-#,##0"/>
    <numFmt numFmtId="186" formatCode="General&quot;歳&quot;"/>
    <numFmt numFmtId="187" formatCode="&quot;｢&quot;#,##0&quot;｣&quot;\ "/>
    <numFmt numFmtId="188" formatCode="h:mm;@"/>
    <numFmt numFmtId="189" formatCode="General&quot;(3）&quot;"/>
    <numFmt numFmtId="190" formatCode="General&quot;(2）&quot;"/>
    <numFmt numFmtId="191" formatCode="General&quot;(5）&quot;"/>
    <numFmt numFmtId="192" formatCode="0.00_ "/>
  </numFmts>
  <fonts count="98">
    <font>
      <sz val="11"/>
      <name val="ＭＳ Ｐゴシック"/>
      <family val="3"/>
      <charset val="128"/>
    </font>
    <font>
      <sz val="11"/>
      <name val="ＭＳ Ｐゴシック"/>
      <family val="3"/>
      <charset val="128"/>
    </font>
    <font>
      <sz val="6"/>
      <name val="ＭＳ Ｐゴシック"/>
      <family val="3"/>
      <charset val="128"/>
    </font>
    <font>
      <sz val="9"/>
      <name val="Times New Roman"/>
      <family val="1"/>
    </font>
    <font>
      <sz val="8.5"/>
      <name val="ＭＳ 明朝"/>
      <family val="1"/>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8.5"/>
      <name val="ＭＳ Ｐゴシック"/>
      <family val="3"/>
      <charset val="128"/>
    </font>
    <font>
      <sz val="8"/>
      <name val="ＭＳ Ｐゴシック"/>
      <family val="3"/>
      <charset val="128"/>
    </font>
    <font>
      <sz val="11"/>
      <name val="ＭＳ Ｐゴシック"/>
      <family val="3"/>
      <charset val="128"/>
    </font>
    <font>
      <u/>
      <sz val="8.5"/>
      <name val="ＭＳ Ｐゴシック"/>
      <family val="3"/>
      <charset val="128"/>
    </font>
    <font>
      <sz val="7"/>
      <name val="ＭＳ Ｐゴシック"/>
      <family val="3"/>
      <charset val="128"/>
    </font>
    <font>
      <sz val="16"/>
      <name val="ＭＳ Ｐゴシック"/>
      <family val="3"/>
      <charset val="128"/>
    </font>
    <font>
      <b/>
      <sz val="10"/>
      <name val="ＭＳ Ｐゴシック"/>
      <family val="3"/>
      <charset val="128"/>
    </font>
    <font>
      <b/>
      <sz val="12"/>
      <name val="ＭＳ Ｐゴシック"/>
      <family val="3"/>
      <charset val="128"/>
    </font>
    <font>
      <sz val="10"/>
      <color indexed="10"/>
      <name val="ＭＳ Ｐゴシック"/>
      <family val="3"/>
      <charset val="128"/>
    </font>
    <font>
      <u/>
      <sz val="10"/>
      <name val="ＭＳ Ｐゴシック"/>
      <family val="3"/>
      <charset val="128"/>
    </font>
    <font>
      <sz val="14"/>
      <name val="ＭＳ Ｐゴシック"/>
      <family val="3"/>
      <charset val="128"/>
    </font>
    <font>
      <sz val="8.5"/>
      <name val="ＭＳ ゴシック"/>
      <family val="3"/>
      <charset val="128"/>
    </font>
    <font>
      <sz val="9"/>
      <name val="ＪＳＰゴシック"/>
      <family val="3"/>
      <charset val="128"/>
    </font>
    <font>
      <sz val="8.5"/>
      <name val="ＪＳＰゴシック"/>
      <family val="3"/>
      <charset val="128"/>
    </font>
    <font>
      <sz val="10"/>
      <name val="ＪＳＰゴシック"/>
      <family val="3"/>
      <charset val="128"/>
    </font>
    <font>
      <sz val="8"/>
      <name val="ＪＳＰゴシック"/>
      <family val="3"/>
      <charset val="128"/>
    </font>
    <font>
      <sz val="11"/>
      <name val="ＪＳＰゴシック"/>
      <family val="3"/>
      <charset val="128"/>
    </font>
    <font>
      <sz val="8"/>
      <name val="HGｺﾞｼｯｸM"/>
      <family val="3"/>
      <charset val="128"/>
    </font>
    <font>
      <sz val="9"/>
      <name val="HGｺﾞｼｯｸM"/>
      <family val="3"/>
      <charset val="128"/>
    </font>
    <font>
      <sz val="8.5"/>
      <name val="HGｺﾞｼｯｸM"/>
      <family val="3"/>
      <charset val="128"/>
    </font>
    <font>
      <sz val="10"/>
      <name val="HGｺﾞｼｯｸM"/>
      <family val="3"/>
      <charset val="128"/>
    </font>
    <font>
      <sz val="11"/>
      <name val="HGｺﾞｼｯｸM"/>
      <family val="3"/>
      <charset val="128"/>
    </font>
    <font>
      <sz val="8"/>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sz val="11"/>
      <name val="ＭＳ Ｐゴシック"/>
      <family val="3"/>
      <charset val="128"/>
    </font>
    <font>
      <sz val="8.5"/>
      <color indexed="12"/>
      <name val="ＭＳ Ｐゴシック"/>
      <family val="3"/>
      <charset val="128"/>
    </font>
    <font>
      <sz val="8.5"/>
      <color indexed="12"/>
      <name val="ＭＳ ゴシック"/>
      <family val="3"/>
      <charset val="128"/>
    </font>
    <font>
      <sz val="8.5"/>
      <color indexed="12"/>
      <name val="HGｺﾞｼｯｸM"/>
      <family val="3"/>
      <charset val="128"/>
    </font>
    <font>
      <sz val="6"/>
      <name val="ＭＳ ゴシック"/>
      <family val="3"/>
      <charset val="128"/>
    </font>
    <font>
      <sz val="8.5"/>
      <color indexed="9"/>
      <name val="ＭＳ Ｐゴシック"/>
      <family val="3"/>
      <charset val="128"/>
    </font>
    <font>
      <sz val="11"/>
      <color indexed="9"/>
      <name val="ＭＳ Ｐゴシック"/>
      <family val="3"/>
      <charset val="128"/>
    </font>
    <font>
      <sz val="8.5"/>
      <color indexed="9"/>
      <name val="ＭＳ ゴシック"/>
      <family val="3"/>
      <charset val="128"/>
    </font>
    <font>
      <sz val="8.5"/>
      <color indexed="9"/>
      <name val="HGｺﾞｼｯｸM"/>
      <family val="3"/>
      <charset val="128"/>
    </font>
    <font>
      <sz val="7"/>
      <color indexed="9"/>
      <name val="ＭＳ Ｐゴシック"/>
      <family val="3"/>
      <charset val="128"/>
    </font>
    <font>
      <b/>
      <sz val="9"/>
      <name val="ＭＳ ゴシック"/>
      <family val="3"/>
      <charset val="128"/>
    </font>
    <font>
      <b/>
      <sz val="9"/>
      <name val="ＭＳ Ｐゴシック"/>
      <family val="3"/>
      <charset val="128"/>
    </font>
    <font>
      <sz val="10"/>
      <color indexed="9"/>
      <name val="ＭＳ Ｐゴシック"/>
      <family val="3"/>
      <charset val="128"/>
    </font>
    <font>
      <b/>
      <sz val="11"/>
      <name val="ＭＳ Ｐゴシック"/>
      <family val="3"/>
      <charset val="128"/>
    </font>
    <font>
      <b/>
      <sz val="8.5"/>
      <color indexed="9"/>
      <name val="ＭＳ Ｐゴシック"/>
      <family val="3"/>
      <charset val="128"/>
    </font>
    <font>
      <sz val="8"/>
      <color indexed="9"/>
      <name val="ＭＳ Ｐゴシック"/>
      <family val="3"/>
      <charset val="128"/>
    </font>
    <font>
      <strike/>
      <sz val="8.5"/>
      <name val="ＭＳ Ｐゴシック"/>
      <family val="3"/>
      <charset val="128"/>
    </font>
    <font>
      <sz val="11"/>
      <color indexed="0"/>
      <name val="ＭＳ Ｐゴシック"/>
      <family val="3"/>
      <charset val="128"/>
    </font>
    <font>
      <sz val="10"/>
      <color indexed="0"/>
      <name val="ＭＳ ゴシック"/>
      <family val="3"/>
      <charset val="128"/>
    </font>
    <font>
      <sz val="8"/>
      <color indexed="0"/>
      <name val="ＭＳ ゴシック"/>
      <family val="3"/>
      <charset val="128"/>
    </font>
    <font>
      <sz val="8"/>
      <color indexed="0"/>
      <name val="ＭＳ Ｐゴシック"/>
      <family val="3"/>
      <charset val="128"/>
    </font>
    <font>
      <sz val="8.5"/>
      <color indexed="0"/>
      <name val="ＭＳ Ｐゴシック"/>
      <family val="3"/>
      <charset val="128"/>
    </font>
    <font>
      <sz val="6"/>
      <color indexed="0"/>
      <name val="ＭＳ Ｐゴシック"/>
      <family val="3"/>
      <charset val="128"/>
    </font>
    <font>
      <sz val="8.5"/>
      <color indexed="1"/>
      <name val="ＭＳ Ｐゴシック"/>
      <family val="3"/>
      <charset val="128"/>
    </font>
    <font>
      <sz val="9"/>
      <color indexed="0"/>
      <name val="ＭＳ Ｐゴシック"/>
      <family val="3"/>
      <charset val="128"/>
    </font>
    <font>
      <b/>
      <sz val="9"/>
      <color indexed="0"/>
      <name val="ＭＳ Ｐゴシック"/>
      <family val="3"/>
      <charset val="128"/>
    </font>
    <font>
      <sz val="8.5"/>
      <color indexed="0"/>
      <name val="ＭＳ ゴシック"/>
      <family val="3"/>
      <charset val="128"/>
    </font>
    <font>
      <sz val="9"/>
      <color indexed="0"/>
      <name val="ＭＳ ゴシック"/>
      <family val="3"/>
      <charset val="128"/>
    </font>
    <font>
      <sz val="11"/>
      <color indexed="0"/>
      <name val="ＭＳ ゴシック"/>
      <family val="3"/>
      <charset val="128"/>
    </font>
    <font>
      <sz val="6"/>
      <name val="ＭＳ 明朝"/>
      <family val="1"/>
      <charset val="128"/>
    </font>
    <font>
      <u/>
      <sz val="8"/>
      <name val="ＭＳ Ｐゴシック"/>
      <family val="3"/>
      <charset val="128"/>
    </font>
    <font>
      <sz val="7.5"/>
      <name val="ＭＳ Ｐゴシック"/>
      <family val="3"/>
      <charset val="128"/>
    </font>
    <font>
      <sz val="7.5"/>
      <color indexed="8"/>
      <name val="ＭＳ Ｐゴシック"/>
      <family val="3"/>
      <charset val="128"/>
    </font>
    <font>
      <sz val="12"/>
      <name val="ＭＳ Ｐゴシック"/>
      <family val="3"/>
      <charset val="128"/>
    </font>
    <font>
      <sz val="12"/>
      <name val="Times New Roman"/>
      <family val="1"/>
    </font>
    <font>
      <sz val="18"/>
      <name val="ＭＳ Ｐゴシック"/>
      <family val="3"/>
      <charset val="128"/>
    </font>
    <font>
      <sz val="12"/>
      <color indexed="10"/>
      <name val="ＭＳ Ｐゴシック"/>
      <family val="3"/>
      <charset val="128"/>
    </font>
    <font>
      <u/>
      <sz val="9"/>
      <name val="ＭＳ Ｐゴシック"/>
      <family val="3"/>
      <charset val="128"/>
    </font>
    <font>
      <b/>
      <u/>
      <sz val="10"/>
      <name val="ＭＳ Ｐゴシック"/>
      <family val="3"/>
      <charset val="128"/>
    </font>
    <font>
      <b/>
      <u/>
      <sz val="14"/>
      <color indexed="10"/>
      <name val="ＭＳ Ｐゴシック"/>
      <family val="3"/>
      <charset val="128"/>
    </font>
    <font>
      <sz val="8.5"/>
      <color rgb="FFFF0000"/>
      <name val="ＭＳ Ｐゴシック"/>
      <family val="3"/>
      <charset val="128"/>
    </font>
    <font>
      <sz val="8"/>
      <color rgb="FFFF0000"/>
      <name val="ＭＳ ゴシック"/>
      <family val="3"/>
      <charset val="128"/>
    </font>
    <font>
      <sz val="8"/>
      <color theme="1"/>
      <name val="ＭＳ Ｐゴシック"/>
      <family val="3"/>
      <charset val="128"/>
    </font>
    <font>
      <sz val="10"/>
      <color theme="1"/>
      <name val="ＭＳ Ｐゴシック"/>
      <family val="3"/>
      <charset val="128"/>
    </font>
    <font>
      <sz val="8.5"/>
      <color theme="1"/>
      <name val="ＭＳ Ｐゴシック"/>
      <family val="3"/>
      <charset val="128"/>
    </font>
    <font>
      <sz val="12"/>
      <color rgb="FFFF0000"/>
      <name val="ＭＳ Ｐゴシック"/>
      <family val="3"/>
      <charset val="128"/>
    </font>
    <font>
      <sz val="11"/>
      <color rgb="FFFF0000"/>
      <name val="ＭＳ Ｐゴシック"/>
      <family val="3"/>
      <charset val="128"/>
    </font>
    <font>
      <sz val="8.5"/>
      <color theme="0"/>
      <name val="ＭＳ Ｐゴシック"/>
      <family val="3"/>
      <charset val="128"/>
    </font>
    <font>
      <sz val="11"/>
      <color theme="0"/>
      <name val="ＭＳ Ｐゴシック"/>
      <family val="3"/>
      <charset val="128"/>
    </font>
    <font>
      <sz val="7.5"/>
      <color theme="1"/>
      <name val="ＭＳ Ｐゴシック"/>
      <family val="3"/>
      <charset val="128"/>
    </font>
    <font>
      <sz val="9"/>
      <color rgb="FFFF0000"/>
      <name val="ＭＳ Ｐゴシック"/>
      <family val="3"/>
      <charset val="128"/>
    </font>
    <font>
      <b/>
      <sz val="8.5"/>
      <name val="ＭＳ Ｐゴシック"/>
      <family val="3"/>
      <charset val="128"/>
    </font>
    <font>
      <b/>
      <u/>
      <sz val="9"/>
      <color theme="1"/>
      <name val="ＭＳ Ｐゴシック"/>
      <family val="3"/>
      <charset val="128"/>
    </font>
    <font>
      <b/>
      <u/>
      <sz val="8.5"/>
      <color theme="1"/>
      <name val="ＭＳ Ｐゴシック"/>
      <family val="3"/>
      <charset val="128"/>
    </font>
    <font>
      <b/>
      <u/>
      <sz val="8.5"/>
      <name val="ＭＳ Ｐゴシック"/>
      <family val="3"/>
      <charset val="128"/>
    </font>
    <font>
      <sz val="8"/>
      <color indexed="81"/>
      <name val="ＭＳ Ｐゴシック"/>
      <family val="3"/>
      <charset val="128"/>
    </font>
    <font>
      <b/>
      <u/>
      <sz val="8.5"/>
      <color indexed="8"/>
      <name val="ＭＳ Ｐゴシック"/>
      <family val="3"/>
      <charset val="128"/>
    </font>
    <font>
      <sz val="8.5"/>
      <color indexed="8"/>
      <name val="ＭＳ Ｐゴシック"/>
      <family val="3"/>
      <charset val="128"/>
    </font>
    <font>
      <sz val="12"/>
      <color theme="1"/>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font>
    <font>
      <sz val="9"/>
      <color theme="1"/>
      <name val="Times New Roman"/>
      <family val="1"/>
    </font>
    <font>
      <b/>
      <sz val="8.5"/>
      <color theme="1"/>
      <name val="ＭＳ Ｐゴシック"/>
      <family val="3"/>
      <charset val="128"/>
    </font>
  </fonts>
  <fills count="1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lightUp">
        <fgColor indexed="44"/>
      </patternFill>
    </fill>
    <fill>
      <patternFill patternType="gray125">
        <fgColor indexed="45"/>
      </patternFill>
    </fill>
    <fill>
      <patternFill patternType="solid">
        <fgColor indexed="43"/>
        <bgColor indexed="64"/>
      </patternFill>
    </fill>
    <fill>
      <patternFill patternType="solid">
        <fgColor indexed="48"/>
        <bgColor indexed="64"/>
      </patternFill>
    </fill>
    <fill>
      <patternFill patternType="gray125">
        <fgColor indexed="44"/>
      </patternFill>
    </fill>
    <fill>
      <patternFill patternType="solid">
        <fgColor indexed="48"/>
        <bgColor indexed="44"/>
      </patternFill>
    </fill>
    <fill>
      <patternFill patternType="solid">
        <fgColor indexed="48"/>
        <bgColor indexed="11"/>
      </patternFill>
    </fill>
    <fill>
      <patternFill patternType="solid">
        <fgColor rgb="FFFFFF99"/>
        <bgColor rgb="FFFFFF66"/>
      </patternFill>
    </fill>
    <fill>
      <patternFill patternType="solid">
        <fgColor theme="0"/>
        <bgColor indexed="64"/>
      </patternFill>
    </fill>
    <fill>
      <patternFill patternType="solid">
        <fgColor rgb="FFFFFF99"/>
        <bgColor indexed="64"/>
      </patternFill>
    </fill>
    <fill>
      <patternFill patternType="solid">
        <fgColor indexed="10"/>
        <bgColor indexed="64"/>
      </patternFill>
    </fill>
    <fill>
      <patternFill patternType="solid">
        <fgColor indexed="11"/>
        <bgColor indexed="64"/>
      </patternFill>
    </fill>
  </fills>
  <borders count="126">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double">
        <color indexed="64"/>
      </left>
      <right/>
      <top/>
      <bottom/>
      <diagonal/>
    </border>
    <border>
      <left/>
      <right style="medium">
        <color indexed="64"/>
      </right>
      <top/>
      <bottom/>
      <diagonal/>
    </border>
    <border>
      <left/>
      <right style="medium">
        <color indexed="64"/>
      </right>
      <top style="thin">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diagonalDown="1">
      <left style="thin">
        <color indexed="64"/>
      </left>
      <right/>
      <top style="thin">
        <color indexed="64"/>
      </top>
      <bottom style="thin">
        <color indexed="64"/>
      </bottom>
      <diagonal style="hair">
        <color indexed="64"/>
      </diagonal>
    </border>
    <border>
      <left style="thin">
        <color indexed="64"/>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diagonalUp="1">
      <left style="thin">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thin">
        <color indexed="64"/>
      </right>
      <top style="medium">
        <color indexed="64"/>
      </top>
      <bottom/>
      <diagonal style="hair">
        <color indexed="64"/>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thin">
        <color indexed="64"/>
      </right>
      <top/>
      <bottom style="medium">
        <color indexed="64"/>
      </bottom>
      <diagonal style="hair">
        <color indexed="64"/>
      </diagonal>
    </border>
    <border>
      <left style="double">
        <color indexed="64"/>
      </left>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diagonal/>
    </border>
    <border>
      <left style="thin">
        <color indexed="64"/>
      </left>
      <right style="thin">
        <color indexed="64"/>
      </right>
      <top style="hair">
        <color indexed="64"/>
      </top>
      <bottom/>
      <diagonal/>
    </border>
    <border>
      <left style="double">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style="double">
        <color indexed="64"/>
      </right>
      <top style="medium">
        <color indexed="64"/>
      </top>
      <bottom/>
      <diagonal style="hair">
        <color indexed="64"/>
      </diagonal>
    </border>
    <border diagonalUp="1">
      <left/>
      <right style="double">
        <color indexed="64"/>
      </right>
      <top/>
      <bottom style="medium">
        <color indexed="64"/>
      </bottom>
      <diagonal style="hair">
        <color indexed="64"/>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style="thin">
        <color indexed="64"/>
      </right>
      <top/>
      <bottom style="medium">
        <color indexed="64"/>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right style="double">
        <color indexed="64"/>
      </right>
      <top style="thin">
        <color indexed="64"/>
      </top>
      <bottom/>
      <diagonal style="hair">
        <color indexed="64"/>
      </diagonal>
    </border>
    <border diagonalUp="1">
      <left/>
      <right style="double">
        <color indexed="64"/>
      </right>
      <top/>
      <bottom/>
      <diagonal style="hair">
        <color indexed="64"/>
      </diagonal>
    </border>
    <border diagonalUp="1">
      <left/>
      <right style="double">
        <color indexed="64"/>
      </right>
      <top/>
      <bottom style="thin">
        <color indexed="64"/>
      </bottom>
      <diagonal style="hair">
        <color indexed="64"/>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style="hair">
        <color indexed="64"/>
      </top>
      <bottom/>
      <diagonal/>
    </border>
    <border>
      <left style="double">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double">
        <color indexed="64"/>
      </right>
      <top style="medium">
        <color indexed="64"/>
      </top>
      <bottom/>
      <diagonal/>
    </border>
    <border>
      <left/>
      <right style="double">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diagonalUp="1">
      <left/>
      <right style="double">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s>
  <cellStyleXfs count="7">
    <xf numFmtId="0" fontId="0" fillId="0" borderId="0"/>
    <xf numFmtId="0" fontId="9" fillId="0" borderId="1" applyBorder="0">
      <alignment horizontal="lef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xf numFmtId="38" fontId="51" fillId="0" borderId="0" applyFont="0" applyFill="0" applyBorder="0" applyAlignment="0" applyProtection="0"/>
    <xf numFmtId="6" fontId="1" fillId="0" borderId="0" applyFont="0" applyFill="0" applyBorder="0" applyAlignment="0" applyProtection="0"/>
    <xf numFmtId="0" fontId="51" fillId="0" borderId="0"/>
  </cellStyleXfs>
  <cellXfs count="1507">
    <xf numFmtId="0" fontId="0" fillId="0" borderId="0" xfId="0"/>
    <xf numFmtId="0" fontId="3"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8" fillId="0" borderId="0" xfId="0" applyFont="1" applyFill="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center" vertical="center"/>
    </xf>
    <xf numFmtId="0" fontId="8" fillId="0" borderId="2"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lignment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6" fillId="0" borderId="0" xfId="0" applyFont="1" applyFill="1" applyAlignment="1">
      <alignment vertical="center"/>
    </xf>
    <xf numFmtId="0" fontId="8" fillId="0" borderId="0" xfId="0" applyFont="1" applyFill="1" applyAlignment="1">
      <alignment horizontal="righ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6" xfId="0" applyFont="1" applyFill="1" applyBorder="1" applyAlignment="1">
      <alignment vertical="center"/>
    </xf>
    <xf numFmtId="0" fontId="8" fillId="0" borderId="10" xfId="0" applyFont="1" applyFill="1" applyBorder="1" applyAlignment="1">
      <alignment horizontal="centerContinuous" vertical="center"/>
    </xf>
    <xf numFmtId="0" fontId="8" fillId="0" borderId="3" xfId="0" applyFont="1" applyFill="1" applyBorder="1" applyAlignment="1">
      <alignment horizontal="centerContinuous" vertical="center"/>
    </xf>
    <xf numFmtId="0" fontId="8" fillId="0" borderId="2"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10"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Fill="1" applyBorder="1" applyAlignment="1">
      <alignment vertical="center"/>
    </xf>
    <xf numFmtId="0" fontId="13" fillId="0" borderId="0" xfId="0" applyFont="1" applyFill="1" applyAlignment="1">
      <alignment vertical="center"/>
    </xf>
    <xf numFmtId="0" fontId="1" fillId="0" borderId="0" xfId="0" applyFont="1" applyFill="1" applyAlignment="1">
      <alignment vertical="center"/>
    </xf>
    <xf numFmtId="0" fontId="9" fillId="0" borderId="0" xfId="0" applyFont="1" applyFill="1" applyAlignment="1">
      <alignment horizontal="left" vertical="center"/>
    </xf>
    <xf numFmtId="0" fontId="8" fillId="0" borderId="9" xfId="0" applyFont="1" applyFill="1" applyBorder="1" applyAlignment="1">
      <alignment horizontal="centerContinuous" vertical="center"/>
    </xf>
    <xf numFmtId="0" fontId="8" fillId="0" borderId="0" xfId="0" applyFont="1" applyFill="1" applyAlignment="1">
      <alignment horizontal="center" vertical="center"/>
    </xf>
    <xf numFmtId="0" fontId="8" fillId="0" borderId="0" xfId="0" applyFont="1" applyFill="1" applyBorder="1" applyAlignment="1">
      <alignment horizontal="right" vertical="center"/>
    </xf>
    <xf numFmtId="0" fontId="9" fillId="0" borderId="0" xfId="0" applyFont="1" applyFill="1" applyBorder="1" applyAlignment="1">
      <alignment vertical="center"/>
    </xf>
    <xf numFmtId="0" fontId="8" fillId="0" borderId="10"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Fill="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centerContinuous" vertical="center"/>
    </xf>
    <xf numFmtId="0" fontId="6" fillId="0" borderId="0" xfId="0" applyFont="1" applyAlignment="1">
      <alignment vertical="center"/>
    </xf>
    <xf numFmtId="0" fontId="9" fillId="0" borderId="4" xfId="0" applyFont="1" applyFill="1" applyBorder="1" applyAlignment="1">
      <alignment horizontal="left" vertical="center"/>
    </xf>
    <xf numFmtId="0" fontId="9" fillId="0" borderId="0" xfId="0" applyFont="1" applyFill="1" applyBorder="1" applyAlignment="1">
      <alignment horizontal="left" vertical="center"/>
    </xf>
    <xf numFmtId="0" fontId="8" fillId="0" borderId="4" xfId="0" applyFont="1" applyFill="1" applyBorder="1" applyAlignment="1">
      <alignment horizontal="righ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10" xfId="0" applyFont="1" applyFill="1" applyBorder="1" applyAlignment="1">
      <alignment horizontal="left" vertical="center"/>
    </xf>
    <xf numFmtId="0" fontId="7" fillId="0" borderId="0" xfId="0" applyFont="1" applyFill="1" applyAlignment="1">
      <alignment horizontal="right" vertical="center"/>
    </xf>
    <xf numFmtId="49" fontId="7" fillId="0" borderId="0" xfId="0" applyNumberFormat="1" applyFont="1" applyFill="1" applyAlignment="1">
      <alignment horizontal="right" vertical="center"/>
    </xf>
    <xf numFmtId="0" fontId="7" fillId="0" borderId="0" xfId="0" applyFont="1" applyFill="1" applyBorder="1" applyAlignment="1">
      <alignment horizontal="center" vertical="center"/>
    </xf>
    <xf numFmtId="20" fontId="7" fillId="0" borderId="0" xfId="0" applyNumberFormat="1" applyFont="1" applyFill="1" applyBorder="1" applyAlignment="1">
      <alignment horizontal="center" vertical="center"/>
    </xf>
    <xf numFmtId="20" fontId="8"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6" fillId="0" borderId="0" xfId="0" applyFont="1" applyFill="1" applyAlignment="1">
      <alignment horizontal="center" vertical="center"/>
    </xf>
    <xf numFmtId="0" fontId="14" fillId="0" borderId="0" xfId="0" applyFont="1" applyAlignment="1">
      <alignment vertical="center"/>
    </xf>
    <xf numFmtId="49" fontId="6" fillId="0" borderId="0" xfId="0" applyNumberFormat="1" applyFont="1" applyAlignment="1">
      <alignment horizontal="center" vertical="center"/>
    </xf>
    <xf numFmtId="0" fontId="6" fillId="0" borderId="0" xfId="0" quotePrefix="1" applyFont="1"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3" fillId="0" borderId="0" xfId="0" applyFont="1" applyFill="1" applyBorder="1" applyAlignment="1">
      <alignment vertical="center"/>
    </xf>
    <xf numFmtId="0" fontId="17" fillId="0" borderId="0" xfId="0" applyFont="1" applyFill="1" applyAlignment="1">
      <alignment vertical="center"/>
    </xf>
    <xf numFmtId="0" fontId="11" fillId="0" borderId="0" xfId="0" applyFont="1" applyFill="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right" vertical="center" wrapText="1"/>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0" xfId="0" applyFont="1" applyFill="1" applyAlignment="1">
      <alignment horizontal="center" vertical="center" wrapText="1"/>
    </xf>
    <xf numFmtId="0" fontId="8" fillId="0" borderId="3" xfId="0" applyFont="1" applyFill="1" applyBorder="1" applyAlignment="1">
      <alignment horizontal="left" vertical="center"/>
    </xf>
    <xf numFmtId="0" fontId="8" fillId="2" borderId="1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 xfId="0" applyFont="1" applyFill="1" applyBorder="1" applyAlignment="1">
      <alignment horizontal="right" vertical="center"/>
    </xf>
    <xf numFmtId="0" fontId="8" fillId="0" borderId="12" xfId="0" applyFont="1" applyFill="1" applyBorder="1" applyAlignment="1">
      <alignment vertical="center"/>
    </xf>
    <xf numFmtId="0" fontId="8" fillId="2" borderId="12" xfId="0" applyFont="1" applyFill="1" applyBorder="1" applyAlignment="1">
      <alignment vertical="center"/>
    </xf>
    <xf numFmtId="0" fontId="18" fillId="0" borderId="0" xfId="0" applyFont="1" applyFill="1" applyAlignment="1">
      <alignment vertical="center"/>
    </xf>
    <xf numFmtId="0" fontId="7" fillId="3" borderId="0" xfId="0" applyFont="1" applyFill="1" applyBorder="1" applyAlignment="1">
      <alignment vertical="center"/>
    </xf>
    <xf numFmtId="0" fontId="8" fillId="4" borderId="12" xfId="0" applyFont="1" applyFill="1" applyBorder="1" applyAlignment="1">
      <alignment horizontal="centerContinuous" vertical="center"/>
    </xf>
    <xf numFmtId="0" fontId="8" fillId="4" borderId="12" xfId="0" applyFont="1" applyFill="1" applyBorder="1" applyAlignment="1">
      <alignment horizontal="center" vertical="center"/>
    </xf>
    <xf numFmtId="0" fontId="8" fillId="4" borderId="1" xfId="0" applyFont="1" applyFill="1" applyBorder="1" applyAlignment="1">
      <alignment horizontal="left" vertical="center"/>
    </xf>
    <xf numFmtId="0" fontId="8" fillId="4" borderId="4" xfId="0" applyFont="1" applyFill="1" applyBorder="1" applyAlignment="1">
      <alignment horizontal="left"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5" xfId="0" applyFont="1" applyFill="1" applyBorder="1" applyAlignment="1">
      <alignment horizontal="left" vertical="center"/>
    </xf>
    <xf numFmtId="0" fontId="8" fillId="4" borderId="12" xfId="0" applyFont="1" applyFill="1" applyBorder="1" applyAlignment="1">
      <alignment horizontal="center" vertical="distributed" textRotation="255"/>
    </xf>
    <xf numFmtId="0" fontId="8" fillId="4" borderId="12" xfId="0" quotePrefix="1" applyFont="1" applyFill="1" applyBorder="1" applyAlignment="1">
      <alignment horizontal="centerContinuous" vertical="distributed"/>
    </xf>
    <xf numFmtId="0" fontId="8" fillId="4" borderId="12" xfId="0" applyFont="1" applyFill="1" applyBorder="1" applyAlignment="1">
      <alignment horizontal="center" vertical="distributed"/>
    </xf>
    <xf numFmtId="0" fontId="8" fillId="4" borderId="1" xfId="0" applyFont="1" applyFill="1" applyBorder="1" applyAlignment="1">
      <alignment horizontal="centerContinuous" vertical="center"/>
    </xf>
    <xf numFmtId="0" fontId="8" fillId="4" borderId="4" xfId="0" applyFont="1" applyFill="1" applyBorder="1" applyAlignment="1">
      <alignment horizontal="centerContinuous" vertical="center"/>
    </xf>
    <xf numFmtId="0" fontId="8" fillId="4" borderId="5" xfId="0" applyFont="1" applyFill="1" applyBorder="1" applyAlignment="1">
      <alignment horizontal="centerContinuous" vertical="center"/>
    </xf>
    <xf numFmtId="0" fontId="8" fillId="4" borderId="2" xfId="0" applyFont="1" applyFill="1" applyBorder="1" applyAlignment="1">
      <alignment horizontal="centerContinuous" vertical="center"/>
    </xf>
    <xf numFmtId="0" fontId="8" fillId="4" borderId="3" xfId="0" applyFont="1" applyFill="1" applyBorder="1" applyAlignment="1">
      <alignment horizontal="centerContinuous" vertical="center"/>
    </xf>
    <xf numFmtId="0" fontId="8" fillId="4" borderId="10" xfId="0" applyFont="1" applyFill="1" applyBorder="1" applyAlignment="1">
      <alignment horizontal="centerContinuous" vertical="center"/>
    </xf>
    <xf numFmtId="0" fontId="8" fillId="5" borderId="0"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15" xfId="0" applyFont="1" applyFill="1" applyBorder="1" applyAlignment="1">
      <alignment horizontal="center" vertical="center"/>
    </xf>
    <xf numFmtId="38" fontId="8" fillId="0" borderId="0" xfId="3" applyFont="1" applyFill="1" applyBorder="1" applyAlignment="1">
      <alignment horizontal="right" vertical="center"/>
    </xf>
    <xf numFmtId="0" fontId="9" fillId="0" borderId="0" xfId="0" applyFont="1" applyFill="1" applyBorder="1" applyAlignment="1">
      <alignment horizontal="centerContinuous" vertical="center"/>
    </xf>
    <xf numFmtId="0" fontId="9" fillId="0" borderId="0" xfId="0" applyFont="1" applyFill="1" applyBorder="1" applyAlignment="1">
      <alignment horizontal="center" vertical="center" textRotation="255"/>
    </xf>
    <xf numFmtId="0" fontId="9" fillId="0" borderId="0" xfId="0" applyFont="1" applyFill="1" applyBorder="1" applyAlignment="1">
      <alignment horizontal="left" vertical="center" wrapText="1"/>
    </xf>
    <xf numFmtId="0" fontId="19" fillId="0" borderId="8" xfId="0" applyFont="1" applyFill="1" applyBorder="1" applyAlignment="1">
      <alignment horizontal="centerContinuous" vertical="center"/>
    </xf>
    <xf numFmtId="0" fontId="19" fillId="0" borderId="0" xfId="0" applyFont="1" applyFill="1" applyBorder="1" applyAlignment="1">
      <alignment horizontal="left" vertical="center"/>
    </xf>
    <xf numFmtId="0" fontId="19" fillId="0" borderId="10" xfId="0" applyFont="1" applyFill="1" applyBorder="1" applyAlignment="1">
      <alignment horizontal="centerContinuous" vertical="center"/>
    </xf>
    <xf numFmtId="0" fontId="19" fillId="0" borderId="2" xfId="0" applyFont="1" applyFill="1" applyBorder="1" applyAlignment="1">
      <alignment horizontal="left" vertical="center"/>
    </xf>
    <xf numFmtId="0" fontId="19" fillId="0" borderId="11" xfId="0" applyFont="1" applyFill="1" applyBorder="1" applyAlignment="1">
      <alignment horizontal="center" vertical="center"/>
    </xf>
    <xf numFmtId="0" fontId="19" fillId="0" borderId="3" xfId="0" applyFont="1" applyFill="1" applyBorder="1" applyAlignment="1">
      <alignment horizontal="center" vertical="center"/>
    </xf>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5" fillId="0" borderId="0" xfId="0" applyFont="1" applyFill="1" applyAlignment="1">
      <alignment vertical="center"/>
    </xf>
    <xf numFmtId="0" fontId="29" fillId="0" borderId="0" xfId="0" applyFont="1" applyFill="1" applyAlignment="1">
      <alignment vertical="center"/>
    </xf>
    <xf numFmtId="0" fontId="31" fillId="0" borderId="0" xfId="0" applyFont="1" applyFill="1" applyAlignment="1">
      <alignment vertical="center"/>
    </xf>
    <xf numFmtId="0" fontId="19" fillId="0" borderId="0" xfId="0" applyFont="1" applyFill="1" applyAlignment="1">
      <alignment vertical="center"/>
    </xf>
    <xf numFmtId="0" fontId="30" fillId="0" borderId="0" xfId="0" applyFont="1" applyFill="1" applyAlignment="1">
      <alignment vertical="center"/>
    </xf>
    <xf numFmtId="0" fontId="32" fillId="0" borderId="0" xfId="0" applyFont="1" applyFill="1" applyAlignment="1">
      <alignment vertical="center"/>
    </xf>
    <xf numFmtId="0" fontId="33" fillId="0" borderId="0" xfId="0" applyFont="1" applyFill="1" applyAlignment="1">
      <alignment vertical="center"/>
    </xf>
    <xf numFmtId="0" fontId="19" fillId="0" borderId="0" xfId="0" applyFont="1" applyFill="1" applyBorder="1" applyAlignment="1">
      <alignment vertical="center"/>
    </xf>
    <xf numFmtId="182" fontId="8" fillId="6" borderId="2" xfId="0" applyNumberFormat="1" applyFont="1" applyFill="1" applyBorder="1" applyAlignment="1">
      <alignment horizontal="center" vertical="center"/>
    </xf>
    <xf numFmtId="0" fontId="34" fillId="0" borderId="0" xfId="0" applyFont="1" applyFill="1" applyAlignment="1">
      <alignment vertical="center"/>
    </xf>
    <xf numFmtId="0" fontId="8" fillId="4" borderId="0" xfId="0" applyFont="1" applyFill="1" applyBorder="1" applyAlignment="1">
      <alignment horizontal="center" vertical="center"/>
    </xf>
    <xf numFmtId="0" fontId="8" fillId="4" borderId="6" xfId="0" applyFont="1" applyFill="1" applyBorder="1" applyAlignment="1">
      <alignment horizontal="centerContinuous" vertical="center"/>
    </xf>
    <xf numFmtId="0" fontId="8" fillId="4" borderId="11" xfId="0" applyFont="1" applyFill="1" applyBorder="1" applyAlignment="1">
      <alignment horizontal="center" vertical="center"/>
    </xf>
    <xf numFmtId="0" fontId="8" fillId="4" borderId="3" xfId="0" applyFont="1" applyFill="1" applyBorder="1" applyAlignment="1">
      <alignment horizontal="center" vertical="center"/>
    </xf>
    <xf numFmtId="0" fontId="35" fillId="0" borderId="0" xfId="0" applyFont="1" applyFill="1" applyAlignment="1">
      <alignment vertical="center"/>
    </xf>
    <xf numFmtId="185" fontId="8" fillId="0" borderId="3" xfId="3" applyNumberFormat="1" applyFont="1" applyFill="1" applyBorder="1" applyAlignment="1">
      <alignment horizontal="center" vertical="center"/>
    </xf>
    <xf numFmtId="176" fontId="8" fillId="0" borderId="3" xfId="3" applyNumberFormat="1" applyFont="1" applyFill="1" applyBorder="1" applyAlignment="1">
      <alignment horizontal="center" vertical="center"/>
    </xf>
    <xf numFmtId="38" fontId="8" fillId="0" borderId="3" xfId="3" applyFont="1" applyFill="1" applyBorder="1" applyAlignment="1">
      <alignment horizontal="center" vertical="center"/>
    </xf>
    <xf numFmtId="38" fontId="8" fillId="4" borderId="3" xfId="3" applyFont="1" applyFill="1" applyBorder="1" applyAlignment="1">
      <alignment horizontal="center" vertical="center"/>
    </xf>
    <xf numFmtId="38" fontId="8" fillId="0" borderId="3" xfId="3" applyFont="1" applyFill="1" applyBorder="1" applyAlignment="1">
      <alignment horizontal="right" vertical="center"/>
    </xf>
    <xf numFmtId="0" fontId="36" fillId="0" borderId="0" xfId="0" applyFont="1" applyFill="1" applyAlignment="1">
      <alignment vertical="center"/>
    </xf>
    <xf numFmtId="0" fontId="37" fillId="0" borderId="0" xfId="0" applyFont="1" applyFill="1" applyAlignment="1">
      <alignment vertical="center"/>
    </xf>
    <xf numFmtId="0" fontId="8" fillId="0" borderId="0" xfId="0" applyFont="1" applyFill="1" applyBorder="1" applyAlignment="1">
      <alignment horizontal="left" vertical="top" wrapText="1"/>
    </xf>
    <xf numFmtId="49" fontId="8" fillId="2" borderId="10" xfId="0" applyNumberFormat="1" applyFont="1" applyFill="1" applyBorder="1" applyAlignment="1">
      <alignment horizontal="right" vertical="center" wrapText="1"/>
    </xf>
    <xf numFmtId="0" fontId="8" fillId="4" borderId="2" xfId="0" applyFont="1" applyFill="1" applyBorder="1" applyAlignment="1">
      <alignment horizontal="center" vertical="center"/>
    </xf>
    <xf numFmtId="49" fontId="8" fillId="4" borderId="10" xfId="0" applyNumberFormat="1" applyFont="1" applyFill="1" applyBorder="1" applyAlignment="1">
      <alignment horizontal="right" vertical="center" wrapText="1"/>
    </xf>
    <xf numFmtId="0" fontId="44" fillId="0" borderId="0" xfId="0" applyFont="1" applyFill="1" applyAlignment="1">
      <alignment vertical="center"/>
    </xf>
    <xf numFmtId="0" fontId="45" fillId="0" borderId="0" xfId="0" applyFont="1" applyFill="1" applyAlignment="1">
      <alignment vertical="center"/>
    </xf>
    <xf numFmtId="0" fontId="39" fillId="7" borderId="10" xfId="0" applyFont="1" applyFill="1" applyBorder="1" applyAlignment="1">
      <alignment horizontal="center" vertical="center"/>
    </xf>
    <xf numFmtId="0" fontId="39" fillId="7" borderId="10" xfId="0" applyFont="1" applyFill="1" applyBorder="1" applyAlignment="1">
      <alignment horizontal="centerContinuous" vertical="center"/>
    </xf>
    <xf numFmtId="0" fontId="39" fillId="7" borderId="2" xfId="0" applyFont="1" applyFill="1" applyBorder="1" applyAlignment="1">
      <alignment horizontal="centerContinuous" vertical="center"/>
    </xf>
    <xf numFmtId="0" fontId="39" fillId="7" borderId="3" xfId="0" applyFont="1" applyFill="1" applyBorder="1" applyAlignment="1">
      <alignment horizontal="centerContinuous" vertical="center"/>
    </xf>
    <xf numFmtId="0" fontId="39" fillId="7" borderId="12" xfId="0" applyFont="1" applyFill="1" applyBorder="1" applyAlignment="1">
      <alignment horizontal="centerContinuous" vertical="center"/>
    </xf>
    <xf numFmtId="0" fontId="39" fillId="7" borderId="12" xfId="0" applyFont="1" applyFill="1" applyBorder="1" applyAlignment="1">
      <alignment horizontal="center" vertical="center"/>
    </xf>
    <xf numFmtId="0" fontId="42" fillId="7" borderId="12" xfId="0" applyFont="1" applyFill="1" applyBorder="1" applyAlignment="1">
      <alignment horizontal="centerContinuous" vertical="center"/>
    </xf>
    <xf numFmtId="0" fontId="41" fillId="7" borderId="12" xfId="0" applyFont="1" applyFill="1" applyBorder="1" applyAlignment="1">
      <alignment horizontal="centerContinuous" vertical="center"/>
    </xf>
    <xf numFmtId="0" fontId="39" fillId="7" borderId="10" xfId="0" applyFont="1" applyFill="1" applyBorder="1" applyAlignment="1">
      <alignment horizontal="centerContinuous" vertical="center" shrinkToFit="1"/>
    </xf>
    <xf numFmtId="0" fontId="39" fillId="7" borderId="2" xfId="0" applyFont="1" applyFill="1" applyBorder="1" applyAlignment="1">
      <alignment horizontal="centerContinuous" vertical="center" shrinkToFit="1"/>
    </xf>
    <xf numFmtId="0" fontId="39" fillId="7" borderId="3" xfId="0" applyFont="1" applyFill="1" applyBorder="1" applyAlignment="1">
      <alignment horizontal="centerContinuous" vertical="center" shrinkToFit="1"/>
    </xf>
    <xf numFmtId="0" fontId="39" fillId="7" borderId="1" xfId="0" applyFont="1" applyFill="1" applyBorder="1" applyAlignment="1">
      <alignment horizontal="centerContinuous" vertical="center"/>
    </xf>
    <xf numFmtId="0" fontId="39" fillId="7" borderId="4" xfId="0" applyFont="1" applyFill="1" applyBorder="1" applyAlignment="1">
      <alignment horizontal="centerContinuous" vertical="center"/>
    </xf>
    <xf numFmtId="0" fontId="39" fillId="7" borderId="5" xfId="0" applyFont="1" applyFill="1" applyBorder="1" applyAlignment="1">
      <alignment horizontal="centerContinuous" vertical="center"/>
    </xf>
    <xf numFmtId="0" fontId="39" fillId="7" borderId="16" xfId="0" applyFont="1" applyFill="1" applyBorder="1" applyAlignment="1">
      <alignment horizontal="centerContinuous" vertical="center"/>
    </xf>
    <xf numFmtId="0" fontId="39" fillId="7" borderId="17" xfId="0" applyFont="1" applyFill="1" applyBorder="1" applyAlignment="1">
      <alignment horizontal="centerContinuous" vertical="center"/>
    </xf>
    <xf numFmtId="0" fontId="39" fillId="7" borderId="18" xfId="0" applyFont="1" applyFill="1" applyBorder="1" applyAlignment="1">
      <alignment horizontal="centerContinuous" vertical="center"/>
    </xf>
    <xf numFmtId="0" fontId="39" fillId="7" borderId="12" xfId="0" applyFont="1" applyFill="1" applyBorder="1" applyAlignment="1">
      <alignment horizontal="centerContinuous" vertical="center" shrinkToFit="1"/>
    </xf>
    <xf numFmtId="0" fontId="39" fillId="7" borderId="6" xfId="0" applyFont="1" applyFill="1" applyBorder="1" applyAlignment="1">
      <alignment horizontal="centerContinuous" vertical="center"/>
    </xf>
    <xf numFmtId="20" fontId="8" fillId="0" borderId="2" xfId="0" applyNumberFormat="1" applyFont="1" applyFill="1" applyBorder="1" applyAlignment="1">
      <alignment horizontal="center" vertical="center"/>
    </xf>
    <xf numFmtId="0" fontId="11" fillId="4" borderId="2" xfId="0" applyFont="1" applyFill="1" applyBorder="1" applyAlignment="1">
      <alignment horizontal="centerContinuous" vertical="center"/>
    </xf>
    <xf numFmtId="0" fontId="11" fillId="4" borderId="3" xfId="0" applyFont="1" applyFill="1" applyBorder="1" applyAlignment="1">
      <alignment horizontal="centerContinuous" vertical="center"/>
    </xf>
    <xf numFmtId="0" fontId="8" fillId="4" borderId="5" xfId="0" applyFont="1" applyFill="1" applyBorder="1" applyAlignment="1">
      <alignment horizontal="center" vertical="center"/>
    </xf>
    <xf numFmtId="0" fontId="8" fillId="4" borderId="4" xfId="0" applyFont="1" applyFill="1" applyBorder="1" applyAlignment="1">
      <alignment horizontal="center" vertical="center"/>
    </xf>
    <xf numFmtId="0" fontId="47" fillId="0" borderId="0" xfId="0" applyFont="1" applyFill="1" applyAlignment="1">
      <alignment vertical="center"/>
    </xf>
    <xf numFmtId="0" fontId="0" fillId="0" borderId="0" xfId="0" applyFont="1" applyFill="1" applyAlignment="1">
      <alignment vertical="center"/>
    </xf>
    <xf numFmtId="0" fontId="7" fillId="0" borderId="0" xfId="0" applyFont="1" applyFill="1" applyBorder="1" applyAlignment="1">
      <alignment horizontal="left" vertical="center"/>
    </xf>
    <xf numFmtId="0" fontId="9" fillId="0" borderId="0" xfId="0" applyFont="1" applyFill="1" applyAlignment="1">
      <alignment horizontal="right" vertical="center"/>
    </xf>
    <xf numFmtId="0" fontId="0" fillId="0" borderId="0" xfId="0" applyBorder="1" applyAlignment="1"/>
    <xf numFmtId="0" fontId="39" fillId="0" borderId="8"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wrapText="1"/>
    </xf>
    <xf numFmtId="184" fontId="8" fillId="0" borderId="8" xfId="0" applyNumberFormat="1" applyFont="1" applyFill="1" applyBorder="1" applyAlignment="1">
      <alignment vertical="center"/>
    </xf>
    <xf numFmtId="184" fontId="8" fillId="0" borderId="0" xfId="0" applyNumberFormat="1" applyFont="1" applyFill="1" applyBorder="1" applyAlignment="1">
      <alignment vertical="center"/>
    </xf>
    <xf numFmtId="0" fontId="8" fillId="0" borderId="0" xfId="0" applyFont="1" applyFill="1" applyBorder="1" applyAlignment="1">
      <alignment horizontal="left" vertical="top"/>
    </xf>
    <xf numFmtId="0" fontId="48" fillId="7" borderId="9" xfId="0" applyFont="1" applyFill="1" applyBorder="1" applyAlignment="1">
      <alignment horizontal="centerContinuous" vertical="center"/>
    </xf>
    <xf numFmtId="0" fontId="9" fillId="0" borderId="0" xfId="0" applyFont="1" applyFill="1" applyBorder="1" applyAlignment="1">
      <alignment horizontal="left" vertical="top" wrapText="1"/>
    </xf>
    <xf numFmtId="0" fontId="8" fillId="0" borderId="0" xfId="0" applyFont="1" applyFill="1" applyAlignment="1">
      <alignment horizontal="left" vertical="center" shrinkToFit="1"/>
    </xf>
    <xf numFmtId="38" fontId="8" fillId="0" borderId="0" xfId="3" applyFont="1" applyFill="1" applyBorder="1" applyAlignment="1">
      <alignment horizontal="center" vertical="center"/>
    </xf>
    <xf numFmtId="0" fontId="50"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184" fontId="8" fillId="0" borderId="0" xfId="0" applyNumberFormat="1" applyFont="1" applyFill="1" applyBorder="1" applyAlignment="1">
      <alignment horizontal="right" vertical="center"/>
    </xf>
    <xf numFmtId="0" fontId="39" fillId="0" borderId="0" xfId="0" applyFont="1" applyFill="1" applyBorder="1" applyAlignment="1">
      <alignment horizontal="center" vertical="center" wrapText="1"/>
    </xf>
    <xf numFmtId="0" fontId="39" fillId="0" borderId="0" xfId="0" applyFont="1" applyFill="1" applyBorder="1" applyAlignment="1">
      <alignment horizontal="center" vertical="center" shrinkToFit="1"/>
    </xf>
    <xf numFmtId="0" fontId="9" fillId="0" borderId="0" xfId="0" applyFont="1" applyFill="1" applyAlignment="1">
      <alignment horizontal="left" vertical="top" wrapText="1"/>
    </xf>
    <xf numFmtId="0" fontId="39" fillId="0" borderId="0" xfId="0" applyFont="1" applyFill="1" applyBorder="1" applyAlignment="1">
      <alignment horizontal="centerContinuous" vertical="center"/>
    </xf>
    <xf numFmtId="0" fontId="41" fillId="0" borderId="0" xfId="0" applyFont="1" applyFill="1" applyBorder="1" applyAlignment="1">
      <alignment horizontal="centerContinuous" vertical="center"/>
    </xf>
    <xf numFmtId="0" fontId="41" fillId="0" borderId="0" xfId="0" applyFont="1" applyFill="1" applyBorder="1" applyAlignment="1">
      <alignment horizontal="center" vertical="center"/>
    </xf>
    <xf numFmtId="0" fontId="39" fillId="0" borderId="0" xfId="0" applyFont="1" applyFill="1" applyBorder="1" applyAlignment="1">
      <alignment horizontal="centerContinuous" vertical="center" shrinkToFit="1"/>
    </xf>
    <xf numFmtId="0" fontId="39" fillId="0" borderId="0" xfId="0" applyFont="1" applyFill="1" applyBorder="1" applyAlignment="1">
      <alignment horizontal="right"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19" fillId="0" borderId="21" xfId="0" applyFont="1" applyFill="1" applyBorder="1" applyAlignment="1">
      <alignment horizontal="centerContinuous" vertical="center"/>
    </xf>
    <xf numFmtId="0" fontId="19" fillId="0" borderId="22" xfId="0" applyFont="1" applyFill="1" applyBorder="1" applyAlignment="1">
      <alignment horizontal="left" vertical="center"/>
    </xf>
    <xf numFmtId="0" fontId="19"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19" fillId="0" borderId="25" xfId="0" applyFont="1" applyFill="1" applyBorder="1" applyAlignment="1">
      <alignment horizontal="centerContinuous" vertical="center"/>
    </xf>
    <xf numFmtId="0" fontId="19" fillId="0" borderId="26" xfId="0" applyFont="1" applyFill="1" applyBorder="1" applyAlignment="1">
      <alignment horizontal="left" vertical="center"/>
    </xf>
    <xf numFmtId="0" fontId="19" fillId="0" borderId="24" xfId="0" applyFont="1" applyFill="1" applyBorder="1" applyAlignment="1">
      <alignment horizontal="center" vertical="center"/>
    </xf>
    <xf numFmtId="0" fontId="8" fillId="0" borderId="27" xfId="0" applyFont="1" applyFill="1" applyBorder="1" applyAlignment="1">
      <alignment horizontal="centerContinuous" vertical="center"/>
    </xf>
    <xf numFmtId="0" fontId="8" fillId="0" borderId="28" xfId="0" applyFont="1" applyFill="1" applyBorder="1" applyAlignment="1">
      <alignment horizontal="centerContinuous" vertical="center"/>
    </xf>
    <xf numFmtId="0" fontId="8" fillId="0" borderId="19" xfId="0" applyFont="1" applyFill="1" applyBorder="1" applyAlignment="1">
      <alignment horizontal="centerContinuous" vertical="center"/>
    </xf>
    <xf numFmtId="38" fontId="8" fillId="6" borderId="24" xfId="3" applyFont="1" applyFill="1" applyBorder="1" applyAlignment="1">
      <alignment horizontal="center" vertical="center"/>
    </xf>
    <xf numFmtId="181" fontId="8" fillId="6" borderId="3" xfId="0" applyNumberFormat="1" applyFont="1" applyFill="1" applyBorder="1" applyAlignment="1">
      <alignment vertical="center"/>
    </xf>
    <xf numFmtId="0" fontId="8" fillId="0" borderId="2" xfId="0" applyFont="1" applyFill="1" applyBorder="1" applyAlignment="1">
      <alignment vertical="center" shrinkToFit="1"/>
    </xf>
    <xf numFmtId="38" fontId="8" fillId="6" borderId="29" xfId="3" applyFont="1" applyFill="1" applyBorder="1" applyAlignment="1">
      <alignment horizontal="center" vertical="center"/>
    </xf>
    <xf numFmtId="0" fontId="74" fillId="0" borderId="19" xfId="0" applyFont="1" applyFill="1" applyBorder="1" applyAlignment="1">
      <alignment horizontal="center" vertical="center"/>
    </xf>
    <xf numFmtId="0" fontId="74" fillId="0" borderId="30" xfId="0" applyFont="1" applyFill="1" applyBorder="1" applyAlignment="1">
      <alignment horizontal="left" vertical="center"/>
    </xf>
    <xf numFmtId="0" fontId="74" fillId="0" borderId="0" xfId="0" applyFont="1" applyFill="1" applyBorder="1" applyAlignment="1">
      <alignment horizontal="left" vertical="center" wrapText="1"/>
    </xf>
    <xf numFmtId="0" fontId="74" fillId="0" borderId="31" xfId="0" applyFont="1" applyFill="1" applyBorder="1" applyAlignment="1">
      <alignment horizontal="left" vertical="center" wrapText="1"/>
    </xf>
    <xf numFmtId="0" fontId="74" fillId="0" borderId="24" xfId="0" applyFont="1" applyFill="1" applyBorder="1" applyAlignment="1">
      <alignment horizontal="center" vertical="center"/>
    </xf>
    <xf numFmtId="0" fontId="39" fillId="7" borderId="12" xfId="0" applyFont="1" applyFill="1" applyBorder="1" applyAlignment="1">
      <alignment horizontal="left" vertical="center"/>
    </xf>
    <xf numFmtId="0" fontId="75" fillId="11" borderId="0" xfId="0" applyFont="1" applyFill="1" applyBorder="1" applyAlignment="1">
      <alignment horizontal="left" vertical="top" wrapText="1"/>
    </xf>
    <xf numFmtId="0" fontId="8" fillId="12" borderId="0" xfId="0" applyFont="1" applyFill="1" applyBorder="1" applyAlignment="1">
      <alignment horizontal="center" vertical="center" wrapText="1"/>
    </xf>
    <xf numFmtId="0" fontId="8" fillId="5" borderId="6" xfId="0" applyFont="1" applyFill="1" applyBorder="1" applyAlignment="1">
      <alignment horizontal="center" vertical="center"/>
    </xf>
    <xf numFmtId="0" fontId="8" fillId="0" borderId="29" xfId="0" applyFont="1" applyFill="1" applyBorder="1" applyAlignment="1">
      <alignment horizontal="center" vertical="center"/>
    </xf>
    <xf numFmtId="38" fontId="8" fillId="6" borderId="32" xfId="3" applyFont="1" applyFill="1" applyBorder="1" applyAlignment="1">
      <alignment horizontal="center" vertical="center"/>
    </xf>
    <xf numFmtId="0" fontId="8" fillId="0" borderId="33" xfId="0" applyFont="1" applyFill="1" applyBorder="1" applyAlignment="1">
      <alignment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9" fillId="0" borderId="0" xfId="0" applyFont="1" applyAlignment="1">
      <alignment horizontal="left" vertical="top" wrapText="1"/>
    </xf>
    <xf numFmtId="38" fontId="8" fillId="0" borderId="10" xfId="3" applyFont="1" applyFill="1" applyBorder="1" applyAlignment="1">
      <alignment horizontal="right" vertical="center"/>
    </xf>
    <xf numFmtId="38" fontId="8" fillId="0" borderId="2" xfId="3" applyFont="1" applyFill="1" applyBorder="1" applyAlignment="1">
      <alignment horizontal="right" vertical="center"/>
    </xf>
    <xf numFmtId="0" fontId="8" fillId="0" borderId="10" xfId="0" applyFont="1" applyFill="1" applyBorder="1" applyAlignment="1">
      <alignment horizontal="center" vertical="center"/>
    </xf>
    <xf numFmtId="182" fontId="8" fillId="0" borderId="10" xfId="0" applyNumberFormat="1" applyFont="1" applyFill="1" applyBorder="1" applyAlignment="1">
      <alignment horizontal="right" vertical="center"/>
    </xf>
    <xf numFmtId="182" fontId="8" fillId="0" borderId="3" xfId="0" applyNumberFormat="1" applyFont="1" applyFill="1" applyBorder="1" applyAlignment="1">
      <alignment horizontal="right" vertical="center"/>
    </xf>
    <xf numFmtId="38" fontId="8" fillId="0" borderId="11" xfId="3" applyFont="1" applyFill="1" applyBorder="1" applyAlignment="1">
      <alignment horizontal="center" vertical="center"/>
    </xf>
    <xf numFmtId="38" fontId="8" fillId="0" borderId="1" xfId="3" applyFont="1" applyFill="1" applyBorder="1" applyAlignment="1">
      <alignment horizontal="center" vertical="center"/>
    </xf>
    <xf numFmtId="38" fontId="8" fillId="0" borderId="4" xfId="3" applyFont="1" applyFill="1" applyBorder="1" applyAlignment="1">
      <alignment horizontal="center" vertical="center"/>
    </xf>
    <xf numFmtId="38" fontId="8" fillId="0" borderId="9" xfId="3" applyFont="1" applyFill="1" applyBorder="1" applyAlignment="1">
      <alignment horizontal="center" vertical="center"/>
    </xf>
    <xf numFmtId="38" fontId="8" fillId="0" borderId="6" xfId="3" applyFont="1" applyFill="1" applyBorder="1" applyAlignment="1">
      <alignment horizontal="center" vertical="center"/>
    </xf>
    <xf numFmtId="0" fontId="6" fillId="0" borderId="2" xfId="0"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0" xfId="0" applyFont="1" applyFill="1" applyBorder="1" applyAlignment="1">
      <alignment horizontal="right" vertical="center"/>
    </xf>
    <xf numFmtId="0" fontId="8" fillId="0" borderId="3" xfId="0" applyFont="1" applyFill="1" applyBorder="1" applyAlignment="1">
      <alignment horizontal="right" vertical="center"/>
    </xf>
    <xf numFmtId="0" fontId="8" fillId="0" borderId="0" xfId="0" applyFont="1" applyFill="1" applyBorder="1" applyAlignment="1">
      <alignment horizontal="center" vertical="center" textRotation="255"/>
    </xf>
    <xf numFmtId="0" fontId="8" fillId="0" borderId="9" xfId="0" applyFont="1" applyFill="1" applyBorder="1" applyAlignment="1">
      <alignment horizontal="right" vertical="center"/>
    </xf>
    <xf numFmtId="0" fontId="8" fillId="0" borderId="6" xfId="0" applyFont="1" applyFill="1" applyBorder="1" applyAlignment="1">
      <alignment horizontal="right" vertical="center"/>
    </xf>
    <xf numFmtId="0" fontId="52" fillId="0" borderId="0" xfId="6" applyFont="1" applyFill="1" applyAlignment="1">
      <alignment vertical="center"/>
    </xf>
    <xf numFmtId="0" fontId="53" fillId="0" borderId="0" xfId="6" applyFont="1" applyFill="1" applyAlignment="1">
      <alignment vertical="center"/>
    </xf>
    <xf numFmtId="0" fontId="54" fillId="0" borderId="0" xfId="6" applyFont="1" applyFill="1" applyAlignment="1">
      <alignment vertical="center"/>
    </xf>
    <xf numFmtId="0" fontId="9" fillId="0" borderId="0" xfId="6" applyFont="1" applyFill="1" applyBorder="1" applyAlignment="1">
      <alignment horizontal="left" vertical="center"/>
    </xf>
    <xf numFmtId="185" fontId="55" fillId="0" borderId="0" xfId="4" applyNumberFormat="1" applyFont="1" applyFill="1" applyBorder="1" applyAlignment="1">
      <alignment horizontal="right" vertical="center"/>
    </xf>
    <xf numFmtId="0" fontId="55" fillId="0" borderId="0" xfId="6" applyFont="1" applyFill="1" applyBorder="1" applyAlignment="1">
      <alignment horizontal="left" vertical="center"/>
    </xf>
    <xf numFmtId="0" fontId="55" fillId="0" borderId="0" xfId="6" applyFont="1" applyFill="1" applyAlignment="1">
      <alignment vertical="center"/>
    </xf>
    <xf numFmtId="0" fontId="54" fillId="0" borderId="0" xfId="6" applyFont="1" applyFill="1" applyBorder="1" applyAlignment="1">
      <alignment vertical="center"/>
    </xf>
    <xf numFmtId="0" fontId="54" fillId="0" borderId="0" xfId="6" applyFont="1" applyFill="1" applyBorder="1" applyAlignment="1">
      <alignment horizontal="centerContinuous" vertical="center"/>
    </xf>
    <xf numFmtId="0" fontId="54" fillId="0" borderId="0" xfId="6" applyFont="1" applyFill="1" applyBorder="1" applyAlignment="1">
      <alignment horizontal="center" vertical="center"/>
    </xf>
    <xf numFmtId="0" fontId="54" fillId="0" borderId="0" xfId="6" applyFont="1" applyFill="1" applyBorder="1" applyAlignment="1">
      <alignment horizontal="left" vertical="center"/>
    </xf>
    <xf numFmtId="0" fontId="9" fillId="0" borderId="0" xfId="6" applyFont="1" applyFill="1" applyAlignment="1">
      <alignment vertical="center"/>
    </xf>
    <xf numFmtId="0" fontId="55" fillId="0" borderId="3" xfId="6" applyFont="1" applyFill="1" applyBorder="1" applyAlignment="1">
      <alignment horizontal="center" vertical="center"/>
    </xf>
    <xf numFmtId="0" fontId="55" fillId="0" borderId="2" xfId="6" applyFont="1" applyFill="1" applyBorder="1" applyAlignment="1">
      <alignment horizontal="center" vertical="center"/>
    </xf>
    <xf numFmtId="0" fontId="55" fillId="0" borderId="10" xfId="6" applyFont="1" applyFill="1" applyBorder="1" applyAlignment="1">
      <alignment horizontal="center" vertical="center"/>
    </xf>
    <xf numFmtId="0" fontId="55" fillId="0" borderId="11" xfId="6" applyFont="1" applyFill="1" applyBorder="1" applyAlignment="1">
      <alignment horizontal="center" vertical="center"/>
    </xf>
    <xf numFmtId="0" fontId="55" fillId="0" borderId="5" xfId="6" applyFont="1" applyFill="1" applyBorder="1" applyAlignment="1">
      <alignment horizontal="left" vertical="center"/>
    </xf>
    <xf numFmtId="0" fontId="55" fillId="0" borderId="4" xfId="6" applyFont="1" applyFill="1" applyBorder="1" applyAlignment="1">
      <alignment horizontal="left" vertical="center"/>
    </xf>
    <xf numFmtId="0" fontId="55" fillId="0" borderId="1" xfId="6" applyFont="1" applyFill="1" applyBorder="1" applyAlignment="1">
      <alignment horizontal="left" vertical="center"/>
    </xf>
    <xf numFmtId="0" fontId="55" fillId="0" borderId="5" xfId="6" applyFont="1" applyFill="1" applyBorder="1" applyAlignment="1">
      <alignment horizontal="center" vertical="center"/>
    </xf>
    <xf numFmtId="0" fontId="55" fillId="0" borderId="2" xfId="6" applyFont="1" applyFill="1" applyBorder="1" applyAlignment="1">
      <alignment horizontal="left" vertical="center"/>
    </xf>
    <xf numFmtId="0" fontId="55" fillId="0" borderId="10" xfId="6" applyFont="1" applyFill="1" applyBorder="1" applyAlignment="1">
      <alignment horizontal="left" vertical="center"/>
    </xf>
    <xf numFmtId="0" fontId="53" fillId="0" borderId="0" xfId="6" applyFont="1" applyFill="1" applyAlignment="1">
      <alignment horizontal="left" vertical="center" wrapText="1"/>
    </xf>
    <xf numFmtId="0" fontId="55" fillId="0" borderId="7" xfId="6" applyFont="1" applyFill="1" applyBorder="1" applyAlignment="1">
      <alignment vertical="center"/>
    </xf>
    <xf numFmtId="0" fontId="55" fillId="0" borderId="6" xfId="6" applyFont="1" applyFill="1" applyBorder="1" applyAlignment="1">
      <alignment vertical="center"/>
    </xf>
    <xf numFmtId="0" fontId="55" fillId="0" borderId="9" xfId="6" applyFont="1" applyFill="1" applyBorder="1" applyAlignment="1">
      <alignment vertical="center"/>
    </xf>
    <xf numFmtId="0" fontId="55" fillId="0" borderId="7" xfId="6" applyFont="1" applyFill="1" applyBorder="1" applyAlignment="1">
      <alignment horizontal="center" vertical="center"/>
    </xf>
    <xf numFmtId="0" fontId="55" fillId="0" borderId="5" xfId="6" applyFont="1" applyFill="1" applyBorder="1" applyAlignment="1">
      <alignment vertical="center"/>
    </xf>
    <xf numFmtId="0" fontId="55" fillId="0" borderId="4" xfId="6" applyFont="1" applyFill="1" applyBorder="1" applyAlignment="1">
      <alignment vertical="center"/>
    </xf>
    <xf numFmtId="0" fontId="55" fillId="0" borderId="1" xfId="6" applyFont="1" applyFill="1" applyBorder="1" applyAlignment="1">
      <alignment vertical="center"/>
    </xf>
    <xf numFmtId="0" fontId="55" fillId="0" borderId="0" xfId="6" applyFont="1" applyFill="1" applyBorder="1" applyAlignment="1">
      <alignment vertical="center"/>
    </xf>
    <xf numFmtId="0" fontId="55" fillId="0" borderId="4" xfId="6" applyFont="1" applyFill="1" applyBorder="1" applyAlignment="1">
      <alignment horizontal="center" vertical="center"/>
    </xf>
    <xf numFmtId="0" fontId="55" fillId="0" borderId="9" xfId="6" applyFont="1" applyFill="1" applyBorder="1" applyAlignment="1">
      <alignment horizontal="center" vertical="center" textRotation="255"/>
    </xf>
    <xf numFmtId="0" fontId="55" fillId="0" borderId="8" xfId="6" applyFont="1" applyFill="1" applyBorder="1" applyAlignment="1">
      <alignment horizontal="center" vertical="center" textRotation="255"/>
    </xf>
    <xf numFmtId="0" fontId="55" fillId="0" borderId="1" xfId="6" applyFont="1" applyFill="1" applyBorder="1" applyAlignment="1">
      <alignment horizontal="center" vertical="center" textRotation="255"/>
    </xf>
    <xf numFmtId="0" fontId="53" fillId="6" borderId="0" xfId="6" applyFont="1" applyFill="1" applyBorder="1" applyAlignment="1">
      <alignment horizontal="left" vertical="center" wrapText="1"/>
    </xf>
    <xf numFmtId="0" fontId="57" fillId="7" borderId="3" xfId="6" applyFont="1" applyFill="1" applyBorder="1" applyAlignment="1">
      <alignment horizontal="centerContinuous" vertical="center"/>
    </xf>
    <xf numFmtId="0" fontId="57" fillId="7" borderId="2" xfId="6" applyFont="1" applyFill="1" applyBorder="1" applyAlignment="1">
      <alignment horizontal="centerContinuous" vertical="center"/>
    </xf>
    <xf numFmtId="0" fontId="57" fillId="7" borderId="10" xfId="6" applyFont="1" applyFill="1" applyBorder="1" applyAlignment="1">
      <alignment horizontal="centerContinuous" vertical="center"/>
    </xf>
    <xf numFmtId="0" fontId="55" fillId="0" borderId="0" xfId="6" applyFont="1" applyFill="1" applyAlignment="1">
      <alignment horizontal="right" vertical="center"/>
    </xf>
    <xf numFmtId="0" fontId="58" fillId="0" borderId="0" xfId="6" applyFont="1" applyFill="1" applyAlignment="1">
      <alignment vertical="center"/>
    </xf>
    <xf numFmtId="0" fontId="58" fillId="0" borderId="0" xfId="6" applyFont="1" applyFill="1" applyAlignment="1">
      <alignment horizontal="left" vertical="center"/>
    </xf>
    <xf numFmtId="0" fontId="59" fillId="0" borderId="0" xfId="6" applyFont="1" applyFill="1" applyAlignment="1">
      <alignment vertical="center"/>
    </xf>
    <xf numFmtId="0" fontId="60" fillId="0" borderId="0" xfId="6" applyFont="1" applyFill="1" applyAlignment="1">
      <alignment vertical="center"/>
    </xf>
    <xf numFmtId="0" fontId="55" fillId="0" borderId="12" xfId="6" applyFont="1" applyFill="1" applyBorder="1" applyAlignment="1">
      <alignment horizontal="centerContinuous" vertical="center"/>
    </xf>
    <xf numFmtId="0" fontId="55" fillId="2" borderId="9" xfId="6" applyFont="1" applyFill="1" applyBorder="1" applyAlignment="1">
      <alignment horizontal="center" vertical="center"/>
    </xf>
    <xf numFmtId="0" fontId="60" fillId="0" borderId="0" xfId="6" applyFont="1" applyFill="1" applyBorder="1" applyAlignment="1">
      <alignment vertical="center"/>
    </xf>
    <xf numFmtId="0" fontId="53" fillId="0" borderId="0" xfId="6" applyFont="1" applyFill="1" applyBorder="1" applyAlignment="1">
      <alignment vertical="center"/>
    </xf>
    <xf numFmtId="0" fontId="55" fillId="0" borderId="3" xfId="6" applyFont="1" applyFill="1" applyBorder="1" applyAlignment="1">
      <alignment horizontal="left" vertical="center"/>
    </xf>
    <xf numFmtId="0" fontId="55" fillId="2" borderId="36" xfId="6" applyFont="1" applyFill="1" applyBorder="1" applyAlignment="1">
      <alignment horizontal="center" vertical="center"/>
    </xf>
    <xf numFmtId="0" fontId="55" fillId="0" borderId="12" xfId="6" applyFont="1" applyFill="1" applyBorder="1" applyAlignment="1">
      <alignment vertical="center"/>
    </xf>
    <xf numFmtId="0" fontId="55" fillId="2" borderId="10" xfId="6" applyFont="1" applyFill="1" applyBorder="1" applyAlignment="1">
      <alignment horizontal="center" vertical="center"/>
    </xf>
    <xf numFmtId="0" fontId="55" fillId="2" borderId="12" xfId="6" applyFont="1" applyFill="1" applyBorder="1" applyAlignment="1">
      <alignment horizontal="center" vertical="center"/>
    </xf>
    <xf numFmtId="0" fontId="57" fillId="7" borderId="12" xfId="6" applyFont="1" applyFill="1" applyBorder="1" applyAlignment="1">
      <alignment horizontal="centerContinuous" vertical="center"/>
    </xf>
    <xf numFmtId="0" fontId="61" fillId="0" borderId="0" xfId="6" applyFont="1" applyFill="1" applyAlignment="1">
      <alignment vertical="center"/>
    </xf>
    <xf numFmtId="0" fontId="55" fillId="6" borderId="3" xfId="6" applyFont="1" applyFill="1" applyBorder="1" applyAlignment="1">
      <alignment horizontal="center" vertical="center"/>
    </xf>
    <xf numFmtId="0" fontId="55" fillId="0" borderId="3" xfId="6" applyFont="1" applyFill="1" applyBorder="1" applyAlignment="1">
      <alignment horizontal="centerContinuous" vertical="center"/>
    </xf>
    <xf numFmtId="0" fontId="55" fillId="0" borderId="2" xfId="6" applyFont="1" applyFill="1" applyBorder="1" applyAlignment="1">
      <alignment horizontal="centerContinuous" vertical="center"/>
    </xf>
    <xf numFmtId="0" fontId="55" fillId="0" borderId="10" xfId="6" applyFont="1" applyFill="1" applyBorder="1" applyAlignment="1">
      <alignment horizontal="centerContinuous" vertical="center"/>
    </xf>
    <xf numFmtId="0" fontId="55" fillId="6" borderId="5" xfId="6" applyFont="1" applyFill="1" applyBorder="1" applyAlignment="1">
      <alignment horizontal="center" vertical="center"/>
    </xf>
    <xf numFmtId="0" fontId="55" fillId="0" borderId="5" xfId="6" applyFont="1" applyFill="1" applyBorder="1" applyAlignment="1">
      <alignment horizontal="centerContinuous" vertical="center"/>
    </xf>
    <xf numFmtId="0" fontId="55" fillId="0" borderId="4" xfId="6" applyFont="1" applyFill="1" applyBorder="1" applyAlignment="1">
      <alignment horizontal="centerContinuous" vertical="center"/>
    </xf>
    <xf numFmtId="0" fontId="55" fillId="0" borderId="1" xfId="6" applyFont="1" applyFill="1" applyBorder="1" applyAlignment="1">
      <alignment horizontal="centerContinuous" vertical="center"/>
    </xf>
    <xf numFmtId="0" fontId="55" fillId="0" borderId="2" xfId="6" applyFont="1" applyFill="1" applyBorder="1" applyAlignment="1">
      <alignment horizontal="right" vertical="center"/>
    </xf>
    <xf numFmtId="0" fontId="8" fillId="0" borderId="10" xfId="6" applyFont="1" applyFill="1" applyBorder="1" applyAlignment="1">
      <alignment horizontal="left" vertical="center"/>
    </xf>
    <xf numFmtId="0" fontId="55" fillId="0" borderId="7" xfId="6" applyFont="1" applyFill="1" applyBorder="1" applyAlignment="1">
      <alignment horizontal="left" vertical="center"/>
    </xf>
    <xf numFmtId="0" fontId="55" fillId="0" borderId="6" xfId="6" applyFont="1" applyFill="1" applyBorder="1" applyAlignment="1">
      <alignment horizontal="left" vertical="center"/>
    </xf>
    <xf numFmtId="0" fontId="55" fillId="0" borderId="9" xfId="6" applyFont="1" applyFill="1" applyBorder="1" applyAlignment="1">
      <alignment horizontal="left" vertical="center"/>
    </xf>
    <xf numFmtId="0" fontId="55" fillId="0" borderId="7" xfId="6" applyFont="1" applyFill="1" applyBorder="1" applyAlignment="1">
      <alignment horizontal="right" vertical="center"/>
    </xf>
    <xf numFmtId="0" fontId="55" fillId="0" borderId="5" xfId="6" applyFont="1" applyFill="1" applyBorder="1" applyAlignment="1">
      <alignment horizontal="right" vertical="center"/>
    </xf>
    <xf numFmtId="0" fontId="55" fillId="0" borderId="3" xfId="6" applyFont="1" applyFill="1" applyBorder="1" applyAlignment="1">
      <alignment horizontal="right" vertical="center"/>
    </xf>
    <xf numFmtId="0" fontId="55" fillId="0" borderId="12" xfId="6" applyFont="1" applyFill="1" applyBorder="1" applyAlignment="1">
      <alignment horizontal="right" vertical="center"/>
    </xf>
    <xf numFmtId="0" fontId="55" fillId="0" borderId="2" xfId="6" applyFont="1" applyFill="1" applyBorder="1" applyAlignment="1">
      <alignment vertical="center"/>
    </xf>
    <xf numFmtId="0" fontId="55" fillId="0" borderId="10" xfId="6" applyFont="1" applyFill="1" applyBorder="1" applyAlignment="1">
      <alignment vertical="center"/>
    </xf>
    <xf numFmtId="0" fontId="51" fillId="0" borderId="3" xfId="6" applyFont="1" applyBorder="1" applyAlignment="1"/>
    <xf numFmtId="0" fontId="51" fillId="0" borderId="2" xfId="6" applyFont="1" applyBorder="1" applyAlignment="1"/>
    <xf numFmtId="0" fontId="62" fillId="0" borderId="0" xfId="6" applyFont="1" applyFill="1" applyAlignment="1">
      <alignment vertical="center"/>
    </xf>
    <xf numFmtId="0" fontId="51" fillId="0" borderId="0" xfId="6" applyFont="1" applyFill="1" applyAlignment="1">
      <alignment vertical="center"/>
    </xf>
    <xf numFmtId="0" fontId="76" fillId="0" borderId="0" xfId="0" applyFont="1" applyFill="1" applyBorder="1" applyAlignment="1">
      <alignment horizontal="left" vertical="center"/>
    </xf>
    <xf numFmtId="0" fontId="76" fillId="0" borderId="0" xfId="0" applyFont="1" applyFill="1" applyAlignment="1">
      <alignment horizontal="left" vertical="center"/>
    </xf>
    <xf numFmtId="0" fontId="64" fillId="0" borderId="0" xfId="0" applyFont="1" applyFill="1" applyAlignment="1">
      <alignment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8" fillId="0" borderId="7" xfId="0" applyNumberFormat="1" applyFont="1" applyFill="1" applyBorder="1" applyAlignment="1">
      <alignment horizontal="center" vertical="center" textRotation="255"/>
    </xf>
    <xf numFmtId="0" fontId="8" fillId="0" borderId="6" xfId="0" applyNumberFormat="1" applyFont="1" applyFill="1" applyBorder="1" applyAlignment="1">
      <alignment horizontal="center" vertical="center" textRotation="255"/>
    </xf>
    <xf numFmtId="0" fontId="8" fillId="0" borderId="37" xfId="0" applyNumberFormat="1" applyFont="1" applyFill="1" applyBorder="1" applyAlignment="1">
      <alignment horizontal="center" vertical="center" textRotation="255"/>
    </xf>
    <xf numFmtId="0" fontId="8" fillId="0" borderId="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8" fillId="0" borderId="11" xfId="0" applyNumberFormat="1" applyFont="1" applyFill="1" applyBorder="1" applyAlignment="1">
      <alignment horizontal="center" vertical="center" textRotation="255"/>
    </xf>
    <xf numFmtId="0" fontId="8" fillId="0" borderId="0" xfId="0" applyNumberFormat="1" applyFont="1" applyFill="1" applyBorder="1" applyAlignment="1">
      <alignment horizontal="center" vertical="center" textRotation="255"/>
    </xf>
    <xf numFmtId="0" fontId="8" fillId="0" borderId="39" xfId="0" applyNumberFormat="1" applyFont="1" applyFill="1" applyBorder="1" applyAlignment="1">
      <alignment horizontal="center" vertical="center" textRotation="255"/>
    </xf>
    <xf numFmtId="0" fontId="8" fillId="0" borderId="39" xfId="0" applyFont="1" applyFill="1" applyBorder="1" applyAlignment="1">
      <alignment horizontal="center" vertical="center" wrapText="1"/>
    </xf>
    <xf numFmtId="0" fontId="9" fillId="0" borderId="8" xfId="0" applyFont="1" applyFill="1" applyBorder="1" applyAlignment="1">
      <alignment horizontal="left" vertical="center"/>
    </xf>
    <xf numFmtId="0" fontId="8" fillId="0" borderId="15" xfId="0" applyFont="1" applyFill="1" applyBorder="1" applyAlignment="1">
      <alignment horizontal="center" vertical="center"/>
    </xf>
    <xf numFmtId="0" fontId="39" fillId="7" borderId="41" xfId="0" applyFont="1" applyFill="1" applyBorder="1" applyAlignment="1">
      <alignment horizontal="center" vertical="center" textRotation="255"/>
    </xf>
    <xf numFmtId="0" fontId="8" fillId="0" borderId="3" xfId="0" applyFont="1" applyFill="1" applyBorder="1" applyAlignment="1">
      <alignment vertical="center"/>
    </xf>
    <xf numFmtId="0" fontId="8" fillId="8" borderId="3" xfId="0" applyFont="1" applyFill="1" applyBorder="1" applyAlignment="1">
      <alignment horizontal="center" vertical="center"/>
    </xf>
    <xf numFmtId="0" fontId="8" fillId="8" borderId="2" xfId="0" applyFont="1" applyFill="1" applyBorder="1" applyAlignment="1">
      <alignment horizontal="center" vertical="center"/>
    </xf>
    <xf numFmtId="0" fontId="8" fillId="4" borderId="2" xfId="0" applyFont="1" applyFill="1" applyBorder="1" applyAlignment="1">
      <alignment vertical="center"/>
    </xf>
    <xf numFmtId="0" fontId="8" fillId="4" borderId="10" xfId="0" applyFont="1" applyFill="1" applyBorder="1" applyAlignment="1">
      <alignment vertical="center"/>
    </xf>
    <xf numFmtId="0" fontId="8" fillId="8" borderId="19" xfId="0" applyFont="1" applyFill="1" applyBorder="1" applyAlignment="1">
      <alignment horizontal="center" vertical="center"/>
    </xf>
    <xf numFmtId="0" fontId="8" fillId="8" borderId="28" xfId="0" applyFont="1" applyFill="1" applyBorder="1" applyAlignment="1">
      <alignment horizontal="center" vertical="center"/>
    </xf>
    <xf numFmtId="176" fontId="8" fillId="0" borderId="2"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1" xfId="0" applyFont="1" applyFill="1" applyBorder="1" applyAlignment="1">
      <alignment horizontal="right" vertical="center"/>
    </xf>
    <xf numFmtId="0" fontId="8" fillId="0" borderId="8" xfId="0" applyFont="1" applyFill="1" applyBorder="1" applyAlignment="1">
      <alignment horizontal="right" vertical="center"/>
    </xf>
    <xf numFmtId="0" fontId="8" fillId="0" borderId="7" xfId="0" applyFont="1" applyFill="1" applyBorder="1" applyAlignment="1">
      <alignment horizontal="right" vertical="center"/>
    </xf>
    <xf numFmtId="0" fontId="8" fillId="0" borderId="7" xfId="0" applyFont="1" applyFill="1" applyBorder="1" applyAlignment="1">
      <alignment vertical="center"/>
    </xf>
    <xf numFmtId="0" fontId="8" fillId="8" borderId="0"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3" xfId="0" applyFont="1" applyFill="1" applyBorder="1" applyAlignment="1">
      <alignment vertical="center"/>
    </xf>
    <xf numFmtId="0" fontId="8" fillId="8" borderId="2" xfId="0" applyFont="1" applyFill="1" applyBorder="1" applyAlignment="1">
      <alignment vertical="center"/>
    </xf>
    <xf numFmtId="0" fontId="8" fillId="8" borderId="10" xfId="0" applyFont="1" applyFill="1" applyBorder="1" applyAlignment="1">
      <alignment vertical="center"/>
    </xf>
    <xf numFmtId="0" fontId="8" fillId="8" borderId="7" xfId="0" applyFont="1" applyFill="1" applyBorder="1" applyAlignment="1">
      <alignment horizontal="center" vertical="center"/>
    </xf>
    <xf numFmtId="0" fontId="8" fillId="8" borderId="5" xfId="0" applyFont="1" applyFill="1" applyBorder="1" applyAlignment="1">
      <alignment horizontal="center" vertical="center"/>
    </xf>
    <xf numFmtId="0" fontId="8" fillId="0" borderId="11" xfId="0" applyFont="1" applyFill="1" applyBorder="1" applyAlignment="1">
      <alignment vertical="center"/>
    </xf>
    <xf numFmtId="0" fontId="8" fillId="2" borderId="42" xfId="0" applyFont="1" applyFill="1" applyBorder="1" applyAlignment="1">
      <alignment horizontal="center" vertical="center"/>
    </xf>
    <xf numFmtId="0" fontId="6" fillId="0" borderId="6" xfId="0" applyFont="1" applyFill="1" applyBorder="1" applyAlignment="1">
      <alignment vertical="center"/>
    </xf>
    <xf numFmtId="0" fontId="7" fillId="0" borderId="6" xfId="0" applyFont="1" applyFill="1" applyBorder="1" applyAlignment="1">
      <alignment vertical="center"/>
    </xf>
    <xf numFmtId="0" fontId="6" fillId="0" borderId="0" xfId="0" applyFont="1" applyFill="1" applyAlignment="1">
      <alignment horizontal="right" vertical="center"/>
    </xf>
    <xf numFmtId="0" fontId="77"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vertical="center"/>
    </xf>
    <xf numFmtId="0" fontId="78" fillId="0" borderId="0" xfId="0" applyFont="1" applyFill="1" applyBorder="1" applyAlignment="1">
      <alignment horizontal="left" vertical="center"/>
    </xf>
    <xf numFmtId="49" fontId="78" fillId="0" borderId="0" xfId="0" applyNumberFormat="1" applyFont="1" applyFill="1" applyBorder="1" applyAlignment="1">
      <alignment horizontal="center" vertical="center"/>
    </xf>
    <xf numFmtId="0" fontId="77" fillId="0" borderId="0" xfId="0" applyFont="1" applyFill="1" applyBorder="1" applyAlignment="1">
      <alignment vertical="center"/>
    </xf>
    <xf numFmtId="0" fontId="78" fillId="0" borderId="0" xfId="0" applyFont="1" applyFill="1" applyBorder="1" applyAlignment="1">
      <alignment horizontal="left" vertical="center" shrinkToFit="1"/>
    </xf>
    <xf numFmtId="0" fontId="77" fillId="0" borderId="0" xfId="0" applyFont="1" applyFill="1" applyAlignment="1">
      <alignment vertical="center"/>
    </xf>
    <xf numFmtId="0" fontId="78" fillId="0" borderId="0"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176" fontId="9" fillId="0" borderId="0" xfId="0" applyNumberFormat="1" applyFont="1" applyFill="1" applyBorder="1" applyAlignment="1">
      <alignment horizontal="right" vertical="center"/>
    </xf>
    <xf numFmtId="0" fontId="6" fillId="0" borderId="3" xfId="0" applyFont="1" applyFill="1" applyBorder="1" applyAlignment="1">
      <alignment vertical="center"/>
    </xf>
    <xf numFmtId="0" fontId="6" fillId="0" borderId="2" xfId="0" applyFont="1" applyFill="1" applyBorder="1" applyAlignment="1">
      <alignment vertical="center"/>
    </xf>
    <xf numFmtId="0" fontId="8" fillId="0" borderId="5"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176" fontId="8" fillId="0" borderId="0" xfId="0" applyNumberFormat="1" applyFont="1" applyFill="1" applyBorder="1" applyAlignment="1">
      <alignment horizontal="right" vertical="center"/>
    </xf>
    <xf numFmtId="0" fontId="17" fillId="0" borderId="0" xfId="0" applyFont="1" applyFill="1" applyBorder="1" applyAlignment="1">
      <alignment vertical="center"/>
    </xf>
    <xf numFmtId="0" fontId="67" fillId="0" borderId="0" xfId="0" applyFont="1" applyFill="1" applyBorder="1" applyAlignment="1">
      <alignment horizontal="center" vertical="center"/>
    </xf>
    <xf numFmtId="0" fontId="9" fillId="0" borderId="0" xfId="0" applyFont="1" applyFill="1" applyAlignment="1">
      <alignment horizontal="center" vertical="center"/>
    </xf>
    <xf numFmtId="0" fontId="0" fillId="0" borderId="0" xfId="0" applyFont="1" applyFill="1" applyAlignment="1">
      <alignment vertical="top" wrapText="1"/>
    </xf>
    <xf numFmtId="0" fontId="67" fillId="0" borderId="0" xfId="0" applyFont="1" applyFill="1" applyAlignment="1">
      <alignment vertical="center"/>
    </xf>
    <xf numFmtId="0" fontId="68" fillId="0" borderId="0" xfId="0" applyFont="1" applyFill="1" applyAlignment="1">
      <alignment vertical="center"/>
    </xf>
    <xf numFmtId="0" fontId="79" fillId="0" borderId="0" xfId="0" applyFont="1" applyBorder="1" applyAlignment="1">
      <alignment vertical="center"/>
    </xf>
    <xf numFmtId="0" fontId="15" fillId="0" borderId="0" xfId="0" applyFont="1" applyFill="1" applyAlignment="1">
      <alignment vertical="center"/>
    </xf>
    <xf numFmtId="0" fontId="71" fillId="0" borderId="0" xfId="0" applyFont="1" applyFill="1" applyBorder="1" applyAlignment="1">
      <alignment horizontal="center" vertical="center"/>
    </xf>
    <xf numFmtId="0" fontId="67" fillId="0" borderId="0" xfId="0" applyFont="1" applyBorder="1" applyAlignment="1">
      <alignment vertical="center"/>
    </xf>
    <xf numFmtId="0" fontId="18" fillId="0" borderId="0" xfId="0" applyFont="1" applyBorder="1" applyAlignment="1">
      <alignment horizontal="right" vertical="center"/>
    </xf>
    <xf numFmtId="0" fontId="84" fillId="0" borderId="0" xfId="0" applyFont="1" applyFill="1" applyAlignment="1">
      <alignment vertical="center"/>
    </xf>
    <xf numFmtId="0" fontId="79" fillId="0" borderId="0" xfId="0" applyFont="1" applyFill="1" applyAlignment="1">
      <alignment vertical="center"/>
    </xf>
    <xf numFmtId="0" fontId="80" fillId="0" borderId="0" xfId="0" applyFont="1" applyFill="1" applyAlignment="1">
      <alignment vertical="center"/>
    </xf>
    <xf numFmtId="0" fontId="8" fillId="12" borderId="0" xfId="0" applyFont="1" applyFill="1" applyAlignment="1">
      <alignment vertical="center"/>
    </xf>
    <xf numFmtId="0" fontId="8" fillId="12" borderId="0" xfId="0" applyFont="1" applyFill="1" applyBorder="1" applyAlignment="1">
      <alignment horizontal="left" vertical="center"/>
    </xf>
    <xf numFmtId="0" fontId="85" fillId="0" borderId="2" xfId="0" applyFont="1" applyFill="1" applyBorder="1" applyAlignment="1">
      <alignment horizontal="left" vertical="center"/>
    </xf>
    <xf numFmtId="0" fontId="8" fillId="0" borderId="10"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39" fillId="7" borderId="1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3" xfId="0" applyFont="1" applyFill="1" applyBorder="1" applyAlignment="1">
      <alignment horizontal="left" vertical="center"/>
    </xf>
    <xf numFmtId="0" fontId="8" fillId="0" borderId="9" xfId="0" applyFont="1" applyFill="1" applyBorder="1" applyAlignment="1">
      <alignment horizontal="left" vertical="center"/>
    </xf>
    <xf numFmtId="0" fontId="8" fillId="0" borderId="7" xfId="0" applyFont="1" applyFill="1" applyBorder="1" applyAlignment="1">
      <alignment horizontal="left" vertical="center"/>
    </xf>
    <xf numFmtId="0" fontId="8" fillId="0" borderId="1" xfId="0" applyFont="1" applyFill="1" applyBorder="1" applyAlignment="1">
      <alignment horizontal="left" vertical="center"/>
    </xf>
    <xf numFmtId="0" fontId="8" fillId="0" borderId="5" xfId="0" applyFont="1" applyFill="1" applyBorder="1" applyAlignment="1">
      <alignment horizontal="left" vertical="center"/>
    </xf>
    <xf numFmtId="0" fontId="86" fillId="0" borderId="0" xfId="0" applyFont="1" applyFill="1" applyAlignment="1">
      <alignment vertical="center"/>
    </xf>
    <xf numFmtId="0" fontId="87" fillId="0" borderId="0" xfId="0" applyFont="1" applyFill="1" applyAlignment="1">
      <alignment vertical="center"/>
    </xf>
    <xf numFmtId="0" fontId="78" fillId="0" borderId="0" xfId="0" applyFont="1" applyFill="1" applyAlignment="1">
      <alignment vertical="center"/>
    </xf>
    <xf numFmtId="0" fontId="8" fillId="4" borderId="1" xfId="0" applyNumberFormat="1" applyFont="1" applyFill="1" applyBorder="1" applyAlignment="1">
      <alignment horizontal="right" vertical="center"/>
    </xf>
    <xf numFmtId="0" fontId="8" fillId="4" borderId="4" xfId="0" applyNumberFormat="1" applyFont="1" applyFill="1" applyBorder="1" applyAlignment="1">
      <alignment horizontal="right" vertical="center"/>
    </xf>
    <xf numFmtId="0" fontId="8" fillId="4" borderId="5" xfId="0" applyNumberFormat="1" applyFont="1" applyFill="1" applyBorder="1" applyAlignment="1">
      <alignment horizontal="right" vertical="center"/>
    </xf>
    <xf numFmtId="0" fontId="8" fillId="0" borderId="5" xfId="0" applyNumberFormat="1" applyFont="1" applyFill="1" applyBorder="1" applyAlignment="1">
      <alignment horizontal="right" vertical="center"/>
    </xf>
    <xf numFmtId="0" fontId="8" fillId="0" borderId="4" xfId="0" applyNumberFormat="1" applyFont="1" applyFill="1" applyBorder="1" applyAlignment="1">
      <alignment horizontal="right" vertical="center"/>
    </xf>
    <xf numFmtId="0" fontId="8" fillId="4" borderId="8" xfId="0" applyNumberFormat="1" applyFont="1" applyFill="1" applyBorder="1" applyAlignment="1">
      <alignment horizontal="right" vertical="center"/>
    </xf>
    <xf numFmtId="0" fontId="8" fillId="4" borderId="0" xfId="0" applyNumberFormat="1" applyFont="1" applyFill="1" applyBorder="1" applyAlignment="1">
      <alignment horizontal="right" vertical="center"/>
    </xf>
    <xf numFmtId="0" fontId="8" fillId="14" borderId="11" xfId="0" applyNumberFormat="1" applyFont="1" applyFill="1" applyBorder="1" applyAlignment="1">
      <alignment horizontal="right" vertical="center"/>
    </xf>
    <xf numFmtId="0" fontId="8" fillId="14" borderId="0" xfId="0" applyNumberFormat="1" applyFont="1" applyFill="1" applyBorder="1" applyAlignment="1">
      <alignment horizontal="right" vertical="center"/>
    </xf>
    <xf numFmtId="0" fontId="8" fillId="14" borderId="8" xfId="0" applyNumberFormat="1" applyFont="1" applyFill="1" applyBorder="1" applyAlignment="1">
      <alignment horizontal="right" vertical="center"/>
    </xf>
    <xf numFmtId="0" fontId="8" fillId="0" borderId="11"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0" fontId="8" fillId="4" borderId="11" xfId="0" applyNumberFormat="1" applyFont="1" applyFill="1" applyBorder="1" applyAlignment="1">
      <alignment horizontal="right" vertical="center"/>
    </xf>
    <xf numFmtId="0" fontId="8" fillId="0" borderId="1" xfId="0" applyNumberFormat="1" applyFont="1" applyFill="1" applyBorder="1" applyAlignment="1">
      <alignment horizontal="right" vertical="center" shrinkToFit="1"/>
    </xf>
    <xf numFmtId="0" fontId="8" fillId="0" borderId="4" xfId="0" applyNumberFormat="1" applyFont="1" applyFill="1" applyBorder="1" applyAlignment="1">
      <alignment horizontal="right" vertical="center" shrinkToFit="1"/>
    </xf>
    <xf numFmtId="0" fontId="8" fillId="0" borderId="5" xfId="0" applyNumberFormat="1" applyFont="1" applyFill="1" applyBorder="1" applyAlignment="1">
      <alignment horizontal="right" vertical="center" shrinkToFit="1"/>
    </xf>
    <xf numFmtId="0" fontId="8" fillId="0" borderId="8" xfId="0" applyNumberFormat="1" applyFont="1" applyFill="1" applyBorder="1" applyAlignment="1">
      <alignment horizontal="right" vertical="center" shrinkToFit="1"/>
    </xf>
    <xf numFmtId="0" fontId="8" fillId="0" borderId="11" xfId="0" applyNumberFormat="1" applyFont="1" applyFill="1" applyBorder="1" applyAlignment="1">
      <alignment horizontal="right" vertical="center" shrinkToFit="1"/>
    </xf>
    <xf numFmtId="0" fontId="8" fillId="0" borderId="0" xfId="0" applyNumberFormat="1" applyFont="1" applyFill="1" applyBorder="1" applyAlignment="1">
      <alignment horizontal="right" vertical="center" shrinkToFit="1"/>
    </xf>
    <xf numFmtId="0" fontId="8" fillId="0" borderId="9" xfId="0" applyNumberFormat="1" applyFont="1" applyFill="1" applyBorder="1" applyAlignment="1">
      <alignment horizontal="right" vertical="center" shrinkToFit="1"/>
    </xf>
    <xf numFmtId="0" fontId="8" fillId="0" borderId="6" xfId="0" applyNumberFormat="1" applyFont="1" applyFill="1" applyBorder="1" applyAlignment="1">
      <alignment horizontal="right" vertical="center" shrinkToFit="1"/>
    </xf>
    <xf numFmtId="0" fontId="8" fillId="0" borderId="7" xfId="0" applyNumberFormat="1" applyFont="1" applyFill="1" applyBorder="1" applyAlignment="1">
      <alignment horizontal="right" vertical="center" shrinkToFit="1"/>
    </xf>
    <xf numFmtId="0" fontId="8" fillId="0" borderId="62" xfId="0" applyNumberFormat="1" applyFont="1" applyFill="1" applyBorder="1" applyAlignment="1">
      <alignment horizontal="right" vertical="center" shrinkToFit="1"/>
    </xf>
    <xf numFmtId="0" fontId="8" fillId="0" borderId="15" xfId="0" applyNumberFormat="1" applyFont="1" applyFill="1" applyBorder="1" applyAlignment="1">
      <alignment horizontal="right" vertical="center" shrinkToFit="1"/>
    </xf>
    <xf numFmtId="0" fontId="8" fillId="0" borderId="65" xfId="0" applyNumberFormat="1" applyFont="1" applyFill="1" applyBorder="1" applyAlignment="1">
      <alignment horizontal="right" vertical="center" shrinkToFit="1"/>
    </xf>
    <xf numFmtId="0" fontId="8" fillId="6" borderId="10" xfId="0" applyNumberFormat="1" applyFont="1" applyFill="1" applyBorder="1" applyAlignment="1">
      <alignment horizontal="right" vertical="center" shrinkToFit="1"/>
    </xf>
    <xf numFmtId="0" fontId="8" fillId="6" borderId="2" xfId="0" applyNumberFormat="1" applyFont="1" applyFill="1" applyBorder="1" applyAlignment="1">
      <alignment horizontal="right" vertical="center" shrinkToFit="1"/>
    </xf>
    <xf numFmtId="0" fontId="8" fillId="6" borderId="3" xfId="0" applyNumberFormat="1" applyFont="1" applyFill="1" applyBorder="1" applyAlignment="1">
      <alignment horizontal="right" vertical="center" shrinkToFit="1"/>
    </xf>
    <xf numFmtId="0" fontId="8" fillId="0" borderId="125" xfId="0" applyFont="1" applyFill="1" applyBorder="1" applyAlignment="1">
      <alignment vertical="center"/>
    </xf>
    <xf numFmtId="0" fontId="8" fillId="6" borderId="10" xfId="0" applyFont="1" applyFill="1" applyBorder="1" applyAlignment="1">
      <alignment horizontal="center" vertical="center" shrinkToFit="1"/>
    </xf>
    <xf numFmtId="0" fontId="8" fillId="6" borderId="2" xfId="0" applyFont="1" applyFill="1" applyBorder="1" applyAlignment="1">
      <alignment horizontal="center" vertical="center" shrinkToFit="1"/>
    </xf>
    <xf numFmtId="0" fontId="8" fillId="6" borderId="3" xfId="0" applyFont="1" applyFill="1" applyBorder="1" applyAlignment="1">
      <alignment horizontal="center" vertical="center" shrinkToFit="1"/>
    </xf>
    <xf numFmtId="0" fontId="8" fillId="4" borderId="1" xfId="0" applyNumberFormat="1" applyFont="1" applyFill="1" applyBorder="1" applyAlignment="1">
      <alignment horizontal="right" vertical="center" shrinkToFit="1"/>
    </xf>
    <xf numFmtId="0" fontId="8" fillId="4" borderId="4" xfId="0" applyNumberFormat="1" applyFont="1" applyFill="1" applyBorder="1" applyAlignment="1">
      <alignment horizontal="right" vertical="center" shrinkToFit="1"/>
    </xf>
    <xf numFmtId="0" fontId="8" fillId="4" borderId="5" xfId="0" applyNumberFormat="1" applyFont="1" applyFill="1" applyBorder="1" applyAlignment="1">
      <alignment horizontal="right" vertical="center" shrinkToFit="1"/>
    </xf>
    <xf numFmtId="0" fontId="8" fillId="4" borderId="8" xfId="0" applyNumberFormat="1" applyFont="1" applyFill="1" applyBorder="1" applyAlignment="1">
      <alignment horizontal="right" vertical="center" shrinkToFit="1"/>
    </xf>
    <xf numFmtId="0" fontId="8" fillId="4" borderId="0" xfId="0" applyNumberFormat="1" applyFont="1" applyFill="1" applyBorder="1" applyAlignment="1">
      <alignment horizontal="right" vertical="center" shrinkToFit="1"/>
    </xf>
    <xf numFmtId="0" fontId="8" fillId="15" borderId="8" xfId="0" applyNumberFormat="1" applyFont="1" applyFill="1" applyBorder="1" applyAlignment="1">
      <alignment horizontal="right" vertical="center" shrinkToFit="1"/>
    </xf>
    <xf numFmtId="0" fontId="8" fillId="15" borderId="0" xfId="0" applyNumberFormat="1" applyFont="1" applyFill="1" applyBorder="1" applyAlignment="1">
      <alignment horizontal="right" vertical="center" shrinkToFit="1"/>
    </xf>
    <xf numFmtId="0" fontId="8" fillId="15" borderId="11" xfId="0" applyNumberFormat="1" applyFont="1" applyFill="1" applyBorder="1" applyAlignment="1">
      <alignment horizontal="right" vertical="center" shrinkToFit="1"/>
    </xf>
    <xf numFmtId="0" fontId="8" fillId="4" borderId="11" xfId="0" applyNumberFormat="1" applyFont="1" applyFill="1" applyBorder="1" applyAlignment="1">
      <alignment horizontal="right" vertical="center" shrinkToFit="1"/>
    </xf>
    <xf numFmtId="0" fontId="8" fillId="14" borderId="11" xfId="0" applyNumberFormat="1" applyFont="1" applyFill="1" applyBorder="1" applyAlignment="1">
      <alignment horizontal="right" vertical="center" shrinkToFit="1"/>
    </xf>
    <xf numFmtId="0" fontId="8" fillId="14" borderId="0" xfId="0" applyNumberFormat="1" applyFont="1" applyFill="1" applyBorder="1" applyAlignment="1">
      <alignment horizontal="right" vertical="center" shrinkToFit="1"/>
    </xf>
    <xf numFmtId="0" fontId="8" fillId="14" borderId="8" xfId="0" applyNumberFormat="1" applyFont="1" applyFill="1" applyBorder="1" applyAlignment="1">
      <alignment horizontal="right" vertical="center" shrinkToFit="1"/>
    </xf>
    <xf numFmtId="0" fontId="8" fillId="4" borderId="9" xfId="0" applyNumberFormat="1" applyFont="1" applyFill="1" applyBorder="1" applyAlignment="1">
      <alignment horizontal="right" vertical="center" shrinkToFit="1"/>
    </xf>
    <xf numFmtId="0" fontId="8" fillId="4" borderId="6" xfId="0" applyNumberFormat="1" applyFont="1" applyFill="1" applyBorder="1" applyAlignment="1">
      <alignment horizontal="right" vertical="center" shrinkToFit="1"/>
    </xf>
    <xf numFmtId="0" fontId="8" fillId="4" borderId="7" xfId="0" applyNumberFormat="1" applyFont="1" applyFill="1" applyBorder="1" applyAlignment="1">
      <alignment horizontal="right" vertical="center" shrinkToFit="1"/>
    </xf>
    <xf numFmtId="0" fontId="8" fillId="4" borderId="9" xfId="0" applyNumberFormat="1" applyFont="1" applyFill="1" applyBorder="1" applyAlignment="1">
      <alignment horizontal="right" vertical="center"/>
    </xf>
    <xf numFmtId="0" fontId="8" fillId="4" borderId="6" xfId="0" applyNumberFormat="1" applyFont="1" applyFill="1" applyBorder="1" applyAlignment="1">
      <alignment horizontal="right" vertical="center"/>
    </xf>
    <xf numFmtId="0" fontId="8" fillId="4" borderId="7" xfId="0" applyNumberFormat="1" applyFont="1" applyFill="1" applyBorder="1" applyAlignment="1">
      <alignment horizontal="right" vertical="center"/>
    </xf>
    <xf numFmtId="0" fontId="8" fillId="0" borderId="7" xfId="0" applyNumberFormat="1" applyFont="1" applyFill="1" applyBorder="1" applyAlignment="1">
      <alignment horizontal="right" vertical="center"/>
    </xf>
    <xf numFmtId="0" fontId="8" fillId="0" borderId="6" xfId="0" applyNumberFormat="1" applyFont="1" applyFill="1" applyBorder="1" applyAlignment="1">
      <alignment horizontal="right" vertical="center"/>
    </xf>
    <xf numFmtId="0" fontId="8" fillId="12" borderId="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2" xfId="0" applyFont="1" applyFill="1" applyBorder="1" applyAlignment="1">
      <alignment horizontal="left" vertical="center"/>
    </xf>
    <xf numFmtId="0" fontId="1" fillId="0" borderId="0" xfId="0" applyFont="1" applyFill="1" applyAlignment="1">
      <alignment vertical="center"/>
    </xf>
    <xf numFmtId="0" fontId="78" fillId="0" borderId="2" xfId="0" applyFont="1" applyFill="1" applyBorder="1" applyAlignment="1">
      <alignment horizontal="left" vertical="center"/>
    </xf>
    <xf numFmtId="0" fontId="7" fillId="0" borderId="0" xfId="0" applyFont="1" applyFill="1" applyAlignment="1">
      <alignment vertical="center"/>
    </xf>
    <xf numFmtId="0" fontId="92" fillId="0" borderId="0" xfId="0" applyFont="1" applyFill="1" applyAlignment="1">
      <alignment vertical="center"/>
    </xf>
    <xf numFmtId="0" fontId="95" fillId="0" borderId="0" xfId="0" applyFont="1" applyFill="1" applyAlignment="1">
      <alignment vertical="center"/>
    </xf>
    <xf numFmtId="0" fontId="96" fillId="0" borderId="0" xfId="0" applyFont="1" applyFill="1" applyAlignment="1">
      <alignment vertical="center"/>
    </xf>
    <xf numFmtId="0" fontId="78" fillId="0" borderId="10" xfId="0" applyFont="1" applyFill="1" applyBorder="1" applyAlignment="1">
      <alignment horizontal="left" vertical="center"/>
    </xf>
    <xf numFmtId="0" fontId="6" fillId="0" borderId="12" xfId="2" applyFont="1" applyFill="1" applyBorder="1" applyAlignment="1" applyProtection="1">
      <alignment horizontal="center" vertical="center"/>
    </xf>
    <xf numFmtId="0" fontId="9" fillId="0" borderId="12" xfId="0"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8"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0" fillId="0" borderId="8"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6" fillId="0" borderId="1" xfId="2" applyFont="1" applyFill="1" applyBorder="1" applyAlignment="1" applyProtection="1">
      <alignment horizontal="center" vertical="center"/>
    </xf>
    <xf numFmtId="0" fontId="6" fillId="0" borderId="4"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8" xfId="2" applyFont="1" applyFill="1" applyBorder="1" applyAlignment="1" applyProtection="1">
      <alignment horizontal="center" vertical="center"/>
    </xf>
    <xf numFmtId="0" fontId="6" fillId="0" borderId="0" xfId="2" applyFont="1" applyFill="1" applyBorder="1" applyAlignment="1" applyProtection="1">
      <alignment horizontal="center" vertical="center"/>
    </xf>
    <xf numFmtId="0" fontId="6" fillId="0" borderId="11" xfId="2" applyFont="1" applyFill="1" applyBorder="1" applyAlignment="1" applyProtection="1">
      <alignment horizontal="center" vertical="center"/>
    </xf>
    <xf numFmtId="0" fontId="6" fillId="0" borderId="9" xfId="2" applyFont="1" applyFill="1" applyBorder="1" applyAlignment="1" applyProtection="1">
      <alignment horizontal="center" vertical="center"/>
    </xf>
    <xf numFmtId="0" fontId="6" fillId="0" borderId="6" xfId="2" applyFont="1" applyFill="1" applyBorder="1" applyAlignment="1" applyProtection="1">
      <alignment horizontal="center" vertical="center"/>
    </xf>
    <xf numFmtId="0" fontId="6" fillId="0" borderId="7" xfId="2" applyFont="1" applyFill="1" applyBorder="1" applyAlignment="1" applyProtection="1">
      <alignment horizontal="center" vertical="center"/>
    </xf>
    <xf numFmtId="0" fontId="15" fillId="0" borderId="0" xfId="0" applyFont="1" applyAlignment="1">
      <alignment horizontal="center" vertical="center"/>
    </xf>
    <xf numFmtId="0" fontId="6" fillId="2" borderId="1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13" borderId="10"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3" xfId="0" applyFont="1" applyFill="1" applyBorder="1" applyAlignment="1">
      <alignment horizontal="center" vertical="center"/>
    </xf>
    <xf numFmtId="0" fontId="46" fillId="7" borderId="13" xfId="0" applyFont="1" applyFill="1" applyBorder="1" applyAlignment="1">
      <alignment horizontal="center" vertical="center"/>
    </xf>
    <xf numFmtId="0" fontId="46" fillId="7" borderId="12" xfId="0" applyFont="1" applyFill="1" applyBorder="1" applyAlignment="1">
      <alignment horizontal="center" vertical="center"/>
    </xf>
    <xf numFmtId="0" fontId="69"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80" fillId="0" borderId="0" xfId="0" applyFont="1" applyFill="1" applyAlignment="1">
      <alignment horizontal="left" vertical="center" wrapText="1"/>
    </xf>
    <xf numFmtId="0" fontId="0" fillId="0" borderId="12" xfId="0" applyFont="1" applyFill="1" applyBorder="1" applyAlignment="1">
      <alignment horizontal="center" vertical="center" wrapText="1"/>
    </xf>
    <xf numFmtId="58" fontId="0" fillId="0" borderId="12" xfId="0" quotePrefix="1"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3" xfId="0" applyFont="1" applyFill="1" applyBorder="1" applyAlignment="1">
      <alignment horizontal="center" vertical="center" wrapText="1"/>
    </xf>
    <xf numFmtId="58" fontId="0" fillId="0" borderId="10" xfId="0" quotePrefix="1" applyNumberFormat="1" applyFont="1" applyFill="1" applyBorder="1" applyAlignment="1">
      <alignment horizontal="center" vertical="center"/>
    </xf>
    <xf numFmtId="58" fontId="0" fillId="0" borderId="2" xfId="0" quotePrefix="1" applyNumberFormat="1" applyFont="1" applyFill="1" applyBorder="1" applyAlignment="1">
      <alignment horizontal="center" vertical="center"/>
    </xf>
    <xf numFmtId="58" fontId="0" fillId="0" borderId="3" xfId="0" quotePrefix="1" applyNumberFormat="1"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18" fillId="0" borderId="0" xfId="0" applyFont="1" applyFill="1" applyAlignment="1">
      <alignment horizontal="center" vertical="center"/>
    </xf>
    <xf numFmtId="0" fontId="8" fillId="0" borderId="1" xfId="0" applyFont="1" applyFill="1" applyBorder="1" applyAlignment="1">
      <alignment horizontal="right" vertical="center" wrapText="1"/>
    </xf>
    <xf numFmtId="0" fontId="8" fillId="0" borderId="4" xfId="0" applyFont="1" applyFill="1" applyBorder="1" applyAlignment="1">
      <alignment horizontal="right" vertical="center" wrapText="1"/>
    </xf>
    <xf numFmtId="0" fontId="8" fillId="0" borderId="9"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8" fillId="12" borderId="0" xfId="0" applyFont="1" applyFill="1" applyBorder="1" applyAlignment="1">
      <alignment horizontal="right" vertical="center" wrapText="1"/>
    </xf>
    <xf numFmtId="0" fontId="39" fillId="7" borderId="10" xfId="0" applyFont="1" applyFill="1" applyBorder="1" applyAlignment="1">
      <alignment horizontal="center" vertical="center"/>
    </xf>
    <xf numFmtId="0" fontId="39" fillId="7" borderId="2" xfId="0" applyFont="1" applyFill="1" applyBorder="1" applyAlignment="1">
      <alignment horizontal="center" vertical="center"/>
    </xf>
    <xf numFmtId="0" fontId="39" fillId="7" borderId="3" xfId="0" applyFont="1" applyFill="1" applyBorder="1" applyAlignment="1">
      <alignment horizontal="center" vertical="center"/>
    </xf>
    <xf numFmtId="0" fontId="8" fillId="0" borderId="16" xfId="0" applyFont="1" applyFill="1" applyBorder="1" applyAlignment="1">
      <alignment horizontal="left" vertical="top"/>
    </xf>
    <xf numFmtId="0" fontId="8" fillId="0" borderId="17" xfId="0" applyFont="1" applyFill="1" applyBorder="1" applyAlignment="1">
      <alignment horizontal="left" vertical="top"/>
    </xf>
    <xf numFmtId="0" fontId="8" fillId="0" borderId="18" xfId="0" applyFont="1" applyFill="1" applyBorder="1" applyAlignment="1">
      <alignment horizontal="left" vertical="top"/>
    </xf>
    <xf numFmtId="0" fontId="8" fillId="0" borderId="8" xfId="0" applyFont="1" applyFill="1" applyBorder="1" applyAlignment="1">
      <alignment horizontal="left" vertical="top"/>
    </xf>
    <xf numFmtId="0" fontId="8" fillId="0" borderId="0" xfId="0" applyFont="1" applyFill="1" applyBorder="1" applyAlignment="1">
      <alignment horizontal="left" vertical="top"/>
    </xf>
    <xf numFmtId="0" fontId="8" fillId="0" borderId="11" xfId="0" applyFont="1" applyFill="1" applyBorder="1" applyAlignment="1">
      <alignment horizontal="left" vertical="top"/>
    </xf>
    <xf numFmtId="0" fontId="8" fillId="0" borderId="62" xfId="0" applyFont="1" applyFill="1" applyBorder="1" applyAlignment="1">
      <alignment horizontal="left" vertical="top"/>
    </xf>
    <xf numFmtId="0" fontId="8" fillId="0" borderId="15" xfId="0" applyFont="1" applyFill="1" applyBorder="1" applyAlignment="1">
      <alignment horizontal="left" vertical="top"/>
    </xf>
    <xf numFmtId="0" fontId="8" fillId="0" borderId="65" xfId="0" applyFont="1" applyFill="1" applyBorder="1" applyAlignment="1">
      <alignment horizontal="left" vertical="top"/>
    </xf>
    <xf numFmtId="0" fontId="8" fillId="0" borderId="1" xfId="0" applyFont="1" applyFill="1" applyBorder="1" applyAlignment="1">
      <alignment horizontal="left" vertical="top"/>
    </xf>
    <xf numFmtId="0" fontId="8" fillId="0" borderId="4" xfId="0" applyFont="1" applyFill="1" applyBorder="1" applyAlignment="1">
      <alignment horizontal="left" vertical="top"/>
    </xf>
    <xf numFmtId="0" fontId="8" fillId="0" borderId="5" xfId="0" applyFont="1" applyFill="1" applyBorder="1" applyAlignment="1">
      <alignment horizontal="left" vertical="top"/>
    </xf>
    <xf numFmtId="38" fontId="8" fillId="0" borderId="10" xfId="3" applyFont="1" applyFill="1" applyBorder="1" applyAlignment="1">
      <alignment horizontal="right" vertical="center"/>
    </xf>
    <xf numFmtId="38" fontId="8" fillId="0" borderId="2" xfId="3" applyFont="1" applyFill="1" applyBorder="1" applyAlignment="1">
      <alignment horizontal="right" vertical="center"/>
    </xf>
    <xf numFmtId="0" fontId="8" fillId="2" borderId="10"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9"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32" fontId="8" fillId="0" borderId="12" xfId="0" applyNumberFormat="1" applyFont="1" applyFill="1" applyBorder="1" applyAlignment="1">
      <alignment horizontal="center" vertical="center"/>
    </xf>
    <xf numFmtId="20" fontId="8" fillId="0" borderId="12" xfId="0" applyNumberFormat="1" applyFont="1" applyFill="1" applyBorder="1" applyAlignment="1">
      <alignment horizontal="center" vertical="center"/>
    </xf>
    <xf numFmtId="0" fontId="39" fillId="7" borderId="10" xfId="0" applyFont="1" applyFill="1" applyBorder="1" applyAlignment="1">
      <alignment horizontal="center" vertical="center" wrapText="1"/>
    </xf>
    <xf numFmtId="0" fontId="39" fillId="7" borderId="2" xfId="0" applyFont="1" applyFill="1" applyBorder="1" applyAlignment="1">
      <alignment horizontal="center" vertical="center" wrapText="1"/>
    </xf>
    <xf numFmtId="0" fontId="39" fillId="7" borderId="3" xfId="0" applyFont="1" applyFill="1" applyBorder="1" applyAlignment="1">
      <alignment horizontal="center" vertical="center" wrapText="1"/>
    </xf>
    <xf numFmtId="0" fontId="8" fillId="4" borderId="10"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188" fontId="8" fillId="0" borderId="2" xfId="0" applyNumberFormat="1" applyFont="1" applyFill="1" applyBorder="1" applyAlignment="1">
      <alignment horizontal="center" vertical="center"/>
    </xf>
    <xf numFmtId="188" fontId="8" fillId="0" borderId="3"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43" fillId="7" borderId="1" xfId="0" applyFont="1" applyFill="1" applyBorder="1" applyAlignment="1">
      <alignment horizontal="center" vertical="center" wrapText="1"/>
    </xf>
    <xf numFmtId="0" fontId="40" fillId="7" borderId="4" xfId="0" applyFont="1" applyFill="1" applyBorder="1" applyAlignment="1">
      <alignment horizontal="center" vertical="center"/>
    </xf>
    <xf numFmtId="0" fontId="40" fillId="7" borderId="5" xfId="0" applyFont="1" applyFill="1" applyBorder="1" applyAlignment="1">
      <alignment horizontal="center" vertical="center"/>
    </xf>
    <xf numFmtId="0" fontId="40" fillId="7" borderId="9" xfId="0" applyFont="1" applyFill="1" applyBorder="1" applyAlignment="1">
      <alignment horizontal="center" vertical="center"/>
    </xf>
    <xf numFmtId="0" fontId="40" fillId="7" borderId="6" xfId="0" applyFont="1" applyFill="1" applyBorder="1" applyAlignment="1">
      <alignment horizontal="center" vertical="center"/>
    </xf>
    <xf numFmtId="0" fontId="40" fillId="7" borderId="7" xfId="0" applyFont="1" applyFill="1" applyBorder="1" applyAlignment="1">
      <alignment horizontal="center" vertical="center"/>
    </xf>
    <xf numFmtId="0" fontId="39" fillId="7" borderId="1" xfId="0" applyFont="1" applyFill="1" applyBorder="1" applyAlignment="1">
      <alignment horizontal="center" vertical="center" wrapText="1"/>
    </xf>
    <xf numFmtId="0" fontId="39" fillId="7" borderId="4" xfId="0" applyFont="1" applyFill="1" applyBorder="1" applyAlignment="1">
      <alignment horizontal="center" vertical="center"/>
    </xf>
    <xf numFmtId="0" fontId="39" fillId="7" borderId="5" xfId="0" applyFont="1" applyFill="1" applyBorder="1" applyAlignment="1">
      <alignment horizontal="center" vertical="center"/>
    </xf>
    <xf numFmtId="0" fontId="39" fillId="7" borderId="9" xfId="0" applyFont="1" applyFill="1" applyBorder="1" applyAlignment="1">
      <alignment horizontal="center" vertical="center"/>
    </xf>
    <xf numFmtId="0" fontId="39" fillId="7" borderId="6" xfId="0" applyFont="1" applyFill="1" applyBorder="1" applyAlignment="1">
      <alignment horizontal="center" vertical="center"/>
    </xf>
    <xf numFmtId="0" fontId="39" fillId="7" borderId="7"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9" fillId="0" borderId="1"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39" fillId="7" borderId="1" xfId="0" applyFont="1" applyFill="1" applyBorder="1" applyAlignment="1">
      <alignment horizontal="center" vertical="center"/>
    </xf>
    <xf numFmtId="0" fontId="8" fillId="0" borderId="10" xfId="0" applyFont="1" applyFill="1" applyBorder="1" applyAlignment="1">
      <alignment horizontal="left" vertical="center"/>
    </xf>
    <xf numFmtId="0" fontId="10" fillId="0" borderId="2" xfId="0" applyFont="1" applyFill="1" applyBorder="1"/>
    <xf numFmtId="0" fontId="10" fillId="0" borderId="3" xfId="0" applyFont="1" applyFill="1" applyBorder="1"/>
    <xf numFmtId="0" fontId="7" fillId="0" borderId="9"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49" fontId="7" fillId="0" borderId="4"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6" borderId="1" xfId="0" applyFont="1" applyFill="1" applyBorder="1" applyAlignment="1">
      <alignment horizontal="right" vertical="center" wrapText="1"/>
    </xf>
    <xf numFmtId="0" fontId="8" fillId="6" borderId="4" xfId="0" applyFont="1" applyFill="1" applyBorder="1" applyAlignment="1">
      <alignment horizontal="right" vertical="center" wrapText="1"/>
    </xf>
    <xf numFmtId="0" fontId="8" fillId="6" borderId="9" xfId="0" applyFont="1" applyFill="1" applyBorder="1" applyAlignment="1">
      <alignment horizontal="right" vertical="center" wrapText="1"/>
    </xf>
    <xf numFmtId="0" fontId="8" fillId="6" borderId="6" xfId="0" applyFont="1" applyFill="1" applyBorder="1" applyAlignment="1">
      <alignment horizontal="right" vertical="center" wrapText="1"/>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6" borderId="5"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188" fontId="8" fillId="0" borderId="10" xfId="0" applyNumberFormat="1"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0" xfId="0" applyFont="1" applyFill="1" applyBorder="1" applyAlignment="1">
      <alignment horizontal="center" vertical="center"/>
    </xf>
    <xf numFmtId="20" fontId="8" fillId="0" borderId="10" xfId="0" applyNumberFormat="1" applyFont="1" applyFill="1" applyBorder="1" applyAlignment="1">
      <alignment horizontal="center" vertical="center"/>
    </xf>
    <xf numFmtId="20" fontId="8" fillId="0" borderId="2" xfId="0" applyNumberFormat="1" applyFont="1" applyFill="1" applyBorder="1" applyAlignment="1">
      <alignment horizontal="center" vertical="center"/>
    </xf>
    <xf numFmtId="20" fontId="8" fillId="0" borderId="3" xfId="0" applyNumberFormat="1" applyFont="1" applyFill="1" applyBorder="1" applyAlignment="1">
      <alignment horizontal="center" vertical="center"/>
    </xf>
    <xf numFmtId="6" fontId="39" fillId="7" borderId="12" xfId="5" applyFont="1" applyFill="1" applyBorder="1" applyAlignment="1">
      <alignment horizontal="center" vertical="center"/>
    </xf>
    <xf numFmtId="6" fontId="39" fillId="7" borderId="10" xfId="5" applyFont="1" applyFill="1" applyBorder="1" applyAlignment="1">
      <alignment horizontal="center" vertical="center" shrinkToFit="1"/>
    </xf>
    <xf numFmtId="6" fontId="39" fillId="7" borderId="2" xfId="5" applyFont="1" applyFill="1" applyBorder="1" applyAlignment="1">
      <alignment horizontal="center" vertical="center" shrinkToFit="1"/>
    </xf>
    <xf numFmtId="6" fontId="39" fillId="7" borderId="3" xfId="5" applyFont="1" applyFill="1" applyBorder="1" applyAlignment="1">
      <alignment horizontal="center" vertical="center" shrinkToFit="1"/>
    </xf>
    <xf numFmtId="0" fontId="8" fillId="4" borderId="12" xfId="0" applyFont="1" applyFill="1" applyBorder="1" applyAlignment="1">
      <alignment horizontal="left" vertical="center"/>
    </xf>
    <xf numFmtId="0" fontId="8" fillId="2" borderId="1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lignment horizontal="left" vertical="center"/>
    </xf>
    <xf numFmtId="0" fontId="8" fillId="2" borderId="2" xfId="0" applyFont="1" applyFill="1" applyBorder="1" applyAlignment="1">
      <alignment horizontal="center" vertical="center"/>
    </xf>
    <xf numFmtId="0" fontId="8" fillId="4" borderId="12" xfId="0" applyFont="1" applyFill="1" applyBorder="1" applyAlignment="1">
      <alignment horizontal="center" vertical="center"/>
    </xf>
    <xf numFmtId="0" fontId="39" fillId="7" borderId="1" xfId="0" applyFont="1" applyFill="1" applyBorder="1" applyAlignment="1">
      <alignment horizontal="center" vertical="center" wrapText="1" justifyLastLine="1"/>
    </xf>
    <xf numFmtId="0" fontId="39" fillId="7" borderId="5" xfId="0" applyFont="1" applyFill="1" applyBorder="1" applyAlignment="1">
      <alignment horizontal="center" vertical="center" wrapText="1" justifyLastLine="1"/>
    </xf>
    <xf numFmtId="0" fontId="39" fillId="7" borderId="9" xfId="0" applyFont="1" applyFill="1" applyBorder="1" applyAlignment="1">
      <alignment horizontal="center" vertical="center" wrapText="1" justifyLastLine="1"/>
    </xf>
    <xf numFmtId="0" fontId="39" fillId="7" borderId="7" xfId="0" applyFont="1" applyFill="1" applyBorder="1" applyAlignment="1">
      <alignment horizontal="center" vertical="center" wrapText="1" justifyLastLine="1"/>
    </xf>
    <xf numFmtId="187" fontId="8" fillId="0" borderId="1" xfId="0" applyNumberFormat="1" applyFont="1" applyFill="1" applyBorder="1" applyAlignment="1">
      <alignment horizontal="center" vertical="center" shrinkToFit="1"/>
    </xf>
    <xf numFmtId="187" fontId="8" fillId="0" borderId="4" xfId="0" applyNumberFormat="1" applyFont="1" applyFill="1" applyBorder="1" applyAlignment="1">
      <alignment horizontal="center" vertical="center" shrinkToFit="1"/>
    </xf>
    <xf numFmtId="187" fontId="8" fillId="0" borderId="5" xfId="0" applyNumberFormat="1" applyFont="1" applyFill="1" applyBorder="1" applyAlignment="1">
      <alignment horizontal="center" vertical="center" shrinkToFit="1"/>
    </xf>
    <xf numFmtId="187" fontId="8" fillId="0" borderId="9" xfId="0" applyNumberFormat="1" applyFont="1" applyFill="1" applyBorder="1" applyAlignment="1">
      <alignment horizontal="center" vertical="center" shrinkToFit="1"/>
    </xf>
    <xf numFmtId="187" fontId="8" fillId="0" borderId="6" xfId="0" applyNumberFormat="1" applyFont="1" applyFill="1" applyBorder="1" applyAlignment="1">
      <alignment horizontal="center" vertical="center" shrinkToFit="1"/>
    </xf>
    <xf numFmtId="187" fontId="8" fillId="0" borderId="7" xfId="0" applyNumberFormat="1" applyFont="1" applyFill="1" applyBorder="1" applyAlignment="1">
      <alignment horizontal="center" vertical="center" shrinkToFit="1"/>
    </xf>
    <xf numFmtId="38" fontId="8" fillId="0" borderId="0" xfId="3" applyFont="1" applyFill="1" applyBorder="1" applyAlignment="1">
      <alignment horizontal="center" vertical="center"/>
    </xf>
    <xf numFmtId="38" fontId="8" fillId="0" borderId="11" xfId="3" applyFont="1" applyFill="1" applyBorder="1" applyAlignment="1">
      <alignment horizontal="center" vertical="center"/>
    </xf>
    <xf numFmtId="38" fontId="8" fillId="0" borderId="1" xfId="3" applyFont="1" applyFill="1" applyBorder="1" applyAlignment="1">
      <alignment horizontal="center" vertical="center"/>
    </xf>
    <xf numFmtId="38" fontId="8" fillId="0" borderId="4" xfId="3" applyFont="1" applyFill="1" applyBorder="1" applyAlignment="1">
      <alignment horizontal="center" vertical="center"/>
    </xf>
    <xf numFmtId="38" fontId="8" fillId="0" borderId="9" xfId="3" applyFont="1" applyFill="1" applyBorder="1" applyAlignment="1">
      <alignment horizontal="center" vertical="center"/>
    </xf>
    <xf numFmtId="38" fontId="8" fillId="0" borderId="6" xfId="3" applyFont="1" applyFill="1" applyBorder="1" applyAlignment="1">
      <alignment horizontal="center" vertical="center"/>
    </xf>
    <xf numFmtId="38" fontId="8" fillId="0" borderId="5" xfId="3" applyFont="1" applyFill="1" applyBorder="1" applyAlignment="1">
      <alignment horizontal="center" vertical="center"/>
    </xf>
    <xf numFmtId="38" fontId="8" fillId="0" borderId="7" xfId="3" applyFont="1" applyFill="1" applyBorder="1" applyAlignment="1">
      <alignment horizontal="center" vertical="center"/>
    </xf>
    <xf numFmtId="38" fontId="8" fillId="0" borderId="8" xfId="3" applyFont="1" applyFill="1" applyBorder="1" applyAlignment="1">
      <alignment horizontal="center" vertical="center"/>
    </xf>
    <xf numFmtId="0" fontId="39" fillId="7" borderId="10" xfId="0" applyFont="1" applyFill="1" applyBorder="1" applyAlignment="1">
      <alignment horizontal="center" vertical="center" wrapText="1" shrinkToFit="1"/>
    </xf>
    <xf numFmtId="0" fontId="39" fillId="7" borderId="2" xfId="0" applyFont="1" applyFill="1" applyBorder="1" applyAlignment="1">
      <alignment horizontal="center" vertical="center" wrapText="1" shrinkToFit="1"/>
    </xf>
    <xf numFmtId="0" fontId="39" fillId="7" borderId="3" xfId="0" applyFont="1" applyFill="1" applyBorder="1" applyAlignment="1">
      <alignment horizontal="center" vertical="center" shrinkToFit="1"/>
    </xf>
    <xf numFmtId="0" fontId="7" fillId="0" borderId="45" xfId="0" applyFont="1" applyFill="1" applyBorder="1" applyAlignment="1">
      <alignment vertical="center"/>
    </xf>
    <xf numFmtId="0" fontId="7" fillId="0" borderId="46" xfId="0" applyFont="1" applyFill="1" applyBorder="1" applyAlignment="1">
      <alignment vertical="center"/>
    </xf>
    <xf numFmtId="0" fontId="7" fillId="0" borderId="47" xfId="0" applyFont="1" applyFill="1" applyBorder="1" applyAlignment="1">
      <alignment vertical="center"/>
    </xf>
    <xf numFmtId="0" fontId="8" fillId="0" borderId="1"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182" fontId="8" fillId="0" borderId="10" xfId="0" applyNumberFormat="1" applyFont="1" applyFill="1" applyBorder="1" applyAlignment="1">
      <alignment horizontal="right" vertical="center"/>
    </xf>
    <xf numFmtId="182" fontId="8" fillId="0" borderId="3" xfId="0" applyNumberFormat="1" applyFont="1" applyFill="1" applyBorder="1" applyAlignment="1">
      <alignment horizontal="right" vertical="center"/>
    </xf>
    <xf numFmtId="182" fontId="8" fillId="6" borderId="1" xfId="0" applyNumberFormat="1" applyFont="1" applyFill="1" applyBorder="1" applyAlignment="1">
      <alignment horizontal="center" vertical="center"/>
    </xf>
    <xf numFmtId="182" fontId="8" fillId="6" borderId="5" xfId="0" applyNumberFormat="1" applyFont="1" applyFill="1" applyBorder="1" applyAlignment="1">
      <alignment horizontal="center" vertical="center"/>
    </xf>
    <xf numFmtId="182" fontId="8" fillId="6" borderId="8" xfId="0" applyNumberFormat="1" applyFont="1" applyFill="1" applyBorder="1" applyAlignment="1">
      <alignment horizontal="center" vertical="center"/>
    </xf>
    <xf numFmtId="182" fontId="8" fillId="6" borderId="11" xfId="0" applyNumberFormat="1" applyFont="1" applyFill="1" applyBorder="1" applyAlignment="1">
      <alignment horizontal="center" vertical="center"/>
    </xf>
    <xf numFmtId="182" fontId="8" fillId="6" borderId="9" xfId="0" applyNumberFormat="1" applyFont="1" applyFill="1" applyBorder="1" applyAlignment="1">
      <alignment horizontal="center" vertical="center"/>
    </xf>
    <xf numFmtId="182" fontId="8" fillId="6" borderId="7" xfId="0" applyNumberFormat="1" applyFont="1" applyFill="1" applyBorder="1" applyAlignment="1">
      <alignment horizontal="center" vertical="center"/>
    </xf>
    <xf numFmtId="182" fontId="8" fillId="0" borderId="1" xfId="0" applyNumberFormat="1" applyFont="1" applyFill="1" applyBorder="1" applyAlignment="1">
      <alignment horizontal="right" vertical="center"/>
    </xf>
    <xf numFmtId="182" fontId="8" fillId="0" borderId="5" xfId="0" applyNumberFormat="1" applyFont="1" applyFill="1" applyBorder="1" applyAlignment="1">
      <alignment horizontal="right" vertical="center"/>
    </xf>
    <xf numFmtId="182" fontId="8" fillId="0" borderId="8" xfId="0" applyNumberFormat="1" applyFont="1" applyFill="1" applyBorder="1" applyAlignment="1">
      <alignment horizontal="right" vertical="center"/>
    </xf>
    <xf numFmtId="182" fontId="8" fillId="0" borderId="11" xfId="0" applyNumberFormat="1" applyFont="1" applyFill="1" applyBorder="1" applyAlignment="1">
      <alignment horizontal="right" vertical="center"/>
    </xf>
    <xf numFmtId="182" fontId="8" fillId="0" borderId="9" xfId="0" applyNumberFormat="1" applyFont="1" applyFill="1" applyBorder="1" applyAlignment="1">
      <alignment horizontal="right" vertical="center"/>
    </xf>
    <xf numFmtId="182" fontId="8" fillId="0" borderId="7" xfId="0" applyNumberFormat="1" applyFont="1" applyFill="1" applyBorder="1" applyAlignment="1">
      <alignment horizontal="right" vertical="center"/>
    </xf>
    <xf numFmtId="0" fontId="8" fillId="0" borderId="9"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178" fontId="12" fillId="0" borderId="5" xfId="0" applyNumberFormat="1" applyFont="1" applyFill="1" applyBorder="1" applyAlignment="1">
      <alignment horizontal="center" vertical="center" shrinkToFit="1"/>
    </xf>
    <xf numFmtId="178" fontId="12" fillId="0" borderId="7" xfId="0" applyNumberFormat="1" applyFont="1" applyFill="1" applyBorder="1" applyAlignment="1">
      <alignment horizontal="center" vertical="center" shrinkToFit="1"/>
    </xf>
    <xf numFmtId="0" fontId="8" fillId="6" borderId="1"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6" xfId="0" applyFont="1" applyFill="1" applyBorder="1" applyAlignment="1">
      <alignment horizontal="center" vertical="center"/>
    </xf>
    <xf numFmtId="0" fontId="8" fillId="4" borderId="10" xfId="0" applyFont="1" applyFill="1" applyBorder="1" applyAlignment="1">
      <alignment horizontal="left"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6" borderId="7" xfId="0" applyFont="1" applyFill="1" applyBorder="1" applyAlignment="1">
      <alignment horizontal="center" vertical="center"/>
    </xf>
    <xf numFmtId="178" fontId="8" fillId="6" borderId="1" xfId="0" applyNumberFormat="1" applyFont="1" applyFill="1" applyBorder="1" applyAlignment="1">
      <alignment horizontal="center" vertical="center"/>
    </xf>
    <xf numFmtId="178" fontId="8" fillId="6" borderId="4" xfId="0" applyNumberFormat="1" applyFont="1" applyFill="1" applyBorder="1" applyAlignment="1">
      <alignment horizontal="center" vertical="center"/>
    </xf>
    <xf numFmtId="178" fontId="8" fillId="6" borderId="5" xfId="0" applyNumberFormat="1" applyFont="1" applyFill="1" applyBorder="1" applyAlignment="1">
      <alignment horizontal="center" vertical="center"/>
    </xf>
    <xf numFmtId="38" fontId="8" fillId="0" borderId="15" xfId="3" applyFont="1" applyFill="1" applyBorder="1" applyAlignment="1">
      <alignment horizontal="center" vertical="center"/>
    </xf>
    <xf numFmtId="38" fontId="8" fillId="0" borderId="65" xfId="3" applyFont="1" applyFill="1" applyBorder="1" applyAlignment="1">
      <alignment horizontal="center" vertical="center"/>
    </xf>
    <xf numFmtId="38" fontId="8" fillId="0" borderId="62" xfId="3" applyFont="1" applyFill="1" applyBorder="1" applyAlignment="1">
      <alignment horizontal="center" vertical="center"/>
    </xf>
    <xf numFmtId="9" fontId="9" fillId="6" borderId="1" xfId="0" applyNumberFormat="1" applyFont="1" applyFill="1" applyBorder="1" applyAlignment="1">
      <alignment horizontal="center" vertical="center" shrinkToFit="1"/>
    </xf>
    <xf numFmtId="0" fontId="0" fillId="6" borderId="5" xfId="0" applyFill="1" applyBorder="1"/>
    <xf numFmtId="0" fontId="0" fillId="6" borderId="9" xfId="0" applyFill="1" applyBorder="1"/>
    <xf numFmtId="0" fontId="0" fillId="6" borderId="7" xfId="0" applyFill="1" applyBorder="1"/>
    <xf numFmtId="0" fontId="39" fillId="7" borderId="2" xfId="0" applyFont="1" applyFill="1" applyBorder="1" applyAlignment="1">
      <alignment horizontal="center" vertical="center" shrinkToFit="1"/>
    </xf>
    <xf numFmtId="0" fontId="39" fillId="7" borderId="10" xfId="0" applyFont="1" applyFill="1" applyBorder="1" applyAlignment="1">
      <alignment horizontal="center" vertical="center" shrinkToFit="1"/>
    </xf>
    <xf numFmtId="182" fontId="8" fillId="4" borderId="10" xfId="0" applyNumberFormat="1" applyFont="1" applyFill="1" applyBorder="1" applyAlignment="1">
      <alignment horizontal="right" vertical="center"/>
    </xf>
    <xf numFmtId="182" fontId="8" fillId="4" borderId="3" xfId="0" applyNumberFormat="1" applyFont="1" applyFill="1" applyBorder="1" applyAlignment="1">
      <alignment horizontal="right"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182" fontId="8" fillId="4" borderId="1" xfId="0" applyNumberFormat="1" applyFont="1" applyFill="1" applyBorder="1" applyAlignment="1">
      <alignment horizontal="right" vertical="center"/>
    </xf>
    <xf numFmtId="182" fontId="8" fillId="4" borderId="5" xfId="0" applyNumberFormat="1" applyFont="1" applyFill="1" applyBorder="1" applyAlignment="1">
      <alignment horizontal="right" vertical="center"/>
    </xf>
    <xf numFmtId="182" fontId="8" fillId="4" borderId="8" xfId="0" applyNumberFormat="1" applyFont="1" applyFill="1" applyBorder="1" applyAlignment="1">
      <alignment horizontal="right" vertical="center"/>
    </xf>
    <xf numFmtId="182" fontId="8" fillId="4" borderId="11" xfId="0" applyNumberFormat="1" applyFont="1" applyFill="1" applyBorder="1" applyAlignment="1">
      <alignment horizontal="right" vertical="center"/>
    </xf>
    <xf numFmtId="182" fontId="8" fillId="4" borderId="9" xfId="0" applyNumberFormat="1" applyFont="1" applyFill="1" applyBorder="1" applyAlignment="1">
      <alignment horizontal="right" vertical="center"/>
    </xf>
    <xf numFmtId="182" fontId="8" fillId="4" borderId="7" xfId="0" applyNumberFormat="1" applyFont="1" applyFill="1" applyBorder="1" applyAlignment="1">
      <alignment horizontal="right" vertical="center"/>
    </xf>
    <xf numFmtId="0" fontId="39" fillId="7" borderId="9" xfId="0" applyFont="1" applyFill="1" applyBorder="1" applyAlignment="1">
      <alignment horizontal="center" vertical="center" wrapText="1"/>
    </xf>
    <xf numFmtId="0" fontId="39" fillId="7"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9" fillId="7" borderId="4" xfId="0" applyFont="1" applyFill="1" applyBorder="1" applyAlignment="1">
      <alignment horizontal="center" vertical="center" wrapText="1"/>
    </xf>
    <xf numFmtId="0" fontId="39" fillId="7" borderId="5" xfId="0" applyFont="1" applyFill="1" applyBorder="1" applyAlignment="1">
      <alignment horizontal="center" vertical="center" wrapText="1"/>
    </xf>
    <xf numFmtId="0" fontId="39" fillId="7" borderId="7" xfId="0" applyFont="1" applyFill="1" applyBorder="1" applyAlignment="1">
      <alignment horizontal="center" vertical="center" wrapText="1"/>
    </xf>
    <xf numFmtId="0" fontId="8" fillId="4" borderId="13" xfId="0" applyFont="1" applyFill="1" applyBorder="1" applyAlignment="1">
      <alignment horizontal="center" vertical="center" textRotation="255" wrapText="1"/>
    </xf>
    <xf numFmtId="0" fontId="8" fillId="4" borderId="44" xfId="0" applyFont="1" applyFill="1" applyBorder="1" applyAlignment="1">
      <alignment horizontal="center" vertical="center" textRotation="255" wrapText="1"/>
    </xf>
    <xf numFmtId="0" fontId="8" fillId="4" borderId="14" xfId="0" applyFont="1" applyFill="1" applyBorder="1" applyAlignment="1">
      <alignment horizontal="center" vertical="center" textRotation="255" wrapText="1"/>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39" fillId="7" borderId="1" xfId="0" applyFont="1" applyFill="1" applyBorder="1" applyAlignment="1">
      <alignment horizontal="right" vertical="center"/>
    </xf>
    <xf numFmtId="0" fontId="39" fillId="7" borderId="4" xfId="0" applyFont="1" applyFill="1" applyBorder="1" applyAlignment="1">
      <alignment horizontal="right" vertical="center"/>
    </xf>
    <xf numFmtId="0" fontId="39" fillId="7" borderId="5" xfId="0" applyFont="1" applyFill="1" applyBorder="1" applyAlignment="1">
      <alignment horizontal="right" vertical="center"/>
    </xf>
    <xf numFmtId="0" fontId="39" fillId="7" borderId="9" xfId="0" applyFont="1" applyFill="1" applyBorder="1" applyAlignment="1">
      <alignment horizontal="left" vertical="center"/>
    </xf>
    <xf numFmtId="0" fontId="39" fillId="7" borderId="6" xfId="0" applyFont="1" applyFill="1" applyBorder="1" applyAlignment="1">
      <alignment horizontal="left" vertical="center"/>
    </xf>
    <xf numFmtId="0" fontId="39" fillId="7" borderId="7" xfId="0" applyFont="1" applyFill="1" applyBorder="1" applyAlignment="1">
      <alignment horizontal="left" vertical="center"/>
    </xf>
    <xf numFmtId="0" fontId="39" fillId="7" borderId="3" xfId="0" applyFont="1" applyFill="1" applyBorder="1" applyAlignment="1">
      <alignment horizontal="center" vertical="center" wrapText="1" shrinkToFit="1"/>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27" fillId="4" borderId="1" xfId="0" applyFont="1" applyFill="1" applyBorder="1" applyAlignment="1">
      <alignment horizontal="right" vertical="center"/>
    </xf>
    <xf numFmtId="0" fontId="27" fillId="4" borderId="5" xfId="0" applyFont="1" applyFill="1" applyBorder="1" applyAlignment="1">
      <alignment horizontal="right" vertical="center"/>
    </xf>
    <xf numFmtId="0" fontId="27" fillId="4" borderId="8" xfId="0" applyFont="1" applyFill="1" applyBorder="1" applyAlignment="1">
      <alignment horizontal="right" vertical="center"/>
    </xf>
    <xf numFmtId="0" fontId="27" fillId="4" borderId="11" xfId="0" applyFont="1" applyFill="1" applyBorder="1" applyAlignment="1">
      <alignment horizontal="right" vertical="center"/>
    </xf>
    <xf numFmtId="0" fontId="27" fillId="4" borderId="9" xfId="0" applyFont="1" applyFill="1" applyBorder="1" applyAlignment="1">
      <alignment horizontal="right" vertical="center"/>
    </xf>
    <xf numFmtId="0" fontId="27" fillId="4" borderId="7" xfId="0" applyFont="1" applyFill="1" applyBorder="1" applyAlignment="1">
      <alignment horizontal="right" vertical="center"/>
    </xf>
    <xf numFmtId="0" fontId="8" fillId="4" borderId="1"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184" fontId="8" fillId="0" borderId="12" xfId="0" applyNumberFormat="1" applyFont="1" applyFill="1" applyBorder="1" applyAlignment="1">
      <alignment horizontal="right" vertical="center"/>
    </xf>
    <xf numFmtId="0" fontId="6" fillId="0" borderId="10"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6" fillId="0" borderId="9"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8" fillId="0" borderId="74" xfId="0" applyFont="1" applyFill="1" applyBorder="1" applyAlignment="1">
      <alignment horizontal="center" vertical="center" textRotation="255"/>
    </xf>
    <xf numFmtId="0" fontId="8" fillId="0" borderId="75" xfId="0" applyFont="1" applyFill="1" applyBorder="1" applyAlignment="1">
      <alignment horizontal="center" vertical="center" textRotation="255"/>
    </xf>
    <xf numFmtId="0" fontId="8" fillId="0" borderId="76"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103" xfId="0" applyFont="1" applyFill="1" applyBorder="1" applyAlignment="1">
      <alignment horizontal="center" vertical="center" textRotation="255"/>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4"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3" xfId="0" applyFont="1" applyFill="1" applyBorder="1" applyAlignment="1">
      <alignment vertical="center" textRotation="255"/>
    </xf>
    <xf numFmtId="0" fontId="8" fillId="4" borderId="14" xfId="0" applyFont="1" applyFill="1" applyBorder="1" applyAlignment="1">
      <alignment vertical="center" textRotation="255"/>
    </xf>
    <xf numFmtId="0" fontId="8" fillId="0" borderId="87" xfId="0" applyFont="1" applyFill="1" applyBorder="1" applyAlignment="1">
      <alignment horizontal="left" vertical="center"/>
    </xf>
    <xf numFmtId="0" fontId="39" fillId="7" borderId="1" xfId="0" applyFont="1" applyFill="1" applyBorder="1" applyAlignment="1">
      <alignment horizontal="left" vertical="center" wrapText="1"/>
    </xf>
    <xf numFmtId="0" fontId="39" fillId="7" borderId="4" xfId="0" applyFont="1" applyFill="1" applyBorder="1" applyAlignment="1">
      <alignment horizontal="left" vertical="center" wrapText="1"/>
    </xf>
    <xf numFmtId="0" fontId="39" fillId="7" borderId="5" xfId="0" applyFont="1" applyFill="1" applyBorder="1" applyAlignment="1">
      <alignment horizontal="left" vertical="center" wrapText="1"/>
    </xf>
    <xf numFmtId="0" fontId="39" fillId="7" borderId="9" xfId="0" applyFont="1" applyFill="1" applyBorder="1" applyAlignment="1">
      <alignment horizontal="left" vertical="center" wrapText="1"/>
    </xf>
    <xf numFmtId="0" fontId="39" fillId="7" borderId="6" xfId="0" applyFont="1" applyFill="1" applyBorder="1" applyAlignment="1">
      <alignment horizontal="left" vertical="center" wrapText="1"/>
    </xf>
    <xf numFmtId="0" fontId="39" fillId="7" borderId="7" xfId="0" applyFont="1" applyFill="1" applyBorder="1" applyAlignment="1">
      <alignment horizontal="left" vertical="center" wrapTex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94" xfId="0" applyFont="1" applyFill="1" applyBorder="1" applyAlignment="1">
      <alignment horizontal="left" vertical="center" shrinkToFit="1"/>
    </xf>
    <xf numFmtId="0" fontId="8" fillId="0" borderId="80"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100" xfId="0" applyFont="1" applyFill="1" applyBorder="1" applyAlignment="1">
      <alignment horizontal="center" vertical="center"/>
    </xf>
    <xf numFmtId="0" fontId="8" fillId="0" borderId="101" xfId="0" applyFont="1" applyFill="1" applyBorder="1" applyAlignment="1">
      <alignment horizontal="center" vertical="center"/>
    </xf>
    <xf numFmtId="0" fontId="8" fillId="0" borderId="110"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10" xfId="0" applyFont="1" applyFill="1" applyBorder="1" applyAlignment="1">
      <alignment horizontal="right" vertical="center"/>
    </xf>
    <xf numFmtId="0" fontId="8" fillId="0" borderId="2" xfId="0" applyFont="1" applyFill="1" applyBorder="1" applyAlignment="1">
      <alignment horizontal="right" vertical="center"/>
    </xf>
    <xf numFmtId="0" fontId="8" fillId="0" borderId="3" xfId="0" applyFont="1" applyFill="1" applyBorder="1" applyAlignment="1">
      <alignment horizontal="right" vertical="center"/>
    </xf>
    <xf numFmtId="0" fontId="8" fillId="0" borderId="82" xfId="0" applyFont="1" applyFill="1" applyBorder="1" applyAlignment="1">
      <alignment horizontal="center" vertical="center"/>
    </xf>
    <xf numFmtId="0" fontId="8" fillId="0" borderId="102"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27" xfId="0" applyFont="1" applyFill="1" applyBorder="1" applyAlignment="1">
      <alignment horizontal="right" vertical="center"/>
    </xf>
    <xf numFmtId="0" fontId="8" fillId="0" borderId="28" xfId="0" applyFont="1" applyFill="1" applyBorder="1" applyAlignment="1">
      <alignment horizontal="right" vertical="center"/>
    </xf>
    <xf numFmtId="0" fontId="0" fillId="0" borderId="80" xfId="0" applyBorder="1" applyAlignment="1">
      <alignment horizontal="center"/>
    </xf>
    <xf numFmtId="0" fontId="0" fillId="0" borderId="81" xfId="0" applyBorder="1" applyAlignment="1">
      <alignment horizontal="center"/>
    </xf>
    <xf numFmtId="0" fontId="0" fillId="0" borderId="82" xfId="0"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0" fillId="0" borderId="85" xfId="0" applyBorder="1" applyAlignment="1">
      <alignment horizontal="center"/>
    </xf>
    <xf numFmtId="0" fontId="8" fillId="4" borderId="8" xfId="0" applyFont="1" applyFill="1" applyBorder="1" applyAlignment="1">
      <alignment horizontal="center" vertical="center"/>
    </xf>
    <xf numFmtId="0" fontId="8" fillId="4" borderId="0" xfId="0" applyFont="1" applyFill="1" applyBorder="1" applyAlignment="1">
      <alignment horizontal="center" vertical="center"/>
    </xf>
    <xf numFmtId="0" fontId="8" fillId="5" borderId="1" xfId="0" applyFont="1" applyFill="1" applyBorder="1" applyAlignment="1">
      <alignment horizontal="left" vertical="center" shrinkToFit="1"/>
    </xf>
    <xf numFmtId="0" fontId="8" fillId="5" borderId="4" xfId="0" applyFont="1" applyFill="1" applyBorder="1" applyAlignment="1">
      <alignment horizontal="left" vertical="center" shrinkToFit="1"/>
    </xf>
    <xf numFmtId="0" fontId="8" fillId="0" borderId="86"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104"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13" borderId="10" xfId="0" applyFont="1" applyFill="1" applyBorder="1" applyAlignment="1">
      <alignment horizontal="center" vertical="center"/>
    </xf>
    <xf numFmtId="0" fontId="8" fillId="13" borderId="2" xfId="0" applyFont="1" applyFill="1" applyBorder="1" applyAlignment="1">
      <alignment horizontal="center" vertical="center"/>
    </xf>
    <xf numFmtId="0" fontId="19" fillId="0" borderId="86"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8" fillId="6" borderId="10" xfId="0" applyNumberFormat="1" applyFont="1" applyFill="1" applyBorder="1" applyAlignment="1">
      <alignment horizontal="right" vertical="center"/>
    </xf>
    <xf numFmtId="0" fontId="8" fillId="6" borderId="2" xfId="0" applyNumberFormat="1" applyFont="1" applyFill="1" applyBorder="1" applyAlignment="1">
      <alignment horizontal="right" vertical="center"/>
    </xf>
    <xf numFmtId="183" fontId="8" fillId="6" borderId="10" xfId="0" applyNumberFormat="1" applyFont="1" applyFill="1" applyBorder="1" applyAlignment="1">
      <alignment horizontal="right" vertical="center"/>
    </xf>
    <xf numFmtId="183" fontId="8" fillId="6" borderId="2" xfId="0" applyNumberFormat="1" applyFont="1" applyFill="1" applyBorder="1" applyAlignment="1">
      <alignment horizontal="right" vertical="center"/>
    </xf>
    <xf numFmtId="183" fontId="8" fillId="6" borderId="3" xfId="0" applyNumberFormat="1" applyFont="1" applyFill="1" applyBorder="1" applyAlignment="1">
      <alignment horizontal="right" vertical="center"/>
    </xf>
    <xf numFmtId="183" fontId="8" fillId="6" borderId="62" xfId="0" applyNumberFormat="1" applyFont="1" applyFill="1" applyBorder="1" applyAlignment="1">
      <alignment horizontal="right" vertical="center"/>
    </xf>
    <xf numFmtId="183" fontId="8" fillId="6" borderId="15" xfId="0" applyNumberFormat="1" applyFont="1" applyFill="1" applyBorder="1" applyAlignment="1">
      <alignment horizontal="right" vertical="center"/>
    </xf>
    <xf numFmtId="183" fontId="8" fillId="6" borderId="65" xfId="0" applyNumberFormat="1" applyFont="1" applyFill="1" applyBorder="1" applyAlignment="1">
      <alignment horizontal="right" vertical="center"/>
    </xf>
    <xf numFmtId="0" fontId="8" fillId="0" borderId="104"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77"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4"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0" fontId="8" fillId="12" borderId="33" xfId="0" applyFont="1" applyFill="1" applyBorder="1" applyAlignment="1">
      <alignment horizontal="center" vertical="center"/>
    </xf>
    <xf numFmtId="0" fontId="8" fillId="12" borderId="34" xfId="0" applyFont="1" applyFill="1" applyBorder="1" applyAlignment="1">
      <alignment horizontal="center" vertical="center"/>
    </xf>
    <xf numFmtId="0" fontId="8" fillId="12" borderId="87" xfId="0" applyFont="1" applyFill="1" applyBorder="1" applyAlignment="1">
      <alignment horizontal="center" vertical="center"/>
    </xf>
    <xf numFmtId="0" fontId="8" fillId="12" borderId="88" xfId="0" applyFont="1" applyFill="1" applyBorder="1" applyAlignment="1">
      <alignment horizontal="center" vertical="center"/>
    </xf>
    <xf numFmtId="0" fontId="8" fillId="0" borderId="25" xfId="0" applyFont="1" applyFill="1" applyBorder="1" applyAlignment="1">
      <alignment horizontal="right" vertical="center"/>
    </xf>
    <xf numFmtId="0" fontId="8" fillId="0" borderId="26" xfId="0" applyFont="1" applyFill="1" applyBorder="1" applyAlignment="1">
      <alignment horizontal="right" vertical="center"/>
    </xf>
    <xf numFmtId="183" fontId="8" fillId="6" borderId="1" xfId="0" applyNumberFormat="1" applyFont="1" applyFill="1" applyBorder="1" applyAlignment="1">
      <alignment horizontal="right" vertical="center"/>
    </xf>
    <xf numFmtId="183" fontId="8" fillId="6" borderId="4" xfId="0" applyNumberFormat="1" applyFont="1" applyFill="1" applyBorder="1" applyAlignment="1">
      <alignment horizontal="right" vertical="center"/>
    </xf>
    <xf numFmtId="183" fontId="8" fillId="6" borderId="5" xfId="0" applyNumberFormat="1" applyFont="1" applyFill="1" applyBorder="1" applyAlignment="1">
      <alignment horizontal="right" vertical="center"/>
    </xf>
    <xf numFmtId="0" fontId="8" fillId="0" borderId="1" xfId="0" applyFont="1" applyFill="1" applyBorder="1" applyAlignment="1">
      <alignment horizontal="center" vertical="center" textRotation="255"/>
    </xf>
    <xf numFmtId="0" fontId="8" fillId="0" borderId="8"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38" fontId="8" fillId="6" borderId="1" xfId="0" applyNumberFormat="1" applyFont="1" applyFill="1" applyBorder="1" applyAlignment="1">
      <alignment horizontal="right" vertical="center"/>
    </xf>
    <xf numFmtId="38" fontId="8" fillId="6" borderId="4" xfId="0" applyNumberFormat="1" applyFont="1" applyFill="1" applyBorder="1" applyAlignment="1">
      <alignment horizontal="right" vertical="center"/>
    </xf>
    <xf numFmtId="0" fontId="74" fillId="0" borderId="74" xfId="0" applyFont="1" applyFill="1" applyBorder="1" applyAlignment="1">
      <alignment horizontal="center" vertical="center" textRotation="255"/>
    </xf>
    <xf numFmtId="0" fontId="74" fillId="0" borderId="75" xfId="0" applyFont="1" applyFill="1" applyBorder="1" applyAlignment="1">
      <alignment horizontal="center" vertical="center" textRotation="255"/>
    </xf>
    <xf numFmtId="0" fontId="80" fillId="0" borderId="75" xfId="0" applyFont="1" applyBorder="1" applyAlignment="1">
      <alignment horizontal="center" vertical="center" textRotation="255"/>
    </xf>
    <xf numFmtId="0" fontId="80" fillId="0" borderId="76" xfId="0" applyFont="1" applyBorder="1" applyAlignment="1">
      <alignment horizontal="center" vertical="center" textRotation="255"/>
    </xf>
    <xf numFmtId="0" fontId="74" fillId="0" borderId="77" xfId="0" applyFont="1" applyFill="1" applyBorder="1" applyAlignment="1">
      <alignment horizontal="center" vertical="center"/>
    </xf>
    <xf numFmtId="0" fontId="74" fillId="0" borderId="78" xfId="0" applyFont="1" applyFill="1" applyBorder="1" applyAlignment="1">
      <alignment horizontal="center" vertical="center"/>
    </xf>
    <xf numFmtId="0" fontId="74" fillId="0" borderId="79" xfId="0" applyFont="1" applyFill="1" applyBorder="1" applyAlignment="1">
      <alignment horizontal="center" vertical="center"/>
    </xf>
    <xf numFmtId="0" fontId="8" fillId="0" borderId="13" xfId="0" applyFont="1" applyFill="1" applyBorder="1" applyAlignment="1">
      <alignment horizontal="center" vertical="center" textRotation="255"/>
    </xf>
    <xf numFmtId="0" fontId="8" fillId="0" borderId="44"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44" xfId="0" applyFont="1" applyFill="1" applyBorder="1" applyAlignment="1">
      <alignment horizontal="center" vertical="center" textRotation="255" shrinkToFit="1"/>
    </xf>
    <xf numFmtId="0" fontId="8" fillId="0" borderId="99" xfId="0" applyFont="1" applyFill="1" applyBorder="1" applyAlignment="1">
      <alignment horizontal="center" vertical="center" textRotation="255" shrinkToFit="1"/>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9" xfId="0" applyFont="1" applyFill="1" applyBorder="1" applyAlignment="1">
      <alignment horizontal="center" vertical="center"/>
    </xf>
    <xf numFmtId="183" fontId="8" fillId="6" borderId="77" xfId="0" applyNumberFormat="1" applyFont="1" applyFill="1" applyBorder="1" applyAlignment="1">
      <alignment horizontal="right" vertical="center"/>
    </xf>
    <xf numFmtId="183" fontId="8" fillId="6" borderId="78" xfId="0" applyNumberFormat="1" applyFont="1" applyFill="1" applyBorder="1" applyAlignment="1">
      <alignment horizontal="right" vertical="center"/>
    </xf>
    <xf numFmtId="183" fontId="8" fillId="6" borderId="79" xfId="0" applyNumberFormat="1" applyFont="1" applyFill="1" applyBorder="1" applyAlignment="1">
      <alignment horizontal="right" vertical="center"/>
    </xf>
    <xf numFmtId="0" fontId="8" fillId="4" borderId="10" xfId="0" applyFont="1" applyFill="1" applyBorder="1" applyAlignment="1">
      <alignment horizontal="right" vertical="center"/>
    </xf>
    <xf numFmtId="0" fontId="8" fillId="4" borderId="2" xfId="0" applyFont="1" applyFill="1" applyBorder="1" applyAlignment="1">
      <alignment horizontal="right" vertical="center"/>
    </xf>
    <xf numFmtId="0" fontId="8" fillId="4" borderId="3" xfId="0" applyFont="1" applyFill="1" applyBorder="1" applyAlignment="1">
      <alignment horizontal="right" vertical="center"/>
    </xf>
    <xf numFmtId="0" fontId="11" fillId="4" borderId="10" xfId="0" applyFont="1" applyFill="1" applyBorder="1" applyAlignment="1">
      <alignment horizontal="center" vertical="center"/>
    </xf>
    <xf numFmtId="0" fontId="11" fillId="4" borderId="3" xfId="0" applyFont="1" applyFill="1" applyBorder="1" applyAlignment="1">
      <alignment horizontal="center" vertical="center"/>
    </xf>
    <xf numFmtId="0" fontId="40" fillId="7" borderId="3" xfId="0" applyFont="1" applyFill="1" applyBorder="1" applyAlignment="1">
      <alignment horizontal="center"/>
    </xf>
    <xf numFmtId="0" fontId="8" fillId="2" borderId="9" xfId="0" applyFont="1" applyFill="1" applyBorder="1" applyAlignment="1">
      <alignment horizontal="center" vertical="center"/>
    </xf>
    <xf numFmtId="0" fontId="8" fillId="2" borderId="7" xfId="0" applyFont="1" applyFill="1" applyBorder="1" applyAlignment="1">
      <alignment horizontal="center" vertical="center"/>
    </xf>
    <xf numFmtId="57" fontId="8" fillId="4" borderId="10" xfId="0" applyNumberFormat="1" applyFont="1" applyFill="1" applyBorder="1" applyAlignment="1">
      <alignment horizontal="center" vertical="center"/>
    </xf>
    <xf numFmtId="57" fontId="8" fillId="4" borderId="2" xfId="0" applyNumberFormat="1" applyFont="1" applyFill="1" applyBorder="1" applyAlignment="1">
      <alignment horizontal="center" vertical="center"/>
    </xf>
    <xf numFmtId="57" fontId="8" fillId="4" borderId="3" xfId="0" applyNumberFormat="1" applyFont="1" applyFill="1" applyBorder="1" applyAlignment="1">
      <alignment horizontal="center" vertical="center"/>
    </xf>
    <xf numFmtId="0" fontId="8" fillId="4" borderId="10" xfId="0" quotePrefix="1" applyFont="1" applyFill="1" applyBorder="1" applyAlignment="1">
      <alignment horizontal="right" vertical="center"/>
    </xf>
    <xf numFmtId="0" fontId="0" fillId="0" borderId="100"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8" fillId="5" borderId="106" xfId="0" applyFont="1" applyFill="1" applyBorder="1" applyAlignment="1">
      <alignment horizontal="center" vertical="center" textRotation="255"/>
    </xf>
    <xf numFmtId="0" fontId="8" fillId="5" borderId="107" xfId="0" applyFont="1" applyFill="1" applyBorder="1" applyAlignment="1">
      <alignment horizontal="center" vertical="center" textRotation="255"/>
    </xf>
    <xf numFmtId="0" fontId="8" fillId="5" borderId="108" xfId="0" applyFont="1" applyFill="1" applyBorder="1" applyAlignment="1">
      <alignment horizontal="center" vertical="center" textRotation="255"/>
    </xf>
    <xf numFmtId="0" fontId="8" fillId="5" borderId="10" xfId="0" applyFont="1" applyFill="1" applyBorder="1" applyAlignment="1">
      <alignment horizontal="left" vertical="center" shrinkToFit="1"/>
    </xf>
    <xf numFmtId="0" fontId="8" fillId="5" borderId="2" xfId="0" applyFont="1" applyFill="1" applyBorder="1" applyAlignment="1">
      <alignment horizontal="left" vertical="center" shrinkToFit="1"/>
    </xf>
    <xf numFmtId="0" fontId="8" fillId="6" borderId="25" xfId="0" applyFont="1" applyFill="1" applyBorder="1" applyAlignment="1">
      <alignment horizontal="right" vertical="center"/>
    </xf>
    <xf numFmtId="0" fontId="8" fillId="6" borderId="26" xfId="0" applyFont="1" applyFill="1" applyBorder="1" applyAlignment="1">
      <alignment horizontal="right" vertical="center"/>
    </xf>
    <xf numFmtId="182" fontId="8" fillId="0" borderId="45" xfId="0" applyNumberFormat="1"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0" xfId="0" applyFont="1" applyFill="1" applyBorder="1" applyAlignment="1">
      <alignment horizontal="left" vertical="center"/>
    </xf>
    <xf numFmtId="0" fontId="8" fillId="0" borderId="45" xfId="0" applyFont="1" applyFill="1" applyBorder="1" applyAlignment="1">
      <alignment horizontal="center" vertical="center"/>
    </xf>
    <xf numFmtId="0" fontId="8" fillId="4" borderId="12" xfId="0" quotePrefix="1" applyFont="1" applyFill="1" applyBorder="1" applyAlignment="1">
      <alignment horizontal="center" vertical="center"/>
    </xf>
    <xf numFmtId="0" fontId="74" fillId="0" borderId="27" xfId="0" applyFont="1" applyFill="1" applyBorder="1" applyAlignment="1">
      <alignment horizontal="right" vertical="center"/>
    </xf>
    <xf numFmtId="0" fontId="74" fillId="0" borderId="28" xfId="0" applyFont="1" applyFill="1" applyBorder="1" applyAlignment="1">
      <alignment horizontal="right" vertical="center"/>
    </xf>
    <xf numFmtId="0" fontId="9" fillId="4" borderId="10"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6" fillId="0" borderId="1"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8" fillId="0" borderId="9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92"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93" xfId="0" applyFont="1" applyFill="1" applyBorder="1" applyAlignment="1">
      <alignment horizontal="left" vertical="center" wrapText="1"/>
    </xf>
    <xf numFmtId="0" fontId="8" fillId="0" borderId="9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94" xfId="0" applyFont="1" applyFill="1" applyBorder="1" applyAlignment="1">
      <alignment horizontal="left" vertical="center" wrapText="1"/>
    </xf>
    <xf numFmtId="0" fontId="8" fillId="0" borderId="33"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8" fillId="0" borderId="87" xfId="0" applyFont="1" applyFill="1" applyBorder="1" applyAlignment="1">
      <alignment horizontal="center" vertical="center" textRotation="255" shrinkToFit="1"/>
    </xf>
    <xf numFmtId="0" fontId="39" fillId="7" borderId="12" xfId="0" applyFont="1" applyFill="1" applyBorder="1" applyAlignment="1">
      <alignment horizontal="center" vertical="center" wrapText="1"/>
    </xf>
    <xf numFmtId="0" fontId="39" fillId="7" borderId="12" xfId="0" applyFont="1" applyFill="1" applyBorder="1" applyAlignment="1">
      <alignment horizontal="center" vertical="center"/>
    </xf>
    <xf numFmtId="0" fontId="41" fillId="7" borderId="12" xfId="0" applyFont="1" applyFill="1" applyBorder="1" applyAlignment="1">
      <alignment horizontal="center" vertical="center" wrapText="1"/>
    </xf>
    <xf numFmtId="0" fontId="41" fillId="7" borderId="12" xfId="0" applyFont="1" applyFill="1" applyBorder="1" applyAlignment="1">
      <alignment horizontal="center" vertical="center"/>
    </xf>
    <xf numFmtId="0" fontId="74" fillId="0" borderId="80" xfId="0" applyFont="1" applyFill="1" applyBorder="1" applyAlignment="1">
      <alignment horizontal="center" vertical="center"/>
    </xf>
    <xf numFmtId="0" fontId="74" fillId="0" borderId="81" xfId="0" applyFont="1" applyFill="1" applyBorder="1" applyAlignment="1">
      <alignment horizontal="center" vertical="center"/>
    </xf>
    <xf numFmtId="0" fontId="74" fillId="0" borderId="95" xfId="0" applyFont="1" applyFill="1" applyBorder="1" applyAlignment="1">
      <alignment horizontal="center" vertical="center"/>
    </xf>
    <xf numFmtId="0" fontId="74" fillId="0" borderId="83" xfId="0" applyFont="1" applyFill="1" applyBorder="1" applyAlignment="1">
      <alignment horizontal="center" vertical="center"/>
    </xf>
    <xf numFmtId="0" fontId="74" fillId="0" borderId="84" xfId="0" applyFont="1" applyFill="1" applyBorder="1" applyAlignment="1">
      <alignment horizontal="center" vertical="center"/>
    </xf>
    <xf numFmtId="0" fontId="74" fillId="0" borderId="96" xfId="0" applyFont="1" applyFill="1" applyBorder="1" applyAlignment="1">
      <alignment horizontal="center" vertical="center"/>
    </xf>
    <xf numFmtId="0" fontId="8" fillId="0" borderId="97" xfId="0" applyFont="1" applyFill="1" applyBorder="1" applyAlignment="1">
      <alignment horizontal="center" vertical="center" textRotation="255" shrinkToFit="1"/>
    </xf>
    <xf numFmtId="0" fontId="8" fillId="0" borderId="30" xfId="0" applyFont="1" applyFill="1" applyBorder="1" applyAlignment="1">
      <alignment horizontal="center" vertical="center" textRotation="255" shrinkToFit="1"/>
    </xf>
    <xf numFmtId="0" fontId="8" fillId="0" borderId="98" xfId="0" applyFont="1" applyFill="1" applyBorder="1" applyAlignment="1">
      <alignment horizontal="center" vertical="center" textRotation="255" shrinkToFit="1"/>
    </xf>
    <xf numFmtId="184" fontId="8" fillId="4" borderId="10" xfId="0" applyNumberFormat="1" applyFont="1" applyFill="1" applyBorder="1" applyAlignment="1">
      <alignment horizontal="right" vertical="center"/>
    </xf>
    <xf numFmtId="184" fontId="8" fillId="4" borderId="3" xfId="0" applyNumberFormat="1" applyFont="1" applyFill="1" applyBorder="1" applyAlignment="1">
      <alignment horizontal="right" vertical="center"/>
    </xf>
    <xf numFmtId="0" fontId="8" fillId="0" borderId="87" xfId="0" applyFont="1" applyFill="1" applyBorder="1" applyAlignment="1">
      <alignment horizontal="center" vertical="center" shrinkToFit="1"/>
    </xf>
    <xf numFmtId="0" fontId="8" fillId="0" borderId="88" xfId="0" applyFont="1" applyFill="1" applyBorder="1" applyAlignment="1">
      <alignment horizontal="center" vertical="center" shrinkToFit="1"/>
    </xf>
    <xf numFmtId="0" fontId="8" fillId="4" borderId="67" xfId="0" applyFont="1" applyFill="1" applyBorder="1" applyAlignment="1">
      <alignment horizontal="center" vertical="center"/>
    </xf>
    <xf numFmtId="0" fontId="8" fillId="4" borderId="68" xfId="0" applyFont="1" applyFill="1" applyBorder="1" applyAlignment="1">
      <alignment horizontal="center" vertical="center"/>
    </xf>
    <xf numFmtId="0" fontId="8" fillId="4" borderId="69" xfId="0" applyFont="1" applyFill="1" applyBorder="1" applyAlignment="1">
      <alignment horizontal="center" vertical="center"/>
    </xf>
    <xf numFmtId="0" fontId="8" fillId="2" borderId="6" xfId="0" applyFont="1" applyFill="1" applyBorder="1" applyAlignment="1">
      <alignment horizontal="center" vertical="center"/>
    </xf>
    <xf numFmtId="186" fontId="8" fillId="0" borderId="1" xfId="0" applyNumberFormat="1" applyFont="1" applyFill="1" applyBorder="1" applyAlignment="1">
      <alignment horizontal="right" vertical="center"/>
    </xf>
    <xf numFmtId="186" fontId="10" fillId="0" borderId="5" xfId="0" applyNumberFormat="1" applyFont="1" applyFill="1" applyBorder="1" applyAlignment="1">
      <alignment horizontal="right" vertical="center"/>
    </xf>
    <xf numFmtId="186" fontId="8" fillId="0" borderId="9" xfId="0" applyNumberFormat="1" applyFont="1" applyFill="1" applyBorder="1" applyAlignment="1">
      <alignment horizontal="right" vertical="center"/>
    </xf>
    <xf numFmtId="186" fontId="10" fillId="0" borderId="7" xfId="0" applyNumberFormat="1" applyFont="1" applyFill="1" applyBorder="1" applyAlignment="1">
      <alignment horizontal="right" vertical="center"/>
    </xf>
    <xf numFmtId="38" fontId="8" fillId="0" borderId="1" xfId="3" applyFont="1" applyFill="1" applyBorder="1" applyAlignment="1">
      <alignment horizontal="right" vertical="center"/>
    </xf>
    <xf numFmtId="38" fontId="8" fillId="0" borderId="4" xfId="3" applyFont="1" applyFill="1" applyBorder="1" applyAlignment="1">
      <alignment horizontal="right" vertical="center"/>
    </xf>
    <xf numFmtId="38" fontId="8" fillId="0" borderId="9" xfId="3" applyFont="1" applyFill="1" applyBorder="1" applyAlignment="1">
      <alignment horizontal="right" vertical="center"/>
    </xf>
    <xf numFmtId="38" fontId="8" fillId="0" borderId="6" xfId="3" applyFont="1" applyFill="1" applyBorder="1" applyAlignment="1">
      <alignment horizontal="right" vertical="center"/>
    </xf>
    <xf numFmtId="38" fontId="8" fillId="4" borderId="1" xfId="3" quotePrefix="1" applyFont="1" applyFill="1" applyBorder="1" applyAlignment="1">
      <alignment horizontal="right" vertical="center"/>
    </xf>
    <xf numFmtId="38" fontId="8" fillId="4" borderId="4" xfId="3" applyFont="1" applyFill="1" applyBorder="1" applyAlignment="1">
      <alignment horizontal="right" vertical="center"/>
    </xf>
    <xf numFmtId="38" fontId="8" fillId="4" borderId="9" xfId="3" applyFont="1" applyFill="1" applyBorder="1" applyAlignment="1">
      <alignment horizontal="right" vertical="center"/>
    </xf>
    <xf numFmtId="38" fontId="8" fillId="4" borderId="6" xfId="3" applyFont="1" applyFill="1" applyBorder="1" applyAlignment="1">
      <alignment horizontal="right" vertical="center"/>
    </xf>
    <xf numFmtId="0" fontId="49" fillId="7" borderId="1" xfId="0" applyFont="1" applyFill="1" applyBorder="1" applyAlignment="1">
      <alignment horizontal="center" vertical="center" wrapText="1"/>
    </xf>
    <xf numFmtId="0" fontId="49" fillId="7" borderId="4" xfId="0" applyFont="1" applyFill="1" applyBorder="1" applyAlignment="1">
      <alignment horizontal="center" vertical="center" wrapText="1"/>
    </xf>
    <xf numFmtId="0" fontId="49" fillId="7" borderId="5" xfId="0" applyFont="1" applyFill="1" applyBorder="1" applyAlignment="1">
      <alignment horizontal="center" vertical="center" wrapText="1"/>
    </xf>
    <xf numFmtId="38" fontId="8" fillId="4" borderId="10" xfId="3" quotePrefix="1" applyFont="1" applyFill="1" applyBorder="1" applyAlignment="1">
      <alignment horizontal="right" vertical="center"/>
    </xf>
    <xf numFmtId="38" fontId="8" fillId="4" borderId="2" xfId="3" applyFont="1" applyFill="1" applyBorder="1" applyAlignment="1">
      <alignment horizontal="right" vertical="center"/>
    </xf>
    <xf numFmtId="0" fontId="39" fillId="7" borderId="10" xfId="0" applyFont="1" applyFill="1" applyBorder="1" applyAlignment="1">
      <alignment horizontal="center" vertical="center" textRotation="255" wrapText="1"/>
    </xf>
    <xf numFmtId="0" fontId="40" fillId="7" borderId="3" xfId="0" applyFont="1" applyFill="1" applyBorder="1" applyAlignment="1">
      <alignment horizontal="center" vertical="center" wrapText="1"/>
    </xf>
    <xf numFmtId="0" fontId="8" fillId="2" borderId="12" xfId="0" applyFont="1" applyFill="1" applyBorder="1" applyAlignment="1">
      <alignment horizontal="center" vertical="center" shrinkToFit="1"/>
    </xf>
    <xf numFmtId="0" fontId="39" fillId="7" borderId="12" xfId="0" applyFont="1" applyFill="1" applyBorder="1" applyAlignment="1">
      <alignment horizontal="right" vertical="center"/>
    </xf>
    <xf numFmtId="0" fontId="39" fillId="7" borderId="13" xfId="0" applyFont="1" applyFill="1" applyBorder="1" applyAlignment="1">
      <alignment horizontal="center" vertical="center" textRotation="255" wrapText="1"/>
    </xf>
    <xf numFmtId="0" fontId="39" fillId="7" borderId="44" xfId="0" applyFont="1" applyFill="1" applyBorder="1" applyAlignment="1">
      <alignment horizontal="center" vertical="center" textRotation="255" wrapText="1"/>
    </xf>
    <xf numFmtId="0" fontId="39" fillId="7" borderId="14" xfId="0" applyFont="1" applyFill="1" applyBorder="1" applyAlignment="1">
      <alignment horizontal="center" vertical="center" textRotation="255" wrapText="1"/>
    </xf>
    <xf numFmtId="0" fontId="39" fillId="7" borderId="13" xfId="0" applyFont="1" applyFill="1" applyBorder="1" applyAlignment="1">
      <alignment horizontal="center" vertical="center" textRotation="255" shrinkToFit="1"/>
    </xf>
    <xf numFmtId="0" fontId="39" fillId="7" borderId="44" xfId="0" applyFont="1" applyFill="1" applyBorder="1" applyAlignment="1">
      <alignment horizontal="center" vertical="center" textRotation="255" shrinkToFit="1"/>
    </xf>
    <xf numFmtId="0" fontId="39" fillId="7" borderId="14" xfId="0" applyFont="1" applyFill="1" applyBorder="1" applyAlignment="1">
      <alignment horizontal="center" vertical="center" textRotation="255" shrinkToFit="1"/>
    </xf>
    <xf numFmtId="0" fontId="39" fillId="7" borderId="8" xfId="0" applyFont="1" applyFill="1" applyBorder="1" applyAlignment="1">
      <alignment horizontal="center" vertical="center" wrapText="1"/>
    </xf>
    <xf numFmtId="0" fontId="39" fillId="7" borderId="0" xfId="0" applyFont="1" applyFill="1" applyBorder="1" applyAlignment="1">
      <alignment horizontal="center" vertical="center" wrapText="1"/>
    </xf>
    <xf numFmtId="0" fontId="39" fillId="7" borderId="11" xfId="0" applyFont="1" applyFill="1" applyBorder="1" applyAlignment="1">
      <alignment horizontal="center" vertical="center" wrapText="1"/>
    </xf>
    <xf numFmtId="0" fontId="8" fillId="4" borderId="13" xfId="0" applyFont="1" applyFill="1" applyBorder="1" applyAlignment="1">
      <alignment horizontal="center" vertical="center" textRotation="255"/>
    </xf>
    <xf numFmtId="0" fontId="8" fillId="4" borderId="44" xfId="0" applyFont="1" applyFill="1" applyBorder="1" applyAlignment="1">
      <alignment horizontal="center" vertical="center" textRotation="255"/>
    </xf>
    <xf numFmtId="0" fontId="8" fillId="4" borderId="14" xfId="0" applyFont="1" applyFill="1" applyBorder="1" applyAlignment="1">
      <alignment horizontal="center" vertical="center" textRotation="255"/>
    </xf>
    <xf numFmtId="0" fontId="9" fillId="4" borderId="12" xfId="0" applyFont="1" applyFill="1" applyBorder="1" applyAlignment="1">
      <alignment horizontal="center" vertical="center" shrinkToFit="1"/>
    </xf>
    <xf numFmtId="0" fontId="8" fillId="4" borderId="12" xfId="0" applyFont="1" applyFill="1" applyBorder="1" applyAlignment="1">
      <alignment horizontal="center" vertical="distributed" wrapText="1"/>
    </xf>
    <xf numFmtId="0" fontId="8" fillId="4" borderId="12" xfId="0" applyFont="1" applyFill="1" applyBorder="1" applyAlignment="1">
      <alignment horizontal="center" vertical="center" shrinkToFit="1"/>
    </xf>
    <xf numFmtId="0" fontId="9" fillId="4" borderId="12" xfId="0" applyFont="1" applyFill="1" applyBorder="1" applyAlignment="1">
      <alignment horizontal="center" vertical="center"/>
    </xf>
    <xf numFmtId="0" fontId="39" fillId="7" borderId="13" xfId="0" applyFont="1" applyFill="1" applyBorder="1" applyAlignment="1">
      <alignment horizontal="center" vertical="distributed" textRotation="255"/>
    </xf>
    <xf numFmtId="0" fontId="39" fillId="7" borderId="44" xfId="0" applyFont="1" applyFill="1" applyBorder="1" applyAlignment="1">
      <alignment horizontal="center" vertical="distributed" textRotation="255"/>
    </xf>
    <xf numFmtId="0" fontId="39" fillId="7" borderId="14" xfId="0" applyFont="1" applyFill="1" applyBorder="1" applyAlignment="1">
      <alignment horizontal="center" vertical="distributed" textRotation="255"/>
    </xf>
    <xf numFmtId="57" fontId="8" fillId="4" borderId="12"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38" fontId="8" fillId="4" borderId="5" xfId="3" applyFont="1" applyFill="1" applyBorder="1" applyAlignment="1">
      <alignment horizontal="center" vertical="center"/>
    </xf>
    <xf numFmtId="38" fontId="8" fillId="4" borderId="7" xfId="3" applyFont="1" applyFill="1" applyBorder="1" applyAlignment="1">
      <alignment horizontal="center" vertical="center"/>
    </xf>
    <xf numFmtId="0" fontId="8" fillId="4" borderId="1" xfId="0" quotePrefix="1" applyFont="1" applyFill="1" applyBorder="1" applyAlignment="1">
      <alignment horizontal="right" vertical="center"/>
    </xf>
    <xf numFmtId="0" fontId="10" fillId="4" borderId="5" xfId="0" applyFont="1" applyFill="1" applyBorder="1" applyAlignment="1">
      <alignment horizontal="right" vertical="center"/>
    </xf>
    <xf numFmtId="0" fontId="8" fillId="4" borderId="9" xfId="0" applyFont="1" applyFill="1" applyBorder="1" applyAlignment="1">
      <alignment horizontal="right" vertical="center"/>
    </xf>
    <xf numFmtId="0" fontId="10" fillId="4" borderId="7" xfId="0" applyFont="1" applyFill="1" applyBorder="1" applyAlignment="1">
      <alignment horizontal="right"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39" fillId="7" borderId="8" xfId="0" applyFont="1" applyFill="1" applyBorder="1" applyAlignment="1">
      <alignment horizontal="center" vertical="center"/>
    </xf>
    <xf numFmtId="0" fontId="39" fillId="7" borderId="0" xfId="0" applyFont="1" applyFill="1" applyBorder="1" applyAlignment="1">
      <alignment horizontal="center" vertical="center"/>
    </xf>
    <xf numFmtId="0" fontId="39" fillId="7"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4" xfId="0" applyFont="1" applyFill="1" applyBorder="1" applyAlignment="1">
      <alignment horizontal="center" vertical="center"/>
    </xf>
    <xf numFmtId="0" fontId="8" fillId="4" borderId="13" xfId="0" applyFont="1" applyFill="1" applyBorder="1" applyAlignment="1">
      <alignment horizontal="center" vertical="center" textRotation="255" shrinkToFit="1"/>
    </xf>
    <xf numFmtId="0" fontId="8" fillId="4" borderId="14" xfId="0" applyFont="1" applyFill="1" applyBorder="1" applyAlignment="1">
      <alignment horizontal="center" vertical="center" textRotation="255" shrinkToFit="1"/>
    </xf>
    <xf numFmtId="0" fontId="8" fillId="0" borderId="90" xfId="0" applyFont="1" applyFill="1" applyBorder="1" applyAlignment="1">
      <alignment horizontal="center" vertical="center"/>
    </xf>
    <xf numFmtId="38" fontId="8" fillId="4" borderId="10" xfId="3" applyFont="1" applyFill="1" applyBorder="1" applyAlignment="1">
      <alignment horizontal="right" vertical="center"/>
    </xf>
    <xf numFmtId="0" fontId="8" fillId="0" borderId="89" xfId="0" applyFont="1" applyFill="1" applyBorder="1" applyAlignment="1">
      <alignment horizontal="center" vertical="center" textRotation="255" shrinkToFit="1"/>
    </xf>
    <xf numFmtId="0" fontId="8" fillId="13" borderId="20" xfId="0" applyFont="1" applyFill="1" applyBorder="1" applyAlignment="1">
      <alignment horizontal="center" vertical="center"/>
    </xf>
    <xf numFmtId="0" fontId="8" fillId="0" borderId="86" xfId="0" applyFont="1" applyFill="1" applyBorder="1" applyAlignment="1">
      <alignment horizontal="center" vertical="center" shrinkToFit="1"/>
    </xf>
    <xf numFmtId="0" fontId="39" fillId="9" borderId="104" xfId="0" applyFont="1" applyFill="1" applyBorder="1" applyAlignment="1">
      <alignment horizontal="center" vertical="center" wrapText="1"/>
    </xf>
    <xf numFmtId="0" fontId="39" fillId="9" borderId="4" xfId="0" applyFont="1" applyFill="1" applyBorder="1" applyAlignment="1">
      <alignment horizontal="center" vertical="center"/>
    </xf>
    <xf numFmtId="0" fontId="39" fillId="9" borderId="5" xfId="0" applyFont="1" applyFill="1" applyBorder="1" applyAlignment="1">
      <alignment horizontal="center" vertical="center"/>
    </xf>
    <xf numFmtId="0" fontId="81" fillId="0" borderId="97" xfId="0" applyFont="1" applyFill="1" applyBorder="1" applyAlignment="1">
      <alignment horizontal="left" vertical="center" wrapText="1" shrinkToFit="1"/>
    </xf>
    <xf numFmtId="0" fontId="81" fillId="0" borderId="33" xfId="0" applyFont="1" applyFill="1" applyBorder="1" applyAlignment="1">
      <alignment horizontal="left" vertical="center" shrinkToFit="1"/>
    </xf>
    <xf numFmtId="0" fontId="82" fillId="0" borderId="33" xfId="0" applyFont="1" applyFill="1" applyBorder="1" applyAlignment="1">
      <alignment horizontal="left" vertical="center"/>
    </xf>
    <xf numFmtId="0" fontId="81" fillId="0" borderId="98" xfId="0" applyFont="1" applyFill="1" applyBorder="1" applyAlignment="1">
      <alignment horizontal="left" vertical="center" shrinkToFit="1"/>
    </xf>
    <xf numFmtId="0" fontId="81" fillId="0" borderId="87" xfId="0" applyFont="1" applyFill="1" applyBorder="1" applyAlignment="1">
      <alignment horizontal="left" vertical="center" shrinkToFit="1"/>
    </xf>
    <xf numFmtId="0" fontId="82" fillId="0" borderId="87" xfId="0" applyFont="1" applyFill="1" applyBorder="1" applyAlignment="1">
      <alignment horizontal="left" vertical="center"/>
    </xf>
    <xf numFmtId="181" fontId="8" fillId="6" borderId="10" xfId="0" applyNumberFormat="1" applyFont="1" applyFill="1" applyBorder="1" applyAlignment="1">
      <alignment horizontal="center" vertical="center"/>
    </xf>
    <xf numFmtId="181" fontId="8" fillId="6" borderId="73" xfId="0" applyNumberFormat="1" applyFont="1" applyFill="1" applyBorder="1" applyAlignment="1">
      <alignment horizontal="center" vertical="center"/>
    </xf>
    <xf numFmtId="0" fontId="8" fillId="5" borderId="105" xfId="0" applyFont="1" applyFill="1" applyBorder="1" applyAlignment="1">
      <alignment horizontal="left" vertical="center"/>
    </xf>
    <xf numFmtId="0" fontId="8" fillId="5" borderId="6" xfId="0" applyFont="1" applyFill="1" applyBorder="1" applyAlignment="1">
      <alignment horizontal="left" vertical="center"/>
    </xf>
    <xf numFmtId="0" fontId="8" fillId="0" borderId="86" xfId="0" applyFont="1" applyFill="1" applyBorder="1" applyAlignment="1">
      <alignment horizontal="center" vertical="center"/>
    </xf>
    <xf numFmtId="0" fontId="50" fillId="0" borderId="10" xfId="0" applyFont="1" applyFill="1" applyBorder="1" applyAlignment="1">
      <alignment horizontal="right" vertical="center"/>
    </xf>
    <xf numFmtId="0" fontId="50" fillId="0" borderId="2" xfId="0" applyFont="1" applyFill="1" applyBorder="1" applyAlignment="1">
      <alignment horizontal="right"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111" xfId="0" applyFont="1" applyFill="1" applyBorder="1" applyAlignment="1">
      <alignment horizontal="center" vertical="center"/>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33" xfId="0" applyFont="1" applyFill="1" applyBorder="1" applyAlignment="1">
      <alignment horizontal="left" vertical="center"/>
    </xf>
    <xf numFmtId="0" fontId="8" fillId="2" borderId="0" xfId="0" applyFont="1" applyFill="1" applyAlignment="1">
      <alignment horizontal="center" vertical="center"/>
    </xf>
    <xf numFmtId="0" fontId="8" fillId="0" borderId="70" xfId="0" applyFont="1" applyFill="1" applyBorder="1" applyAlignment="1">
      <alignment horizontal="center" vertical="center" textRotation="255" shrinkToFit="1"/>
    </xf>
    <xf numFmtId="0" fontId="8" fillId="0" borderId="71" xfId="0" applyFont="1" applyFill="1" applyBorder="1" applyAlignment="1">
      <alignment horizontal="center" vertical="center" textRotation="255" shrinkToFit="1"/>
    </xf>
    <xf numFmtId="0" fontId="8" fillId="0" borderId="72" xfId="0" applyFont="1" applyFill="1" applyBorder="1" applyAlignment="1">
      <alignment horizontal="center" vertical="center" textRotation="255" shrinkToFit="1"/>
    </xf>
    <xf numFmtId="0" fontId="8" fillId="0" borderId="32" xfId="0" applyFont="1" applyFill="1" applyBorder="1" applyAlignment="1">
      <alignment horizontal="center" vertical="center"/>
    </xf>
    <xf numFmtId="0" fontId="8" fillId="0" borderId="9" xfId="0" applyFont="1" applyFill="1" applyBorder="1" applyAlignment="1">
      <alignment horizontal="right" vertical="center"/>
    </xf>
    <xf numFmtId="0" fontId="8" fillId="0" borderId="6" xfId="0" applyFont="1" applyFill="1" applyBorder="1" applyAlignment="1">
      <alignment horizontal="right" vertical="center"/>
    </xf>
    <xf numFmtId="0" fontId="8" fillId="12" borderId="0" xfId="0" applyFont="1" applyFill="1" applyBorder="1" applyAlignment="1">
      <alignment horizontal="center" vertical="center"/>
    </xf>
    <xf numFmtId="0" fontId="39" fillId="12" borderId="0" xfId="0" applyFont="1" applyFill="1" applyBorder="1" applyAlignment="1">
      <alignment horizontal="center" vertical="center" wrapText="1"/>
    </xf>
    <xf numFmtId="0" fontId="39" fillId="12" borderId="0" xfId="0" applyFont="1" applyFill="1" applyBorder="1" applyAlignment="1">
      <alignment horizontal="center" vertical="center"/>
    </xf>
    <xf numFmtId="0" fontId="74" fillId="0" borderId="25" xfId="0" applyFont="1" applyFill="1" applyBorder="1" applyAlignment="1">
      <alignment horizontal="right" vertical="center"/>
    </xf>
    <xf numFmtId="0" fontId="74" fillId="0" borderId="26" xfId="0" applyFont="1" applyFill="1" applyBorder="1" applyAlignment="1">
      <alignment horizontal="right" vertical="center"/>
    </xf>
    <xf numFmtId="181" fontId="8" fillId="6" borderId="2" xfId="0" applyNumberFormat="1" applyFont="1" applyFill="1" applyBorder="1" applyAlignment="1">
      <alignment horizontal="center" vertical="center"/>
    </xf>
    <xf numFmtId="0" fontId="53" fillId="6" borderId="54" xfId="6" applyFont="1" applyFill="1" applyBorder="1" applyAlignment="1">
      <alignment horizontal="left" vertical="center" wrapText="1"/>
    </xf>
    <xf numFmtId="0" fontId="53" fillId="6" borderId="55" xfId="6" applyFont="1" applyFill="1" applyBorder="1" applyAlignment="1">
      <alignment horizontal="left" vertical="center" wrapText="1"/>
    </xf>
    <xf numFmtId="0" fontId="53" fillId="6" borderId="56" xfId="6" applyFont="1" applyFill="1" applyBorder="1" applyAlignment="1">
      <alignment horizontal="left" vertical="center" wrapText="1"/>
    </xf>
    <xf numFmtId="0" fontId="53" fillId="6" borderId="57" xfId="6" applyFont="1" applyFill="1" applyBorder="1" applyAlignment="1">
      <alignment horizontal="left" vertical="center" wrapText="1"/>
    </xf>
    <xf numFmtId="0" fontId="53" fillId="6" borderId="0" xfId="6" applyFont="1" applyFill="1" applyBorder="1" applyAlignment="1">
      <alignment horizontal="left" vertical="center" wrapText="1"/>
    </xf>
    <xf numFmtId="0" fontId="53" fillId="6" borderId="58" xfId="6" applyFont="1" applyFill="1" applyBorder="1" applyAlignment="1">
      <alignment horizontal="left" vertical="center" wrapText="1"/>
    </xf>
    <xf numFmtId="0" fontId="53" fillId="6" borderId="59" xfId="6" applyFont="1" applyFill="1" applyBorder="1" applyAlignment="1">
      <alignment horizontal="left" vertical="center" wrapText="1"/>
    </xf>
    <xf numFmtId="0" fontId="53" fillId="6" borderId="60" xfId="6" applyFont="1" applyFill="1" applyBorder="1" applyAlignment="1">
      <alignment horizontal="left" vertical="center" wrapText="1"/>
    </xf>
    <xf numFmtId="0" fontId="53" fillId="6" borderId="61" xfId="6" applyFont="1" applyFill="1" applyBorder="1" applyAlignment="1">
      <alignment horizontal="left" vertical="center" wrapText="1"/>
    </xf>
    <xf numFmtId="38" fontId="55" fillId="0" borderId="12" xfId="4" applyFont="1" applyFill="1" applyBorder="1" applyAlignment="1">
      <alignment horizontal="center" vertical="center" textRotation="255"/>
    </xf>
    <xf numFmtId="38" fontId="55" fillId="0" borderId="12" xfId="4" applyFont="1" applyFill="1" applyBorder="1" applyAlignment="1">
      <alignment horizontal="left" vertical="center"/>
    </xf>
    <xf numFmtId="38" fontId="55" fillId="0" borderId="12" xfId="4" applyFont="1" applyFill="1" applyBorder="1" applyAlignment="1">
      <alignment horizontal="right" vertical="center"/>
    </xf>
    <xf numFmtId="38" fontId="55" fillId="0" borderId="10" xfId="4" applyFont="1" applyFill="1" applyBorder="1" applyAlignment="1">
      <alignment horizontal="right" vertical="center"/>
    </xf>
    <xf numFmtId="0" fontId="74" fillId="0" borderId="25" xfId="0" applyFont="1" applyFill="1" applyBorder="1" applyAlignment="1">
      <alignment horizontal="center" vertical="center"/>
    </xf>
    <xf numFmtId="0" fontId="74" fillId="0" borderId="26" xfId="0" applyFont="1" applyFill="1" applyBorder="1" applyAlignment="1">
      <alignment horizontal="center" vertical="center"/>
    </xf>
    <xf numFmtId="0" fontId="74" fillId="0" borderId="24" xfId="0" applyFont="1" applyFill="1" applyBorder="1" applyAlignment="1">
      <alignment horizontal="center" vertical="center"/>
    </xf>
    <xf numFmtId="0" fontId="80" fillId="0" borderId="80" xfId="0" applyFont="1" applyBorder="1" applyAlignment="1">
      <alignment horizontal="center"/>
    </xf>
    <xf numFmtId="0" fontId="80" fillId="0" borderId="81" xfId="0" applyFont="1" applyBorder="1" applyAlignment="1">
      <alignment horizontal="center"/>
    </xf>
    <xf numFmtId="0" fontId="80" fillId="0" borderId="82" xfId="0" applyFont="1" applyBorder="1" applyAlignment="1">
      <alignment horizontal="center"/>
    </xf>
    <xf numFmtId="0" fontId="80" fillId="0" borderId="83" xfId="0" applyFont="1" applyBorder="1" applyAlignment="1">
      <alignment horizontal="center"/>
    </xf>
    <xf numFmtId="0" fontId="80" fillId="0" borderId="84" xfId="0" applyFont="1" applyBorder="1" applyAlignment="1">
      <alignment horizontal="center"/>
    </xf>
    <xf numFmtId="0" fontId="80" fillId="0" borderId="85" xfId="0" applyFont="1" applyBorder="1" applyAlignment="1">
      <alignment horizontal="center"/>
    </xf>
    <xf numFmtId="0" fontId="8" fillId="0" borderId="4" xfId="6" applyFont="1" applyFill="1" applyBorder="1" applyAlignment="1">
      <alignment horizontal="center" vertical="center"/>
    </xf>
    <xf numFmtId="0" fontId="8" fillId="0" borderId="5" xfId="6" applyFont="1" applyFill="1" applyBorder="1" applyAlignment="1">
      <alignment horizontal="center" vertical="center"/>
    </xf>
    <xf numFmtId="0" fontId="8" fillId="0" borderId="6" xfId="6" applyFont="1" applyFill="1" applyBorder="1" applyAlignment="1">
      <alignment horizontal="center" vertical="center"/>
    </xf>
    <xf numFmtId="0" fontId="8" fillId="0" borderId="7" xfId="6" applyFont="1" applyFill="1" applyBorder="1" applyAlignment="1">
      <alignment horizontal="center" vertical="center"/>
    </xf>
    <xf numFmtId="0" fontId="55" fillId="0" borderId="0" xfId="6" applyFont="1" applyFill="1" applyBorder="1" applyAlignment="1">
      <alignment horizontal="center" vertical="center"/>
    </xf>
    <xf numFmtId="0" fontId="55" fillId="0" borderId="11" xfId="6" applyFont="1" applyFill="1" applyBorder="1" applyAlignment="1">
      <alignment horizontal="center" vertical="center"/>
    </xf>
    <xf numFmtId="0" fontId="55" fillId="0" borderId="6" xfId="6" applyFont="1" applyFill="1" applyBorder="1" applyAlignment="1">
      <alignment horizontal="center" vertical="center"/>
    </xf>
    <xf numFmtId="0" fontId="55" fillId="0" borderId="7" xfId="6" applyFont="1" applyFill="1" applyBorder="1" applyAlignment="1">
      <alignment horizontal="center" vertical="center"/>
    </xf>
    <xf numFmtId="0" fontId="55" fillId="2" borderId="4" xfId="6" applyFont="1" applyFill="1" applyBorder="1" applyAlignment="1">
      <alignment horizontal="center" vertical="center"/>
    </xf>
    <xf numFmtId="0" fontId="55" fillId="2" borderId="6" xfId="6" applyFont="1" applyFill="1" applyBorder="1" applyAlignment="1">
      <alignment horizontal="center" vertical="center"/>
    </xf>
    <xf numFmtId="0" fontId="55" fillId="0" borderId="4" xfId="6" applyFont="1" applyFill="1" applyBorder="1" applyAlignment="1">
      <alignment horizontal="center" vertical="center"/>
    </xf>
    <xf numFmtId="0" fontId="55" fillId="0" borderId="5" xfId="6" applyFont="1" applyFill="1" applyBorder="1" applyAlignment="1">
      <alignment horizontal="center" vertical="center"/>
    </xf>
    <xf numFmtId="0" fontId="55" fillId="0" borderId="10" xfId="6" applyFont="1" applyFill="1" applyBorder="1" applyAlignment="1">
      <alignment horizontal="center" vertical="center"/>
    </xf>
    <xf numFmtId="0" fontId="55" fillId="0" borderId="2" xfId="6" applyFont="1" applyFill="1" applyBorder="1" applyAlignment="1">
      <alignment horizontal="center" vertical="center"/>
    </xf>
    <xf numFmtId="0" fontId="55" fillId="0" borderId="3" xfId="6" applyFont="1" applyFill="1" applyBorder="1" applyAlignment="1">
      <alignment horizontal="center" vertical="center"/>
    </xf>
    <xf numFmtId="0" fontId="55" fillId="2" borderId="17" xfId="6" applyFont="1" applyFill="1" applyBorder="1" applyAlignment="1">
      <alignment horizontal="center" vertical="center"/>
    </xf>
    <xf numFmtId="0" fontId="55" fillId="2" borderId="0" xfId="6" applyFont="1" applyFill="1" applyBorder="1" applyAlignment="1">
      <alignment horizontal="center" vertical="center"/>
    </xf>
    <xf numFmtId="0" fontId="55" fillId="0" borderId="10" xfId="6" applyFont="1" applyFill="1" applyBorder="1" applyAlignment="1">
      <alignment horizontal="left" vertical="center"/>
    </xf>
    <xf numFmtId="0" fontId="55" fillId="0" borderId="2" xfId="6" applyFont="1" applyFill="1" applyBorder="1" applyAlignment="1">
      <alignment horizontal="left" vertical="center"/>
    </xf>
    <xf numFmtId="38" fontId="55" fillId="0" borderId="4" xfId="4" applyFont="1" applyFill="1" applyBorder="1" applyAlignment="1">
      <alignment horizontal="right" vertical="center"/>
    </xf>
    <xf numFmtId="38" fontId="55" fillId="0" borderId="6" xfId="4" applyFont="1" applyFill="1" applyBorder="1" applyAlignment="1">
      <alignment horizontal="right" vertical="center"/>
    </xf>
    <xf numFmtId="0" fontId="55" fillId="0" borderId="1" xfId="6" applyFont="1" applyFill="1" applyBorder="1" applyAlignment="1">
      <alignment horizontal="left" vertical="center"/>
    </xf>
    <xf numFmtId="0" fontId="55" fillId="0" borderId="4" xfId="6" applyFont="1" applyFill="1" applyBorder="1" applyAlignment="1">
      <alignment horizontal="left" vertical="center"/>
    </xf>
    <xf numFmtId="0" fontId="55" fillId="0" borderId="5" xfId="6" applyFont="1" applyFill="1" applyBorder="1" applyAlignment="1">
      <alignment horizontal="left" vertical="center"/>
    </xf>
    <xf numFmtId="0" fontId="55" fillId="0" borderId="8" xfId="6" applyFont="1" applyFill="1" applyBorder="1" applyAlignment="1">
      <alignment horizontal="left" vertical="top" wrapText="1"/>
    </xf>
    <xf numFmtId="0" fontId="55" fillId="0" borderId="0" xfId="6" applyFont="1" applyFill="1" applyBorder="1" applyAlignment="1">
      <alignment horizontal="left" vertical="top" wrapText="1"/>
    </xf>
    <xf numFmtId="0" fontId="55" fillId="0" borderId="11" xfId="6" applyFont="1" applyFill="1" applyBorder="1" applyAlignment="1">
      <alignment horizontal="left" vertical="top" wrapText="1"/>
    </xf>
    <xf numFmtId="0" fontId="55" fillId="0" borderId="10" xfId="6" applyFont="1" applyFill="1" applyBorder="1" applyAlignment="1">
      <alignment horizontal="center" vertical="center" wrapText="1"/>
    </xf>
    <xf numFmtId="0" fontId="55" fillId="0" borderId="1" xfId="6" applyFont="1" applyFill="1" applyBorder="1" applyAlignment="1">
      <alignment horizontal="center" vertical="center"/>
    </xf>
    <xf numFmtId="0" fontId="55" fillId="0" borderId="9" xfId="6" applyFont="1" applyFill="1" applyBorder="1" applyAlignment="1">
      <alignment horizontal="center" vertical="center"/>
    </xf>
    <xf numFmtId="0" fontId="55" fillId="0" borderId="1" xfId="6" applyFont="1" applyFill="1" applyBorder="1" applyAlignment="1">
      <alignment horizontal="left" vertical="top" wrapText="1"/>
    </xf>
    <xf numFmtId="0" fontId="55" fillId="0" borderId="4" xfId="6" applyFont="1" applyFill="1" applyBorder="1" applyAlignment="1">
      <alignment horizontal="left" vertical="top" wrapText="1"/>
    </xf>
    <xf numFmtId="0" fontId="55" fillId="0" borderId="5" xfId="6" applyFont="1" applyFill="1" applyBorder="1" applyAlignment="1">
      <alignment horizontal="left" vertical="top" wrapText="1"/>
    </xf>
    <xf numFmtId="0" fontId="55" fillId="0" borderId="9" xfId="6" applyFont="1" applyFill="1" applyBorder="1" applyAlignment="1">
      <alignment horizontal="left" vertical="top" wrapText="1"/>
    </xf>
    <xf numFmtId="0" fontId="55" fillId="0" borderId="6" xfId="6" applyFont="1" applyFill="1" applyBorder="1" applyAlignment="1">
      <alignment horizontal="left" vertical="top" wrapText="1"/>
    </xf>
    <xf numFmtId="0" fontId="55" fillId="0" borderId="7" xfId="6" applyFont="1" applyFill="1" applyBorder="1" applyAlignment="1">
      <alignment horizontal="left" vertical="top" wrapText="1"/>
    </xf>
    <xf numFmtId="38" fontId="55" fillId="0" borderId="62" xfId="4" applyFont="1" applyFill="1" applyBorder="1" applyAlignment="1">
      <alignment horizontal="center" vertical="center"/>
    </xf>
    <xf numFmtId="38" fontId="55" fillId="0" borderId="15" xfId="4" applyFont="1" applyFill="1" applyBorder="1" applyAlignment="1">
      <alignment horizontal="center" vertical="center"/>
    </xf>
    <xf numFmtId="38" fontId="55" fillId="0" borderId="63" xfId="4" applyFont="1" applyFill="1" applyBorder="1" applyAlignment="1">
      <alignment horizontal="center" vertical="center"/>
    </xf>
    <xf numFmtId="38" fontId="55" fillId="0" borderId="64" xfId="4" applyFont="1" applyFill="1" applyBorder="1" applyAlignment="1">
      <alignment horizontal="center" vertical="center"/>
    </xf>
    <xf numFmtId="38" fontId="55" fillId="0" borderId="65" xfId="4" applyFont="1" applyFill="1" applyBorder="1" applyAlignment="1">
      <alignment horizontal="center" vertical="center"/>
    </xf>
    <xf numFmtId="38" fontId="55" fillId="0" borderId="66" xfId="4" applyFont="1" applyFill="1" applyBorder="1" applyAlignment="1">
      <alignment horizontal="center" vertical="center"/>
    </xf>
    <xf numFmtId="38" fontId="55" fillId="0" borderId="15" xfId="4" applyFont="1" applyFill="1" applyBorder="1" applyAlignment="1">
      <alignment horizontal="right" vertical="center"/>
    </xf>
    <xf numFmtId="38" fontId="55" fillId="0" borderId="64" xfId="4" applyFont="1" applyFill="1" applyBorder="1" applyAlignment="1">
      <alignment horizontal="right" vertical="center"/>
    </xf>
    <xf numFmtId="0" fontId="55" fillId="0" borderId="65" xfId="6" applyFont="1" applyFill="1" applyBorder="1" applyAlignment="1">
      <alignment horizontal="center" vertical="center"/>
    </xf>
    <xf numFmtId="0" fontId="55" fillId="0" borderId="66" xfId="6" applyFont="1" applyFill="1" applyBorder="1" applyAlignment="1">
      <alignment horizontal="center" vertical="center"/>
    </xf>
    <xf numFmtId="38" fontId="55" fillId="0" borderId="1" xfId="4" applyFont="1" applyFill="1" applyBorder="1" applyAlignment="1">
      <alignment horizontal="center" vertical="center"/>
    </xf>
    <xf numFmtId="38" fontId="55" fillId="0" borderId="4" xfId="4" applyFont="1" applyFill="1" applyBorder="1" applyAlignment="1">
      <alignment horizontal="center" vertical="center"/>
    </xf>
    <xf numFmtId="38" fontId="55" fillId="0" borderId="8" xfId="4" applyFont="1" applyFill="1" applyBorder="1" applyAlignment="1">
      <alignment horizontal="center" vertical="center"/>
    </xf>
    <xf numFmtId="38" fontId="55" fillId="0" borderId="0" xfId="4" applyFont="1" applyFill="1" applyBorder="1" applyAlignment="1">
      <alignment horizontal="center" vertical="center"/>
    </xf>
    <xf numFmtId="38" fontId="55" fillId="0" borderId="5" xfId="4" applyFont="1" applyFill="1" applyBorder="1" applyAlignment="1">
      <alignment horizontal="center" vertical="center"/>
    </xf>
    <xf numFmtId="38" fontId="55" fillId="0" borderId="11" xfId="4" applyFont="1" applyFill="1" applyBorder="1" applyAlignment="1">
      <alignment horizontal="center" vertical="center"/>
    </xf>
    <xf numFmtId="38" fontId="55" fillId="0" borderId="0" xfId="4" applyFont="1" applyFill="1" applyBorder="1" applyAlignment="1">
      <alignment horizontal="right" vertical="center"/>
    </xf>
    <xf numFmtId="38" fontId="55" fillId="0" borderId="67" xfId="4" applyFont="1" applyFill="1" applyBorder="1" applyAlignment="1">
      <alignment horizontal="center" vertical="center"/>
    </xf>
    <xf numFmtId="38" fontId="55" fillId="0" borderId="68" xfId="4" applyFont="1" applyFill="1" applyBorder="1" applyAlignment="1">
      <alignment horizontal="center" vertical="center"/>
    </xf>
    <xf numFmtId="38" fontId="55" fillId="0" borderId="69" xfId="4" applyFont="1" applyFill="1" applyBorder="1" applyAlignment="1">
      <alignment horizontal="center" vertical="center"/>
    </xf>
    <xf numFmtId="38" fontId="55" fillId="0" borderId="68" xfId="4" applyFont="1" applyFill="1" applyBorder="1" applyAlignment="1">
      <alignment horizontal="right" vertical="center"/>
    </xf>
    <xf numFmtId="0" fontId="55" fillId="0" borderId="69" xfId="6" applyFont="1" applyFill="1" applyBorder="1" applyAlignment="1">
      <alignment horizontal="center" vertical="center"/>
    </xf>
    <xf numFmtId="0" fontId="55" fillId="0" borderId="10" xfId="6" applyFont="1" applyFill="1" applyBorder="1" applyAlignment="1">
      <alignment horizontal="right" vertical="center"/>
    </xf>
    <xf numFmtId="0" fontId="55" fillId="0" borderId="2" xfId="6" applyFont="1" applyFill="1" applyBorder="1" applyAlignment="1">
      <alignment horizontal="right" vertical="center"/>
    </xf>
    <xf numFmtId="0" fontId="55" fillId="2" borderId="10" xfId="6" applyFont="1" applyFill="1" applyBorder="1" applyAlignment="1">
      <alignment horizontal="center" vertical="center"/>
    </xf>
    <xf numFmtId="0" fontId="55" fillId="2" borderId="2" xfId="6" applyFont="1" applyFill="1" applyBorder="1" applyAlignment="1">
      <alignment horizontal="center" vertical="center"/>
    </xf>
    <xf numFmtId="0" fontId="55" fillId="0" borderId="12" xfId="6" applyFont="1" applyFill="1" applyBorder="1" applyAlignment="1">
      <alignment horizontal="left" vertical="center"/>
    </xf>
    <xf numFmtId="179" fontId="55" fillId="0" borderId="10" xfId="6" applyNumberFormat="1" applyFont="1" applyFill="1" applyBorder="1" applyAlignment="1">
      <alignment horizontal="right" vertical="center"/>
    </xf>
    <xf numFmtId="179" fontId="55" fillId="0" borderId="2" xfId="6" applyNumberFormat="1" applyFont="1" applyFill="1" applyBorder="1" applyAlignment="1">
      <alignment horizontal="right" vertical="center"/>
    </xf>
    <xf numFmtId="0" fontId="55" fillId="2" borderId="43" xfId="6" applyFont="1" applyFill="1" applyBorder="1" applyAlignment="1">
      <alignment horizontal="center" vertical="center"/>
    </xf>
    <xf numFmtId="0" fontId="55" fillId="2" borderId="3" xfId="6" applyFont="1" applyFill="1" applyBorder="1" applyAlignment="1">
      <alignment horizontal="center" vertical="center"/>
    </xf>
    <xf numFmtId="58" fontId="55" fillId="0" borderId="12" xfId="6" applyNumberFormat="1" applyFont="1" applyFill="1" applyBorder="1" applyAlignment="1">
      <alignment horizontal="center" vertical="center"/>
    </xf>
    <xf numFmtId="179" fontId="55" fillId="6" borderId="10" xfId="6" applyNumberFormat="1" applyFont="1" applyFill="1" applyBorder="1" applyAlignment="1">
      <alignment horizontal="right" vertical="center"/>
    </xf>
    <xf numFmtId="179" fontId="55" fillId="6" borderId="2" xfId="6" applyNumberFormat="1" applyFont="1" applyFill="1" applyBorder="1" applyAlignment="1">
      <alignment horizontal="right" vertical="center"/>
    </xf>
    <xf numFmtId="0" fontId="55" fillId="2" borderId="1" xfId="6" applyFont="1" applyFill="1" applyBorder="1" applyAlignment="1">
      <alignment horizontal="center" vertical="center"/>
    </xf>
    <xf numFmtId="0" fontId="55" fillId="2" borderId="8" xfId="6" applyFont="1" applyFill="1" applyBorder="1" applyAlignment="1">
      <alignment horizontal="center" vertical="center"/>
    </xf>
    <xf numFmtId="0" fontId="55" fillId="2" borderId="9" xfId="6" applyFont="1" applyFill="1" applyBorder="1" applyAlignment="1">
      <alignment horizontal="center" vertical="center"/>
    </xf>
    <xf numFmtId="0" fontId="55" fillId="0" borderId="12" xfId="6" applyFont="1" applyFill="1" applyBorder="1" applyAlignment="1">
      <alignment horizontal="center" vertical="center" textRotation="255"/>
    </xf>
    <xf numFmtId="0" fontId="51" fillId="0" borderId="12" xfId="6" applyFont="1" applyBorder="1"/>
    <xf numFmtId="179" fontId="55" fillId="0" borderId="8" xfId="6" applyNumberFormat="1" applyFont="1" applyFill="1" applyBorder="1" applyAlignment="1">
      <alignment horizontal="right" vertical="center"/>
    </xf>
    <xf numFmtId="179" fontId="55" fillId="0" borderId="0" xfId="6" applyNumberFormat="1" applyFont="1" applyFill="1" applyBorder="1" applyAlignment="1">
      <alignment horizontal="right" vertical="center"/>
    </xf>
    <xf numFmtId="0" fontId="55" fillId="0" borderId="1" xfId="6" applyFont="1" applyFill="1" applyBorder="1" applyAlignment="1">
      <alignment horizontal="center" vertical="center" textRotation="255" shrinkToFit="1"/>
    </xf>
    <xf numFmtId="0" fontId="55" fillId="0" borderId="8" xfId="6" applyFont="1" applyFill="1" applyBorder="1" applyAlignment="1">
      <alignment horizontal="center" vertical="center" textRotation="255" shrinkToFit="1"/>
    </xf>
    <xf numFmtId="0" fontId="55" fillId="0" borderId="9" xfId="6" applyFont="1" applyFill="1" applyBorder="1" applyAlignment="1">
      <alignment horizontal="center" vertical="center" textRotation="255" shrinkToFit="1"/>
    </xf>
    <xf numFmtId="0" fontId="55" fillId="0" borderId="12" xfId="6" applyFont="1" applyFill="1" applyBorder="1" applyAlignment="1">
      <alignment horizontal="center" vertical="center"/>
    </xf>
    <xf numFmtId="0" fontId="55" fillId="0" borderId="14" xfId="6" applyFont="1" applyFill="1" applyBorder="1" applyAlignment="1">
      <alignment horizontal="center" vertical="center" textRotation="255"/>
    </xf>
    <xf numFmtId="0" fontId="55" fillId="0" borderId="12" xfId="6" applyFont="1" applyFill="1" applyBorder="1" applyAlignment="1">
      <alignment horizontal="center" vertical="center" textRotation="255" wrapText="1"/>
    </xf>
    <xf numFmtId="0" fontId="55" fillId="0" borderId="13" xfId="6" applyFont="1" applyFill="1" applyBorder="1" applyAlignment="1">
      <alignment horizontal="center" vertical="center" textRotation="255" shrinkToFit="1"/>
    </xf>
    <xf numFmtId="0" fontId="55" fillId="0" borderId="44" xfId="6" applyFont="1" applyFill="1" applyBorder="1" applyAlignment="1">
      <alignment horizontal="center" vertical="center" textRotation="255" shrinkToFit="1"/>
    </xf>
    <xf numFmtId="0" fontId="55" fillId="0" borderId="14" xfId="6" applyFont="1" applyFill="1" applyBorder="1" applyAlignment="1">
      <alignment horizontal="center" vertical="center" textRotation="255" shrinkToFit="1"/>
    </xf>
    <xf numFmtId="179" fontId="55" fillId="6" borderId="8" xfId="6" applyNumberFormat="1" applyFont="1" applyFill="1" applyBorder="1" applyAlignment="1">
      <alignment horizontal="right" vertical="center"/>
    </xf>
    <xf numFmtId="179" fontId="55" fillId="6" borderId="0" xfId="6" applyNumberFormat="1" applyFont="1" applyFill="1" applyBorder="1" applyAlignment="1">
      <alignment horizontal="right" vertical="center"/>
    </xf>
    <xf numFmtId="179" fontId="55" fillId="0" borderId="1" xfId="6" applyNumberFormat="1" applyFont="1" applyFill="1" applyBorder="1" applyAlignment="1">
      <alignment horizontal="right" vertical="center"/>
    </xf>
    <xf numFmtId="179" fontId="55" fillId="0" borderId="4" xfId="6" applyNumberFormat="1" applyFont="1" applyFill="1" applyBorder="1" applyAlignment="1">
      <alignment horizontal="right" vertical="center"/>
    </xf>
    <xf numFmtId="0" fontId="55" fillId="2" borderId="36" xfId="6" applyFont="1" applyFill="1" applyBorder="1" applyAlignment="1">
      <alignment horizontal="center" vertical="center"/>
    </xf>
    <xf numFmtId="0" fontId="55" fillId="2" borderId="5" xfId="6" applyFont="1" applyFill="1" applyBorder="1" applyAlignment="1">
      <alignment horizontal="center" vertical="center"/>
    </xf>
    <xf numFmtId="0" fontId="55" fillId="0" borderId="45" xfId="6" applyFont="1" applyFill="1" applyBorder="1" applyAlignment="1">
      <alignment horizontal="center" vertical="center"/>
    </xf>
    <xf numFmtId="0" fontId="55" fillId="0" borderId="46" xfId="6" applyFont="1" applyFill="1" applyBorder="1" applyAlignment="1">
      <alignment horizontal="center" vertical="center"/>
    </xf>
    <xf numFmtId="0" fontId="55" fillId="0" borderId="47" xfId="6" applyFont="1" applyFill="1" applyBorder="1" applyAlignment="1">
      <alignment horizontal="center" vertical="center"/>
    </xf>
    <xf numFmtId="0" fontId="55" fillId="0" borderId="48" xfId="6" applyFont="1" applyFill="1" applyBorder="1" applyAlignment="1">
      <alignment horizontal="center" vertical="center"/>
    </xf>
    <xf numFmtId="0" fontId="55" fillId="0" borderId="49" xfId="6" applyFont="1" applyFill="1" applyBorder="1" applyAlignment="1">
      <alignment horizontal="center" vertical="center"/>
    </xf>
    <xf numFmtId="0" fontId="55" fillId="0" borderId="50" xfId="6" applyFont="1" applyFill="1" applyBorder="1" applyAlignment="1">
      <alignment horizontal="center" vertical="center"/>
    </xf>
    <xf numFmtId="0" fontId="55" fillId="0" borderId="5" xfId="6" applyFont="1" applyFill="1" applyBorder="1" applyAlignment="1">
      <alignment horizontal="center" vertical="center" textRotation="255"/>
    </xf>
    <xf numFmtId="0" fontId="55" fillId="0" borderId="11" xfId="6" applyFont="1" applyFill="1" applyBorder="1" applyAlignment="1">
      <alignment horizontal="center" vertical="center" textRotation="255"/>
    </xf>
    <xf numFmtId="0" fontId="55" fillId="0" borderId="7" xfId="6" applyFont="1" applyFill="1" applyBorder="1" applyAlignment="1">
      <alignment horizontal="center" vertical="center" textRotation="255"/>
    </xf>
    <xf numFmtId="0" fontId="57" fillId="7" borderId="13" xfId="6" applyFont="1" applyFill="1" applyBorder="1" applyAlignment="1">
      <alignment horizontal="center" vertical="center" textRotation="255"/>
    </xf>
    <xf numFmtId="0" fontId="57" fillId="7" borderId="44" xfId="6" applyFont="1" applyFill="1" applyBorder="1" applyAlignment="1">
      <alignment horizontal="center" vertical="center" textRotation="255"/>
    </xf>
    <xf numFmtId="0" fontId="57" fillId="7" borderId="14" xfId="6" applyFont="1" applyFill="1" applyBorder="1" applyAlignment="1">
      <alignment horizontal="center" vertical="center" textRotation="255"/>
    </xf>
    <xf numFmtId="0" fontId="57" fillId="7" borderId="12" xfId="6" applyFont="1" applyFill="1" applyBorder="1" applyAlignment="1">
      <alignment horizontal="center" vertical="center" textRotation="255"/>
    </xf>
    <xf numFmtId="0" fontId="55" fillId="0" borderId="9" xfId="6" applyFont="1" applyFill="1" applyBorder="1" applyAlignment="1">
      <alignment horizontal="right" vertical="center"/>
    </xf>
    <xf numFmtId="0" fontId="55" fillId="0" borderId="6" xfId="6" applyFont="1" applyFill="1" applyBorder="1" applyAlignment="1">
      <alignment horizontal="right" vertical="center"/>
    </xf>
    <xf numFmtId="0" fontId="55" fillId="0" borderId="13" xfId="6" applyFont="1" applyFill="1" applyBorder="1" applyAlignment="1">
      <alignment horizontal="center" vertical="center" textRotation="255"/>
    </xf>
    <xf numFmtId="0" fontId="55" fillId="0" borderId="44" xfId="6" applyFont="1" applyFill="1" applyBorder="1" applyAlignment="1">
      <alignment horizontal="center" vertical="center" textRotation="255"/>
    </xf>
    <xf numFmtId="180" fontId="55" fillId="0" borderId="10" xfId="6" applyNumberFormat="1" applyFont="1" applyFill="1" applyBorder="1" applyAlignment="1">
      <alignment horizontal="right" vertical="center"/>
    </xf>
    <xf numFmtId="180" fontId="55" fillId="0" borderId="2" xfId="6" applyNumberFormat="1" applyFont="1" applyFill="1" applyBorder="1" applyAlignment="1">
      <alignment horizontal="right" vertical="center"/>
    </xf>
    <xf numFmtId="0" fontId="55" fillId="0" borderId="1" xfId="6" applyFont="1" applyFill="1" applyBorder="1" applyAlignment="1">
      <alignment horizontal="right" vertical="center"/>
    </xf>
    <xf numFmtId="0" fontId="55" fillId="0" borderId="4" xfId="6" applyFont="1" applyFill="1" applyBorder="1" applyAlignment="1">
      <alignment horizontal="right" vertical="center"/>
    </xf>
    <xf numFmtId="0" fontId="55" fillId="0" borderId="9" xfId="6" applyFont="1" applyFill="1" applyBorder="1" applyAlignment="1">
      <alignment horizontal="left" vertical="center"/>
    </xf>
    <xf numFmtId="0" fontId="55" fillId="0" borderId="6" xfId="6" applyFont="1" applyFill="1" applyBorder="1" applyAlignment="1">
      <alignment horizontal="left" vertical="center"/>
    </xf>
    <xf numFmtId="0" fontId="55" fillId="0" borderId="7" xfId="6" applyFont="1" applyFill="1" applyBorder="1" applyAlignment="1">
      <alignment horizontal="left" vertical="center"/>
    </xf>
    <xf numFmtId="180" fontId="55" fillId="0" borderId="1" xfId="6" applyNumberFormat="1" applyFont="1" applyFill="1" applyBorder="1" applyAlignment="1">
      <alignment horizontal="right" vertical="center"/>
    </xf>
    <xf numFmtId="180" fontId="55" fillId="0" borderId="4" xfId="6" applyNumberFormat="1" applyFont="1" applyFill="1" applyBorder="1" applyAlignment="1">
      <alignment horizontal="right" vertical="center"/>
    </xf>
    <xf numFmtId="180" fontId="55" fillId="0" borderId="9" xfId="6" applyNumberFormat="1" applyFont="1" applyFill="1" applyBorder="1" applyAlignment="1">
      <alignment horizontal="right" vertical="center"/>
    </xf>
    <xf numFmtId="180" fontId="55" fillId="0" borderId="6" xfId="6" applyNumberFormat="1" applyFont="1" applyFill="1" applyBorder="1" applyAlignment="1">
      <alignment horizontal="right" vertical="center"/>
    </xf>
    <xf numFmtId="180" fontId="55" fillId="6" borderId="10" xfId="6" applyNumberFormat="1" applyFont="1" applyFill="1" applyBorder="1" applyAlignment="1">
      <alignment horizontal="right" vertical="center"/>
    </xf>
    <xf numFmtId="180" fontId="55" fillId="6" borderId="2" xfId="6" applyNumberFormat="1" applyFont="1" applyFill="1" applyBorder="1" applyAlignment="1">
      <alignment horizontal="right" vertical="center"/>
    </xf>
    <xf numFmtId="0" fontId="55" fillId="0" borderId="1" xfId="6" applyFont="1" applyFill="1" applyBorder="1" applyAlignment="1">
      <alignment horizontal="left" vertical="center" wrapText="1"/>
    </xf>
    <xf numFmtId="0" fontId="51" fillId="0" borderId="4" xfId="6" applyFont="1" applyBorder="1"/>
    <xf numFmtId="0" fontId="51" fillId="0" borderId="5" xfId="6" applyFont="1" applyBorder="1"/>
    <xf numFmtId="0" fontId="51" fillId="0" borderId="9" xfId="6" applyFont="1" applyBorder="1"/>
    <xf numFmtId="0" fontId="51" fillId="0" borderId="6" xfId="6" applyFont="1" applyBorder="1"/>
    <xf numFmtId="0" fontId="51" fillId="0" borderId="7" xfId="6" applyFont="1" applyBorder="1"/>
    <xf numFmtId="0" fontId="55" fillId="0" borderId="51" xfId="6" applyFont="1" applyFill="1" applyBorder="1" applyAlignment="1">
      <alignment horizontal="center" vertical="center"/>
    </xf>
    <xf numFmtId="0" fontId="55" fillId="0" borderId="52" xfId="6" applyFont="1" applyFill="1" applyBorder="1" applyAlignment="1">
      <alignment horizontal="center" vertical="center"/>
    </xf>
    <xf numFmtId="0" fontId="55" fillId="0" borderId="53" xfId="6" applyFont="1" applyFill="1" applyBorder="1" applyAlignment="1">
      <alignment horizontal="center" vertical="center"/>
    </xf>
    <xf numFmtId="0" fontId="8" fillId="7" borderId="13" xfId="0" applyFont="1" applyFill="1" applyBorder="1" applyAlignment="1">
      <alignment horizontal="center" vertical="center" textRotation="255"/>
    </xf>
    <xf numFmtId="0" fontId="8" fillId="7" borderId="14" xfId="0" applyFont="1" applyFill="1" applyBorder="1" applyAlignment="1">
      <alignment horizontal="center" vertical="center" textRotation="255"/>
    </xf>
    <xf numFmtId="0" fontId="8" fillId="0" borderId="12" xfId="0" applyFont="1" applyFill="1" applyBorder="1" applyAlignment="1">
      <alignment vertical="center" textRotation="255"/>
    </xf>
    <xf numFmtId="0" fontId="10" fillId="0" borderId="12" xfId="0" applyFont="1" applyFill="1" applyBorder="1" applyAlignment="1">
      <alignment vertical="center" textRotation="255"/>
    </xf>
    <xf numFmtId="0" fontId="78" fillId="12" borderId="4" xfId="0" applyFont="1" applyFill="1" applyBorder="1" applyAlignment="1">
      <alignment horizontal="left" vertical="center" wrapText="1"/>
    </xf>
    <xf numFmtId="0" fontId="78" fillId="12" borderId="0" xfId="0" applyFont="1" applyFill="1" applyBorder="1" applyAlignment="1">
      <alignment horizontal="left" vertical="center" wrapText="1"/>
    </xf>
    <xf numFmtId="14" fontId="8" fillId="0" borderId="10" xfId="0" applyNumberFormat="1" applyFont="1" applyFill="1" applyBorder="1" applyAlignment="1">
      <alignment horizontal="center" vertical="center"/>
    </xf>
    <xf numFmtId="0" fontId="9" fillId="0" borderId="0" xfId="0" quotePrefix="1" applyFont="1" applyFill="1" applyAlignment="1">
      <alignment horizontal="center" vertical="center"/>
    </xf>
    <xf numFmtId="0" fontId="7" fillId="0" borderId="0" xfId="0" applyFont="1" applyFill="1" applyAlignment="1">
      <alignment horizontal="left" vertical="center" shrinkToFit="1"/>
    </xf>
    <xf numFmtId="0" fontId="8" fillId="0" borderId="62"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1" xfId="0" applyFont="1" applyFill="1" applyBorder="1" applyAlignment="1">
      <alignment horizontal="left" vertical="center"/>
    </xf>
    <xf numFmtId="0" fontId="8" fillId="4" borderId="4" xfId="0" applyFont="1" applyFill="1" applyBorder="1" applyAlignment="1">
      <alignment horizontal="left" vertical="center"/>
    </xf>
    <xf numFmtId="0" fontId="8" fillId="4" borderId="8" xfId="0" applyFont="1" applyFill="1" applyBorder="1" applyAlignment="1">
      <alignment horizontal="left" vertical="center"/>
    </xf>
    <xf numFmtId="0" fontId="8" fillId="4" borderId="0" xfId="0" applyFont="1" applyFill="1" applyBorder="1" applyAlignment="1">
      <alignment horizontal="left" vertical="center"/>
    </xf>
    <xf numFmtId="0" fontId="8" fillId="4" borderId="9" xfId="0" applyFont="1" applyFill="1" applyBorder="1" applyAlignment="1">
      <alignment horizontal="left" vertical="center"/>
    </xf>
    <xf numFmtId="0" fontId="8" fillId="4" borderId="6" xfId="0" applyFont="1" applyFill="1" applyBorder="1" applyAlignment="1">
      <alignment horizontal="left" vertical="center"/>
    </xf>
    <xf numFmtId="0" fontId="8" fillId="4" borderId="13" xfId="0" applyFont="1" applyFill="1" applyBorder="1" applyAlignment="1">
      <alignment horizontal="center" vertical="center" shrinkToFit="1"/>
    </xf>
    <xf numFmtId="0" fontId="8" fillId="4" borderId="44" xfId="0" applyFont="1" applyFill="1" applyBorder="1" applyAlignment="1">
      <alignment horizontal="center" vertical="center" shrinkToFit="1"/>
    </xf>
    <xf numFmtId="0" fontId="8" fillId="4" borderId="14" xfId="0" applyFont="1" applyFill="1" applyBorder="1" applyAlignment="1">
      <alignment horizontal="center" vertical="center" shrinkToFit="1"/>
    </xf>
    <xf numFmtId="0" fontId="8" fillId="6" borderId="3" xfId="0" applyNumberFormat="1" applyFont="1" applyFill="1" applyBorder="1" applyAlignment="1">
      <alignment horizontal="right" vertical="center"/>
    </xf>
    <xf numFmtId="0" fontId="8" fillId="0" borderId="1" xfId="0" applyNumberFormat="1" applyFont="1" applyFill="1" applyBorder="1" applyAlignment="1">
      <alignment vertical="center"/>
    </xf>
    <xf numFmtId="0" fontId="8" fillId="0" borderId="5" xfId="0" applyNumberFormat="1" applyFont="1" applyFill="1" applyBorder="1" applyAlignment="1">
      <alignment vertical="center"/>
    </xf>
    <xf numFmtId="0" fontId="8" fillId="0" borderId="44" xfId="0" applyFont="1" applyBorder="1" applyAlignment="1">
      <alignment vertical="center"/>
    </xf>
    <xf numFmtId="0" fontId="8" fillId="0" borderId="14" xfId="0" applyFont="1" applyBorder="1" applyAlignment="1">
      <alignment vertical="center"/>
    </xf>
    <xf numFmtId="0" fontId="8" fillId="4" borderId="1" xfId="0" applyFont="1" applyFill="1" applyBorder="1" applyAlignment="1">
      <alignment horizontal="left" vertical="center" shrinkToFit="1"/>
    </xf>
    <xf numFmtId="0" fontId="8" fillId="4" borderId="4" xfId="0" applyFont="1" applyFill="1" applyBorder="1" applyAlignment="1">
      <alignment horizontal="left" vertical="center" shrinkToFit="1"/>
    </xf>
    <xf numFmtId="0" fontId="8" fillId="4" borderId="8" xfId="0" applyFont="1" applyFill="1" applyBorder="1" applyAlignment="1">
      <alignment horizontal="left" vertical="center" shrinkToFit="1"/>
    </xf>
    <xf numFmtId="0" fontId="8" fillId="4" borderId="0" xfId="0" applyFont="1" applyFill="1" applyBorder="1" applyAlignment="1">
      <alignment horizontal="left" vertical="center" shrinkToFit="1"/>
    </xf>
    <xf numFmtId="0" fontId="8" fillId="0" borderId="9" xfId="0" applyNumberFormat="1" applyFont="1" applyFill="1" applyBorder="1" applyAlignment="1">
      <alignment vertical="center"/>
    </xf>
    <xf numFmtId="0" fontId="8" fillId="0" borderId="7" xfId="0" applyNumberFormat="1" applyFont="1" applyFill="1" applyBorder="1" applyAlignment="1">
      <alignment vertical="center"/>
    </xf>
    <xf numFmtId="0" fontId="8" fillId="0" borderId="6"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3"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textRotation="255" shrinkToFit="1"/>
    </xf>
    <xf numFmtId="0" fontId="8" fillId="0" borderId="14" xfId="0" applyFont="1" applyFill="1" applyBorder="1" applyAlignment="1">
      <alignment horizontal="center" vertical="center" textRotation="255" shrinkToFit="1"/>
    </xf>
    <xf numFmtId="0" fontId="8" fillId="0" borderId="8" xfId="0" applyFont="1" applyFill="1" applyBorder="1" applyAlignment="1">
      <alignment horizontal="right" vertical="center"/>
    </xf>
    <xf numFmtId="0" fontId="8" fillId="0" borderId="44" xfId="0" applyFont="1" applyBorder="1" applyAlignment="1">
      <alignment vertical="center" shrinkToFit="1"/>
    </xf>
    <xf numFmtId="0" fontId="8" fillId="0" borderId="14" xfId="0" applyFont="1" applyBorder="1" applyAlignment="1">
      <alignment vertical="center" shrinkToFit="1"/>
    </xf>
    <xf numFmtId="0" fontId="8" fillId="0" borderId="1" xfId="0" applyNumberFormat="1" applyFont="1" applyFill="1" applyBorder="1" applyAlignment="1">
      <alignment horizontal="right" vertical="center"/>
    </xf>
    <xf numFmtId="0" fontId="8" fillId="0" borderId="5" xfId="0" applyNumberFormat="1" applyFont="1" applyFill="1" applyBorder="1" applyAlignment="1">
      <alignment horizontal="right" vertical="center"/>
    </xf>
    <xf numFmtId="0" fontId="8" fillId="0" borderId="9" xfId="0" applyNumberFormat="1" applyFont="1" applyFill="1" applyBorder="1" applyAlignment="1">
      <alignment horizontal="right" vertical="center"/>
    </xf>
    <xf numFmtId="0" fontId="8" fillId="0" borderId="7" xfId="0" applyNumberFormat="1" applyFont="1" applyFill="1" applyBorder="1" applyAlignment="1">
      <alignment horizontal="right" vertical="center"/>
    </xf>
    <xf numFmtId="0" fontId="8" fillId="0" borderId="6" xfId="0" applyNumberFormat="1" applyFont="1" applyFill="1" applyBorder="1" applyAlignment="1">
      <alignment horizontal="right" vertical="center"/>
    </xf>
    <xf numFmtId="0" fontId="8" fillId="0" borderId="6"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0" xfId="0" applyNumberFormat="1" applyFont="1" applyFill="1" applyBorder="1" applyAlignment="1">
      <alignment horizontal="right" vertical="center"/>
    </xf>
    <xf numFmtId="0" fontId="8" fillId="0" borderId="3" xfId="0" applyNumberFormat="1" applyFont="1" applyFill="1" applyBorder="1" applyAlignment="1">
      <alignment horizontal="right" vertical="center"/>
    </xf>
    <xf numFmtId="0" fontId="8" fillId="0" borderId="2" xfId="0" applyNumberFormat="1" applyFont="1" applyFill="1" applyBorder="1" applyAlignment="1">
      <alignment horizontal="right" vertical="center"/>
    </xf>
    <xf numFmtId="0" fontId="8" fillId="0" borderId="4" xfId="0" applyNumberFormat="1" applyFont="1" applyFill="1" applyBorder="1" applyAlignment="1">
      <alignment horizontal="right" vertical="center"/>
    </xf>
    <xf numFmtId="0" fontId="78" fillId="0" borderId="10" xfId="0" applyFont="1" applyFill="1" applyBorder="1" applyAlignment="1">
      <alignment horizontal="center" vertical="center"/>
    </xf>
    <xf numFmtId="0" fontId="78" fillId="0" borderId="2" xfId="0" applyFont="1" applyFill="1" applyBorder="1" applyAlignment="1">
      <alignment horizontal="center" vertical="center"/>
    </xf>
    <xf numFmtId="0" fontId="78"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7" xfId="0" applyFont="1" applyFill="1" applyBorder="1" applyAlignment="1">
      <alignment horizontal="center" vertical="center"/>
    </xf>
    <xf numFmtId="0" fontId="8" fillId="0" borderId="13"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192" fontId="8" fillId="0" borderId="8" xfId="0" applyNumberFormat="1" applyFont="1" applyFill="1" applyBorder="1" applyAlignment="1">
      <alignment horizontal="right" vertical="center"/>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10" xfId="0" applyFont="1" applyFill="1" applyBorder="1" applyAlignment="1">
      <alignment horizontal="distributed" vertical="distributed"/>
    </xf>
    <xf numFmtId="0" fontId="8" fillId="0" borderId="2" xfId="0" applyFont="1" applyFill="1" applyBorder="1" applyAlignment="1">
      <alignment horizontal="distributed" vertical="distributed"/>
    </xf>
    <xf numFmtId="0" fontId="8" fillId="0" borderId="3" xfId="0" applyFont="1" applyFill="1" applyBorder="1" applyAlignment="1">
      <alignment horizontal="distributed" vertical="distributed"/>
    </xf>
    <xf numFmtId="0" fontId="8" fillId="0" borderId="11"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6" xfId="0" applyFont="1" applyFill="1" applyBorder="1" applyAlignment="1">
      <alignment horizontal="center" vertical="center" textRotation="255" wrapText="1"/>
    </xf>
    <xf numFmtId="0" fontId="8" fillId="0" borderId="5"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11" xfId="0" applyFont="1" applyFill="1" applyBorder="1" applyAlignment="1">
      <alignment horizontal="center" vertical="center" textRotation="255" wrapText="1"/>
    </xf>
    <xf numFmtId="0" fontId="8" fillId="0" borderId="37"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12" xfId="0" applyFont="1" applyFill="1" applyBorder="1" applyAlignment="1">
      <alignment horizontal="left" vertical="center" wrapText="1"/>
    </xf>
    <xf numFmtId="0" fontId="8" fillId="0" borderId="11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13"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0" borderId="5" xfId="0" applyFont="1" applyFill="1" applyBorder="1" applyAlignment="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7" xfId="0" applyFont="1" applyFill="1" applyBorder="1" applyAlignment="1">
      <alignment horizontal="center" vertical="center" textRotation="255" shrinkToFit="1"/>
    </xf>
    <xf numFmtId="0" fontId="8" fillId="0" borderId="1" xfId="0" applyFont="1" applyFill="1" applyBorder="1" applyAlignment="1">
      <alignment horizontal="center" vertical="center" textRotation="255" wrapText="1" shrinkToFit="1"/>
    </xf>
    <xf numFmtId="0" fontId="8" fillId="0" borderId="4" xfId="0" applyFont="1" applyFill="1" applyBorder="1" applyAlignment="1">
      <alignment horizontal="center" vertical="center" textRotation="255" wrapText="1" shrinkToFit="1"/>
    </xf>
    <xf numFmtId="0" fontId="8" fillId="0" borderId="8" xfId="0" applyFont="1" applyFill="1" applyBorder="1" applyAlignment="1">
      <alignment horizontal="center" vertical="center" textRotation="255" wrapText="1" shrinkToFit="1"/>
    </xf>
    <xf numFmtId="0" fontId="8" fillId="0" borderId="0" xfId="0" applyFont="1" applyFill="1" applyBorder="1" applyAlignment="1">
      <alignment horizontal="center" vertical="center" textRotation="255" wrapText="1" shrinkToFit="1"/>
    </xf>
    <xf numFmtId="0" fontId="8" fillId="0" borderId="9" xfId="0" applyFont="1" applyFill="1" applyBorder="1" applyAlignment="1">
      <alignment horizontal="center" vertical="center" textRotation="255" wrapText="1" shrinkToFit="1"/>
    </xf>
    <xf numFmtId="0" fontId="8" fillId="0" borderId="6" xfId="0" applyFont="1" applyFill="1" applyBorder="1" applyAlignment="1">
      <alignment horizontal="center" vertical="center" textRotation="255" wrapText="1" shrinkToFit="1"/>
    </xf>
    <xf numFmtId="0" fontId="9" fillId="0" borderId="0" xfId="0" applyFont="1" applyFill="1" applyAlignment="1">
      <alignment horizontal="left" vertical="center"/>
    </xf>
    <xf numFmtId="0" fontId="8" fillId="0" borderId="15"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5" xfId="0" applyFont="1" applyFill="1" applyBorder="1" applyAlignment="1">
      <alignment horizontal="center" vertical="center" textRotation="255"/>
    </xf>
    <xf numFmtId="0" fontId="8" fillId="0" borderId="11"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53" xfId="0" applyFont="1" applyFill="1" applyBorder="1" applyAlignment="1">
      <alignment horizontal="center" vertical="center"/>
    </xf>
    <xf numFmtId="0" fontId="8" fillId="0" borderId="50" xfId="0" applyFont="1" applyFill="1" applyBorder="1" applyAlignment="1">
      <alignment horizontal="center" vertical="center"/>
    </xf>
    <xf numFmtId="183" fontId="8" fillId="0" borderId="10" xfId="3" applyNumberFormat="1" applyFont="1" applyFill="1" applyBorder="1" applyAlignment="1">
      <alignment horizontal="right" vertical="center"/>
    </xf>
    <xf numFmtId="183" fontId="8" fillId="0" borderId="2" xfId="3" applyNumberFormat="1" applyFont="1" applyFill="1" applyBorder="1" applyAlignment="1">
      <alignment horizontal="right" vertical="center"/>
    </xf>
    <xf numFmtId="183" fontId="8" fillId="0" borderId="3" xfId="3" applyNumberFormat="1" applyFont="1" applyFill="1" applyBorder="1" applyAlignment="1">
      <alignment horizontal="right" vertical="center"/>
    </xf>
    <xf numFmtId="0" fontId="8" fillId="0" borderId="124" xfId="0" applyFont="1" applyFill="1" applyBorder="1" applyAlignment="1">
      <alignment horizontal="center" vertical="center"/>
    </xf>
    <xf numFmtId="176" fontId="8" fillId="0" borderId="25"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0" fontId="1" fillId="0" borderId="9" xfId="0" applyFont="1" applyFill="1" applyBorder="1" applyAlignment="1">
      <alignment vertical="center"/>
    </xf>
    <xf numFmtId="183" fontId="8" fillId="8" borderId="10" xfId="3" applyNumberFormat="1" applyFont="1" applyFill="1" applyBorder="1" applyAlignment="1">
      <alignment horizontal="right" vertical="center"/>
    </xf>
    <xf numFmtId="183" fontId="8" fillId="8" borderId="2" xfId="3" applyNumberFormat="1" applyFont="1" applyFill="1" applyBorder="1" applyAlignment="1">
      <alignment horizontal="right" vertical="center"/>
    </xf>
    <xf numFmtId="183" fontId="8" fillId="8" borderId="3" xfId="3" applyNumberFormat="1" applyFont="1" applyFill="1" applyBorder="1" applyAlignment="1">
      <alignment horizontal="righ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47" xfId="0" applyFont="1" applyFill="1" applyBorder="1" applyAlignment="1">
      <alignment horizontal="center" vertical="center"/>
    </xf>
    <xf numFmtId="0" fontId="9" fillId="0" borderId="0" xfId="0" quotePrefix="1" applyFont="1" applyFill="1" applyBorder="1" applyAlignment="1">
      <alignment horizontal="center" vertical="center"/>
    </xf>
    <xf numFmtId="0" fontId="8" fillId="0" borderId="9"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8" borderId="10"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8" fillId="0" borderId="104"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8" fillId="0" borderId="42" xfId="0" applyFont="1" applyFill="1" applyBorder="1" applyAlignment="1">
      <alignment horizontal="center" vertical="center" textRotation="255"/>
    </xf>
    <xf numFmtId="176" fontId="8" fillId="8" borderId="10" xfId="0" applyNumberFormat="1" applyFont="1" applyFill="1" applyBorder="1" applyAlignment="1">
      <alignment horizontal="right" vertical="center"/>
    </xf>
    <xf numFmtId="176" fontId="8" fillId="8" borderId="2" xfId="0" applyNumberFormat="1" applyFont="1" applyFill="1" applyBorder="1" applyAlignment="1">
      <alignment horizontal="right" vertical="center"/>
    </xf>
    <xf numFmtId="176" fontId="8" fillId="8" borderId="3" xfId="0" applyNumberFormat="1" applyFont="1" applyFill="1" applyBorder="1" applyAlignment="1">
      <alignment horizontal="right" vertical="center"/>
    </xf>
    <xf numFmtId="182" fontId="8" fillId="8" borderId="10" xfId="0" applyNumberFormat="1" applyFont="1" applyFill="1" applyBorder="1" applyAlignment="1">
      <alignment horizontal="right" vertical="center"/>
    </xf>
    <xf numFmtId="182" fontId="8" fillId="8" borderId="2" xfId="0" applyNumberFormat="1" applyFont="1" applyFill="1" applyBorder="1" applyAlignment="1">
      <alignment horizontal="right" vertical="center"/>
    </xf>
    <xf numFmtId="182" fontId="8" fillId="8" borderId="3" xfId="0" applyNumberFormat="1" applyFont="1" applyFill="1" applyBorder="1" applyAlignment="1">
      <alignment horizontal="right" vertical="center"/>
    </xf>
    <xf numFmtId="0" fontId="8" fillId="8" borderId="1"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5" xfId="0" applyFont="1" applyFill="1" applyBorder="1" applyAlignment="1">
      <alignment horizontal="center" vertical="center"/>
    </xf>
    <xf numFmtId="176" fontId="8" fillId="0" borderId="20" xfId="0" applyNumberFormat="1" applyFont="1" applyFill="1" applyBorder="1" applyAlignment="1">
      <alignment horizontal="right" vertical="center"/>
    </xf>
    <xf numFmtId="0" fontId="8" fillId="0" borderId="1" xfId="0" applyFont="1" applyFill="1" applyBorder="1" applyAlignment="1">
      <alignment horizontal="right" vertical="center"/>
    </xf>
    <xf numFmtId="0" fontId="8" fillId="0" borderId="4" xfId="0" applyFont="1" applyFill="1" applyBorder="1" applyAlignment="1">
      <alignment horizontal="right" vertical="center"/>
    </xf>
    <xf numFmtId="0" fontId="8" fillId="0" borderId="5" xfId="0" applyFont="1" applyFill="1" applyBorder="1" applyAlignment="1">
      <alignment horizontal="right" vertical="center"/>
    </xf>
    <xf numFmtId="176" fontId="8" fillId="8" borderId="27" xfId="0" applyNumberFormat="1" applyFont="1" applyFill="1" applyBorder="1" applyAlignment="1">
      <alignment horizontal="right" vertical="center"/>
    </xf>
    <xf numFmtId="176" fontId="8" fillId="8" borderId="28" xfId="0" applyNumberFormat="1" applyFont="1" applyFill="1" applyBorder="1" applyAlignment="1">
      <alignment horizontal="right" vertical="center"/>
    </xf>
    <xf numFmtId="176" fontId="8" fillId="8" borderId="121" xfId="0" applyNumberFormat="1" applyFont="1" applyFill="1" applyBorder="1" applyAlignment="1">
      <alignment horizontal="right" vertical="center"/>
    </xf>
    <xf numFmtId="0" fontId="8" fillId="0" borderId="104" xfId="0" applyFont="1" applyFill="1" applyBorder="1" applyAlignment="1">
      <alignment horizontal="left" vertical="center" wrapText="1" shrinkToFit="1"/>
    </xf>
    <xf numFmtId="0" fontId="1" fillId="0" borderId="5" xfId="0" applyFont="1" applyFill="1" applyBorder="1" applyAlignment="1">
      <alignment vertical="center"/>
    </xf>
    <xf numFmtId="0" fontId="8" fillId="0" borderId="3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 fillId="0" borderId="11" xfId="0" applyFont="1" applyFill="1" applyBorder="1" applyAlignment="1">
      <alignment vertical="center"/>
    </xf>
    <xf numFmtId="177" fontId="8" fillId="0" borderId="10" xfId="0" applyNumberFormat="1" applyFont="1" applyFill="1" applyBorder="1" applyAlignment="1">
      <alignment horizontal="right" vertical="center"/>
    </xf>
    <xf numFmtId="177" fontId="8" fillId="0" borderId="2" xfId="0" applyNumberFormat="1" applyFont="1" applyFill="1" applyBorder="1" applyAlignment="1">
      <alignment horizontal="right" vertical="center"/>
    </xf>
    <xf numFmtId="191" fontId="8" fillId="8" borderId="2" xfId="0" applyNumberFormat="1" applyFont="1" applyFill="1" applyBorder="1" applyAlignment="1">
      <alignment horizontal="right" vertical="center"/>
    </xf>
    <xf numFmtId="183" fontId="8" fillId="8" borderId="27" xfId="3" applyNumberFormat="1" applyFont="1" applyFill="1" applyBorder="1" applyAlignment="1">
      <alignment horizontal="right" vertical="center"/>
    </xf>
    <xf numFmtId="183" fontId="8" fillId="8" borderId="28" xfId="3" applyNumberFormat="1" applyFont="1" applyFill="1" applyBorder="1" applyAlignment="1">
      <alignment horizontal="right" vertical="center"/>
    </xf>
    <xf numFmtId="183" fontId="8" fillId="8" borderId="19" xfId="3" applyNumberFormat="1" applyFont="1" applyFill="1" applyBorder="1" applyAlignment="1">
      <alignment horizontal="right" vertical="center"/>
    </xf>
    <xf numFmtId="0" fontId="8" fillId="0" borderId="122" xfId="0" applyFont="1" applyFill="1" applyBorder="1" applyAlignment="1">
      <alignment horizontal="center" vertical="center" textRotation="255" shrinkToFit="1"/>
    </xf>
    <xf numFmtId="0" fontId="8" fillId="0" borderId="123" xfId="0" applyFont="1" applyFill="1" applyBorder="1" applyAlignment="1">
      <alignment horizontal="center" vertical="center" textRotation="255" shrinkToFit="1"/>
    </xf>
    <xf numFmtId="0" fontId="8" fillId="0" borderId="9"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189" fontId="8" fillId="8" borderId="6" xfId="0" applyNumberFormat="1" applyFont="1" applyFill="1" applyBorder="1" applyAlignment="1">
      <alignment horizontal="right" vertical="center"/>
    </xf>
    <xf numFmtId="0" fontId="2" fillId="0" borderId="12" xfId="0" applyFont="1" applyFill="1" applyBorder="1" applyAlignment="1">
      <alignment horizontal="center" vertical="center" textRotation="255"/>
    </xf>
    <xf numFmtId="0" fontId="8" fillId="0" borderId="12" xfId="0" applyFont="1" applyFill="1" applyBorder="1" applyAlignment="1">
      <alignment horizontal="left" vertical="center"/>
    </xf>
    <xf numFmtId="0" fontId="49" fillId="7" borderId="10" xfId="0" applyFont="1" applyFill="1" applyBorder="1" applyAlignment="1">
      <alignment horizontal="center" vertical="center" wrapText="1"/>
    </xf>
    <xf numFmtId="0" fontId="8" fillId="0" borderId="63" xfId="0" applyFont="1" applyFill="1" applyBorder="1" applyAlignment="1">
      <alignment horizontal="right" vertical="center"/>
    </xf>
    <xf numFmtId="0" fontId="8" fillId="0" borderId="64" xfId="0" applyFont="1" applyFill="1" applyBorder="1" applyAlignment="1">
      <alignment horizontal="right" vertical="center"/>
    </xf>
    <xf numFmtId="0" fontId="8" fillId="0" borderId="66" xfId="0" applyFont="1" applyFill="1" applyBorder="1" applyAlignment="1">
      <alignment horizontal="right" vertical="center"/>
    </xf>
    <xf numFmtId="38" fontId="8" fillId="0" borderId="10" xfId="3" applyFont="1" applyFill="1" applyBorder="1" applyAlignment="1">
      <alignment horizontal="center" vertical="center"/>
    </xf>
    <xf numFmtId="38" fontId="8" fillId="0" borderId="3" xfId="3" applyFont="1" applyFill="1" applyBorder="1" applyAlignment="1">
      <alignment horizontal="center" vertical="center"/>
    </xf>
    <xf numFmtId="0" fontId="8" fillId="0" borderId="10" xfId="0" applyFont="1" applyFill="1" applyBorder="1" applyAlignment="1">
      <alignment horizontal="left" vertical="center" shrinkToFit="1"/>
    </xf>
    <xf numFmtId="0" fontId="8" fillId="0" borderId="3" xfId="0" applyFont="1" applyFill="1" applyBorder="1" applyAlignment="1">
      <alignment horizontal="left" vertical="center" shrinkToFit="1"/>
    </xf>
    <xf numFmtId="176" fontId="8" fillId="0" borderId="3" xfId="0" applyNumberFormat="1" applyFont="1" applyFill="1" applyBorder="1" applyAlignment="1">
      <alignment horizontal="right" vertical="center"/>
    </xf>
    <xf numFmtId="0" fontId="6" fillId="0" borderId="0" xfId="0" applyFont="1" applyFill="1" applyAlignment="1">
      <alignment horizontal="center" vertical="center"/>
    </xf>
    <xf numFmtId="0" fontId="6" fillId="0" borderId="6" xfId="0" applyFont="1" applyFill="1" applyBorder="1" applyAlignment="1">
      <alignment horizontal="center" vertical="center"/>
    </xf>
    <xf numFmtId="0" fontId="39" fillId="10" borderId="86" xfId="0" applyFont="1" applyFill="1" applyBorder="1" applyAlignment="1">
      <alignment horizontal="center" vertical="center"/>
    </xf>
    <xf numFmtId="0" fontId="39" fillId="10" borderId="2" xfId="0" applyFont="1" applyFill="1" applyBorder="1" applyAlignment="1">
      <alignment horizontal="center" vertical="center"/>
    </xf>
    <xf numFmtId="0" fontId="39" fillId="10" borderId="3" xfId="0" applyFont="1" applyFill="1" applyBorder="1" applyAlignment="1">
      <alignment horizontal="center" vertical="center"/>
    </xf>
    <xf numFmtId="0" fontId="12" fillId="0" borderId="10" xfId="0" applyFont="1" applyFill="1" applyBorder="1" applyAlignment="1">
      <alignment horizontal="left" vertical="center" wrapText="1" shrinkToFit="1"/>
    </xf>
    <xf numFmtId="0" fontId="12" fillId="0" borderId="2" xfId="0" applyFont="1" applyFill="1" applyBorder="1" applyAlignment="1">
      <alignment horizontal="left" vertical="center" shrinkToFit="1"/>
    </xf>
    <xf numFmtId="0" fontId="12" fillId="0" borderId="3" xfId="0" applyFont="1" applyFill="1" applyBorder="1" applyAlignment="1">
      <alignment horizontal="left" vertical="center" shrinkToFit="1"/>
    </xf>
    <xf numFmtId="49" fontId="8" fillId="0" borderId="2"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2" xfId="0" applyFont="1" applyFill="1" applyBorder="1" applyAlignment="1">
      <alignment horizontal="center" vertical="center" textRotation="255" shrinkToFit="1"/>
    </xf>
    <xf numFmtId="0" fontId="9" fillId="0" borderId="0" xfId="0" applyFont="1" applyFill="1" applyBorder="1" applyAlignment="1">
      <alignment horizontal="center" vertical="center" shrinkToFit="1"/>
    </xf>
    <xf numFmtId="0" fontId="8" fillId="8" borderId="27" xfId="0" applyFont="1" applyFill="1" applyBorder="1" applyAlignment="1">
      <alignment horizontal="center" vertical="center"/>
    </xf>
    <xf numFmtId="0" fontId="8" fillId="8" borderId="28" xfId="0" applyFont="1" applyFill="1" applyBorder="1" applyAlignment="1">
      <alignment horizontal="center" vertical="center"/>
    </xf>
    <xf numFmtId="0" fontId="8" fillId="8" borderId="19" xfId="0" applyFont="1" applyFill="1" applyBorder="1" applyAlignment="1">
      <alignment horizontal="center" vertical="center"/>
    </xf>
    <xf numFmtId="0" fontId="8" fillId="0" borderId="118" xfId="0" applyFont="1" applyFill="1" applyBorder="1" applyAlignment="1">
      <alignment horizontal="center" vertical="center" textRotation="255" shrinkToFit="1"/>
    </xf>
    <xf numFmtId="0" fontId="8" fillId="0" borderId="77" xfId="0" applyFont="1" applyFill="1" applyBorder="1" applyAlignment="1">
      <alignment horizontal="left" vertical="center"/>
    </xf>
    <xf numFmtId="0" fontId="8" fillId="0" borderId="78" xfId="0" applyFont="1" applyFill="1" applyBorder="1" applyAlignment="1">
      <alignment horizontal="left" vertical="center"/>
    </xf>
    <xf numFmtId="0" fontId="8" fillId="0" borderId="79" xfId="0" applyFont="1" applyFill="1" applyBorder="1" applyAlignment="1">
      <alignment horizontal="left" vertical="center"/>
    </xf>
    <xf numFmtId="176" fontId="8" fillId="8" borderId="1" xfId="0" applyNumberFormat="1" applyFont="1" applyFill="1" applyBorder="1" applyAlignment="1">
      <alignment horizontal="right" vertical="center"/>
    </xf>
    <xf numFmtId="176" fontId="8" fillId="8" borderId="4" xfId="0" applyNumberFormat="1" applyFont="1" applyFill="1" applyBorder="1" applyAlignment="1">
      <alignment horizontal="right" vertical="center"/>
    </xf>
    <xf numFmtId="176" fontId="8" fillId="8" borderId="5" xfId="0" applyNumberFormat="1" applyFont="1" applyFill="1" applyBorder="1" applyAlignment="1">
      <alignment horizontal="right" vertical="center"/>
    </xf>
    <xf numFmtId="0" fontId="8" fillId="0" borderId="24" xfId="0" applyFont="1" applyFill="1" applyBorder="1" applyAlignment="1">
      <alignment horizontal="right" vertical="center"/>
    </xf>
    <xf numFmtId="0" fontId="78" fillId="0" borderId="10" xfId="0" applyFont="1" applyFill="1" applyBorder="1" applyAlignment="1">
      <alignment horizontal="left" vertical="center" wrapText="1"/>
    </xf>
    <xf numFmtId="0" fontId="78" fillId="0" borderId="2" xfId="0" applyFont="1" applyFill="1" applyBorder="1" applyAlignment="1">
      <alignment horizontal="left" vertical="center"/>
    </xf>
    <xf numFmtId="0" fontId="78" fillId="0" borderId="3" xfId="0" applyFont="1" applyFill="1" applyBorder="1" applyAlignment="1">
      <alignment horizontal="left" vertical="center"/>
    </xf>
    <xf numFmtId="176" fontId="8" fillId="0" borderId="116" xfId="0" applyNumberFormat="1" applyFont="1" applyFill="1" applyBorder="1" applyAlignment="1">
      <alignment horizontal="right" vertical="center"/>
    </xf>
    <xf numFmtId="0" fontId="67" fillId="0" borderId="0" xfId="0" applyFont="1" applyFill="1" applyBorder="1" applyAlignment="1">
      <alignment horizontal="center" vertical="center"/>
    </xf>
    <xf numFmtId="0" fontId="76" fillId="0" borderId="0" xfId="0" quotePrefix="1" applyFont="1" applyFill="1" applyBorder="1" applyAlignment="1">
      <alignment horizontal="center" vertical="center"/>
    </xf>
    <xf numFmtId="0" fontId="78" fillId="8" borderId="10" xfId="0" applyFont="1" applyFill="1" applyBorder="1" applyAlignment="1">
      <alignment horizontal="left" vertical="center" shrinkToFit="1"/>
    </xf>
    <xf numFmtId="0" fontId="78" fillId="8" borderId="2" xfId="0" applyFont="1" applyFill="1" applyBorder="1" applyAlignment="1">
      <alignment horizontal="left" vertical="center" shrinkToFit="1"/>
    </xf>
    <xf numFmtId="176" fontId="8" fillId="8" borderId="32" xfId="0" applyNumberFormat="1" applyFont="1" applyFill="1" applyBorder="1" applyAlignment="1">
      <alignment horizontal="right" vertical="center"/>
    </xf>
    <xf numFmtId="0" fontId="8" fillId="8" borderId="86" xfId="0" applyFont="1" applyFill="1" applyBorder="1" applyAlignment="1">
      <alignment horizontal="left" vertical="center" shrinkToFit="1"/>
    </xf>
    <xf numFmtId="0" fontId="8" fillId="8" borderId="2" xfId="0" applyFont="1" applyFill="1" applyBorder="1" applyAlignment="1">
      <alignment horizontal="left" vertical="center" shrinkToFit="1"/>
    </xf>
    <xf numFmtId="0" fontId="1" fillId="0" borderId="44" xfId="0" applyFont="1" applyFill="1" applyBorder="1" applyAlignment="1">
      <alignment horizontal="center" vertical="center" textRotation="255"/>
    </xf>
    <xf numFmtId="0" fontId="1" fillId="0" borderId="14" xfId="0" applyFont="1" applyFill="1" applyBorder="1" applyAlignment="1">
      <alignment horizontal="center" vertical="center" textRotation="255"/>
    </xf>
    <xf numFmtId="0" fontId="8" fillId="0" borderId="106" xfId="0" applyFont="1" applyFill="1" applyBorder="1" applyAlignment="1">
      <alignment horizontal="center" vertical="center" textRotation="255"/>
    </xf>
    <xf numFmtId="0" fontId="8" fillId="0" borderId="107" xfId="0" applyFont="1" applyFill="1" applyBorder="1" applyAlignment="1">
      <alignment horizontal="center" vertical="center" textRotation="255"/>
    </xf>
    <xf numFmtId="0" fontId="8" fillId="0" borderId="108" xfId="0" applyFont="1" applyFill="1" applyBorder="1" applyAlignment="1">
      <alignment horizontal="center" vertical="center" textRotation="255"/>
    </xf>
    <xf numFmtId="0" fontId="8" fillId="8" borderId="1" xfId="0" applyFont="1" applyFill="1" applyBorder="1" applyAlignment="1">
      <alignment horizontal="left" vertical="center" shrinkToFit="1"/>
    </xf>
    <xf numFmtId="0" fontId="8" fillId="8" borderId="4" xfId="0" applyFont="1" applyFill="1" applyBorder="1" applyAlignment="1">
      <alignment horizontal="left" vertical="center" shrinkToFit="1"/>
    </xf>
    <xf numFmtId="176" fontId="8" fillId="8" borderId="20" xfId="0" applyNumberFormat="1" applyFont="1" applyFill="1" applyBorder="1" applyAlignment="1">
      <alignment horizontal="right" vertical="center"/>
    </xf>
    <xf numFmtId="176" fontId="8" fillId="0" borderId="9" xfId="0" applyNumberFormat="1" applyFont="1" applyFill="1" applyBorder="1" applyAlignment="1">
      <alignment horizontal="right" vertical="center"/>
    </xf>
    <xf numFmtId="176" fontId="8" fillId="0" borderId="6" xfId="0" applyNumberFormat="1" applyFont="1" applyFill="1" applyBorder="1" applyAlignment="1">
      <alignment horizontal="right" vertical="center"/>
    </xf>
    <xf numFmtId="176" fontId="8" fillId="0" borderId="29" xfId="0" applyNumberFormat="1" applyFont="1" applyFill="1" applyBorder="1" applyAlignment="1">
      <alignment horizontal="right" vertical="center"/>
    </xf>
    <xf numFmtId="0" fontId="8" fillId="0" borderId="117" xfId="0" applyFont="1" applyFill="1" applyBorder="1" applyAlignment="1">
      <alignment horizontal="center" vertical="center" textRotation="255" shrinkToFit="1"/>
    </xf>
    <xf numFmtId="0" fontId="8" fillId="0" borderId="107" xfId="0" applyFont="1" applyFill="1" applyBorder="1" applyAlignment="1">
      <alignment horizontal="center" vertical="center" textRotation="255" shrinkToFit="1"/>
    </xf>
    <xf numFmtId="0" fontId="8" fillId="0" borderId="108" xfId="0" applyFont="1" applyFill="1" applyBorder="1" applyAlignment="1">
      <alignment horizontal="center" vertical="center" textRotation="255" shrinkToFit="1"/>
    </xf>
    <xf numFmtId="0" fontId="1" fillId="0" borderId="2" xfId="0" applyFont="1" applyFill="1" applyBorder="1" applyAlignment="1">
      <alignment horizontal="left" vertical="center"/>
    </xf>
    <xf numFmtId="176" fontId="8" fillId="8" borderId="19" xfId="0" applyNumberFormat="1" applyFont="1" applyFill="1" applyBorder="1" applyAlignment="1">
      <alignment horizontal="right" vertical="center"/>
    </xf>
    <xf numFmtId="176" fontId="8" fillId="0" borderId="10" xfId="0" quotePrefix="1" applyNumberFormat="1" applyFont="1" applyFill="1" applyBorder="1" applyAlignment="1">
      <alignment horizontal="right" vertical="center"/>
    </xf>
    <xf numFmtId="0" fontId="8" fillId="8" borderId="104" xfId="0" applyFont="1" applyFill="1" applyBorder="1" applyAlignment="1">
      <alignment horizontal="left" vertical="center"/>
    </xf>
    <xf numFmtId="0" fontId="8" fillId="8" borderId="4" xfId="0" applyFont="1" applyFill="1" applyBorder="1" applyAlignment="1">
      <alignment horizontal="left" vertical="center"/>
    </xf>
    <xf numFmtId="0" fontId="2" fillId="0" borderId="106" xfId="0" applyFont="1" applyFill="1" applyBorder="1" applyAlignment="1">
      <alignment horizontal="center" vertical="center" textRotation="255" shrinkToFit="1"/>
    </xf>
    <xf numFmtId="0" fontId="2" fillId="0" borderId="107" xfId="0" applyFont="1" applyFill="1" applyBorder="1" applyAlignment="1">
      <alignment horizontal="center" vertical="center" textRotation="255" shrinkToFit="1"/>
    </xf>
    <xf numFmtId="0" fontId="2" fillId="0" borderId="108" xfId="0" applyFont="1" applyFill="1" applyBorder="1" applyAlignment="1">
      <alignment horizontal="center" vertical="center" textRotation="255" shrinkToFit="1"/>
    </xf>
    <xf numFmtId="0" fontId="1" fillId="0" borderId="78" xfId="0" applyFont="1" applyFill="1" applyBorder="1" applyAlignment="1">
      <alignment vertical="center"/>
    </xf>
    <xf numFmtId="0" fontId="1" fillId="0" borderId="119" xfId="0" applyFont="1" applyFill="1" applyBorder="1" applyAlignment="1">
      <alignment vertical="center"/>
    </xf>
    <xf numFmtId="0" fontId="1" fillId="0" borderId="8" xfId="0" applyFont="1" applyFill="1" applyBorder="1" applyAlignment="1">
      <alignment vertical="center"/>
    </xf>
    <xf numFmtId="0" fontId="1" fillId="0" borderId="0" xfId="0" applyFont="1" applyFill="1" applyAlignment="1">
      <alignment vertical="center"/>
    </xf>
    <xf numFmtId="0" fontId="1" fillId="0" borderId="35" xfId="0" applyFont="1" applyFill="1" applyBorder="1" applyAlignment="1">
      <alignment vertical="center"/>
    </xf>
    <xf numFmtId="0" fontId="1" fillId="0" borderId="6" xfId="0" applyFont="1" applyFill="1" applyBorder="1" applyAlignment="1">
      <alignment vertical="center"/>
    </xf>
    <xf numFmtId="0" fontId="1" fillId="0" borderId="120" xfId="0" applyFont="1" applyFill="1" applyBorder="1" applyAlignment="1">
      <alignment vertical="center"/>
    </xf>
    <xf numFmtId="0" fontId="8" fillId="0" borderId="62"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65" xfId="0" applyFont="1" applyFill="1" applyBorder="1" applyAlignment="1">
      <alignment horizontal="right" vertical="center"/>
    </xf>
    <xf numFmtId="0" fontId="8" fillId="0" borderId="1"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190" fontId="8" fillId="8" borderId="2" xfId="0" applyNumberFormat="1" applyFont="1" applyFill="1" applyBorder="1" applyAlignment="1">
      <alignment horizontal="right" vertical="center"/>
    </xf>
    <xf numFmtId="0" fontId="8" fillId="8" borderId="4"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1" xfId="0" applyFont="1" applyFill="1" applyBorder="1" applyAlignment="1">
      <alignment horizontal="right" vertical="center"/>
    </xf>
    <xf numFmtId="0" fontId="8" fillId="8" borderId="115" xfId="0" applyFont="1" applyFill="1" applyBorder="1" applyAlignment="1">
      <alignment horizontal="left" vertical="center"/>
    </xf>
    <xf numFmtId="0" fontId="8" fillId="8" borderId="28" xfId="0" applyFont="1" applyFill="1" applyBorder="1" applyAlignment="1">
      <alignment horizontal="left" vertical="center"/>
    </xf>
    <xf numFmtId="0" fontId="65" fillId="0" borderId="1" xfId="0" applyFont="1" applyFill="1" applyBorder="1" applyAlignment="1">
      <alignment horizontal="left" vertical="center" wrapText="1"/>
    </xf>
    <xf numFmtId="0" fontId="65" fillId="0" borderId="4" xfId="0" applyFont="1" applyFill="1" applyBorder="1" applyAlignment="1">
      <alignment horizontal="left" vertical="center" wrapText="1"/>
    </xf>
    <xf numFmtId="0" fontId="65" fillId="0" borderId="5" xfId="0" applyFont="1" applyFill="1" applyBorder="1" applyAlignment="1">
      <alignment horizontal="left" vertical="center" wrapText="1"/>
    </xf>
    <xf numFmtId="0" fontId="65" fillId="0" borderId="8"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11" xfId="0" applyFont="1" applyFill="1" applyBorder="1" applyAlignment="1">
      <alignment horizontal="left" vertical="center" wrapText="1"/>
    </xf>
    <xf numFmtId="0" fontId="65" fillId="0" borderId="9" xfId="0" applyFont="1" applyFill="1" applyBorder="1" applyAlignment="1">
      <alignment horizontal="left" vertical="center" wrapText="1"/>
    </xf>
    <xf numFmtId="0" fontId="65" fillId="0" borderId="6" xfId="0" applyFont="1" applyFill="1" applyBorder="1" applyAlignment="1">
      <alignment horizontal="left" vertical="center" wrapText="1"/>
    </xf>
    <xf numFmtId="0" fontId="65" fillId="0" borderId="7"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6" fillId="0" borderId="1" xfId="0" applyFont="1" applyFill="1" applyBorder="1" applyAlignment="1">
      <alignment horizontal="left" vertical="center" wrapText="1"/>
    </xf>
    <xf numFmtId="0" fontId="83" fillId="0" borderId="4" xfId="0" applyFont="1" applyFill="1" applyBorder="1" applyAlignment="1">
      <alignment horizontal="left" vertical="center" wrapText="1"/>
    </xf>
    <xf numFmtId="0" fontId="83" fillId="0" borderId="5" xfId="0" applyFont="1" applyFill="1" applyBorder="1" applyAlignment="1">
      <alignment horizontal="left" vertical="center" wrapText="1"/>
    </xf>
    <xf numFmtId="0" fontId="83" fillId="0" borderId="8" xfId="0" applyFont="1" applyFill="1" applyBorder="1" applyAlignment="1">
      <alignment horizontal="left" vertical="center" wrapText="1"/>
    </xf>
    <xf numFmtId="0" fontId="83" fillId="0" borderId="0"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0" borderId="9" xfId="0" applyFont="1" applyFill="1" applyBorder="1" applyAlignment="1">
      <alignment horizontal="left" vertical="center" wrapText="1"/>
    </xf>
    <xf numFmtId="0" fontId="83" fillId="0" borderId="6" xfId="0" applyFont="1" applyFill="1" applyBorder="1" applyAlignment="1">
      <alignment horizontal="left" vertical="center" wrapText="1"/>
    </xf>
    <xf numFmtId="0" fontId="83" fillId="0" borderId="7"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cellXfs>
  <cellStyles count="7">
    <cellStyle name="スタイル 1" xfId="1"/>
    <cellStyle name="ハイパーリンク" xfId="2" builtinId="8"/>
    <cellStyle name="桁区切り" xfId="3" builtinId="6"/>
    <cellStyle name="桁区切り 2" xfId="4"/>
    <cellStyle name="通貨" xfId="5" builtinId="7"/>
    <cellStyle name="標準" xfId="0" builtinId="0"/>
    <cellStyle name="標準 2" xfId="6"/>
  </cellStyles>
  <dxfs count="56">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66FF66"/>
      <rgbColor rgb="000000FF"/>
      <rgbColor rgb="0099FF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114300</xdr:colOff>
      <xdr:row>9</xdr:row>
      <xdr:rowOff>152400</xdr:rowOff>
    </xdr:from>
    <xdr:to>
      <xdr:col>18</xdr:col>
      <xdr:colOff>161925</xdr:colOff>
      <xdr:row>9</xdr:row>
      <xdr:rowOff>152400</xdr:rowOff>
    </xdr:to>
    <xdr:sp macro="" textlink="">
      <xdr:nvSpPr>
        <xdr:cNvPr id="59743" name="Line 8"/>
        <xdr:cNvSpPr>
          <a:spLocks noChangeShapeType="1"/>
        </xdr:cNvSpPr>
      </xdr:nvSpPr>
      <xdr:spPr bwMode="auto">
        <a:xfrm flipH="1">
          <a:off x="2914650" y="2381250"/>
          <a:ext cx="847725" cy="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161925</xdr:colOff>
          <xdr:row>6</xdr:row>
          <xdr:rowOff>9525</xdr:rowOff>
        </xdr:from>
        <xdr:to>
          <xdr:col>5</xdr:col>
          <xdr:colOff>161925</xdr:colOff>
          <xdr:row>7</xdr:row>
          <xdr:rowOff>38100</xdr:rowOff>
        </xdr:to>
        <xdr:sp macro="" textlink="">
          <xdr:nvSpPr>
            <xdr:cNvPr id="59396" name="Object 4" hidden="1">
              <a:extLst>
                <a:ext uri="{63B3BB69-23CF-44E3-9099-C40C66FF867C}">
                  <a14:compatExt spid="_x0000_s593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20</xdr:col>
          <xdr:colOff>38100</xdr:colOff>
          <xdr:row>11</xdr:row>
          <xdr:rowOff>66675</xdr:rowOff>
        </xdr:to>
        <xdr:sp macro="" textlink="">
          <xdr:nvSpPr>
            <xdr:cNvPr id="59398" name="Object 6" hidden="1">
              <a:extLst>
                <a:ext uri="{63B3BB69-23CF-44E3-9099-C40C66FF867C}">
                  <a14:compatExt spid="_x0000_s59398"/>
                </a:ext>
              </a:extLst>
            </xdr:cNvPr>
            <xdr:cNvSpPr/>
          </xdr:nvSpPr>
          <xdr:spPr bwMode="auto">
            <a:xfrm>
              <a:off x="0" y="0"/>
              <a:ext cx="0" cy="0"/>
            </a:xfrm>
            <a:prstGeom prst="rect">
              <a:avLst/>
            </a:prstGeom>
            <a:noFill/>
            <a:ln w="9525">
              <a:solidFill>
                <a:srgbClr val="0000FF" mc:Ignorable="a14" a14:legacySpreadsheetColorIndex="12"/>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209550</xdr:rowOff>
        </xdr:from>
        <xdr:to>
          <xdr:col>2</xdr:col>
          <xdr:colOff>19050</xdr:colOff>
          <xdr:row>11</xdr:row>
          <xdr:rowOff>38100</xdr:rowOff>
        </xdr:to>
        <xdr:sp macro="" textlink="">
          <xdr:nvSpPr>
            <xdr:cNvPr id="218115" name="Check Box 3" hidden="1">
              <a:extLst>
                <a:ext uri="{63B3BB69-23CF-44E3-9099-C40C66FF867C}">
                  <a14:compatExt spid="_x0000_s218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209550</xdr:rowOff>
        </xdr:from>
        <xdr:to>
          <xdr:col>2</xdr:col>
          <xdr:colOff>19050</xdr:colOff>
          <xdr:row>11</xdr:row>
          <xdr:rowOff>38100</xdr:rowOff>
        </xdr:to>
        <xdr:sp macro="" textlink="">
          <xdr:nvSpPr>
            <xdr:cNvPr id="218116" name="Check Box 4" hidden="1">
              <a:extLst>
                <a:ext uri="{63B3BB69-23CF-44E3-9099-C40C66FF867C}">
                  <a14:compatExt spid="_x0000_s218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209550</xdr:rowOff>
        </xdr:from>
        <xdr:to>
          <xdr:col>2</xdr:col>
          <xdr:colOff>19050</xdr:colOff>
          <xdr:row>11</xdr:row>
          <xdr:rowOff>38100</xdr:rowOff>
        </xdr:to>
        <xdr:sp macro="" textlink="">
          <xdr:nvSpPr>
            <xdr:cNvPr id="218117" name="Check Box 5" hidden="1">
              <a:extLst>
                <a:ext uri="{63B3BB69-23CF-44E3-9099-C40C66FF867C}">
                  <a14:compatExt spid="_x0000_s218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209550</xdr:rowOff>
        </xdr:from>
        <xdr:to>
          <xdr:col>2</xdr:col>
          <xdr:colOff>19050</xdr:colOff>
          <xdr:row>11</xdr:row>
          <xdr:rowOff>38100</xdr:rowOff>
        </xdr:to>
        <xdr:sp macro="" textlink="">
          <xdr:nvSpPr>
            <xdr:cNvPr id="218118" name="Check Box 6" hidden="1">
              <a:extLst>
                <a:ext uri="{63B3BB69-23CF-44E3-9099-C40C66FF867C}">
                  <a14:compatExt spid="_x0000_s218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209550</xdr:rowOff>
        </xdr:from>
        <xdr:to>
          <xdr:col>1</xdr:col>
          <xdr:colOff>219075</xdr:colOff>
          <xdr:row>11</xdr:row>
          <xdr:rowOff>38100</xdr:rowOff>
        </xdr:to>
        <xdr:sp macro="" textlink="">
          <xdr:nvSpPr>
            <xdr:cNvPr id="218119" name="Check Box 7" hidden="1">
              <a:extLst>
                <a:ext uri="{63B3BB69-23CF-44E3-9099-C40C66FF867C}">
                  <a14:compatExt spid="_x0000_s21811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209550</xdr:rowOff>
        </xdr:from>
        <xdr:to>
          <xdr:col>2</xdr:col>
          <xdr:colOff>19050</xdr:colOff>
          <xdr:row>11</xdr:row>
          <xdr:rowOff>38100</xdr:rowOff>
        </xdr:to>
        <xdr:sp macro="" textlink="">
          <xdr:nvSpPr>
            <xdr:cNvPr id="218120" name="Check Box 8" hidden="1">
              <a:extLst>
                <a:ext uri="{63B3BB69-23CF-44E3-9099-C40C66FF867C}">
                  <a14:compatExt spid="_x0000_s218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209550</xdr:rowOff>
        </xdr:from>
        <xdr:to>
          <xdr:col>2</xdr:col>
          <xdr:colOff>19050</xdr:colOff>
          <xdr:row>11</xdr:row>
          <xdr:rowOff>38100</xdr:rowOff>
        </xdr:to>
        <xdr:sp macro="" textlink="">
          <xdr:nvSpPr>
            <xdr:cNvPr id="218121" name="Check Box 9" hidden="1">
              <a:extLst>
                <a:ext uri="{63B3BB69-23CF-44E3-9099-C40C66FF867C}">
                  <a14:compatExt spid="_x0000_s218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209550</xdr:rowOff>
        </xdr:from>
        <xdr:to>
          <xdr:col>2</xdr:col>
          <xdr:colOff>19050</xdr:colOff>
          <xdr:row>11</xdr:row>
          <xdr:rowOff>38100</xdr:rowOff>
        </xdr:to>
        <xdr:sp macro="" textlink="">
          <xdr:nvSpPr>
            <xdr:cNvPr id="218122" name="Check Box 10" hidden="1">
              <a:extLst>
                <a:ext uri="{63B3BB69-23CF-44E3-9099-C40C66FF867C}">
                  <a14:compatExt spid="_x0000_s218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209550</xdr:rowOff>
        </xdr:from>
        <xdr:to>
          <xdr:col>1</xdr:col>
          <xdr:colOff>219075</xdr:colOff>
          <xdr:row>11</xdr:row>
          <xdr:rowOff>38100</xdr:rowOff>
        </xdr:to>
        <xdr:sp macro="" textlink="">
          <xdr:nvSpPr>
            <xdr:cNvPr id="218123" name="Check Box 11" hidden="1">
              <a:extLst>
                <a:ext uri="{63B3BB69-23CF-44E3-9099-C40C66FF867C}">
                  <a14:compatExt spid="_x0000_s21812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209550</xdr:rowOff>
        </xdr:from>
        <xdr:to>
          <xdr:col>2</xdr:col>
          <xdr:colOff>19050</xdr:colOff>
          <xdr:row>11</xdr:row>
          <xdr:rowOff>38100</xdr:rowOff>
        </xdr:to>
        <xdr:sp macro="" textlink="">
          <xdr:nvSpPr>
            <xdr:cNvPr id="218124" name="Check Box 12" hidden="1">
              <a:extLst>
                <a:ext uri="{63B3BB69-23CF-44E3-9099-C40C66FF867C}">
                  <a14:compatExt spid="_x0000_s218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209550</xdr:rowOff>
        </xdr:from>
        <xdr:to>
          <xdr:col>2</xdr:col>
          <xdr:colOff>19050</xdr:colOff>
          <xdr:row>11</xdr:row>
          <xdr:rowOff>38100</xdr:rowOff>
        </xdr:to>
        <xdr:sp macro="" textlink="">
          <xdr:nvSpPr>
            <xdr:cNvPr id="218125" name="Check Box 13" hidden="1">
              <a:extLst>
                <a:ext uri="{63B3BB69-23CF-44E3-9099-C40C66FF867C}">
                  <a14:compatExt spid="_x0000_s218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209550</xdr:rowOff>
        </xdr:from>
        <xdr:to>
          <xdr:col>1</xdr:col>
          <xdr:colOff>219075</xdr:colOff>
          <xdr:row>11</xdr:row>
          <xdr:rowOff>38100</xdr:rowOff>
        </xdr:to>
        <xdr:sp macro="" textlink="">
          <xdr:nvSpPr>
            <xdr:cNvPr id="218126" name="Check Box 14" hidden="1">
              <a:extLst>
                <a:ext uri="{63B3BB69-23CF-44E3-9099-C40C66FF867C}">
                  <a14:compatExt spid="_x0000_s21812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209550</xdr:rowOff>
        </xdr:from>
        <xdr:to>
          <xdr:col>2</xdr:col>
          <xdr:colOff>19050</xdr:colOff>
          <xdr:row>11</xdr:row>
          <xdr:rowOff>38100</xdr:rowOff>
        </xdr:to>
        <xdr:sp macro="" textlink="">
          <xdr:nvSpPr>
            <xdr:cNvPr id="218127" name="Check Box 15" hidden="1">
              <a:extLst>
                <a:ext uri="{63B3BB69-23CF-44E3-9099-C40C66FF867C}">
                  <a14:compatExt spid="_x0000_s218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209550</xdr:rowOff>
        </xdr:from>
        <xdr:to>
          <xdr:col>1</xdr:col>
          <xdr:colOff>219075</xdr:colOff>
          <xdr:row>11</xdr:row>
          <xdr:rowOff>38100</xdr:rowOff>
        </xdr:to>
        <xdr:sp macro="" textlink="">
          <xdr:nvSpPr>
            <xdr:cNvPr id="218128" name="Check Box 16" hidden="1">
              <a:extLst>
                <a:ext uri="{63B3BB69-23CF-44E3-9099-C40C66FF867C}">
                  <a14:compatExt spid="_x0000_s21812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209550</xdr:rowOff>
        </xdr:from>
        <xdr:to>
          <xdr:col>1</xdr:col>
          <xdr:colOff>219075</xdr:colOff>
          <xdr:row>11</xdr:row>
          <xdr:rowOff>38100</xdr:rowOff>
        </xdr:to>
        <xdr:sp macro="" textlink="">
          <xdr:nvSpPr>
            <xdr:cNvPr id="218129" name="Check Box 17" hidden="1">
              <a:extLst>
                <a:ext uri="{63B3BB69-23CF-44E3-9099-C40C66FF867C}">
                  <a14:compatExt spid="_x0000_s218129"/>
                </a:ext>
              </a:extLst>
            </xdr:cNvPr>
            <xdr:cNvSpPr/>
          </xdr:nvSpPr>
          <xdr:spPr bwMode="auto">
            <a:xfrm>
              <a:off x="0" y="0"/>
              <a:ext cx="0" cy="0"/>
            </a:xfrm>
            <a:prstGeom prst="rect">
              <a:avLst/>
            </a:prstGeom>
            <a:solidFill>
              <a:srgbClr val="99CCFF" mc:Ignorable="a14" a14:legacySpreadsheetColorIndex="44"/>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209550</xdr:rowOff>
        </xdr:from>
        <xdr:to>
          <xdr:col>2</xdr:col>
          <xdr:colOff>19050</xdr:colOff>
          <xdr:row>13</xdr:row>
          <xdr:rowOff>38100</xdr:rowOff>
        </xdr:to>
        <xdr:sp macro="" textlink="">
          <xdr:nvSpPr>
            <xdr:cNvPr id="218130" name="Check Box 18" hidden="1">
              <a:extLst>
                <a:ext uri="{63B3BB69-23CF-44E3-9099-C40C66FF867C}">
                  <a14:compatExt spid="_x0000_s21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209550</xdr:rowOff>
        </xdr:from>
        <xdr:to>
          <xdr:col>2</xdr:col>
          <xdr:colOff>19050</xdr:colOff>
          <xdr:row>13</xdr:row>
          <xdr:rowOff>38100</xdr:rowOff>
        </xdr:to>
        <xdr:sp macro="" textlink="">
          <xdr:nvSpPr>
            <xdr:cNvPr id="218131" name="Check Box 19" hidden="1">
              <a:extLst>
                <a:ext uri="{63B3BB69-23CF-44E3-9099-C40C66FF867C}">
                  <a14:compatExt spid="_x0000_s21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209550</xdr:rowOff>
        </xdr:from>
        <xdr:to>
          <xdr:col>2</xdr:col>
          <xdr:colOff>19050</xdr:colOff>
          <xdr:row>13</xdr:row>
          <xdr:rowOff>38100</xdr:rowOff>
        </xdr:to>
        <xdr:sp macro="" textlink="">
          <xdr:nvSpPr>
            <xdr:cNvPr id="218132" name="Check Box 20" hidden="1">
              <a:extLst>
                <a:ext uri="{63B3BB69-23CF-44E3-9099-C40C66FF867C}">
                  <a14:compatExt spid="_x0000_s21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209550</xdr:rowOff>
        </xdr:from>
        <xdr:to>
          <xdr:col>2</xdr:col>
          <xdr:colOff>19050</xdr:colOff>
          <xdr:row>13</xdr:row>
          <xdr:rowOff>38100</xdr:rowOff>
        </xdr:to>
        <xdr:sp macro="" textlink="">
          <xdr:nvSpPr>
            <xdr:cNvPr id="218133" name="Check Box 21" hidden="1">
              <a:extLst>
                <a:ext uri="{63B3BB69-23CF-44E3-9099-C40C66FF867C}">
                  <a14:compatExt spid="_x0000_s218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209550</xdr:rowOff>
        </xdr:from>
        <xdr:to>
          <xdr:col>1</xdr:col>
          <xdr:colOff>219075</xdr:colOff>
          <xdr:row>13</xdr:row>
          <xdr:rowOff>38100</xdr:rowOff>
        </xdr:to>
        <xdr:sp macro="" textlink="">
          <xdr:nvSpPr>
            <xdr:cNvPr id="218134" name="Check Box 22" hidden="1">
              <a:extLst>
                <a:ext uri="{63B3BB69-23CF-44E3-9099-C40C66FF867C}">
                  <a14:compatExt spid="_x0000_s21813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209550</xdr:rowOff>
        </xdr:from>
        <xdr:to>
          <xdr:col>2</xdr:col>
          <xdr:colOff>19050</xdr:colOff>
          <xdr:row>13</xdr:row>
          <xdr:rowOff>38100</xdr:rowOff>
        </xdr:to>
        <xdr:sp macro="" textlink="">
          <xdr:nvSpPr>
            <xdr:cNvPr id="218135" name="Check Box 23" hidden="1">
              <a:extLst>
                <a:ext uri="{63B3BB69-23CF-44E3-9099-C40C66FF867C}">
                  <a14:compatExt spid="_x0000_s218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209550</xdr:rowOff>
        </xdr:from>
        <xdr:to>
          <xdr:col>2</xdr:col>
          <xdr:colOff>19050</xdr:colOff>
          <xdr:row>13</xdr:row>
          <xdr:rowOff>38100</xdr:rowOff>
        </xdr:to>
        <xdr:sp macro="" textlink="">
          <xdr:nvSpPr>
            <xdr:cNvPr id="218136" name="Check Box 24" hidden="1">
              <a:extLst>
                <a:ext uri="{63B3BB69-23CF-44E3-9099-C40C66FF867C}">
                  <a14:compatExt spid="_x0000_s218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209550</xdr:rowOff>
        </xdr:from>
        <xdr:to>
          <xdr:col>2</xdr:col>
          <xdr:colOff>19050</xdr:colOff>
          <xdr:row>13</xdr:row>
          <xdr:rowOff>38100</xdr:rowOff>
        </xdr:to>
        <xdr:sp macro="" textlink="">
          <xdr:nvSpPr>
            <xdr:cNvPr id="218137" name="Check Box 25" hidden="1">
              <a:extLst>
                <a:ext uri="{63B3BB69-23CF-44E3-9099-C40C66FF867C}">
                  <a14:compatExt spid="_x0000_s218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209550</xdr:rowOff>
        </xdr:from>
        <xdr:to>
          <xdr:col>1</xdr:col>
          <xdr:colOff>219075</xdr:colOff>
          <xdr:row>13</xdr:row>
          <xdr:rowOff>38100</xdr:rowOff>
        </xdr:to>
        <xdr:sp macro="" textlink="">
          <xdr:nvSpPr>
            <xdr:cNvPr id="218138" name="Check Box 26" hidden="1">
              <a:extLst>
                <a:ext uri="{63B3BB69-23CF-44E3-9099-C40C66FF867C}">
                  <a14:compatExt spid="_x0000_s21813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209550</xdr:rowOff>
        </xdr:from>
        <xdr:to>
          <xdr:col>2</xdr:col>
          <xdr:colOff>19050</xdr:colOff>
          <xdr:row>13</xdr:row>
          <xdr:rowOff>38100</xdr:rowOff>
        </xdr:to>
        <xdr:sp macro="" textlink="">
          <xdr:nvSpPr>
            <xdr:cNvPr id="218139" name="Check Box 27" hidden="1">
              <a:extLst>
                <a:ext uri="{63B3BB69-23CF-44E3-9099-C40C66FF867C}">
                  <a14:compatExt spid="_x0000_s218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209550</xdr:rowOff>
        </xdr:from>
        <xdr:to>
          <xdr:col>2</xdr:col>
          <xdr:colOff>19050</xdr:colOff>
          <xdr:row>13</xdr:row>
          <xdr:rowOff>38100</xdr:rowOff>
        </xdr:to>
        <xdr:sp macro="" textlink="">
          <xdr:nvSpPr>
            <xdr:cNvPr id="218140" name="Check Box 28" hidden="1">
              <a:extLst>
                <a:ext uri="{63B3BB69-23CF-44E3-9099-C40C66FF867C}">
                  <a14:compatExt spid="_x0000_s218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209550</xdr:rowOff>
        </xdr:from>
        <xdr:to>
          <xdr:col>1</xdr:col>
          <xdr:colOff>219075</xdr:colOff>
          <xdr:row>13</xdr:row>
          <xdr:rowOff>38100</xdr:rowOff>
        </xdr:to>
        <xdr:sp macro="" textlink="">
          <xdr:nvSpPr>
            <xdr:cNvPr id="218141" name="Check Box 29" hidden="1">
              <a:extLst>
                <a:ext uri="{63B3BB69-23CF-44E3-9099-C40C66FF867C}">
                  <a14:compatExt spid="_x0000_s21814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209550</xdr:rowOff>
        </xdr:from>
        <xdr:to>
          <xdr:col>2</xdr:col>
          <xdr:colOff>19050</xdr:colOff>
          <xdr:row>13</xdr:row>
          <xdr:rowOff>38100</xdr:rowOff>
        </xdr:to>
        <xdr:sp macro="" textlink="">
          <xdr:nvSpPr>
            <xdr:cNvPr id="218142" name="Check Box 30" hidden="1">
              <a:extLst>
                <a:ext uri="{63B3BB69-23CF-44E3-9099-C40C66FF867C}">
                  <a14:compatExt spid="_x0000_s218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209550</xdr:rowOff>
        </xdr:from>
        <xdr:to>
          <xdr:col>1</xdr:col>
          <xdr:colOff>219075</xdr:colOff>
          <xdr:row>13</xdr:row>
          <xdr:rowOff>38100</xdr:rowOff>
        </xdr:to>
        <xdr:sp macro="" textlink="">
          <xdr:nvSpPr>
            <xdr:cNvPr id="218143" name="Check Box 31" hidden="1">
              <a:extLst>
                <a:ext uri="{63B3BB69-23CF-44E3-9099-C40C66FF867C}">
                  <a14:compatExt spid="_x0000_s21814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209550</xdr:rowOff>
        </xdr:from>
        <xdr:to>
          <xdr:col>1</xdr:col>
          <xdr:colOff>219075</xdr:colOff>
          <xdr:row>13</xdr:row>
          <xdr:rowOff>38100</xdr:rowOff>
        </xdr:to>
        <xdr:sp macro="" textlink="">
          <xdr:nvSpPr>
            <xdr:cNvPr id="218144" name="Check Box 32" hidden="1">
              <a:extLst>
                <a:ext uri="{63B3BB69-23CF-44E3-9099-C40C66FF867C}">
                  <a14:compatExt spid="_x0000_s218144"/>
                </a:ext>
              </a:extLst>
            </xdr:cNvPr>
            <xdr:cNvSpPr/>
          </xdr:nvSpPr>
          <xdr:spPr bwMode="auto">
            <a:xfrm>
              <a:off x="0" y="0"/>
              <a:ext cx="0" cy="0"/>
            </a:xfrm>
            <a:prstGeom prst="rect">
              <a:avLst/>
            </a:prstGeom>
            <a:solidFill>
              <a:srgbClr val="99CCFF" mc:Ignorable="a14" a14:legacySpreadsheetColorIndex="44"/>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2</xdr:col>
          <xdr:colOff>19050</xdr:colOff>
          <xdr:row>20</xdr:row>
          <xdr:rowOff>38100</xdr:rowOff>
        </xdr:to>
        <xdr:sp macro="" textlink="">
          <xdr:nvSpPr>
            <xdr:cNvPr id="218145" name="Check Box 33" hidden="1">
              <a:extLst>
                <a:ext uri="{63B3BB69-23CF-44E3-9099-C40C66FF867C}">
                  <a14:compatExt spid="_x0000_s218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2</xdr:col>
          <xdr:colOff>19050</xdr:colOff>
          <xdr:row>20</xdr:row>
          <xdr:rowOff>38100</xdr:rowOff>
        </xdr:to>
        <xdr:sp macro="" textlink="">
          <xdr:nvSpPr>
            <xdr:cNvPr id="218146" name="Check Box 34" hidden="1">
              <a:extLst>
                <a:ext uri="{63B3BB69-23CF-44E3-9099-C40C66FF867C}">
                  <a14:compatExt spid="_x0000_s218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2</xdr:col>
          <xdr:colOff>19050</xdr:colOff>
          <xdr:row>20</xdr:row>
          <xdr:rowOff>38100</xdr:rowOff>
        </xdr:to>
        <xdr:sp macro="" textlink="">
          <xdr:nvSpPr>
            <xdr:cNvPr id="218147" name="Check Box 35" hidden="1">
              <a:extLst>
                <a:ext uri="{63B3BB69-23CF-44E3-9099-C40C66FF867C}">
                  <a14:compatExt spid="_x0000_s218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2</xdr:col>
          <xdr:colOff>19050</xdr:colOff>
          <xdr:row>20</xdr:row>
          <xdr:rowOff>38100</xdr:rowOff>
        </xdr:to>
        <xdr:sp macro="" textlink="">
          <xdr:nvSpPr>
            <xdr:cNvPr id="218148" name="Check Box 36" hidden="1">
              <a:extLst>
                <a:ext uri="{63B3BB69-23CF-44E3-9099-C40C66FF867C}">
                  <a14:compatExt spid="_x0000_s218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1</xdr:col>
          <xdr:colOff>219075</xdr:colOff>
          <xdr:row>20</xdr:row>
          <xdr:rowOff>38100</xdr:rowOff>
        </xdr:to>
        <xdr:sp macro="" textlink="">
          <xdr:nvSpPr>
            <xdr:cNvPr id="218149" name="Check Box 37" hidden="1">
              <a:extLst>
                <a:ext uri="{63B3BB69-23CF-44E3-9099-C40C66FF867C}">
                  <a14:compatExt spid="_x0000_s21814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2</xdr:col>
          <xdr:colOff>19050</xdr:colOff>
          <xdr:row>20</xdr:row>
          <xdr:rowOff>38100</xdr:rowOff>
        </xdr:to>
        <xdr:sp macro="" textlink="">
          <xdr:nvSpPr>
            <xdr:cNvPr id="218150" name="Check Box 38" hidden="1">
              <a:extLst>
                <a:ext uri="{63B3BB69-23CF-44E3-9099-C40C66FF867C}">
                  <a14:compatExt spid="_x0000_s218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2</xdr:col>
          <xdr:colOff>19050</xdr:colOff>
          <xdr:row>20</xdr:row>
          <xdr:rowOff>38100</xdr:rowOff>
        </xdr:to>
        <xdr:sp macro="" textlink="">
          <xdr:nvSpPr>
            <xdr:cNvPr id="218151" name="Check Box 39" hidden="1">
              <a:extLst>
                <a:ext uri="{63B3BB69-23CF-44E3-9099-C40C66FF867C}">
                  <a14:compatExt spid="_x0000_s218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2</xdr:col>
          <xdr:colOff>19050</xdr:colOff>
          <xdr:row>20</xdr:row>
          <xdr:rowOff>38100</xdr:rowOff>
        </xdr:to>
        <xdr:sp macro="" textlink="">
          <xdr:nvSpPr>
            <xdr:cNvPr id="218152" name="Check Box 40" hidden="1">
              <a:extLst>
                <a:ext uri="{63B3BB69-23CF-44E3-9099-C40C66FF867C}">
                  <a14:compatExt spid="_x0000_s218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1</xdr:col>
          <xdr:colOff>219075</xdr:colOff>
          <xdr:row>20</xdr:row>
          <xdr:rowOff>38100</xdr:rowOff>
        </xdr:to>
        <xdr:sp macro="" textlink="">
          <xdr:nvSpPr>
            <xdr:cNvPr id="218153" name="Check Box 41" hidden="1">
              <a:extLst>
                <a:ext uri="{63B3BB69-23CF-44E3-9099-C40C66FF867C}">
                  <a14:compatExt spid="_x0000_s21815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2</xdr:col>
          <xdr:colOff>19050</xdr:colOff>
          <xdr:row>20</xdr:row>
          <xdr:rowOff>38100</xdr:rowOff>
        </xdr:to>
        <xdr:sp macro="" textlink="">
          <xdr:nvSpPr>
            <xdr:cNvPr id="218154" name="Check Box 42" hidden="1">
              <a:extLst>
                <a:ext uri="{63B3BB69-23CF-44E3-9099-C40C66FF867C}">
                  <a14:compatExt spid="_x0000_s218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2</xdr:col>
          <xdr:colOff>19050</xdr:colOff>
          <xdr:row>20</xdr:row>
          <xdr:rowOff>38100</xdr:rowOff>
        </xdr:to>
        <xdr:sp macro="" textlink="">
          <xdr:nvSpPr>
            <xdr:cNvPr id="218155" name="Check Box 43" hidden="1">
              <a:extLst>
                <a:ext uri="{63B3BB69-23CF-44E3-9099-C40C66FF867C}">
                  <a14:compatExt spid="_x0000_s218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1</xdr:col>
          <xdr:colOff>219075</xdr:colOff>
          <xdr:row>20</xdr:row>
          <xdr:rowOff>38100</xdr:rowOff>
        </xdr:to>
        <xdr:sp macro="" textlink="">
          <xdr:nvSpPr>
            <xdr:cNvPr id="218156" name="Check Box 44" hidden="1">
              <a:extLst>
                <a:ext uri="{63B3BB69-23CF-44E3-9099-C40C66FF867C}">
                  <a14:compatExt spid="_x0000_s21815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2</xdr:col>
          <xdr:colOff>19050</xdr:colOff>
          <xdr:row>20</xdr:row>
          <xdr:rowOff>38100</xdr:rowOff>
        </xdr:to>
        <xdr:sp macro="" textlink="">
          <xdr:nvSpPr>
            <xdr:cNvPr id="218157" name="Check Box 45" hidden="1">
              <a:extLst>
                <a:ext uri="{63B3BB69-23CF-44E3-9099-C40C66FF867C}">
                  <a14:compatExt spid="_x0000_s218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1</xdr:col>
          <xdr:colOff>219075</xdr:colOff>
          <xdr:row>20</xdr:row>
          <xdr:rowOff>38100</xdr:rowOff>
        </xdr:to>
        <xdr:sp macro="" textlink="">
          <xdr:nvSpPr>
            <xdr:cNvPr id="218158" name="Check Box 46" hidden="1">
              <a:extLst>
                <a:ext uri="{63B3BB69-23CF-44E3-9099-C40C66FF867C}">
                  <a14:compatExt spid="_x0000_s21815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1</xdr:col>
          <xdr:colOff>219075</xdr:colOff>
          <xdr:row>20</xdr:row>
          <xdr:rowOff>38100</xdr:rowOff>
        </xdr:to>
        <xdr:sp macro="" textlink="">
          <xdr:nvSpPr>
            <xdr:cNvPr id="218159" name="Check Box 47" hidden="1">
              <a:extLst>
                <a:ext uri="{63B3BB69-23CF-44E3-9099-C40C66FF867C}">
                  <a14:compatExt spid="_x0000_s218159"/>
                </a:ext>
              </a:extLst>
            </xdr:cNvPr>
            <xdr:cNvSpPr/>
          </xdr:nvSpPr>
          <xdr:spPr bwMode="auto">
            <a:xfrm>
              <a:off x="0" y="0"/>
              <a:ext cx="0" cy="0"/>
            </a:xfrm>
            <a:prstGeom prst="rect">
              <a:avLst/>
            </a:prstGeom>
            <a:solidFill>
              <a:srgbClr val="99CCFF" mc:Ignorable="a14" a14:legacySpreadsheetColorIndex="44"/>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209550</xdr:rowOff>
        </xdr:from>
        <xdr:to>
          <xdr:col>2</xdr:col>
          <xdr:colOff>19050</xdr:colOff>
          <xdr:row>26</xdr:row>
          <xdr:rowOff>38100</xdr:rowOff>
        </xdr:to>
        <xdr:sp macro="" textlink="">
          <xdr:nvSpPr>
            <xdr:cNvPr id="218160" name="Check Box 48" hidden="1">
              <a:extLst>
                <a:ext uri="{63B3BB69-23CF-44E3-9099-C40C66FF867C}">
                  <a14:compatExt spid="_x0000_s218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209550</xdr:rowOff>
        </xdr:from>
        <xdr:to>
          <xdr:col>2</xdr:col>
          <xdr:colOff>19050</xdr:colOff>
          <xdr:row>26</xdr:row>
          <xdr:rowOff>38100</xdr:rowOff>
        </xdr:to>
        <xdr:sp macro="" textlink="">
          <xdr:nvSpPr>
            <xdr:cNvPr id="218161" name="Check Box 49" hidden="1">
              <a:extLst>
                <a:ext uri="{63B3BB69-23CF-44E3-9099-C40C66FF867C}">
                  <a14:compatExt spid="_x0000_s218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209550</xdr:rowOff>
        </xdr:from>
        <xdr:to>
          <xdr:col>2</xdr:col>
          <xdr:colOff>19050</xdr:colOff>
          <xdr:row>26</xdr:row>
          <xdr:rowOff>38100</xdr:rowOff>
        </xdr:to>
        <xdr:sp macro="" textlink="">
          <xdr:nvSpPr>
            <xdr:cNvPr id="218162" name="Check Box 50" hidden="1">
              <a:extLst>
                <a:ext uri="{63B3BB69-23CF-44E3-9099-C40C66FF867C}">
                  <a14:compatExt spid="_x0000_s218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209550</xdr:rowOff>
        </xdr:from>
        <xdr:to>
          <xdr:col>2</xdr:col>
          <xdr:colOff>19050</xdr:colOff>
          <xdr:row>26</xdr:row>
          <xdr:rowOff>38100</xdr:rowOff>
        </xdr:to>
        <xdr:sp macro="" textlink="">
          <xdr:nvSpPr>
            <xdr:cNvPr id="218163" name="Check Box 51" hidden="1">
              <a:extLst>
                <a:ext uri="{63B3BB69-23CF-44E3-9099-C40C66FF867C}">
                  <a14:compatExt spid="_x0000_s218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209550</xdr:rowOff>
        </xdr:from>
        <xdr:to>
          <xdr:col>1</xdr:col>
          <xdr:colOff>219075</xdr:colOff>
          <xdr:row>26</xdr:row>
          <xdr:rowOff>38100</xdr:rowOff>
        </xdr:to>
        <xdr:sp macro="" textlink="">
          <xdr:nvSpPr>
            <xdr:cNvPr id="218164" name="Check Box 52" hidden="1">
              <a:extLst>
                <a:ext uri="{63B3BB69-23CF-44E3-9099-C40C66FF867C}">
                  <a14:compatExt spid="_x0000_s21816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209550</xdr:rowOff>
        </xdr:from>
        <xdr:to>
          <xdr:col>2</xdr:col>
          <xdr:colOff>19050</xdr:colOff>
          <xdr:row>26</xdr:row>
          <xdr:rowOff>38100</xdr:rowOff>
        </xdr:to>
        <xdr:sp macro="" textlink="">
          <xdr:nvSpPr>
            <xdr:cNvPr id="218165" name="Check Box 53" hidden="1">
              <a:extLst>
                <a:ext uri="{63B3BB69-23CF-44E3-9099-C40C66FF867C}">
                  <a14:compatExt spid="_x0000_s218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209550</xdr:rowOff>
        </xdr:from>
        <xdr:to>
          <xdr:col>2</xdr:col>
          <xdr:colOff>19050</xdr:colOff>
          <xdr:row>26</xdr:row>
          <xdr:rowOff>38100</xdr:rowOff>
        </xdr:to>
        <xdr:sp macro="" textlink="">
          <xdr:nvSpPr>
            <xdr:cNvPr id="218166" name="Check Box 54" hidden="1">
              <a:extLst>
                <a:ext uri="{63B3BB69-23CF-44E3-9099-C40C66FF867C}">
                  <a14:compatExt spid="_x0000_s218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209550</xdr:rowOff>
        </xdr:from>
        <xdr:to>
          <xdr:col>2</xdr:col>
          <xdr:colOff>19050</xdr:colOff>
          <xdr:row>26</xdr:row>
          <xdr:rowOff>38100</xdr:rowOff>
        </xdr:to>
        <xdr:sp macro="" textlink="">
          <xdr:nvSpPr>
            <xdr:cNvPr id="218167" name="Check Box 55" hidden="1">
              <a:extLst>
                <a:ext uri="{63B3BB69-23CF-44E3-9099-C40C66FF867C}">
                  <a14:compatExt spid="_x0000_s218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209550</xdr:rowOff>
        </xdr:from>
        <xdr:to>
          <xdr:col>1</xdr:col>
          <xdr:colOff>219075</xdr:colOff>
          <xdr:row>26</xdr:row>
          <xdr:rowOff>38100</xdr:rowOff>
        </xdr:to>
        <xdr:sp macro="" textlink="">
          <xdr:nvSpPr>
            <xdr:cNvPr id="218168" name="Check Box 56" hidden="1">
              <a:extLst>
                <a:ext uri="{63B3BB69-23CF-44E3-9099-C40C66FF867C}">
                  <a14:compatExt spid="_x0000_s21816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209550</xdr:rowOff>
        </xdr:from>
        <xdr:to>
          <xdr:col>2</xdr:col>
          <xdr:colOff>19050</xdr:colOff>
          <xdr:row>26</xdr:row>
          <xdr:rowOff>38100</xdr:rowOff>
        </xdr:to>
        <xdr:sp macro="" textlink="">
          <xdr:nvSpPr>
            <xdr:cNvPr id="218169" name="Check Box 57" hidden="1">
              <a:extLst>
                <a:ext uri="{63B3BB69-23CF-44E3-9099-C40C66FF867C}">
                  <a14:compatExt spid="_x0000_s218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209550</xdr:rowOff>
        </xdr:from>
        <xdr:to>
          <xdr:col>2</xdr:col>
          <xdr:colOff>19050</xdr:colOff>
          <xdr:row>26</xdr:row>
          <xdr:rowOff>38100</xdr:rowOff>
        </xdr:to>
        <xdr:sp macro="" textlink="">
          <xdr:nvSpPr>
            <xdr:cNvPr id="218170" name="Check Box 58" hidden="1">
              <a:extLst>
                <a:ext uri="{63B3BB69-23CF-44E3-9099-C40C66FF867C}">
                  <a14:compatExt spid="_x0000_s218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209550</xdr:rowOff>
        </xdr:from>
        <xdr:to>
          <xdr:col>1</xdr:col>
          <xdr:colOff>219075</xdr:colOff>
          <xdr:row>26</xdr:row>
          <xdr:rowOff>38100</xdr:rowOff>
        </xdr:to>
        <xdr:sp macro="" textlink="">
          <xdr:nvSpPr>
            <xdr:cNvPr id="218171" name="Check Box 59" hidden="1">
              <a:extLst>
                <a:ext uri="{63B3BB69-23CF-44E3-9099-C40C66FF867C}">
                  <a14:compatExt spid="_x0000_s21817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209550</xdr:rowOff>
        </xdr:from>
        <xdr:to>
          <xdr:col>2</xdr:col>
          <xdr:colOff>19050</xdr:colOff>
          <xdr:row>26</xdr:row>
          <xdr:rowOff>38100</xdr:rowOff>
        </xdr:to>
        <xdr:sp macro="" textlink="">
          <xdr:nvSpPr>
            <xdr:cNvPr id="218172" name="Check Box 60" hidden="1">
              <a:extLst>
                <a:ext uri="{63B3BB69-23CF-44E3-9099-C40C66FF867C}">
                  <a14:compatExt spid="_x0000_s218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209550</xdr:rowOff>
        </xdr:from>
        <xdr:to>
          <xdr:col>1</xdr:col>
          <xdr:colOff>219075</xdr:colOff>
          <xdr:row>26</xdr:row>
          <xdr:rowOff>38100</xdr:rowOff>
        </xdr:to>
        <xdr:sp macro="" textlink="">
          <xdr:nvSpPr>
            <xdr:cNvPr id="218173" name="Check Box 61" hidden="1">
              <a:extLst>
                <a:ext uri="{63B3BB69-23CF-44E3-9099-C40C66FF867C}">
                  <a14:compatExt spid="_x0000_s21817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209550</xdr:rowOff>
        </xdr:from>
        <xdr:to>
          <xdr:col>1</xdr:col>
          <xdr:colOff>219075</xdr:colOff>
          <xdr:row>26</xdr:row>
          <xdr:rowOff>38100</xdr:rowOff>
        </xdr:to>
        <xdr:sp macro="" textlink="">
          <xdr:nvSpPr>
            <xdr:cNvPr id="218174" name="Check Box 62" hidden="1">
              <a:extLst>
                <a:ext uri="{63B3BB69-23CF-44E3-9099-C40C66FF867C}">
                  <a14:compatExt spid="_x0000_s218174"/>
                </a:ext>
              </a:extLst>
            </xdr:cNvPr>
            <xdr:cNvSpPr/>
          </xdr:nvSpPr>
          <xdr:spPr bwMode="auto">
            <a:xfrm>
              <a:off x="0" y="0"/>
              <a:ext cx="0" cy="0"/>
            </a:xfrm>
            <a:prstGeom prst="rect">
              <a:avLst/>
            </a:prstGeom>
            <a:solidFill>
              <a:srgbClr val="99CCFF" mc:Ignorable="a14" a14:legacySpreadsheetColorIndex="44"/>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209550</xdr:rowOff>
        </xdr:from>
        <xdr:to>
          <xdr:col>2</xdr:col>
          <xdr:colOff>19050</xdr:colOff>
          <xdr:row>28</xdr:row>
          <xdr:rowOff>38100</xdr:rowOff>
        </xdr:to>
        <xdr:sp macro="" textlink="">
          <xdr:nvSpPr>
            <xdr:cNvPr id="218175" name="Check Box 63" hidden="1">
              <a:extLst>
                <a:ext uri="{63B3BB69-23CF-44E3-9099-C40C66FF867C}">
                  <a14:compatExt spid="_x0000_s218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209550</xdr:rowOff>
        </xdr:from>
        <xdr:to>
          <xdr:col>2</xdr:col>
          <xdr:colOff>19050</xdr:colOff>
          <xdr:row>28</xdr:row>
          <xdr:rowOff>38100</xdr:rowOff>
        </xdr:to>
        <xdr:sp macro="" textlink="">
          <xdr:nvSpPr>
            <xdr:cNvPr id="218176" name="Check Box 64" hidden="1">
              <a:extLst>
                <a:ext uri="{63B3BB69-23CF-44E3-9099-C40C66FF867C}">
                  <a14:compatExt spid="_x0000_s218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209550</xdr:rowOff>
        </xdr:from>
        <xdr:to>
          <xdr:col>2</xdr:col>
          <xdr:colOff>19050</xdr:colOff>
          <xdr:row>28</xdr:row>
          <xdr:rowOff>38100</xdr:rowOff>
        </xdr:to>
        <xdr:sp macro="" textlink="">
          <xdr:nvSpPr>
            <xdr:cNvPr id="218177" name="Check Box 65" hidden="1">
              <a:extLst>
                <a:ext uri="{63B3BB69-23CF-44E3-9099-C40C66FF867C}">
                  <a14:compatExt spid="_x0000_s218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209550</xdr:rowOff>
        </xdr:from>
        <xdr:to>
          <xdr:col>2</xdr:col>
          <xdr:colOff>19050</xdr:colOff>
          <xdr:row>28</xdr:row>
          <xdr:rowOff>38100</xdr:rowOff>
        </xdr:to>
        <xdr:sp macro="" textlink="">
          <xdr:nvSpPr>
            <xdr:cNvPr id="218178" name="Check Box 66" hidden="1">
              <a:extLst>
                <a:ext uri="{63B3BB69-23CF-44E3-9099-C40C66FF867C}">
                  <a14:compatExt spid="_x0000_s218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209550</xdr:rowOff>
        </xdr:from>
        <xdr:to>
          <xdr:col>1</xdr:col>
          <xdr:colOff>219075</xdr:colOff>
          <xdr:row>28</xdr:row>
          <xdr:rowOff>38100</xdr:rowOff>
        </xdr:to>
        <xdr:sp macro="" textlink="">
          <xdr:nvSpPr>
            <xdr:cNvPr id="218179" name="Check Box 67" hidden="1">
              <a:extLst>
                <a:ext uri="{63B3BB69-23CF-44E3-9099-C40C66FF867C}">
                  <a14:compatExt spid="_x0000_s21817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209550</xdr:rowOff>
        </xdr:from>
        <xdr:to>
          <xdr:col>2</xdr:col>
          <xdr:colOff>19050</xdr:colOff>
          <xdr:row>28</xdr:row>
          <xdr:rowOff>38100</xdr:rowOff>
        </xdr:to>
        <xdr:sp macro="" textlink="">
          <xdr:nvSpPr>
            <xdr:cNvPr id="218180" name="Check Box 68" hidden="1">
              <a:extLst>
                <a:ext uri="{63B3BB69-23CF-44E3-9099-C40C66FF867C}">
                  <a14:compatExt spid="_x0000_s218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209550</xdr:rowOff>
        </xdr:from>
        <xdr:to>
          <xdr:col>2</xdr:col>
          <xdr:colOff>19050</xdr:colOff>
          <xdr:row>28</xdr:row>
          <xdr:rowOff>38100</xdr:rowOff>
        </xdr:to>
        <xdr:sp macro="" textlink="">
          <xdr:nvSpPr>
            <xdr:cNvPr id="218181" name="Check Box 69" hidden="1">
              <a:extLst>
                <a:ext uri="{63B3BB69-23CF-44E3-9099-C40C66FF867C}">
                  <a14:compatExt spid="_x0000_s218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209550</xdr:rowOff>
        </xdr:from>
        <xdr:to>
          <xdr:col>2</xdr:col>
          <xdr:colOff>19050</xdr:colOff>
          <xdr:row>28</xdr:row>
          <xdr:rowOff>38100</xdr:rowOff>
        </xdr:to>
        <xdr:sp macro="" textlink="">
          <xdr:nvSpPr>
            <xdr:cNvPr id="218182" name="Check Box 70" hidden="1">
              <a:extLst>
                <a:ext uri="{63B3BB69-23CF-44E3-9099-C40C66FF867C}">
                  <a14:compatExt spid="_x0000_s218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209550</xdr:rowOff>
        </xdr:from>
        <xdr:to>
          <xdr:col>1</xdr:col>
          <xdr:colOff>219075</xdr:colOff>
          <xdr:row>28</xdr:row>
          <xdr:rowOff>38100</xdr:rowOff>
        </xdr:to>
        <xdr:sp macro="" textlink="">
          <xdr:nvSpPr>
            <xdr:cNvPr id="218183" name="Check Box 71" hidden="1">
              <a:extLst>
                <a:ext uri="{63B3BB69-23CF-44E3-9099-C40C66FF867C}">
                  <a14:compatExt spid="_x0000_s21818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209550</xdr:rowOff>
        </xdr:from>
        <xdr:to>
          <xdr:col>2</xdr:col>
          <xdr:colOff>19050</xdr:colOff>
          <xdr:row>28</xdr:row>
          <xdr:rowOff>38100</xdr:rowOff>
        </xdr:to>
        <xdr:sp macro="" textlink="">
          <xdr:nvSpPr>
            <xdr:cNvPr id="218184" name="Check Box 72" hidden="1">
              <a:extLst>
                <a:ext uri="{63B3BB69-23CF-44E3-9099-C40C66FF867C}">
                  <a14:compatExt spid="_x0000_s218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209550</xdr:rowOff>
        </xdr:from>
        <xdr:to>
          <xdr:col>2</xdr:col>
          <xdr:colOff>19050</xdr:colOff>
          <xdr:row>28</xdr:row>
          <xdr:rowOff>38100</xdr:rowOff>
        </xdr:to>
        <xdr:sp macro="" textlink="">
          <xdr:nvSpPr>
            <xdr:cNvPr id="218185" name="Check Box 73" hidden="1">
              <a:extLst>
                <a:ext uri="{63B3BB69-23CF-44E3-9099-C40C66FF867C}">
                  <a14:compatExt spid="_x0000_s218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209550</xdr:rowOff>
        </xdr:from>
        <xdr:to>
          <xdr:col>1</xdr:col>
          <xdr:colOff>219075</xdr:colOff>
          <xdr:row>28</xdr:row>
          <xdr:rowOff>38100</xdr:rowOff>
        </xdr:to>
        <xdr:sp macro="" textlink="">
          <xdr:nvSpPr>
            <xdr:cNvPr id="218186" name="Check Box 74" hidden="1">
              <a:extLst>
                <a:ext uri="{63B3BB69-23CF-44E3-9099-C40C66FF867C}">
                  <a14:compatExt spid="_x0000_s21818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209550</xdr:rowOff>
        </xdr:from>
        <xdr:to>
          <xdr:col>2</xdr:col>
          <xdr:colOff>19050</xdr:colOff>
          <xdr:row>28</xdr:row>
          <xdr:rowOff>38100</xdr:rowOff>
        </xdr:to>
        <xdr:sp macro="" textlink="">
          <xdr:nvSpPr>
            <xdr:cNvPr id="218187" name="Check Box 75" hidden="1">
              <a:extLst>
                <a:ext uri="{63B3BB69-23CF-44E3-9099-C40C66FF867C}">
                  <a14:compatExt spid="_x0000_s218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209550</xdr:rowOff>
        </xdr:from>
        <xdr:to>
          <xdr:col>1</xdr:col>
          <xdr:colOff>219075</xdr:colOff>
          <xdr:row>28</xdr:row>
          <xdr:rowOff>38100</xdr:rowOff>
        </xdr:to>
        <xdr:sp macro="" textlink="">
          <xdr:nvSpPr>
            <xdr:cNvPr id="218188" name="Check Box 76" hidden="1">
              <a:extLst>
                <a:ext uri="{63B3BB69-23CF-44E3-9099-C40C66FF867C}">
                  <a14:compatExt spid="_x0000_s21818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209550</xdr:rowOff>
        </xdr:from>
        <xdr:to>
          <xdr:col>1</xdr:col>
          <xdr:colOff>219075</xdr:colOff>
          <xdr:row>28</xdr:row>
          <xdr:rowOff>38100</xdr:rowOff>
        </xdr:to>
        <xdr:sp macro="" textlink="">
          <xdr:nvSpPr>
            <xdr:cNvPr id="218189" name="Check Box 77" hidden="1">
              <a:extLst>
                <a:ext uri="{63B3BB69-23CF-44E3-9099-C40C66FF867C}">
                  <a14:compatExt spid="_x0000_s218189"/>
                </a:ext>
              </a:extLst>
            </xdr:cNvPr>
            <xdr:cNvSpPr/>
          </xdr:nvSpPr>
          <xdr:spPr bwMode="auto">
            <a:xfrm>
              <a:off x="0" y="0"/>
              <a:ext cx="0" cy="0"/>
            </a:xfrm>
            <a:prstGeom prst="rect">
              <a:avLst/>
            </a:prstGeom>
            <a:solidFill>
              <a:srgbClr val="99CCFF" mc:Ignorable="a14" a14:legacySpreadsheetColorIndex="44"/>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209550</xdr:rowOff>
        </xdr:from>
        <xdr:to>
          <xdr:col>2</xdr:col>
          <xdr:colOff>19050</xdr:colOff>
          <xdr:row>31</xdr:row>
          <xdr:rowOff>38100</xdr:rowOff>
        </xdr:to>
        <xdr:sp macro="" textlink="">
          <xdr:nvSpPr>
            <xdr:cNvPr id="218190" name="Check Box 78" hidden="1">
              <a:extLst>
                <a:ext uri="{63B3BB69-23CF-44E3-9099-C40C66FF867C}">
                  <a14:compatExt spid="_x0000_s218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209550</xdr:rowOff>
        </xdr:from>
        <xdr:to>
          <xdr:col>2</xdr:col>
          <xdr:colOff>19050</xdr:colOff>
          <xdr:row>31</xdr:row>
          <xdr:rowOff>38100</xdr:rowOff>
        </xdr:to>
        <xdr:sp macro="" textlink="">
          <xdr:nvSpPr>
            <xdr:cNvPr id="218191" name="Check Box 79" hidden="1">
              <a:extLst>
                <a:ext uri="{63B3BB69-23CF-44E3-9099-C40C66FF867C}">
                  <a14:compatExt spid="_x0000_s218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209550</xdr:rowOff>
        </xdr:from>
        <xdr:to>
          <xdr:col>2</xdr:col>
          <xdr:colOff>19050</xdr:colOff>
          <xdr:row>31</xdr:row>
          <xdr:rowOff>38100</xdr:rowOff>
        </xdr:to>
        <xdr:sp macro="" textlink="">
          <xdr:nvSpPr>
            <xdr:cNvPr id="218192" name="Check Box 80" hidden="1">
              <a:extLst>
                <a:ext uri="{63B3BB69-23CF-44E3-9099-C40C66FF867C}">
                  <a14:compatExt spid="_x0000_s218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209550</xdr:rowOff>
        </xdr:from>
        <xdr:to>
          <xdr:col>2</xdr:col>
          <xdr:colOff>19050</xdr:colOff>
          <xdr:row>31</xdr:row>
          <xdr:rowOff>38100</xdr:rowOff>
        </xdr:to>
        <xdr:sp macro="" textlink="">
          <xdr:nvSpPr>
            <xdr:cNvPr id="218193" name="Check Box 81" hidden="1">
              <a:extLst>
                <a:ext uri="{63B3BB69-23CF-44E3-9099-C40C66FF867C}">
                  <a14:compatExt spid="_x0000_s21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209550</xdr:rowOff>
        </xdr:from>
        <xdr:to>
          <xdr:col>1</xdr:col>
          <xdr:colOff>219075</xdr:colOff>
          <xdr:row>31</xdr:row>
          <xdr:rowOff>38100</xdr:rowOff>
        </xdr:to>
        <xdr:sp macro="" textlink="">
          <xdr:nvSpPr>
            <xdr:cNvPr id="218194" name="Check Box 82" hidden="1">
              <a:extLst>
                <a:ext uri="{63B3BB69-23CF-44E3-9099-C40C66FF867C}">
                  <a14:compatExt spid="_x0000_s21819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209550</xdr:rowOff>
        </xdr:from>
        <xdr:to>
          <xdr:col>2</xdr:col>
          <xdr:colOff>19050</xdr:colOff>
          <xdr:row>31</xdr:row>
          <xdr:rowOff>38100</xdr:rowOff>
        </xdr:to>
        <xdr:sp macro="" textlink="">
          <xdr:nvSpPr>
            <xdr:cNvPr id="218195" name="Check Box 83" hidden="1">
              <a:extLst>
                <a:ext uri="{63B3BB69-23CF-44E3-9099-C40C66FF867C}">
                  <a14:compatExt spid="_x0000_s21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209550</xdr:rowOff>
        </xdr:from>
        <xdr:to>
          <xdr:col>2</xdr:col>
          <xdr:colOff>19050</xdr:colOff>
          <xdr:row>31</xdr:row>
          <xdr:rowOff>38100</xdr:rowOff>
        </xdr:to>
        <xdr:sp macro="" textlink="">
          <xdr:nvSpPr>
            <xdr:cNvPr id="218196" name="Check Box 84" hidden="1">
              <a:extLst>
                <a:ext uri="{63B3BB69-23CF-44E3-9099-C40C66FF867C}">
                  <a14:compatExt spid="_x0000_s21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209550</xdr:rowOff>
        </xdr:from>
        <xdr:to>
          <xdr:col>2</xdr:col>
          <xdr:colOff>19050</xdr:colOff>
          <xdr:row>31</xdr:row>
          <xdr:rowOff>38100</xdr:rowOff>
        </xdr:to>
        <xdr:sp macro="" textlink="">
          <xdr:nvSpPr>
            <xdr:cNvPr id="218197" name="Check Box 85" hidden="1">
              <a:extLst>
                <a:ext uri="{63B3BB69-23CF-44E3-9099-C40C66FF867C}">
                  <a14:compatExt spid="_x0000_s21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209550</xdr:rowOff>
        </xdr:from>
        <xdr:to>
          <xdr:col>1</xdr:col>
          <xdr:colOff>219075</xdr:colOff>
          <xdr:row>31</xdr:row>
          <xdr:rowOff>38100</xdr:rowOff>
        </xdr:to>
        <xdr:sp macro="" textlink="">
          <xdr:nvSpPr>
            <xdr:cNvPr id="218198" name="Check Box 86" hidden="1">
              <a:extLst>
                <a:ext uri="{63B3BB69-23CF-44E3-9099-C40C66FF867C}">
                  <a14:compatExt spid="_x0000_s21819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209550</xdr:rowOff>
        </xdr:from>
        <xdr:to>
          <xdr:col>2</xdr:col>
          <xdr:colOff>19050</xdr:colOff>
          <xdr:row>31</xdr:row>
          <xdr:rowOff>38100</xdr:rowOff>
        </xdr:to>
        <xdr:sp macro="" textlink="">
          <xdr:nvSpPr>
            <xdr:cNvPr id="218199" name="Check Box 87" hidden="1">
              <a:extLst>
                <a:ext uri="{63B3BB69-23CF-44E3-9099-C40C66FF867C}">
                  <a14:compatExt spid="_x0000_s21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209550</xdr:rowOff>
        </xdr:from>
        <xdr:to>
          <xdr:col>2</xdr:col>
          <xdr:colOff>19050</xdr:colOff>
          <xdr:row>31</xdr:row>
          <xdr:rowOff>38100</xdr:rowOff>
        </xdr:to>
        <xdr:sp macro="" textlink="">
          <xdr:nvSpPr>
            <xdr:cNvPr id="218200" name="Check Box 88" hidden="1">
              <a:extLst>
                <a:ext uri="{63B3BB69-23CF-44E3-9099-C40C66FF867C}">
                  <a14:compatExt spid="_x0000_s21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209550</xdr:rowOff>
        </xdr:from>
        <xdr:to>
          <xdr:col>1</xdr:col>
          <xdr:colOff>219075</xdr:colOff>
          <xdr:row>31</xdr:row>
          <xdr:rowOff>38100</xdr:rowOff>
        </xdr:to>
        <xdr:sp macro="" textlink="">
          <xdr:nvSpPr>
            <xdr:cNvPr id="218201" name="Check Box 89" hidden="1">
              <a:extLst>
                <a:ext uri="{63B3BB69-23CF-44E3-9099-C40C66FF867C}">
                  <a14:compatExt spid="_x0000_s21820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209550</xdr:rowOff>
        </xdr:from>
        <xdr:to>
          <xdr:col>2</xdr:col>
          <xdr:colOff>19050</xdr:colOff>
          <xdr:row>31</xdr:row>
          <xdr:rowOff>38100</xdr:rowOff>
        </xdr:to>
        <xdr:sp macro="" textlink="">
          <xdr:nvSpPr>
            <xdr:cNvPr id="218202" name="Check Box 90" hidden="1">
              <a:extLst>
                <a:ext uri="{63B3BB69-23CF-44E3-9099-C40C66FF867C}">
                  <a14:compatExt spid="_x0000_s21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209550</xdr:rowOff>
        </xdr:from>
        <xdr:to>
          <xdr:col>1</xdr:col>
          <xdr:colOff>219075</xdr:colOff>
          <xdr:row>31</xdr:row>
          <xdr:rowOff>38100</xdr:rowOff>
        </xdr:to>
        <xdr:sp macro="" textlink="">
          <xdr:nvSpPr>
            <xdr:cNvPr id="218203" name="Check Box 91" hidden="1">
              <a:extLst>
                <a:ext uri="{63B3BB69-23CF-44E3-9099-C40C66FF867C}">
                  <a14:compatExt spid="_x0000_s21820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209550</xdr:rowOff>
        </xdr:from>
        <xdr:to>
          <xdr:col>1</xdr:col>
          <xdr:colOff>219075</xdr:colOff>
          <xdr:row>31</xdr:row>
          <xdr:rowOff>38100</xdr:rowOff>
        </xdr:to>
        <xdr:sp macro="" textlink="">
          <xdr:nvSpPr>
            <xdr:cNvPr id="218204" name="Check Box 92" hidden="1">
              <a:extLst>
                <a:ext uri="{63B3BB69-23CF-44E3-9099-C40C66FF867C}">
                  <a14:compatExt spid="_x0000_s218204"/>
                </a:ext>
              </a:extLst>
            </xdr:cNvPr>
            <xdr:cNvSpPr/>
          </xdr:nvSpPr>
          <xdr:spPr bwMode="auto">
            <a:xfrm>
              <a:off x="0" y="0"/>
              <a:ext cx="0" cy="0"/>
            </a:xfrm>
            <a:prstGeom prst="rect">
              <a:avLst/>
            </a:prstGeom>
            <a:solidFill>
              <a:srgbClr val="99CCFF" mc:Ignorable="a14" a14:legacySpreadsheetColorIndex="44"/>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209550</xdr:rowOff>
        </xdr:from>
        <xdr:to>
          <xdr:col>2</xdr:col>
          <xdr:colOff>19050</xdr:colOff>
          <xdr:row>33</xdr:row>
          <xdr:rowOff>38100</xdr:rowOff>
        </xdr:to>
        <xdr:sp macro="" textlink="">
          <xdr:nvSpPr>
            <xdr:cNvPr id="218205" name="Check Box 93" hidden="1">
              <a:extLst>
                <a:ext uri="{63B3BB69-23CF-44E3-9099-C40C66FF867C}">
                  <a14:compatExt spid="_x0000_s21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209550</xdr:rowOff>
        </xdr:from>
        <xdr:to>
          <xdr:col>2</xdr:col>
          <xdr:colOff>19050</xdr:colOff>
          <xdr:row>33</xdr:row>
          <xdr:rowOff>38100</xdr:rowOff>
        </xdr:to>
        <xdr:sp macro="" textlink="">
          <xdr:nvSpPr>
            <xdr:cNvPr id="218206" name="Check Box 94" hidden="1">
              <a:extLst>
                <a:ext uri="{63B3BB69-23CF-44E3-9099-C40C66FF867C}">
                  <a14:compatExt spid="_x0000_s21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209550</xdr:rowOff>
        </xdr:from>
        <xdr:to>
          <xdr:col>2</xdr:col>
          <xdr:colOff>19050</xdr:colOff>
          <xdr:row>33</xdr:row>
          <xdr:rowOff>38100</xdr:rowOff>
        </xdr:to>
        <xdr:sp macro="" textlink="">
          <xdr:nvSpPr>
            <xdr:cNvPr id="218207" name="Check Box 95" hidden="1">
              <a:extLst>
                <a:ext uri="{63B3BB69-23CF-44E3-9099-C40C66FF867C}">
                  <a14:compatExt spid="_x0000_s21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209550</xdr:rowOff>
        </xdr:from>
        <xdr:to>
          <xdr:col>2</xdr:col>
          <xdr:colOff>19050</xdr:colOff>
          <xdr:row>33</xdr:row>
          <xdr:rowOff>38100</xdr:rowOff>
        </xdr:to>
        <xdr:sp macro="" textlink="">
          <xdr:nvSpPr>
            <xdr:cNvPr id="218208" name="Check Box 96" hidden="1">
              <a:extLst>
                <a:ext uri="{63B3BB69-23CF-44E3-9099-C40C66FF867C}">
                  <a14:compatExt spid="_x0000_s21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209550</xdr:rowOff>
        </xdr:from>
        <xdr:to>
          <xdr:col>1</xdr:col>
          <xdr:colOff>219075</xdr:colOff>
          <xdr:row>33</xdr:row>
          <xdr:rowOff>38100</xdr:rowOff>
        </xdr:to>
        <xdr:sp macro="" textlink="">
          <xdr:nvSpPr>
            <xdr:cNvPr id="218209" name="Check Box 97" hidden="1">
              <a:extLst>
                <a:ext uri="{63B3BB69-23CF-44E3-9099-C40C66FF867C}">
                  <a14:compatExt spid="_x0000_s21820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209550</xdr:rowOff>
        </xdr:from>
        <xdr:to>
          <xdr:col>2</xdr:col>
          <xdr:colOff>19050</xdr:colOff>
          <xdr:row>33</xdr:row>
          <xdr:rowOff>38100</xdr:rowOff>
        </xdr:to>
        <xdr:sp macro="" textlink="">
          <xdr:nvSpPr>
            <xdr:cNvPr id="218210" name="Check Box 98" hidden="1">
              <a:extLst>
                <a:ext uri="{63B3BB69-23CF-44E3-9099-C40C66FF867C}">
                  <a14:compatExt spid="_x0000_s21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209550</xdr:rowOff>
        </xdr:from>
        <xdr:to>
          <xdr:col>2</xdr:col>
          <xdr:colOff>19050</xdr:colOff>
          <xdr:row>33</xdr:row>
          <xdr:rowOff>38100</xdr:rowOff>
        </xdr:to>
        <xdr:sp macro="" textlink="">
          <xdr:nvSpPr>
            <xdr:cNvPr id="218211" name="Check Box 99" hidden="1">
              <a:extLst>
                <a:ext uri="{63B3BB69-23CF-44E3-9099-C40C66FF867C}">
                  <a14:compatExt spid="_x0000_s21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209550</xdr:rowOff>
        </xdr:from>
        <xdr:to>
          <xdr:col>2</xdr:col>
          <xdr:colOff>19050</xdr:colOff>
          <xdr:row>33</xdr:row>
          <xdr:rowOff>38100</xdr:rowOff>
        </xdr:to>
        <xdr:sp macro="" textlink="">
          <xdr:nvSpPr>
            <xdr:cNvPr id="218212" name="Check Box 100" hidden="1">
              <a:extLst>
                <a:ext uri="{63B3BB69-23CF-44E3-9099-C40C66FF867C}">
                  <a14:compatExt spid="_x0000_s21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209550</xdr:rowOff>
        </xdr:from>
        <xdr:to>
          <xdr:col>1</xdr:col>
          <xdr:colOff>219075</xdr:colOff>
          <xdr:row>33</xdr:row>
          <xdr:rowOff>38100</xdr:rowOff>
        </xdr:to>
        <xdr:sp macro="" textlink="">
          <xdr:nvSpPr>
            <xdr:cNvPr id="218213" name="Check Box 101" hidden="1">
              <a:extLst>
                <a:ext uri="{63B3BB69-23CF-44E3-9099-C40C66FF867C}">
                  <a14:compatExt spid="_x0000_s21821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209550</xdr:rowOff>
        </xdr:from>
        <xdr:to>
          <xdr:col>2</xdr:col>
          <xdr:colOff>19050</xdr:colOff>
          <xdr:row>33</xdr:row>
          <xdr:rowOff>38100</xdr:rowOff>
        </xdr:to>
        <xdr:sp macro="" textlink="">
          <xdr:nvSpPr>
            <xdr:cNvPr id="218214" name="Check Box 102" hidden="1">
              <a:extLst>
                <a:ext uri="{63B3BB69-23CF-44E3-9099-C40C66FF867C}">
                  <a14:compatExt spid="_x0000_s21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209550</xdr:rowOff>
        </xdr:from>
        <xdr:to>
          <xdr:col>2</xdr:col>
          <xdr:colOff>19050</xdr:colOff>
          <xdr:row>33</xdr:row>
          <xdr:rowOff>38100</xdr:rowOff>
        </xdr:to>
        <xdr:sp macro="" textlink="">
          <xdr:nvSpPr>
            <xdr:cNvPr id="218215" name="Check Box 103" hidden="1">
              <a:extLst>
                <a:ext uri="{63B3BB69-23CF-44E3-9099-C40C66FF867C}">
                  <a14:compatExt spid="_x0000_s21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209550</xdr:rowOff>
        </xdr:from>
        <xdr:to>
          <xdr:col>1</xdr:col>
          <xdr:colOff>219075</xdr:colOff>
          <xdr:row>33</xdr:row>
          <xdr:rowOff>38100</xdr:rowOff>
        </xdr:to>
        <xdr:sp macro="" textlink="">
          <xdr:nvSpPr>
            <xdr:cNvPr id="218216" name="Check Box 104" hidden="1">
              <a:extLst>
                <a:ext uri="{63B3BB69-23CF-44E3-9099-C40C66FF867C}">
                  <a14:compatExt spid="_x0000_s21821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209550</xdr:rowOff>
        </xdr:from>
        <xdr:to>
          <xdr:col>2</xdr:col>
          <xdr:colOff>19050</xdr:colOff>
          <xdr:row>33</xdr:row>
          <xdr:rowOff>38100</xdr:rowOff>
        </xdr:to>
        <xdr:sp macro="" textlink="">
          <xdr:nvSpPr>
            <xdr:cNvPr id="218217" name="Check Box 105" hidden="1">
              <a:extLst>
                <a:ext uri="{63B3BB69-23CF-44E3-9099-C40C66FF867C}">
                  <a14:compatExt spid="_x0000_s21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209550</xdr:rowOff>
        </xdr:from>
        <xdr:to>
          <xdr:col>1</xdr:col>
          <xdr:colOff>219075</xdr:colOff>
          <xdr:row>33</xdr:row>
          <xdr:rowOff>38100</xdr:rowOff>
        </xdr:to>
        <xdr:sp macro="" textlink="">
          <xdr:nvSpPr>
            <xdr:cNvPr id="218218" name="Check Box 106" hidden="1">
              <a:extLst>
                <a:ext uri="{63B3BB69-23CF-44E3-9099-C40C66FF867C}">
                  <a14:compatExt spid="_x0000_s21821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209550</xdr:rowOff>
        </xdr:from>
        <xdr:to>
          <xdr:col>1</xdr:col>
          <xdr:colOff>219075</xdr:colOff>
          <xdr:row>33</xdr:row>
          <xdr:rowOff>38100</xdr:rowOff>
        </xdr:to>
        <xdr:sp macro="" textlink="">
          <xdr:nvSpPr>
            <xdr:cNvPr id="218219" name="Check Box 107" hidden="1">
              <a:extLst>
                <a:ext uri="{63B3BB69-23CF-44E3-9099-C40C66FF867C}">
                  <a14:compatExt spid="_x0000_s218219"/>
                </a:ext>
              </a:extLst>
            </xdr:cNvPr>
            <xdr:cNvSpPr/>
          </xdr:nvSpPr>
          <xdr:spPr bwMode="auto">
            <a:xfrm>
              <a:off x="0" y="0"/>
              <a:ext cx="0" cy="0"/>
            </a:xfrm>
            <a:prstGeom prst="rect">
              <a:avLst/>
            </a:prstGeom>
            <a:solidFill>
              <a:srgbClr val="99CCFF" mc:Ignorable="a14" a14:legacySpreadsheetColorIndex="44"/>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209550</xdr:rowOff>
        </xdr:from>
        <xdr:to>
          <xdr:col>2</xdr:col>
          <xdr:colOff>19050</xdr:colOff>
          <xdr:row>35</xdr:row>
          <xdr:rowOff>38100</xdr:rowOff>
        </xdr:to>
        <xdr:sp macro="" textlink="">
          <xdr:nvSpPr>
            <xdr:cNvPr id="218220" name="Check Box 108" hidden="1">
              <a:extLst>
                <a:ext uri="{63B3BB69-23CF-44E3-9099-C40C66FF867C}">
                  <a14:compatExt spid="_x0000_s21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209550</xdr:rowOff>
        </xdr:from>
        <xdr:to>
          <xdr:col>2</xdr:col>
          <xdr:colOff>19050</xdr:colOff>
          <xdr:row>35</xdr:row>
          <xdr:rowOff>38100</xdr:rowOff>
        </xdr:to>
        <xdr:sp macro="" textlink="">
          <xdr:nvSpPr>
            <xdr:cNvPr id="218221" name="Check Box 109" hidden="1">
              <a:extLst>
                <a:ext uri="{63B3BB69-23CF-44E3-9099-C40C66FF867C}">
                  <a14:compatExt spid="_x0000_s21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209550</xdr:rowOff>
        </xdr:from>
        <xdr:to>
          <xdr:col>2</xdr:col>
          <xdr:colOff>19050</xdr:colOff>
          <xdr:row>35</xdr:row>
          <xdr:rowOff>38100</xdr:rowOff>
        </xdr:to>
        <xdr:sp macro="" textlink="">
          <xdr:nvSpPr>
            <xdr:cNvPr id="218222" name="Check Box 110" hidden="1">
              <a:extLst>
                <a:ext uri="{63B3BB69-23CF-44E3-9099-C40C66FF867C}">
                  <a14:compatExt spid="_x0000_s21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209550</xdr:rowOff>
        </xdr:from>
        <xdr:to>
          <xdr:col>2</xdr:col>
          <xdr:colOff>19050</xdr:colOff>
          <xdr:row>35</xdr:row>
          <xdr:rowOff>38100</xdr:rowOff>
        </xdr:to>
        <xdr:sp macro="" textlink="">
          <xdr:nvSpPr>
            <xdr:cNvPr id="218223" name="Check Box 111" hidden="1">
              <a:extLst>
                <a:ext uri="{63B3BB69-23CF-44E3-9099-C40C66FF867C}">
                  <a14:compatExt spid="_x0000_s21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209550</xdr:rowOff>
        </xdr:from>
        <xdr:to>
          <xdr:col>1</xdr:col>
          <xdr:colOff>219075</xdr:colOff>
          <xdr:row>35</xdr:row>
          <xdr:rowOff>38100</xdr:rowOff>
        </xdr:to>
        <xdr:sp macro="" textlink="">
          <xdr:nvSpPr>
            <xdr:cNvPr id="218224" name="Check Box 112" hidden="1">
              <a:extLst>
                <a:ext uri="{63B3BB69-23CF-44E3-9099-C40C66FF867C}">
                  <a14:compatExt spid="_x0000_s21822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209550</xdr:rowOff>
        </xdr:from>
        <xdr:to>
          <xdr:col>2</xdr:col>
          <xdr:colOff>19050</xdr:colOff>
          <xdr:row>35</xdr:row>
          <xdr:rowOff>38100</xdr:rowOff>
        </xdr:to>
        <xdr:sp macro="" textlink="">
          <xdr:nvSpPr>
            <xdr:cNvPr id="218225" name="Check Box 113" hidden="1">
              <a:extLst>
                <a:ext uri="{63B3BB69-23CF-44E3-9099-C40C66FF867C}">
                  <a14:compatExt spid="_x0000_s21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209550</xdr:rowOff>
        </xdr:from>
        <xdr:to>
          <xdr:col>2</xdr:col>
          <xdr:colOff>19050</xdr:colOff>
          <xdr:row>35</xdr:row>
          <xdr:rowOff>38100</xdr:rowOff>
        </xdr:to>
        <xdr:sp macro="" textlink="">
          <xdr:nvSpPr>
            <xdr:cNvPr id="218226" name="Check Box 114" hidden="1">
              <a:extLst>
                <a:ext uri="{63B3BB69-23CF-44E3-9099-C40C66FF867C}">
                  <a14:compatExt spid="_x0000_s21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209550</xdr:rowOff>
        </xdr:from>
        <xdr:to>
          <xdr:col>2</xdr:col>
          <xdr:colOff>19050</xdr:colOff>
          <xdr:row>35</xdr:row>
          <xdr:rowOff>38100</xdr:rowOff>
        </xdr:to>
        <xdr:sp macro="" textlink="">
          <xdr:nvSpPr>
            <xdr:cNvPr id="218227" name="Check Box 115" hidden="1">
              <a:extLst>
                <a:ext uri="{63B3BB69-23CF-44E3-9099-C40C66FF867C}">
                  <a14:compatExt spid="_x0000_s21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209550</xdr:rowOff>
        </xdr:from>
        <xdr:to>
          <xdr:col>1</xdr:col>
          <xdr:colOff>219075</xdr:colOff>
          <xdr:row>35</xdr:row>
          <xdr:rowOff>38100</xdr:rowOff>
        </xdr:to>
        <xdr:sp macro="" textlink="">
          <xdr:nvSpPr>
            <xdr:cNvPr id="218228" name="Check Box 116" hidden="1">
              <a:extLst>
                <a:ext uri="{63B3BB69-23CF-44E3-9099-C40C66FF867C}">
                  <a14:compatExt spid="_x0000_s21822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209550</xdr:rowOff>
        </xdr:from>
        <xdr:to>
          <xdr:col>2</xdr:col>
          <xdr:colOff>19050</xdr:colOff>
          <xdr:row>35</xdr:row>
          <xdr:rowOff>38100</xdr:rowOff>
        </xdr:to>
        <xdr:sp macro="" textlink="">
          <xdr:nvSpPr>
            <xdr:cNvPr id="218229" name="Check Box 117" hidden="1">
              <a:extLst>
                <a:ext uri="{63B3BB69-23CF-44E3-9099-C40C66FF867C}">
                  <a14:compatExt spid="_x0000_s21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209550</xdr:rowOff>
        </xdr:from>
        <xdr:to>
          <xdr:col>2</xdr:col>
          <xdr:colOff>19050</xdr:colOff>
          <xdr:row>35</xdr:row>
          <xdr:rowOff>38100</xdr:rowOff>
        </xdr:to>
        <xdr:sp macro="" textlink="">
          <xdr:nvSpPr>
            <xdr:cNvPr id="218230" name="Check Box 118" hidden="1">
              <a:extLst>
                <a:ext uri="{63B3BB69-23CF-44E3-9099-C40C66FF867C}">
                  <a14:compatExt spid="_x0000_s21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209550</xdr:rowOff>
        </xdr:from>
        <xdr:to>
          <xdr:col>1</xdr:col>
          <xdr:colOff>219075</xdr:colOff>
          <xdr:row>35</xdr:row>
          <xdr:rowOff>38100</xdr:rowOff>
        </xdr:to>
        <xdr:sp macro="" textlink="">
          <xdr:nvSpPr>
            <xdr:cNvPr id="218231" name="Check Box 119" hidden="1">
              <a:extLst>
                <a:ext uri="{63B3BB69-23CF-44E3-9099-C40C66FF867C}">
                  <a14:compatExt spid="_x0000_s21823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209550</xdr:rowOff>
        </xdr:from>
        <xdr:to>
          <xdr:col>2</xdr:col>
          <xdr:colOff>19050</xdr:colOff>
          <xdr:row>35</xdr:row>
          <xdr:rowOff>38100</xdr:rowOff>
        </xdr:to>
        <xdr:sp macro="" textlink="">
          <xdr:nvSpPr>
            <xdr:cNvPr id="218232" name="Check Box 120" hidden="1">
              <a:extLst>
                <a:ext uri="{63B3BB69-23CF-44E3-9099-C40C66FF867C}">
                  <a14:compatExt spid="_x0000_s21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209550</xdr:rowOff>
        </xdr:from>
        <xdr:to>
          <xdr:col>1</xdr:col>
          <xdr:colOff>219075</xdr:colOff>
          <xdr:row>35</xdr:row>
          <xdr:rowOff>38100</xdr:rowOff>
        </xdr:to>
        <xdr:sp macro="" textlink="">
          <xdr:nvSpPr>
            <xdr:cNvPr id="218233" name="Check Box 121" hidden="1">
              <a:extLst>
                <a:ext uri="{63B3BB69-23CF-44E3-9099-C40C66FF867C}">
                  <a14:compatExt spid="_x0000_s21823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209550</xdr:rowOff>
        </xdr:from>
        <xdr:to>
          <xdr:col>1</xdr:col>
          <xdr:colOff>219075</xdr:colOff>
          <xdr:row>35</xdr:row>
          <xdr:rowOff>38100</xdr:rowOff>
        </xdr:to>
        <xdr:sp macro="" textlink="">
          <xdr:nvSpPr>
            <xdr:cNvPr id="218234" name="Check Box 122" hidden="1">
              <a:extLst>
                <a:ext uri="{63B3BB69-23CF-44E3-9099-C40C66FF867C}">
                  <a14:compatExt spid="_x0000_s218234"/>
                </a:ext>
              </a:extLst>
            </xdr:cNvPr>
            <xdr:cNvSpPr/>
          </xdr:nvSpPr>
          <xdr:spPr bwMode="auto">
            <a:xfrm>
              <a:off x="0" y="0"/>
              <a:ext cx="0" cy="0"/>
            </a:xfrm>
            <a:prstGeom prst="rect">
              <a:avLst/>
            </a:prstGeom>
            <a:solidFill>
              <a:srgbClr val="99CCFF" mc:Ignorable="a14" a14:legacySpreadsheetColorIndex="44"/>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209550</xdr:rowOff>
        </xdr:from>
        <xdr:to>
          <xdr:col>2</xdr:col>
          <xdr:colOff>19050</xdr:colOff>
          <xdr:row>37</xdr:row>
          <xdr:rowOff>38100</xdr:rowOff>
        </xdr:to>
        <xdr:sp macro="" textlink="">
          <xdr:nvSpPr>
            <xdr:cNvPr id="218235" name="Check Box 123" hidden="1">
              <a:extLst>
                <a:ext uri="{63B3BB69-23CF-44E3-9099-C40C66FF867C}">
                  <a14:compatExt spid="_x0000_s21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209550</xdr:rowOff>
        </xdr:from>
        <xdr:to>
          <xdr:col>2</xdr:col>
          <xdr:colOff>19050</xdr:colOff>
          <xdr:row>37</xdr:row>
          <xdr:rowOff>38100</xdr:rowOff>
        </xdr:to>
        <xdr:sp macro="" textlink="">
          <xdr:nvSpPr>
            <xdr:cNvPr id="218236" name="Check Box 124" hidden="1">
              <a:extLst>
                <a:ext uri="{63B3BB69-23CF-44E3-9099-C40C66FF867C}">
                  <a14:compatExt spid="_x0000_s21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209550</xdr:rowOff>
        </xdr:from>
        <xdr:to>
          <xdr:col>2</xdr:col>
          <xdr:colOff>19050</xdr:colOff>
          <xdr:row>37</xdr:row>
          <xdr:rowOff>38100</xdr:rowOff>
        </xdr:to>
        <xdr:sp macro="" textlink="">
          <xdr:nvSpPr>
            <xdr:cNvPr id="218237" name="Check Box 125" hidden="1">
              <a:extLst>
                <a:ext uri="{63B3BB69-23CF-44E3-9099-C40C66FF867C}">
                  <a14:compatExt spid="_x0000_s21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209550</xdr:rowOff>
        </xdr:from>
        <xdr:to>
          <xdr:col>2</xdr:col>
          <xdr:colOff>19050</xdr:colOff>
          <xdr:row>37</xdr:row>
          <xdr:rowOff>38100</xdr:rowOff>
        </xdr:to>
        <xdr:sp macro="" textlink="">
          <xdr:nvSpPr>
            <xdr:cNvPr id="218238" name="Check Box 126" hidden="1">
              <a:extLst>
                <a:ext uri="{63B3BB69-23CF-44E3-9099-C40C66FF867C}">
                  <a14:compatExt spid="_x0000_s21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209550</xdr:rowOff>
        </xdr:from>
        <xdr:to>
          <xdr:col>1</xdr:col>
          <xdr:colOff>219075</xdr:colOff>
          <xdr:row>37</xdr:row>
          <xdr:rowOff>38100</xdr:rowOff>
        </xdr:to>
        <xdr:sp macro="" textlink="">
          <xdr:nvSpPr>
            <xdr:cNvPr id="218239" name="Check Box 127" hidden="1">
              <a:extLst>
                <a:ext uri="{63B3BB69-23CF-44E3-9099-C40C66FF867C}">
                  <a14:compatExt spid="_x0000_s21823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209550</xdr:rowOff>
        </xdr:from>
        <xdr:to>
          <xdr:col>2</xdr:col>
          <xdr:colOff>19050</xdr:colOff>
          <xdr:row>37</xdr:row>
          <xdr:rowOff>38100</xdr:rowOff>
        </xdr:to>
        <xdr:sp macro="" textlink="">
          <xdr:nvSpPr>
            <xdr:cNvPr id="218240" name="Check Box 128" hidden="1">
              <a:extLst>
                <a:ext uri="{63B3BB69-23CF-44E3-9099-C40C66FF867C}">
                  <a14:compatExt spid="_x0000_s21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209550</xdr:rowOff>
        </xdr:from>
        <xdr:to>
          <xdr:col>2</xdr:col>
          <xdr:colOff>19050</xdr:colOff>
          <xdr:row>37</xdr:row>
          <xdr:rowOff>38100</xdr:rowOff>
        </xdr:to>
        <xdr:sp macro="" textlink="">
          <xdr:nvSpPr>
            <xdr:cNvPr id="218241" name="Check Box 129" hidden="1">
              <a:extLst>
                <a:ext uri="{63B3BB69-23CF-44E3-9099-C40C66FF867C}">
                  <a14:compatExt spid="_x0000_s21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209550</xdr:rowOff>
        </xdr:from>
        <xdr:to>
          <xdr:col>2</xdr:col>
          <xdr:colOff>19050</xdr:colOff>
          <xdr:row>37</xdr:row>
          <xdr:rowOff>38100</xdr:rowOff>
        </xdr:to>
        <xdr:sp macro="" textlink="">
          <xdr:nvSpPr>
            <xdr:cNvPr id="218242" name="Check Box 130" hidden="1">
              <a:extLst>
                <a:ext uri="{63B3BB69-23CF-44E3-9099-C40C66FF867C}">
                  <a14:compatExt spid="_x0000_s21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209550</xdr:rowOff>
        </xdr:from>
        <xdr:to>
          <xdr:col>1</xdr:col>
          <xdr:colOff>219075</xdr:colOff>
          <xdr:row>37</xdr:row>
          <xdr:rowOff>38100</xdr:rowOff>
        </xdr:to>
        <xdr:sp macro="" textlink="">
          <xdr:nvSpPr>
            <xdr:cNvPr id="218243" name="Check Box 131" hidden="1">
              <a:extLst>
                <a:ext uri="{63B3BB69-23CF-44E3-9099-C40C66FF867C}">
                  <a14:compatExt spid="_x0000_s21824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209550</xdr:rowOff>
        </xdr:from>
        <xdr:to>
          <xdr:col>2</xdr:col>
          <xdr:colOff>19050</xdr:colOff>
          <xdr:row>37</xdr:row>
          <xdr:rowOff>38100</xdr:rowOff>
        </xdr:to>
        <xdr:sp macro="" textlink="">
          <xdr:nvSpPr>
            <xdr:cNvPr id="218244" name="Check Box 132" hidden="1">
              <a:extLst>
                <a:ext uri="{63B3BB69-23CF-44E3-9099-C40C66FF867C}">
                  <a14:compatExt spid="_x0000_s21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209550</xdr:rowOff>
        </xdr:from>
        <xdr:to>
          <xdr:col>2</xdr:col>
          <xdr:colOff>19050</xdr:colOff>
          <xdr:row>37</xdr:row>
          <xdr:rowOff>38100</xdr:rowOff>
        </xdr:to>
        <xdr:sp macro="" textlink="">
          <xdr:nvSpPr>
            <xdr:cNvPr id="218245" name="Check Box 133" hidden="1">
              <a:extLst>
                <a:ext uri="{63B3BB69-23CF-44E3-9099-C40C66FF867C}">
                  <a14:compatExt spid="_x0000_s21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209550</xdr:rowOff>
        </xdr:from>
        <xdr:to>
          <xdr:col>1</xdr:col>
          <xdr:colOff>219075</xdr:colOff>
          <xdr:row>37</xdr:row>
          <xdr:rowOff>38100</xdr:rowOff>
        </xdr:to>
        <xdr:sp macro="" textlink="">
          <xdr:nvSpPr>
            <xdr:cNvPr id="218246" name="Check Box 134" hidden="1">
              <a:extLst>
                <a:ext uri="{63B3BB69-23CF-44E3-9099-C40C66FF867C}">
                  <a14:compatExt spid="_x0000_s21824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209550</xdr:rowOff>
        </xdr:from>
        <xdr:to>
          <xdr:col>2</xdr:col>
          <xdr:colOff>19050</xdr:colOff>
          <xdr:row>37</xdr:row>
          <xdr:rowOff>38100</xdr:rowOff>
        </xdr:to>
        <xdr:sp macro="" textlink="">
          <xdr:nvSpPr>
            <xdr:cNvPr id="218247" name="Check Box 135" hidden="1">
              <a:extLst>
                <a:ext uri="{63B3BB69-23CF-44E3-9099-C40C66FF867C}">
                  <a14:compatExt spid="_x0000_s21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209550</xdr:rowOff>
        </xdr:from>
        <xdr:to>
          <xdr:col>1</xdr:col>
          <xdr:colOff>219075</xdr:colOff>
          <xdr:row>37</xdr:row>
          <xdr:rowOff>38100</xdr:rowOff>
        </xdr:to>
        <xdr:sp macro="" textlink="">
          <xdr:nvSpPr>
            <xdr:cNvPr id="218248" name="Check Box 136" hidden="1">
              <a:extLst>
                <a:ext uri="{63B3BB69-23CF-44E3-9099-C40C66FF867C}">
                  <a14:compatExt spid="_x0000_s21824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209550</xdr:rowOff>
        </xdr:from>
        <xdr:to>
          <xdr:col>1</xdr:col>
          <xdr:colOff>219075</xdr:colOff>
          <xdr:row>37</xdr:row>
          <xdr:rowOff>38100</xdr:rowOff>
        </xdr:to>
        <xdr:sp macro="" textlink="">
          <xdr:nvSpPr>
            <xdr:cNvPr id="218249" name="Check Box 137" hidden="1">
              <a:extLst>
                <a:ext uri="{63B3BB69-23CF-44E3-9099-C40C66FF867C}">
                  <a14:compatExt spid="_x0000_s218249"/>
                </a:ext>
              </a:extLst>
            </xdr:cNvPr>
            <xdr:cNvSpPr/>
          </xdr:nvSpPr>
          <xdr:spPr bwMode="auto">
            <a:xfrm>
              <a:off x="0" y="0"/>
              <a:ext cx="0" cy="0"/>
            </a:xfrm>
            <a:prstGeom prst="rect">
              <a:avLst/>
            </a:prstGeom>
            <a:solidFill>
              <a:srgbClr val="99CCFF" mc:Ignorable="a14" a14:legacySpreadsheetColorIndex="44"/>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209550</xdr:rowOff>
        </xdr:from>
        <xdr:to>
          <xdr:col>2</xdr:col>
          <xdr:colOff>19050</xdr:colOff>
          <xdr:row>40</xdr:row>
          <xdr:rowOff>38100</xdr:rowOff>
        </xdr:to>
        <xdr:sp macro="" textlink="">
          <xdr:nvSpPr>
            <xdr:cNvPr id="218250" name="Check Box 138" hidden="1">
              <a:extLst>
                <a:ext uri="{63B3BB69-23CF-44E3-9099-C40C66FF867C}">
                  <a14:compatExt spid="_x0000_s21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209550</xdr:rowOff>
        </xdr:from>
        <xdr:to>
          <xdr:col>2</xdr:col>
          <xdr:colOff>19050</xdr:colOff>
          <xdr:row>40</xdr:row>
          <xdr:rowOff>38100</xdr:rowOff>
        </xdr:to>
        <xdr:sp macro="" textlink="">
          <xdr:nvSpPr>
            <xdr:cNvPr id="218251" name="Check Box 139" hidden="1">
              <a:extLst>
                <a:ext uri="{63B3BB69-23CF-44E3-9099-C40C66FF867C}">
                  <a14:compatExt spid="_x0000_s21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209550</xdr:rowOff>
        </xdr:from>
        <xdr:to>
          <xdr:col>2</xdr:col>
          <xdr:colOff>19050</xdr:colOff>
          <xdr:row>40</xdr:row>
          <xdr:rowOff>38100</xdr:rowOff>
        </xdr:to>
        <xdr:sp macro="" textlink="">
          <xdr:nvSpPr>
            <xdr:cNvPr id="218252" name="Check Box 140" hidden="1">
              <a:extLst>
                <a:ext uri="{63B3BB69-23CF-44E3-9099-C40C66FF867C}">
                  <a14:compatExt spid="_x0000_s21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209550</xdr:rowOff>
        </xdr:from>
        <xdr:to>
          <xdr:col>2</xdr:col>
          <xdr:colOff>19050</xdr:colOff>
          <xdr:row>40</xdr:row>
          <xdr:rowOff>38100</xdr:rowOff>
        </xdr:to>
        <xdr:sp macro="" textlink="">
          <xdr:nvSpPr>
            <xdr:cNvPr id="218253" name="Check Box 141" hidden="1">
              <a:extLst>
                <a:ext uri="{63B3BB69-23CF-44E3-9099-C40C66FF867C}">
                  <a14:compatExt spid="_x0000_s21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209550</xdr:rowOff>
        </xdr:from>
        <xdr:to>
          <xdr:col>1</xdr:col>
          <xdr:colOff>219075</xdr:colOff>
          <xdr:row>40</xdr:row>
          <xdr:rowOff>38100</xdr:rowOff>
        </xdr:to>
        <xdr:sp macro="" textlink="">
          <xdr:nvSpPr>
            <xdr:cNvPr id="218254" name="Check Box 142" hidden="1">
              <a:extLst>
                <a:ext uri="{63B3BB69-23CF-44E3-9099-C40C66FF867C}">
                  <a14:compatExt spid="_x0000_s21825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209550</xdr:rowOff>
        </xdr:from>
        <xdr:to>
          <xdr:col>2</xdr:col>
          <xdr:colOff>19050</xdr:colOff>
          <xdr:row>40</xdr:row>
          <xdr:rowOff>38100</xdr:rowOff>
        </xdr:to>
        <xdr:sp macro="" textlink="">
          <xdr:nvSpPr>
            <xdr:cNvPr id="218255" name="Check Box 143" hidden="1">
              <a:extLst>
                <a:ext uri="{63B3BB69-23CF-44E3-9099-C40C66FF867C}">
                  <a14:compatExt spid="_x0000_s21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209550</xdr:rowOff>
        </xdr:from>
        <xdr:to>
          <xdr:col>2</xdr:col>
          <xdr:colOff>19050</xdr:colOff>
          <xdr:row>40</xdr:row>
          <xdr:rowOff>38100</xdr:rowOff>
        </xdr:to>
        <xdr:sp macro="" textlink="">
          <xdr:nvSpPr>
            <xdr:cNvPr id="218256" name="Check Box 144" hidden="1">
              <a:extLst>
                <a:ext uri="{63B3BB69-23CF-44E3-9099-C40C66FF867C}">
                  <a14:compatExt spid="_x0000_s21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209550</xdr:rowOff>
        </xdr:from>
        <xdr:to>
          <xdr:col>2</xdr:col>
          <xdr:colOff>19050</xdr:colOff>
          <xdr:row>40</xdr:row>
          <xdr:rowOff>38100</xdr:rowOff>
        </xdr:to>
        <xdr:sp macro="" textlink="">
          <xdr:nvSpPr>
            <xdr:cNvPr id="218257" name="Check Box 145" hidden="1">
              <a:extLst>
                <a:ext uri="{63B3BB69-23CF-44E3-9099-C40C66FF867C}">
                  <a14:compatExt spid="_x0000_s21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209550</xdr:rowOff>
        </xdr:from>
        <xdr:to>
          <xdr:col>1</xdr:col>
          <xdr:colOff>219075</xdr:colOff>
          <xdr:row>40</xdr:row>
          <xdr:rowOff>38100</xdr:rowOff>
        </xdr:to>
        <xdr:sp macro="" textlink="">
          <xdr:nvSpPr>
            <xdr:cNvPr id="218258" name="Check Box 146" hidden="1">
              <a:extLst>
                <a:ext uri="{63B3BB69-23CF-44E3-9099-C40C66FF867C}">
                  <a14:compatExt spid="_x0000_s21825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209550</xdr:rowOff>
        </xdr:from>
        <xdr:to>
          <xdr:col>2</xdr:col>
          <xdr:colOff>19050</xdr:colOff>
          <xdr:row>40</xdr:row>
          <xdr:rowOff>38100</xdr:rowOff>
        </xdr:to>
        <xdr:sp macro="" textlink="">
          <xdr:nvSpPr>
            <xdr:cNvPr id="218259" name="Check Box 147" hidden="1">
              <a:extLst>
                <a:ext uri="{63B3BB69-23CF-44E3-9099-C40C66FF867C}">
                  <a14:compatExt spid="_x0000_s21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209550</xdr:rowOff>
        </xdr:from>
        <xdr:to>
          <xdr:col>2</xdr:col>
          <xdr:colOff>19050</xdr:colOff>
          <xdr:row>40</xdr:row>
          <xdr:rowOff>38100</xdr:rowOff>
        </xdr:to>
        <xdr:sp macro="" textlink="">
          <xdr:nvSpPr>
            <xdr:cNvPr id="218260" name="Check Box 148" hidden="1">
              <a:extLst>
                <a:ext uri="{63B3BB69-23CF-44E3-9099-C40C66FF867C}">
                  <a14:compatExt spid="_x0000_s21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209550</xdr:rowOff>
        </xdr:from>
        <xdr:to>
          <xdr:col>1</xdr:col>
          <xdr:colOff>219075</xdr:colOff>
          <xdr:row>40</xdr:row>
          <xdr:rowOff>38100</xdr:rowOff>
        </xdr:to>
        <xdr:sp macro="" textlink="">
          <xdr:nvSpPr>
            <xdr:cNvPr id="218261" name="Check Box 149" hidden="1">
              <a:extLst>
                <a:ext uri="{63B3BB69-23CF-44E3-9099-C40C66FF867C}">
                  <a14:compatExt spid="_x0000_s21826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209550</xdr:rowOff>
        </xdr:from>
        <xdr:to>
          <xdr:col>2</xdr:col>
          <xdr:colOff>19050</xdr:colOff>
          <xdr:row>40</xdr:row>
          <xdr:rowOff>38100</xdr:rowOff>
        </xdr:to>
        <xdr:sp macro="" textlink="">
          <xdr:nvSpPr>
            <xdr:cNvPr id="218262" name="Check Box 150" hidden="1">
              <a:extLst>
                <a:ext uri="{63B3BB69-23CF-44E3-9099-C40C66FF867C}">
                  <a14:compatExt spid="_x0000_s21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209550</xdr:rowOff>
        </xdr:from>
        <xdr:to>
          <xdr:col>1</xdr:col>
          <xdr:colOff>219075</xdr:colOff>
          <xdr:row>40</xdr:row>
          <xdr:rowOff>38100</xdr:rowOff>
        </xdr:to>
        <xdr:sp macro="" textlink="">
          <xdr:nvSpPr>
            <xdr:cNvPr id="218263" name="Check Box 151" hidden="1">
              <a:extLst>
                <a:ext uri="{63B3BB69-23CF-44E3-9099-C40C66FF867C}">
                  <a14:compatExt spid="_x0000_s21826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209550</xdr:rowOff>
        </xdr:from>
        <xdr:to>
          <xdr:col>1</xdr:col>
          <xdr:colOff>219075</xdr:colOff>
          <xdr:row>40</xdr:row>
          <xdr:rowOff>38100</xdr:rowOff>
        </xdr:to>
        <xdr:sp macro="" textlink="">
          <xdr:nvSpPr>
            <xdr:cNvPr id="218264" name="Check Box 152" hidden="1">
              <a:extLst>
                <a:ext uri="{63B3BB69-23CF-44E3-9099-C40C66FF867C}">
                  <a14:compatExt spid="_x0000_s218264"/>
                </a:ext>
              </a:extLst>
            </xdr:cNvPr>
            <xdr:cNvSpPr/>
          </xdr:nvSpPr>
          <xdr:spPr bwMode="auto">
            <a:xfrm>
              <a:off x="0" y="0"/>
              <a:ext cx="0" cy="0"/>
            </a:xfrm>
            <a:prstGeom prst="rect">
              <a:avLst/>
            </a:prstGeom>
            <a:solidFill>
              <a:srgbClr val="99CCFF" mc:Ignorable="a14" a14:legacySpreadsheetColorIndex="44"/>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2</xdr:col>
          <xdr:colOff>19050</xdr:colOff>
          <xdr:row>44</xdr:row>
          <xdr:rowOff>57150</xdr:rowOff>
        </xdr:to>
        <xdr:sp macro="" textlink="">
          <xdr:nvSpPr>
            <xdr:cNvPr id="218265" name="Check Box 153" hidden="1">
              <a:extLst>
                <a:ext uri="{63B3BB69-23CF-44E3-9099-C40C66FF867C}">
                  <a14:compatExt spid="_x0000_s21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2</xdr:col>
          <xdr:colOff>19050</xdr:colOff>
          <xdr:row>44</xdr:row>
          <xdr:rowOff>57150</xdr:rowOff>
        </xdr:to>
        <xdr:sp macro="" textlink="">
          <xdr:nvSpPr>
            <xdr:cNvPr id="218266" name="Check Box 154" hidden="1">
              <a:extLst>
                <a:ext uri="{63B3BB69-23CF-44E3-9099-C40C66FF867C}">
                  <a14:compatExt spid="_x0000_s21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2</xdr:col>
          <xdr:colOff>19050</xdr:colOff>
          <xdr:row>44</xdr:row>
          <xdr:rowOff>57150</xdr:rowOff>
        </xdr:to>
        <xdr:sp macro="" textlink="">
          <xdr:nvSpPr>
            <xdr:cNvPr id="218267" name="Check Box 155" hidden="1">
              <a:extLst>
                <a:ext uri="{63B3BB69-23CF-44E3-9099-C40C66FF867C}">
                  <a14:compatExt spid="_x0000_s21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2</xdr:col>
          <xdr:colOff>19050</xdr:colOff>
          <xdr:row>44</xdr:row>
          <xdr:rowOff>57150</xdr:rowOff>
        </xdr:to>
        <xdr:sp macro="" textlink="">
          <xdr:nvSpPr>
            <xdr:cNvPr id="218268" name="Check Box 156" hidden="1">
              <a:extLst>
                <a:ext uri="{63B3BB69-23CF-44E3-9099-C40C66FF867C}">
                  <a14:compatExt spid="_x0000_s21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1</xdr:col>
          <xdr:colOff>219075</xdr:colOff>
          <xdr:row>44</xdr:row>
          <xdr:rowOff>57150</xdr:rowOff>
        </xdr:to>
        <xdr:sp macro="" textlink="">
          <xdr:nvSpPr>
            <xdr:cNvPr id="218269" name="Check Box 157" hidden="1">
              <a:extLst>
                <a:ext uri="{63B3BB69-23CF-44E3-9099-C40C66FF867C}">
                  <a14:compatExt spid="_x0000_s21826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2</xdr:col>
          <xdr:colOff>19050</xdr:colOff>
          <xdr:row>44</xdr:row>
          <xdr:rowOff>57150</xdr:rowOff>
        </xdr:to>
        <xdr:sp macro="" textlink="">
          <xdr:nvSpPr>
            <xdr:cNvPr id="218270" name="Check Box 158" hidden="1">
              <a:extLst>
                <a:ext uri="{63B3BB69-23CF-44E3-9099-C40C66FF867C}">
                  <a14:compatExt spid="_x0000_s21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2</xdr:col>
          <xdr:colOff>19050</xdr:colOff>
          <xdr:row>44</xdr:row>
          <xdr:rowOff>57150</xdr:rowOff>
        </xdr:to>
        <xdr:sp macro="" textlink="">
          <xdr:nvSpPr>
            <xdr:cNvPr id="218271" name="Check Box 159" hidden="1">
              <a:extLst>
                <a:ext uri="{63B3BB69-23CF-44E3-9099-C40C66FF867C}">
                  <a14:compatExt spid="_x0000_s21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2</xdr:col>
          <xdr:colOff>19050</xdr:colOff>
          <xdr:row>44</xdr:row>
          <xdr:rowOff>57150</xdr:rowOff>
        </xdr:to>
        <xdr:sp macro="" textlink="">
          <xdr:nvSpPr>
            <xdr:cNvPr id="218272" name="Check Box 160" hidden="1">
              <a:extLst>
                <a:ext uri="{63B3BB69-23CF-44E3-9099-C40C66FF867C}">
                  <a14:compatExt spid="_x0000_s21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1</xdr:col>
          <xdr:colOff>219075</xdr:colOff>
          <xdr:row>44</xdr:row>
          <xdr:rowOff>57150</xdr:rowOff>
        </xdr:to>
        <xdr:sp macro="" textlink="">
          <xdr:nvSpPr>
            <xdr:cNvPr id="218273" name="Check Box 161" hidden="1">
              <a:extLst>
                <a:ext uri="{63B3BB69-23CF-44E3-9099-C40C66FF867C}">
                  <a14:compatExt spid="_x0000_s21827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2</xdr:col>
          <xdr:colOff>19050</xdr:colOff>
          <xdr:row>44</xdr:row>
          <xdr:rowOff>57150</xdr:rowOff>
        </xdr:to>
        <xdr:sp macro="" textlink="">
          <xdr:nvSpPr>
            <xdr:cNvPr id="218274" name="Check Box 162" hidden="1">
              <a:extLst>
                <a:ext uri="{63B3BB69-23CF-44E3-9099-C40C66FF867C}">
                  <a14:compatExt spid="_x0000_s21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2</xdr:col>
          <xdr:colOff>19050</xdr:colOff>
          <xdr:row>44</xdr:row>
          <xdr:rowOff>57150</xdr:rowOff>
        </xdr:to>
        <xdr:sp macro="" textlink="">
          <xdr:nvSpPr>
            <xdr:cNvPr id="218275" name="Check Box 163" hidden="1">
              <a:extLst>
                <a:ext uri="{63B3BB69-23CF-44E3-9099-C40C66FF867C}">
                  <a14:compatExt spid="_x0000_s21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1</xdr:col>
          <xdr:colOff>219075</xdr:colOff>
          <xdr:row>44</xdr:row>
          <xdr:rowOff>57150</xdr:rowOff>
        </xdr:to>
        <xdr:sp macro="" textlink="">
          <xdr:nvSpPr>
            <xdr:cNvPr id="218276" name="Check Box 164" hidden="1">
              <a:extLst>
                <a:ext uri="{63B3BB69-23CF-44E3-9099-C40C66FF867C}">
                  <a14:compatExt spid="_x0000_s21827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2</xdr:col>
          <xdr:colOff>19050</xdr:colOff>
          <xdr:row>44</xdr:row>
          <xdr:rowOff>57150</xdr:rowOff>
        </xdr:to>
        <xdr:sp macro="" textlink="">
          <xdr:nvSpPr>
            <xdr:cNvPr id="218277" name="Check Box 165" hidden="1">
              <a:extLst>
                <a:ext uri="{63B3BB69-23CF-44E3-9099-C40C66FF867C}">
                  <a14:compatExt spid="_x0000_s21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1</xdr:col>
          <xdr:colOff>219075</xdr:colOff>
          <xdr:row>44</xdr:row>
          <xdr:rowOff>57150</xdr:rowOff>
        </xdr:to>
        <xdr:sp macro="" textlink="">
          <xdr:nvSpPr>
            <xdr:cNvPr id="218278" name="Check Box 166" hidden="1">
              <a:extLst>
                <a:ext uri="{63B3BB69-23CF-44E3-9099-C40C66FF867C}">
                  <a14:compatExt spid="_x0000_s21827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1</xdr:col>
          <xdr:colOff>219075</xdr:colOff>
          <xdr:row>44</xdr:row>
          <xdr:rowOff>57150</xdr:rowOff>
        </xdr:to>
        <xdr:sp macro="" textlink="">
          <xdr:nvSpPr>
            <xdr:cNvPr id="218279" name="Check Box 167" hidden="1">
              <a:extLst>
                <a:ext uri="{63B3BB69-23CF-44E3-9099-C40C66FF867C}">
                  <a14:compatExt spid="_x0000_s218279"/>
                </a:ext>
              </a:extLst>
            </xdr:cNvPr>
            <xdr:cNvSpPr/>
          </xdr:nvSpPr>
          <xdr:spPr bwMode="auto">
            <a:xfrm>
              <a:off x="0" y="0"/>
              <a:ext cx="0" cy="0"/>
            </a:xfrm>
            <a:prstGeom prst="rect">
              <a:avLst/>
            </a:prstGeom>
            <a:solidFill>
              <a:srgbClr val="99CCFF" mc:Ignorable="a14" a14:legacySpreadsheetColorIndex="44"/>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216029" name="Line 1"/>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30" name="Line 2"/>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31" name="Line 3"/>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32" name="Line 4"/>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33" name="Line 5"/>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34" name="Line 6"/>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35" name="Line 7"/>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36" name="Line 8"/>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6037" name="Line 31"/>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6038" name="Line 32"/>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6039" name="Line 33"/>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6040" name="Line 34"/>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6041" name="Line 35"/>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6042" name="Line 36"/>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6043" name="Line 37"/>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6044" name="Line 38"/>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45" name="Line 62"/>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46" name="Line 63"/>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47" name="Line 64"/>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48" name="Line 65"/>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49" name="Line 66"/>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50" name="Line 67"/>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51" name="Line 68"/>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52" name="Line 69"/>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53" name="Line 80"/>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54" name="Line 81"/>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55" name="Line 82"/>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56" name="Line 83"/>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57" name="Line 84"/>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58" name="Line 85"/>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59" name="Line 86"/>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6060" name="Line 87"/>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6061" name="Line 88"/>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6062" name="Line 89"/>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6063" name="Line 90"/>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12" name="Line 91"/>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13" name="Line 92"/>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14" name="Line 93"/>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15" name="Line 94"/>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16" name="Line 95"/>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17" name="Line 100"/>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18" name="Line 101"/>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19" name="Line 102"/>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20" name="Line 103"/>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21" name="Line 104"/>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22" name="Line 105"/>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23" name="Line 106"/>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24" name="Line 107"/>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25" name="Line 108"/>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26" name="Line 109"/>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27" name="Line 110"/>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28" name="Line 111"/>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29" name="Line 112"/>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30" name="Line 113"/>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31" name="Line 114"/>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32" name="Line 115"/>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33" name="Line 117"/>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34" name="Line 118"/>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35" name="Line 119"/>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36" name="Line 120"/>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37" name="Line 121"/>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38" name="Line 122"/>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39" name="Line 123"/>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218140" name="Line 124"/>
        <xdr:cNvSpPr>
          <a:spLocks noChangeShapeType="1"/>
        </xdr:cNvSpPr>
      </xdr:nvSpPr>
      <xdr:spPr bwMode="auto">
        <a:xfrm>
          <a:off x="2000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41" name="Line 125"/>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42" name="Line 126"/>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43" name="Line 127"/>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44" name="Line 128"/>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45" name="Line 129"/>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46" name="Line 130"/>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47" name="Line 131"/>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18148" name="Line 132"/>
        <xdr:cNvSpPr>
          <a:spLocks noChangeShapeType="1"/>
        </xdr:cNvSpPr>
      </xdr:nvSpPr>
      <xdr:spPr bwMode="auto">
        <a:xfrm flipH="1">
          <a:off x="5000625" y="171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181</xdr:row>
      <xdr:rowOff>0</xdr:rowOff>
    </xdr:from>
    <xdr:to>
      <xdr:col>27</xdr:col>
      <xdr:colOff>0</xdr:colOff>
      <xdr:row>181</xdr:row>
      <xdr:rowOff>0</xdr:rowOff>
    </xdr:to>
    <xdr:sp macro="" textlink="">
      <xdr:nvSpPr>
        <xdr:cNvPr id="218149" name="Line 144"/>
        <xdr:cNvSpPr>
          <a:spLocks noChangeShapeType="1"/>
        </xdr:cNvSpPr>
      </xdr:nvSpPr>
      <xdr:spPr bwMode="auto">
        <a:xfrm flipH="1">
          <a:off x="5400675" y="44596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181</xdr:row>
      <xdr:rowOff>0</xdr:rowOff>
    </xdr:from>
    <xdr:to>
      <xdr:col>27</xdr:col>
      <xdr:colOff>0</xdr:colOff>
      <xdr:row>181</xdr:row>
      <xdr:rowOff>0</xdr:rowOff>
    </xdr:to>
    <xdr:sp macro="" textlink="">
      <xdr:nvSpPr>
        <xdr:cNvPr id="218150" name="Line 145"/>
        <xdr:cNvSpPr>
          <a:spLocks noChangeShapeType="1"/>
        </xdr:cNvSpPr>
      </xdr:nvSpPr>
      <xdr:spPr bwMode="auto">
        <a:xfrm flipH="1">
          <a:off x="5400675" y="44596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181</xdr:row>
      <xdr:rowOff>0</xdr:rowOff>
    </xdr:from>
    <xdr:to>
      <xdr:col>27</xdr:col>
      <xdr:colOff>0</xdr:colOff>
      <xdr:row>181</xdr:row>
      <xdr:rowOff>0</xdr:rowOff>
    </xdr:to>
    <xdr:sp macro="" textlink="">
      <xdr:nvSpPr>
        <xdr:cNvPr id="218151" name="Line 146"/>
        <xdr:cNvSpPr>
          <a:spLocks noChangeShapeType="1"/>
        </xdr:cNvSpPr>
      </xdr:nvSpPr>
      <xdr:spPr bwMode="auto">
        <a:xfrm flipH="1">
          <a:off x="5400675" y="44596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181</xdr:row>
      <xdr:rowOff>0</xdr:rowOff>
    </xdr:from>
    <xdr:to>
      <xdr:col>27</xdr:col>
      <xdr:colOff>0</xdr:colOff>
      <xdr:row>181</xdr:row>
      <xdr:rowOff>0</xdr:rowOff>
    </xdr:to>
    <xdr:sp macro="" textlink="">
      <xdr:nvSpPr>
        <xdr:cNvPr id="218152" name="Line 147"/>
        <xdr:cNvSpPr>
          <a:spLocks noChangeShapeType="1"/>
        </xdr:cNvSpPr>
      </xdr:nvSpPr>
      <xdr:spPr bwMode="auto">
        <a:xfrm flipH="1">
          <a:off x="5400675" y="44596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181</xdr:row>
      <xdr:rowOff>0</xdr:rowOff>
    </xdr:from>
    <xdr:to>
      <xdr:col>27</xdr:col>
      <xdr:colOff>0</xdr:colOff>
      <xdr:row>181</xdr:row>
      <xdr:rowOff>0</xdr:rowOff>
    </xdr:to>
    <xdr:sp macro="" textlink="">
      <xdr:nvSpPr>
        <xdr:cNvPr id="218153" name="Line 148"/>
        <xdr:cNvSpPr>
          <a:spLocks noChangeShapeType="1"/>
        </xdr:cNvSpPr>
      </xdr:nvSpPr>
      <xdr:spPr bwMode="auto">
        <a:xfrm flipH="1">
          <a:off x="5400675" y="44596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181</xdr:row>
      <xdr:rowOff>0</xdr:rowOff>
    </xdr:from>
    <xdr:to>
      <xdr:col>27</xdr:col>
      <xdr:colOff>0</xdr:colOff>
      <xdr:row>181</xdr:row>
      <xdr:rowOff>0</xdr:rowOff>
    </xdr:to>
    <xdr:sp macro="" textlink="">
      <xdr:nvSpPr>
        <xdr:cNvPr id="218154" name="Line 149"/>
        <xdr:cNvSpPr>
          <a:spLocks noChangeShapeType="1"/>
        </xdr:cNvSpPr>
      </xdr:nvSpPr>
      <xdr:spPr bwMode="auto">
        <a:xfrm flipH="1">
          <a:off x="5400675" y="44596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181</xdr:row>
      <xdr:rowOff>0</xdr:rowOff>
    </xdr:from>
    <xdr:to>
      <xdr:col>27</xdr:col>
      <xdr:colOff>0</xdr:colOff>
      <xdr:row>181</xdr:row>
      <xdr:rowOff>0</xdr:rowOff>
    </xdr:to>
    <xdr:sp macro="" textlink="">
      <xdr:nvSpPr>
        <xdr:cNvPr id="218155" name="Line 150"/>
        <xdr:cNvSpPr>
          <a:spLocks noChangeShapeType="1"/>
        </xdr:cNvSpPr>
      </xdr:nvSpPr>
      <xdr:spPr bwMode="auto">
        <a:xfrm flipH="1">
          <a:off x="5400675" y="44596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181</xdr:row>
      <xdr:rowOff>0</xdr:rowOff>
    </xdr:from>
    <xdr:to>
      <xdr:col>27</xdr:col>
      <xdr:colOff>0</xdr:colOff>
      <xdr:row>181</xdr:row>
      <xdr:rowOff>0</xdr:rowOff>
    </xdr:to>
    <xdr:sp macro="" textlink="">
      <xdr:nvSpPr>
        <xdr:cNvPr id="218156" name="Line 151"/>
        <xdr:cNvSpPr>
          <a:spLocks noChangeShapeType="1"/>
        </xdr:cNvSpPr>
      </xdr:nvSpPr>
      <xdr:spPr bwMode="auto">
        <a:xfrm flipH="1">
          <a:off x="5400675" y="44596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216</xdr:row>
      <xdr:rowOff>0</xdr:rowOff>
    </xdr:from>
    <xdr:to>
      <xdr:col>21</xdr:col>
      <xdr:colOff>0</xdr:colOff>
      <xdr:row>216</xdr:row>
      <xdr:rowOff>0</xdr:rowOff>
    </xdr:to>
    <xdr:sp macro="" textlink="">
      <xdr:nvSpPr>
        <xdr:cNvPr id="218157" name="Line 150"/>
        <xdr:cNvSpPr>
          <a:spLocks noChangeShapeType="1"/>
        </xdr:cNvSpPr>
      </xdr:nvSpPr>
      <xdr:spPr bwMode="auto">
        <a:xfrm flipH="1">
          <a:off x="4200525" y="528828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216</xdr:row>
      <xdr:rowOff>0</xdr:rowOff>
    </xdr:from>
    <xdr:to>
      <xdr:col>21</xdr:col>
      <xdr:colOff>0</xdr:colOff>
      <xdr:row>216</xdr:row>
      <xdr:rowOff>0</xdr:rowOff>
    </xdr:to>
    <xdr:sp macro="" textlink="">
      <xdr:nvSpPr>
        <xdr:cNvPr id="218158" name="Line 151"/>
        <xdr:cNvSpPr>
          <a:spLocks noChangeShapeType="1"/>
        </xdr:cNvSpPr>
      </xdr:nvSpPr>
      <xdr:spPr bwMode="auto">
        <a:xfrm flipH="1">
          <a:off x="4200525" y="528828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216</xdr:row>
      <xdr:rowOff>0</xdr:rowOff>
    </xdr:from>
    <xdr:to>
      <xdr:col>21</xdr:col>
      <xdr:colOff>0</xdr:colOff>
      <xdr:row>216</xdr:row>
      <xdr:rowOff>0</xdr:rowOff>
    </xdr:to>
    <xdr:sp macro="" textlink="">
      <xdr:nvSpPr>
        <xdr:cNvPr id="218159" name="Line 152"/>
        <xdr:cNvSpPr>
          <a:spLocks noChangeShapeType="1"/>
        </xdr:cNvSpPr>
      </xdr:nvSpPr>
      <xdr:spPr bwMode="auto">
        <a:xfrm flipH="1">
          <a:off x="4200525" y="528828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216</xdr:row>
      <xdr:rowOff>0</xdr:rowOff>
    </xdr:from>
    <xdr:to>
      <xdr:col>21</xdr:col>
      <xdr:colOff>0</xdr:colOff>
      <xdr:row>216</xdr:row>
      <xdr:rowOff>0</xdr:rowOff>
    </xdr:to>
    <xdr:sp macro="" textlink="">
      <xdr:nvSpPr>
        <xdr:cNvPr id="218160" name="Line 153"/>
        <xdr:cNvSpPr>
          <a:spLocks noChangeShapeType="1"/>
        </xdr:cNvSpPr>
      </xdr:nvSpPr>
      <xdr:spPr bwMode="auto">
        <a:xfrm flipH="1">
          <a:off x="4200525" y="528828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216</xdr:row>
      <xdr:rowOff>0</xdr:rowOff>
    </xdr:from>
    <xdr:to>
      <xdr:col>21</xdr:col>
      <xdr:colOff>0</xdr:colOff>
      <xdr:row>216</xdr:row>
      <xdr:rowOff>0</xdr:rowOff>
    </xdr:to>
    <xdr:sp macro="" textlink="">
      <xdr:nvSpPr>
        <xdr:cNvPr id="218161" name="Line 154"/>
        <xdr:cNvSpPr>
          <a:spLocks noChangeShapeType="1"/>
        </xdr:cNvSpPr>
      </xdr:nvSpPr>
      <xdr:spPr bwMode="auto">
        <a:xfrm flipH="1">
          <a:off x="4200525" y="528828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216</xdr:row>
      <xdr:rowOff>0</xdr:rowOff>
    </xdr:from>
    <xdr:to>
      <xdr:col>21</xdr:col>
      <xdr:colOff>0</xdr:colOff>
      <xdr:row>216</xdr:row>
      <xdr:rowOff>0</xdr:rowOff>
    </xdr:to>
    <xdr:sp macro="" textlink="">
      <xdr:nvSpPr>
        <xdr:cNvPr id="218162" name="Line 155"/>
        <xdr:cNvSpPr>
          <a:spLocks noChangeShapeType="1"/>
        </xdr:cNvSpPr>
      </xdr:nvSpPr>
      <xdr:spPr bwMode="auto">
        <a:xfrm flipH="1">
          <a:off x="4200525" y="528828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216</xdr:row>
      <xdr:rowOff>0</xdr:rowOff>
    </xdr:from>
    <xdr:to>
      <xdr:col>21</xdr:col>
      <xdr:colOff>0</xdr:colOff>
      <xdr:row>216</xdr:row>
      <xdr:rowOff>0</xdr:rowOff>
    </xdr:to>
    <xdr:sp macro="" textlink="">
      <xdr:nvSpPr>
        <xdr:cNvPr id="218163" name="Line 156"/>
        <xdr:cNvSpPr>
          <a:spLocks noChangeShapeType="1"/>
        </xdr:cNvSpPr>
      </xdr:nvSpPr>
      <xdr:spPr bwMode="auto">
        <a:xfrm flipH="1">
          <a:off x="4200525" y="528828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216</xdr:row>
      <xdr:rowOff>0</xdr:rowOff>
    </xdr:from>
    <xdr:to>
      <xdr:col>21</xdr:col>
      <xdr:colOff>0</xdr:colOff>
      <xdr:row>216</xdr:row>
      <xdr:rowOff>0</xdr:rowOff>
    </xdr:to>
    <xdr:sp macro="" textlink="">
      <xdr:nvSpPr>
        <xdr:cNvPr id="218164" name="Line 157"/>
        <xdr:cNvSpPr>
          <a:spLocks noChangeShapeType="1"/>
        </xdr:cNvSpPr>
      </xdr:nvSpPr>
      <xdr:spPr bwMode="auto">
        <a:xfrm flipH="1">
          <a:off x="4200525" y="528828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65" name="AutoShape 126"/>
        <xdr:cNvSpPr>
          <a:spLocks noChangeArrowheads="1"/>
        </xdr:cNvSpPr>
      </xdr:nvSpPr>
      <xdr:spPr bwMode="auto">
        <a:xfrm>
          <a:off x="600075" y="1086897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66" name="AutoShape 127"/>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67" name="AutoShape 128"/>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68" name="AutoShape 129"/>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69" name="AutoShape 130"/>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70" name="AutoShape 131"/>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71" name="AutoShape 132"/>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72" name="AutoShape 133"/>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73" name="AutoShape 134"/>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74" name="Oval 135"/>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75" name="Oval 136"/>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76" name="Oval 137"/>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77" name="Oval 138"/>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78" name="AutoShape 139"/>
        <xdr:cNvSpPr>
          <a:spLocks noChangeArrowheads="1"/>
        </xdr:cNvSpPr>
      </xdr:nvSpPr>
      <xdr:spPr bwMode="auto">
        <a:xfrm>
          <a:off x="600075" y="1086897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79" name="AutoShape 140"/>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80" name="AutoShape 141"/>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81" name="AutoShape 142"/>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82" name="AutoShape 143"/>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83" name="AutoShape 144"/>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84" name="AutoShape 145"/>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85" name="AutoShape 146"/>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86" name="AutoShape 147"/>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87" name="Oval 148"/>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88" name="Oval 149"/>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89" name="Oval 150"/>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90" name="Oval 151"/>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91" name="AutoShape 126"/>
        <xdr:cNvSpPr>
          <a:spLocks noChangeArrowheads="1"/>
        </xdr:cNvSpPr>
      </xdr:nvSpPr>
      <xdr:spPr bwMode="auto">
        <a:xfrm>
          <a:off x="600075" y="1086897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92" name="AutoShape 127"/>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93" name="AutoShape 128"/>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94" name="AutoShape 129"/>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95" name="AutoShape 130"/>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96" name="AutoShape 131"/>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97" name="AutoShape 132"/>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98" name="AutoShape 133"/>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199" name="AutoShape 134"/>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00" name="Oval 135"/>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01" name="Oval 136"/>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02" name="Oval 137"/>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03" name="Oval 138"/>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04" name="AutoShape 139"/>
        <xdr:cNvSpPr>
          <a:spLocks noChangeArrowheads="1"/>
        </xdr:cNvSpPr>
      </xdr:nvSpPr>
      <xdr:spPr bwMode="auto">
        <a:xfrm>
          <a:off x="600075" y="1086897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05" name="AutoShape 140"/>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06" name="AutoShape 141"/>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07" name="AutoShape 142"/>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08" name="AutoShape 143"/>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09" name="AutoShape 144"/>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10" name="AutoShape 145"/>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11" name="AutoShape 146"/>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12" name="AutoShape 147"/>
        <xdr:cNvSpPr>
          <a:spLocks noChangeArrowheads="1"/>
        </xdr:cNvSpPr>
      </xdr:nvSpPr>
      <xdr:spPr bwMode="auto">
        <a:xfrm>
          <a:off x="600075" y="108689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13" name="Oval 148"/>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14" name="Oval 149"/>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15" name="Oval 150"/>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447</xdr:row>
      <xdr:rowOff>0</xdr:rowOff>
    </xdr:from>
    <xdr:to>
      <xdr:col>3</xdr:col>
      <xdr:colOff>0</xdr:colOff>
      <xdr:row>447</xdr:row>
      <xdr:rowOff>0</xdr:rowOff>
    </xdr:to>
    <xdr:sp macro="" textlink="">
      <xdr:nvSpPr>
        <xdr:cNvPr id="218216" name="Oval 151"/>
        <xdr:cNvSpPr>
          <a:spLocks noChangeArrowheads="1"/>
        </xdr:cNvSpPr>
      </xdr:nvSpPr>
      <xdr:spPr bwMode="auto">
        <a:xfrm>
          <a:off x="600075" y="1086897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16368" name="Line 1"/>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69" name="Line 2"/>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70" name="Line 3"/>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71" name="Line 4"/>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72" name="Line 5"/>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73" name="Line 6"/>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74" name="Line 7"/>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75" name="Line 8"/>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76" name="Oval 9"/>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77" name="Line 10"/>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78" name="Line 11"/>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79" name="Line 1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80" name="Line 1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81" name="Line 1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82" name="Line 1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83" name="Line 1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84" name="Line 1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85" name="Oval 18"/>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86" name="AutoShape 19"/>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87" name="AutoShape 20"/>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88" name="AutoShape 2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89" name="AutoShape 2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90" name="AutoShape 2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91" name="AutoShape 2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92" name="AutoShape 2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93" name="AutoShape 2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94" name="AutoShape 2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6395" name="AutoShape 28"/>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396" name="AutoShape 29"/>
        <xdr:cNvSpPr>
          <a:spLocks noChangeArrowheads="1"/>
        </xdr:cNvSpPr>
      </xdr:nvSpPr>
      <xdr:spPr bwMode="auto">
        <a:xfrm>
          <a:off x="0" y="111823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397" name="AutoShape 30"/>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398" name="AutoShape 31"/>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399" name="AutoShape 32"/>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00" name="AutoShape 33"/>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01" name="AutoShape 34"/>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02" name="AutoShape 35"/>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03" name="AutoShape 36"/>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04" name="AutoShape 37"/>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05" name="Oval 38"/>
        <xdr:cNvSpPr>
          <a:spLocks noChangeArrowheads="1"/>
        </xdr:cNvSpPr>
      </xdr:nvSpPr>
      <xdr:spPr bwMode="auto">
        <a:xfrm>
          <a:off x="0" y="11182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06" name="Oval 39"/>
        <xdr:cNvSpPr>
          <a:spLocks noChangeArrowheads="1"/>
        </xdr:cNvSpPr>
      </xdr:nvSpPr>
      <xdr:spPr bwMode="auto">
        <a:xfrm>
          <a:off x="0" y="11182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07" name="Oval 40"/>
        <xdr:cNvSpPr>
          <a:spLocks noChangeArrowheads="1"/>
        </xdr:cNvSpPr>
      </xdr:nvSpPr>
      <xdr:spPr bwMode="auto">
        <a:xfrm>
          <a:off x="0" y="11182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08" name="Oval 41"/>
        <xdr:cNvSpPr>
          <a:spLocks noChangeArrowheads="1"/>
        </xdr:cNvSpPr>
      </xdr:nvSpPr>
      <xdr:spPr bwMode="auto">
        <a:xfrm>
          <a:off x="0" y="11182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09" name="Line 42"/>
        <xdr:cNvSpPr>
          <a:spLocks noChangeShapeType="1"/>
        </xdr:cNvSpPr>
      </xdr:nvSpPr>
      <xdr:spPr bwMode="auto">
        <a:xfrm flipH="1">
          <a:off x="0" y="111823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10" name="Line 43"/>
        <xdr:cNvSpPr>
          <a:spLocks noChangeShapeType="1"/>
        </xdr:cNvSpPr>
      </xdr:nvSpPr>
      <xdr:spPr bwMode="auto">
        <a:xfrm flipH="1">
          <a:off x="0" y="111823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11" name="Line 44"/>
        <xdr:cNvSpPr>
          <a:spLocks noChangeShapeType="1"/>
        </xdr:cNvSpPr>
      </xdr:nvSpPr>
      <xdr:spPr bwMode="auto">
        <a:xfrm flipH="1">
          <a:off x="0" y="111823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12" name="Line 45"/>
        <xdr:cNvSpPr>
          <a:spLocks noChangeShapeType="1"/>
        </xdr:cNvSpPr>
      </xdr:nvSpPr>
      <xdr:spPr bwMode="auto">
        <a:xfrm flipH="1">
          <a:off x="0" y="111823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13" name="Line 46"/>
        <xdr:cNvSpPr>
          <a:spLocks noChangeShapeType="1"/>
        </xdr:cNvSpPr>
      </xdr:nvSpPr>
      <xdr:spPr bwMode="auto">
        <a:xfrm flipH="1">
          <a:off x="0" y="111823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14" name="Line 47"/>
        <xdr:cNvSpPr>
          <a:spLocks noChangeShapeType="1"/>
        </xdr:cNvSpPr>
      </xdr:nvSpPr>
      <xdr:spPr bwMode="auto">
        <a:xfrm flipH="1">
          <a:off x="0" y="111823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15" name="Line 48"/>
        <xdr:cNvSpPr>
          <a:spLocks noChangeShapeType="1"/>
        </xdr:cNvSpPr>
      </xdr:nvSpPr>
      <xdr:spPr bwMode="auto">
        <a:xfrm flipH="1">
          <a:off x="0" y="111823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0</xdr:rowOff>
    </xdr:from>
    <xdr:to>
      <xdr:col>0</xdr:col>
      <xdr:colOff>0</xdr:colOff>
      <xdr:row>66</xdr:row>
      <xdr:rowOff>0</xdr:rowOff>
    </xdr:to>
    <xdr:sp macro="" textlink="">
      <xdr:nvSpPr>
        <xdr:cNvPr id="216416" name="Line 49"/>
        <xdr:cNvSpPr>
          <a:spLocks noChangeShapeType="1"/>
        </xdr:cNvSpPr>
      </xdr:nvSpPr>
      <xdr:spPr bwMode="auto">
        <a:xfrm flipH="1">
          <a:off x="0" y="111823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16417" name="AutoShape 50"/>
        <xdr:cNvSpPr>
          <a:spLocks noChangeArrowheads="1"/>
        </xdr:cNvSpPr>
      </xdr:nvSpPr>
      <xdr:spPr bwMode="auto">
        <a:xfrm>
          <a:off x="719137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16418" name="AutoShape 51"/>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16419" name="AutoShape 52"/>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16420" name="AutoShape 53"/>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16421" name="AutoShape 54"/>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16422" name="AutoShape 55"/>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16423" name="AutoShape 56"/>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16424" name="AutoShape 57"/>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16425" name="AutoShape 58"/>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11</xdr:row>
      <xdr:rowOff>28575</xdr:rowOff>
    </xdr:from>
    <xdr:to>
      <xdr:col>29</xdr:col>
      <xdr:colOff>161925</xdr:colOff>
      <xdr:row>13</xdr:row>
      <xdr:rowOff>57150</xdr:rowOff>
    </xdr:to>
    <xdr:sp macro="" textlink="">
      <xdr:nvSpPr>
        <xdr:cNvPr id="2" name="Rectangle 24"/>
        <xdr:cNvSpPr>
          <a:spLocks noChangeArrowheads="1"/>
        </xdr:cNvSpPr>
      </xdr:nvSpPr>
      <xdr:spPr bwMode="auto">
        <a:xfrm>
          <a:off x="5153025" y="2171700"/>
          <a:ext cx="4286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twoCellAnchor>
    <xdr:from>
      <xdr:col>27</xdr:col>
      <xdr:colOff>0</xdr:colOff>
      <xdr:row>96</xdr:row>
      <xdr:rowOff>28575</xdr:rowOff>
    </xdr:from>
    <xdr:to>
      <xdr:col>29</xdr:col>
      <xdr:colOff>161925</xdr:colOff>
      <xdr:row>98</xdr:row>
      <xdr:rowOff>57150</xdr:rowOff>
    </xdr:to>
    <xdr:sp macro="" textlink="">
      <xdr:nvSpPr>
        <xdr:cNvPr id="3" name="Rectangle 25"/>
        <xdr:cNvSpPr>
          <a:spLocks noChangeArrowheads="1"/>
        </xdr:cNvSpPr>
      </xdr:nvSpPr>
      <xdr:spPr bwMode="auto">
        <a:xfrm>
          <a:off x="5153025" y="9906000"/>
          <a:ext cx="4286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96</xdr:row>
      <xdr:rowOff>28575</xdr:rowOff>
    </xdr:from>
    <xdr:to>
      <xdr:col>29</xdr:col>
      <xdr:colOff>161925</xdr:colOff>
      <xdr:row>98</xdr:row>
      <xdr:rowOff>57150</xdr:rowOff>
    </xdr:to>
    <xdr:sp macro="" textlink="">
      <xdr:nvSpPr>
        <xdr:cNvPr id="2" name="Rectangle 17"/>
        <xdr:cNvSpPr>
          <a:spLocks noChangeArrowheads="1"/>
        </xdr:cNvSpPr>
      </xdr:nvSpPr>
      <xdr:spPr bwMode="auto">
        <a:xfrm>
          <a:off x="5153025" y="9877425"/>
          <a:ext cx="4286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twoCellAnchor>
    <xdr:from>
      <xdr:col>27</xdr:col>
      <xdr:colOff>0</xdr:colOff>
      <xdr:row>11</xdr:row>
      <xdr:rowOff>28575</xdr:rowOff>
    </xdr:from>
    <xdr:to>
      <xdr:col>29</xdr:col>
      <xdr:colOff>161925</xdr:colOff>
      <xdr:row>13</xdr:row>
      <xdr:rowOff>57150</xdr:rowOff>
    </xdr:to>
    <xdr:sp macro="" textlink="">
      <xdr:nvSpPr>
        <xdr:cNvPr id="3" name="Rectangle 18"/>
        <xdr:cNvSpPr>
          <a:spLocks noChangeArrowheads="1"/>
        </xdr:cNvSpPr>
      </xdr:nvSpPr>
      <xdr:spPr bwMode="auto">
        <a:xfrm>
          <a:off x="5153025" y="2171700"/>
          <a:ext cx="4286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0</xdr:colOff>
      <xdr:row>11</xdr:row>
      <xdr:rowOff>28575</xdr:rowOff>
    </xdr:from>
    <xdr:to>
      <xdr:col>29</xdr:col>
      <xdr:colOff>161925</xdr:colOff>
      <xdr:row>13</xdr:row>
      <xdr:rowOff>57150</xdr:rowOff>
    </xdr:to>
    <xdr:sp macro="" textlink="">
      <xdr:nvSpPr>
        <xdr:cNvPr id="2" name="Rectangle 24"/>
        <xdr:cNvSpPr>
          <a:spLocks noChangeArrowheads="1"/>
        </xdr:cNvSpPr>
      </xdr:nvSpPr>
      <xdr:spPr bwMode="auto">
        <a:xfrm>
          <a:off x="5153025" y="2171700"/>
          <a:ext cx="4286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twoCellAnchor>
    <xdr:from>
      <xdr:col>29</xdr:col>
      <xdr:colOff>9525</xdr:colOff>
      <xdr:row>14</xdr:row>
      <xdr:rowOff>28575</xdr:rowOff>
    </xdr:from>
    <xdr:to>
      <xdr:col>32</xdr:col>
      <xdr:colOff>9525</xdr:colOff>
      <xdr:row>16</xdr:row>
      <xdr:rowOff>57150</xdr:rowOff>
    </xdr:to>
    <xdr:sp macro="" textlink="">
      <xdr:nvSpPr>
        <xdr:cNvPr id="3" name="Rectangle 24"/>
        <xdr:cNvSpPr>
          <a:spLocks noChangeArrowheads="1"/>
        </xdr:cNvSpPr>
      </xdr:nvSpPr>
      <xdr:spPr bwMode="auto">
        <a:xfrm>
          <a:off x="5448300" y="2362200"/>
          <a:ext cx="4286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twoCellAnchor>
    <xdr:from>
      <xdr:col>29</xdr:col>
      <xdr:colOff>9525</xdr:colOff>
      <xdr:row>26</xdr:row>
      <xdr:rowOff>28575</xdr:rowOff>
    </xdr:from>
    <xdr:to>
      <xdr:col>32</xdr:col>
      <xdr:colOff>9525</xdr:colOff>
      <xdr:row>28</xdr:row>
      <xdr:rowOff>57150</xdr:rowOff>
    </xdr:to>
    <xdr:sp macro="" textlink="">
      <xdr:nvSpPr>
        <xdr:cNvPr id="4" name="Rectangle 24"/>
        <xdr:cNvSpPr>
          <a:spLocks noChangeArrowheads="1"/>
        </xdr:cNvSpPr>
      </xdr:nvSpPr>
      <xdr:spPr bwMode="auto">
        <a:xfrm>
          <a:off x="5448300" y="3124200"/>
          <a:ext cx="4286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twoCellAnchor>
    <xdr:from>
      <xdr:col>32</xdr:col>
      <xdr:colOff>9525</xdr:colOff>
      <xdr:row>29</xdr:row>
      <xdr:rowOff>19050</xdr:rowOff>
    </xdr:from>
    <xdr:to>
      <xdr:col>35</xdr:col>
      <xdr:colOff>9525</xdr:colOff>
      <xdr:row>31</xdr:row>
      <xdr:rowOff>47625</xdr:rowOff>
    </xdr:to>
    <xdr:sp macro="" textlink="">
      <xdr:nvSpPr>
        <xdr:cNvPr id="5" name="Rectangle 24"/>
        <xdr:cNvSpPr>
          <a:spLocks noChangeArrowheads="1"/>
        </xdr:cNvSpPr>
      </xdr:nvSpPr>
      <xdr:spPr bwMode="auto">
        <a:xfrm>
          <a:off x="5876925" y="3305175"/>
          <a:ext cx="4286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twoCellAnchor>
    <xdr:from>
      <xdr:col>31</xdr:col>
      <xdr:colOff>133350</xdr:colOff>
      <xdr:row>17</xdr:row>
      <xdr:rowOff>66675</xdr:rowOff>
    </xdr:from>
    <xdr:to>
      <xdr:col>34</xdr:col>
      <xdr:colOff>133350</xdr:colOff>
      <xdr:row>20</xdr:row>
      <xdr:rowOff>19050</xdr:rowOff>
    </xdr:to>
    <xdr:sp macro="" textlink="">
      <xdr:nvSpPr>
        <xdr:cNvPr id="6" name="Rectangle 24"/>
        <xdr:cNvSpPr>
          <a:spLocks noChangeArrowheads="1"/>
        </xdr:cNvSpPr>
      </xdr:nvSpPr>
      <xdr:spPr bwMode="auto">
        <a:xfrm>
          <a:off x="5857875" y="2590800"/>
          <a:ext cx="4286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twoCellAnchor>
    <xdr:from>
      <xdr:col>29</xdr:col>
      <xdr:colOff>0</xdr:colOff>
      <xdr:row>20</xdr:row>
      <xdr:rowOff>57150</xdr:rowOff>
    </xdr:from>
    <xdr:to>
      <xdr:col>32</xdr:col>
      <xdr:colOff>0</xdr:colOff>
      <xdr:row>23</xdr:row>
      <xdr:rowOff>9525</xdr:rowOff>
    </xdr:to>
    <xdr:sp macro="" textlink="">
      <xdr:nvSpPr>
        <xdr:cNvPr id="7" name="Rectangle 24"/>
        <xdr:cNvSpPr>
          <a:spLocks noChangeArrowheads="1"/>
        </xdr:cNvSpPr>
      </xdr:nvSpPr>
      <xdr:spPr bwMode="auto">
        <a:xfrm>
          <a:off x="5438775" y="2771775"/>
          <a:ext cx="4286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twoCellAnchor>
    <xdr:from>
      <xdr:col>32</xdr:col>
      <xdr:colOff>9525</xdr:colOff>
      <xdr:row>35</xdr:row>
      <xdr:rowOff>0</xdr:rowOff>
    </xdr:from>
    <xdr:to>
      <xdr:col>35</xdr:col>
      <xdr:colOff>9525</xdr:colOff>
      <xdr:row>37</xdr:row>
      <xdr:rowOff>28575</xdr:rowOff>
    </xdr:to>
    <xdr:sp macro="" textlink="">
      <xdr:nvSpPr>
        <xdr:cNvPr id="8" name="Rectangle 24"/>
        <xdr:cNvSpPr>
          <a:spLocks noChangeArrowheads="1"/>
        </xdr:cNvSpPr>
      </xdr:nvSpPr>
      <xdr:spPr bwMode="auto">
        <a:xfrm>
          <a:off x="5876925" y="3667125"/>
          <a:ext cx="4286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twoCellAnchor>
    <xdr:from>
      <xdr:col>32</xdr:col>
      <xdr:colOff>9525</xdr:colOff>
      <xdr:row>41</xdr:row>
      <xdr:rowOff>28575</xdr:rowOff>
    </xdr:from>
    <xdr:to>
      <xdr:col>35</xdr:col>
      <xdr:colOff>9525</xdr:colOff>
      <xdr:row>43</xdr:row>
      <xdr:rowOff>57150</xdr:rowOff>
    </xdr:to>
    <xdr:sp macro="" textlink="">
      <xdr:nvSpPr>
        <xdr:cNvPr id="9" name="Rectangle 24"/>
        <xdr:cNvSpPr>
          <a:spLocks noChangeArrowheads="1"/>
        </xdr:cNvSpPr>
      </xdr:nvSpPr>
      <xdr:spPr bwMode="auto">
        <a:xfrm>
          <a:off x="5876925" y="4076700"/>
          <a:ext cx="4286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twoCellAnchor>
    <xdr:from>
      <xdr:col>32</xdr:col>
      <xdr:colOff>9525</xdr:colOff>
      <xdr:row>44</xdr:row>
      <xdr:rowOff>57150</xdr:rowOff>
    </xdr:from>
    <xdr:to>
      <xdr:col>35</xdr:col>
      <xdr:colOff>9525</xdr:colOff>
      <xdr:row>47</xdr:row>
      <xdr:rowOff>9525</xdr:rowOff>
    </xdr:to>
    <xdr:sp macro="" textlink="">
      <xdr:nvSpPr>
        <xdr:cNvPr id="10" name="Rectangle 24"/>
        <xdr:cNvSpPr>
          <a:spLocks noChangeArrowheads="1"/>
        </xdr:cNvSpPr>
      </xdr:nvSpPr>
      <xdr:spPr bwMode="auto">
        <a:xfrm>
          <a:off x="5876925" y="4295775"/>
          <a:ext cx="4286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18065" name="Line 1"/>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8066" name="Line 2"/>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8067" name="Line 3"/>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8068" name="Line 4"/>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8069" name="Line 5"/>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8070" name="Line 6"/>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8071" name="Line 7"/>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8072" name="Line 8"/>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8073" name="Line 9"/>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190500</xdr:colOff>
      <xdr:row>0</xdr:row>
      <xdr:rowOff>0</xdr:rowOff>
    </xdr:from>
    <xdr:to>
      <xdr:col>35</xdr:col>
      <xdr:colOff>0</xdr:colOff>
      <xdr:row>0</xdr:row>
      <xdr:rowOff>0</xdr:rowOff>
    </xdr:to>
    <xdr:sp macro="" textlink="">
      <xdr:nvSpPr>
        <xdr:cNvPr id="218074" name="Line 10"/>
        <xdr:cNvSpPr>
          <a:spLocks noChangeShapeType="1"/>
        </xdr:cNvSpPr>
      </xdr:nvSpPr>
      <xdr:spPr bwMode="auto">
        <a:xfrm flipH="1">
          <a:off x="3790950" y="0"/>
          <a:ext cx="32099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8075" name="Line 11"/>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8076" name="Line 12"/>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8077" name="Line 13"/>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8078" name="Line 14"/>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8079" name="Line 15"/>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8080" name="Line 16"/>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8081" name="Line 17"/>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8082" name="Line 18"/>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8083" name="Line 19"/>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8084" name="Line 20"/>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8085" name="Line 21"/>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8086" name="Line 22"/>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8087" name="Line 23"/>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8088" name="Line 24"/>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8089" name="Line 25"/>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8090" name="Line 26"/>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8091" name="Line 27"/>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8092" name="Line 28"/>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8093" name="Line 29"/>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8094" name="Line 30"/>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8095" name="Line 31"/>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8096" name="Line 32"/>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8097" name="Line 33"/>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8098" name="Line 34"/>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8099" name="Line 35"/>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8100" name="Line 36"/>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8101" name="Line 37"/>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8102" name="Line 38"/>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47625</xdr:colOff>
      <xdr:row>0</xdr:row>
      <xdr:rowOff>0</xdr:rowOff>
    </xdr:from>
    <xdr:to>
      <xdr:col>14</xdr:col>
      <xdr:colOff>133350</xdr:colOff>
      <xdr:row>0</xdr:row>
      <xdr:rowOff>0</xdr:rowOff>
    </xdr:to>
    <xdr:sp macro="" textlink="">
      <xdr:nvSpPr>
        <xdr:cNvPr id="218103" name="AutoShape 39"/>
        <xdr:cNvSpPr>
          <a:spLocks noChangeArrowheads="1"/>
        </xdr:cNvSpPr>
      </xdr:nvSpPr>
      <xdr:spPr bwMode="auto">
        <a:xfrm>
          <a:off x="447675" y="0"/>
          <a:ext cx="2486025"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8104" name="Line 48"/>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8105" name="Line 49"/>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8106" name="Line 50"/>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8107" name="Line 51"/>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8108" name="Line 52"/>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8109" name="Line 54"/>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8110" name="Line 56"/>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8111" name="Line 57"/>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136" name="Line 58"/>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137" name="Line 59"/>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138" name="Line 60"/>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139" name="Line 61"/>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140" name="Line 62"/>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141" name="Line 63"/>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142" name="Line 64"/>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143" name="Line 65"/>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9144" name="Line 66"/>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145" name="Line 67"/>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146" name="Line 68"/>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147" name="Line 69"/>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148" name="Line 70"/>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9149" name="Line 71"/>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50" name="Line 72"/>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51" name="Line 73"/>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52" name="Line 74"/>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53" name="Line 75"/>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54" name="Line 76"/>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55" name="Line 77"/>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56" name="Line 78"/>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57" name="Line 79"/>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9158" name="Line 80"/>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9159" name="Line 81"/>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60" name="Line 92"/>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61" name="Line 93"/>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62" name="Line 94"/>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63" name="Line 95"/>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64" name="Line 96"/>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65" name="Line 97"/>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66" name="Line 98"/>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67" name="Line 99"/>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168" name="Line 100"/>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169" name="Line 101"/>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170" name="Line 102"/>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171" name="Line 103"/>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172" name="Line 104"/>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173" name="Line 105"/>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174" name="Line 106"/>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175" name="Line 107"/>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47625</xdr:colOff>
      <xdr:row>0</xdr:row>
      <xdr:rowOff>0</xdr:rowOff>
    </xdr:from>
    <xdr:to>
      <xdr:col>14</xdr:col>
      <xdr:colOff>133350</xdr:colOff>
      <xdr:row>0</xdr:row>
      <xdr:rowOff>0</xdr:rowOff>
    </xdr:to>
    <xdr:sp macro="" textlink="">
      <xdr:nvSpPr>
        <xdr:cNvPr id="219176" name="AutoShape 108"/>
        <xdr:cNvSpPr>
          <a:spLocks noChangeArrowheads="1"/>
        </xdr:cNvSpPr>
      </xdr:nvSpPr>
      <xdr:spPr bwMode="auto">
        <a:xfrm>
          <a:off x="447675" y="0"/>
          <a:ext cx="2486025"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77" name="Line 112"/>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78" name="Line 113"/>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79" name="Line 114"/>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80" name="Line 115"/>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81" name="Line 116"/>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82" name="Line 117"/>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83" name="Line 118"/>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184" name="Line 119"/>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185" name="Line 120"/>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190500</xdr:colOff>
      <xdr:row>0</xdr:row>
      <xdr:rowOff>0</xdr:rowOff>
    </xdr:from>
    <xdr:to>
      <xdr:col>35</xdr:col>
      <xdr:colOff>0</xdr:colOff>
      <xdr:row>0</xdr:row>
      <xdr:rowOff>0</xdr:rowOff>
    </xdr:to>
    <xdr:sp macro="" textlink="">
      <xdr:nvSpPr>
        <xdr:cNvPr id="219186" name="Line 121"/>
        <xdr:cNvSpPr>
          <a:spLocks noChangeShapeType="1"/>
        </xdr:cNvSpPr>
      </xdr:nvSpPr>
      <xdr:spPr bwMode="auto">
        <a:xfrm flipH="1">
          <a:off x="3790950" y="0"/>
          <a:ext cx="32099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187" name="Line 122"/>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188" name="Line 123"/>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9189" name="Line 124"/>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190" name="Line 125"/>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9191" name="Line 126"/>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192" name="Line 127"/>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193" name="Line 128"/>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194" name="Line 129"/>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195" name="Line 130"/>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196" name="Line 131"/>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197" name="Line 132"/>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198" name="Line 133"/>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199" name="Line 134"/>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200" name="Line 135"/>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9201" name="Line 136"/>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202" name="Line 137"/>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203" name="Line 138"/>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204" name="Line 139"/>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205" name="Line 140"/>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9206" name="Line 141"/>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07" name="Line 142"/>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08" name="Line 143"/>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09" name="Line 144"/>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10" name="Line 145"/>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11" name="Line 146"/>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12" name="Line 147"/>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13" name="Line 148"/>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14" name="Line 149"/>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47625</xdr:colOff>
      <xdr:row>0</xdr:row>
      <xdr:rowOff>0</xdr:rowOff>
    </xdr:from>
    <xdr:to>
      <xdr:col>14</xdr:col>
      <xdr:colOff>133350</xdr:colOff>
      <xdr:row>0</xdr:row>
      <xdr:rowOff>0</xdr:rowOff>
    </xdr:to>
    <xdr:sp macro="" textlink="">
      <xdr:nvSpPr>
        <xdr:cNvPr id="219215" name="AutoShape 150"/>
        <xdr:cNvSpPr>
          <a:spLocks noChangeArrowheads="1"/>
        </xdr:cNvSpPr>
      </xdr:nvSpPr>
      <xdr:spPr bwMode="auto">
        <a:xfrm>
          <a:off x="447675" y="0"/>
          <a:ext cx="2486025"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216" name="Line 151"/>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217" name="Line 152"/>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218" name="Line 153"/>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219" name="Line 154"/>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220" name="Line 155"/>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221" name="Line 156"/>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222" name="Line 157"/>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223" name="Line 158"/>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224" name="Line 159"/>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225" name="Line 160"/>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226" name="Line 161"/>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227" name="Line 162"/>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228" name="Line 163"/>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229" name="Line 164"/>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230" name="Line 165"/>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231" name="Line 166"/>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9232" name="Line 167"/>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233" name="Line 168"/>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19</xdr:col>
      <xdr:colOff>0</xdr:colOff>
      <xdr:row>0</xdr:row>
      <xdr:rowOff>0</xdr:rowOff>
    </xdr:to>
    <xdr:sp macro="" textlink="">
      <xdr:nvSpPr>
        <xdr:cNvPr id="219234" name="Line 169"/>
        <xdr:cNvSpPr>
          <a:spLocks noChangeShapeType="1"/>
        </xdr:cNvSpPr>
      </xdr:nvSpPr>
      <xdr:spPr bwMode="auto">
        <a:xfrm flipH="1">
          <a:off x="30003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235" name="Line 170"/>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23</xdr:col>
      <xdr:colOff>0</xdr:colOff>
      <xdr:row>0</xdr:row>
      <xdr:rowOff>0</xdr:rowOff>
    </xdr:to>
    <xdr:sp macro="" textlink="">
      <xdr:nvSpPr>
        <xdr:cNvPr id="219236" name="Line 171"/>
        <xdr:cNvSpPr>
          <a:spLocks noChangeShapeType="1"/>
        </xdr:cNvSpPr>
      </xdr:nvSpPr>
      <xdr:spPr bwMode="auto">
        <a:xfrm flipH="1">
          <a:off x="38004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9237" name="Line 172"/>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38" name="Line 173"/>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39" name="Line 174"/>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40" name="Line 175"/>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41" name="Line 176"/>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42" name="Line 177"/>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43" name="Line 178"/>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44" name="Line 179"/>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45" name="Line 180"/>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9246" name="Line 181"/>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15</xdr:col>
      <xdr:colOff>0</xdr:colOff>
      <xdr:row>0</xdr:row>
      <xdr:rowOff>0</xdr:rowOff>
    </xdr:to>
    <xdr:sp macro="" textlink="">
      <xdr:nvSpPr>
        <xdr:cNvPr id="219247" name="Line 182"/>
        <xdr:cNvSpPr>
          <a:spLocks noChangeShapeType="1"/>
        </xdr:cNvSpPr>
      </xdr:nvSpPr>
      <xdr:spPr bwMode="auto">
        <a:xfrm flipH="1">
          <a:off x="2200275" y="0"/>
          <a:ext cx="8001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48" name="Line 192"/>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49" name="Line 193"/>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50" name="Line 194"/>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51" name="Line 195"/>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52" name="Line 196"/>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53" name="Line 197"/>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54" name="Line 198"/>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19255" name="Line 199"/>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56" name="Line 200"/>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57" name="Line 201"/>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58" name="Line 202"/>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59" name="Line 203"/>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60" name="Line 204"/>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61" name="Line 205"/>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62" name="Line 206"/>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263" name="Line 207"/>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47625</xdr:colOff>
      <xdr:row>0</xdr:row>
      <xdr:rowOff>0</xdr:rowOff>
    </xdr:from>
    <xdr:to>
      <xdr:col>14</xdr:col>
      <xdr:colOff>133350</xdr:colOff>
      <xdr:row>0</xdr:row>
      <xdr:rowOff>0</xdr:rowOff>
    </xdr:to>
    <xdr:sp macro="" textlink="">
      <xdr:nvSpPr>
        <xdr:cNvPr id="219264" name="AutoShape 208"/>
        <xdr:cNvSpPr>
          <a:spLocks noChangeArrowheads="1"/>
        </xdr:cNvSpPr>
      </xdr:nvSpPr>
      <xdr:spPr bwMode="auto">
        <a:xfrm>
          <a:off x="447675" y="0"/>
          <a:ext cx="2486025"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1</xdr:row>
      <xdr:rowOff>9525</xdr:rowOff>
    </xdr:from>
    <xdr:to>
      <xdr:col>25</xdr:col>
      <xdr:colOff>47625</xdr:colOff>
      <xdr:row>2</xdr:row>
      <xdr:rowOff>57150</xdr:rowOff>
    </xdr:to>
    <xdr:sp macro="" textlink="">
      <xdr:nvSpPr>
        <xdr:cNvPr id="178" name="AutoShape 212"/>
        <xdr:cNvSpPr>
          <a:spLocks noChangeArrowheads="1"/>
        </xdr:cNvSpPr>
      </xdr:nvSpPr>
      <xdr:spPr bwMode="auto">
        <a:xfrm>
          <a:off x="2390775" y="180975"/>
          <a:ext cx="2657475" cy="295275"/>
        </a:xfrm>
        <a:prstGeom prst="flowChartAlternateProcess">
          <a:avLst/>
        </a:prstGeom>
        <a:solidFill>
          <a:srgbClr val="FFFF99"/>
        </a:solidFill>
        <a:ln w="38100" cmpd="dbl">
          <a:solidFill>
            <a:srgbClr val="000000"/>
          </a:solidFill>
          <a:miter lim="800000"/>
          <a:headEnd/>
          <a:tailEnd/>
        </a:ln>
        <a:effectLst/>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保育士の必要配置と配置基準</a:t>
          </a:r>
        </a:p>
      </xdr:txBody>
    </xdr:sp>
    <xdr:clientData/>
  </xdr:twoCellAnchor>
  <xdr:twoCellAnchor>
    <xdr:from>
      <xdr:col>11</xdr:col>
      <xdr:colOff>28575</xdr:colOff>
      <xdr:row>28</xdr:row>
      <xdr:rowOff>9525</xdr:rowOff>
    </xdr:from>
    <xdr:to>
      <xdr:col>28</xdr:col>
      <xdr:colOff>171450</xdr:colOff>
      <xdr:row>29</xdr:row>
      <xdr:rowOff>57150</xdr:rowOff>
    </xdr:to>
    <xdr:sp macro="" textlink="">
      <xdr:nvSpPr>
        <xdr:cNvPr id="179" name="AutoShape 213"/>
        <xdr:cNvSpPr>
          <a:spLocks noChangeArrowheads="1"/>
        </xdr:cNvSpPr>
      </xdr:nvSpPr>
      <xdr:spPr bwMode="auto">
        <a:xfrm>
          <a:off x="2228850" y="5838825"/>
          <a:ext cx="3543300" cy="295275"/>
        </a:xfrm>
        <a:prstGeom prst="flowChartAlternateProcess">
          <a:avLst/>
        </a:prstGeom>
        <a:solidFill>
          <a:srgbClr val="FFFF99"/>
        </a:solidFill>
        <a:ln w="38100" cmpd="dbl">
          <a:solidFill>
            <a:srgbClr val="000000"/>
          </a:solidFill>
          <a:miter lim="800000"/>
          <a:headEnd/>
          <a:tailEnd/>
        </a:ln>
        <a:effectLst/>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保育所の開所時間と保育士配置時間数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25</xdr:col>
      <xdr:colOff>0</xdr:colOff>
      <xdr:row>29</xdr:row>
      <xdr:rowOff>0</xdr:rowOff>
    </xdr:from>
    <xdr:to>
      <xdr:col>25</xdr:col>
      <xdr:colOff>0</xdr:colOff>
      <xdr:row>29</xdr:row>
      <xdr:rowOff>0</xdr:rowOff>
    </xdr:to>
    <xdr:sp macro="" textlink="">
      <xdr:nvSpPr>
        <xdr:cNvPr id="210777" name="Line 17"/>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78" name="Line 18"/>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79" name="Line 19"/>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80" name="Line 20"/>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81" name="Line 21"/>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82" name="Line 22"/>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83" name="Line 23"/>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84" name="Line 24"/>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40</xdr:row>
      <xdr:rowOff>57150</xdr:rowOff>
    </xdr:from>
    <xdr:to>
      <xdr:col>8</xdr:col>
      <xdr:colOff>0</xdr:colOff>
      <xdr:row>40</xdr:row>
      <xdr:rowOff>57150</xdr:rowOff>
    </xdr:to>
    <xdr:sp macro="" textlink="">
      <xdr:nvSpPr>
        <xdr:cNvPr id="210785" name="AutoShape 25"/>
        <xdr:cNvSpPr>
          <a:spLocks noChangeArrowheads="1"/>
        </xdr:cNvSpPr>
      </xdr:nvSpPr>
      <xdr:spPr bwMode="auto">
        <a:xfrm>
          <a:off x="419100" y="9305925"/>
          <a:ext cx="11811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86" name="Line 27"/>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87" name="Line 28"/>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88" name="Line 29"/>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89" name="Line 30"/>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90" name="Line 31"/>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91" name="Line 32"/>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92" name="Line 33"/>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93" name="Line 34"/>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40</xdr:row>
      <xdr:rowOff>57150</xdr:rowOff>
    </xdr:from>
    <xdr:to>
      <xdr:col>8</xdr:col>
      <xdr:colOff>0</xdr:colOff>
      <xdr:row>40</xdr:row>
      <xdr:rowOff>57150</xdr:rowOff>
    </xdr:to>
    <xdr:sp macro="" textlink="">
      <xdr:nvSpPr>
        <xdr:cNvPr id="210794" name="AutoShape 35"/>
        <xdr:cNvSpPr>
          <a:spLocks noChangeArrowheads="1"/>
        </xdr:cNvSpPr>
      </xdr:nvSpPr>
      <xdr:spPr bwMode="auto">
        <a:xfrm>
          <a:off x="419100" y="9305925"/>
          <a:ext cx="11811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95" name="Line 40"/>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96" name="Line 41"/>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97" name="Line 42"/>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98" name="Line 43"/>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799" name="Line 44"/>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800" name="Line 45"/>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801" name="Line 46"/>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802" name="Line 47"/>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40</xdr:row>
      <xdr:rowOff>57150</xdr:rowOff>
    </xdr:from>
    <xdr:to>
      <xdr:col>8</xdr:col>
      <xdr:colOff>0</xdr:colOff>
      <xdr:row>40</xdr:row>
      <xdr:rowOff>57150</xdr:rowOff>
    </xdr:to>
    <xdr:sp macro="" textlink="">
      <xdr:nvSpPr>
        <xdr:cNvPr id="210803" name="AutoShape 48"/>
        <xdr:cNvSpPr>
          <a:spLocks noChangeArrowheads="1"/>
        </xdr:cNvSpPr>
      </xdr:nvSpPr>
      <xdr:spPr bwMode="auto">
        <a:xfrm>
          <a:off x="419100" y="9305925"/>
          <a:ext cx="11811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804" name="Line 49"/>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805" name="Line 50"/>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806" name="Line 51"/>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807" name="Line 52"/>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808" name="Line 53"/>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809" name="Line 54"/>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810" name="Line 55"/>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25</xdr:col>
      <xdr:colOff>0</xdr:colOff>
      <xdr:row>29</xdr:row>
      <xdr:rowOff>0</xdr:rowOff>
    </xdr:to>
    <xdr:sp macro="" textlink="">
      <xdr:nvSpPr>
        <xdr:cNvPr id="210811" name="Line 56"/>
        <xdr:cNvSpPr>
          <a:spLocks noChangeShapeType="1"/>
        </xdr:cNvSpPr>
      </xdr:nvSpPr>
      <xdr:spPr bwMode="auto">
        <a:xfrm flipH="1">
          <a:off x="5000625" y="63150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95250</xdr:rowOff>
    </xdr:from>
    <xdr:to>
      <xdr:col>33</xdr:col>
      <xdr:colOff>0</xdr:colOff>
      <xdr:row>2</xdr:row>
      <xdr:rowOff>114300</xdr:rowOff>
    </xdr:to>
    <xdr:sp macro="" textlink="">
      <xdr:nvSpPr>
        <xdr:cNvPr id="37" name="AutoShape 58"/>
        <xdr:cNvSpPr>
          <a:spLocks noChangeArrowheads="1"/>
        </xdr:cNvSpPr>
      </xdr:nvSpPr>
      <xdr:spPr bwMode="auto">
        <a:xfrm>
          <a:off x="400050" y="95250"/>
          <a:ext cx="6200775" cy="438150"/>
        </a:xfrm>
        <a:prstGeom prst="foldedCorner">
          <a:avLst>
            <a:gd name="adj" fmla="val 12500"/>
          </a:avLst>
        </a:prstGeom>
        <a:solidFill>
          <a:srgbClr val="FFFF99"/>
        </a:solidFill>
        <a:ln w="12700">
          <a:solidFill>
            <a:srgbClr val="000000"/>
          </a:solidFill>
          <a:round/>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ローテーションを組むために必要な保育士数を算出するための簡易算出方法</a:t>
          </a:r>
        </a:p>
      </xdr:txBody>
    </xdr:sp>
    <xdr:clientData/>
  </xdr:twoCellAnchor>
  <xdr:twoCellAnchor>
    <xdr:from>
      <xdr:col>3</xdr:col>
      <xdr:colOff>190500</xdr:colOff>
      <xdr:row>58</xdr:row>
      <xdr:rowOff>66675</xdr:rowOff>
    </xdr:from>
    <xdr:to>
      <xdr:col>14</xdr:col>
      <xdr:colOff>133350</xdr:colOff>
      <xdr:row>59</xdr:row>
      <xdr:rowOff>200025</xdr:rowOff>
    </xdr:to>
    <xdr:sp macro="" textlink="">
      <xdr:nvSpPr>
        <xdr:cNvPr id="38" name="AutoShape 66"/>
        <xdr:cNvSpPr>
          <a:spLocks/>
        </xdr:cNvSpPr>
      </xdr:nvSpPr>
      <xdr:spPr bwMode="auto">
        <a:xfrm>
          <a:off x="790575" y="14049375"/>
          <a:ext cx="2143125" cy="476250"/>
        </a:xfrm>
        <a:prstGeom prst="borderCallout2">
          <a:avLst>
            <a:gd name="adj1" fmla="val 24000"/>
            <a:gd name="adj2" fmla="val 103556"/>
            <a:gd name="adj3" fmla="val 24000"/>
            <a:gd name="adj4" fmla="val 108000"/>
            <a:gd name="adj5" fmla="val -26000"/>
            <a:gd name="adj6" fmla="val 112444"/>
          </a:avLst>
        </a:prstGeom>
        <a:solidFill>
          <a:srgbClr val="FFFF99"/>
        </a:solidFill>
        <a:ln w="3175">
          <a:solidFill>
            <a:srgbClr val="000000"/>
          </a:solidFill>
          <a:miter lim="800000"/>
          <a:headEnd/>
          <a:tailEnd type="oval" w="med" len="med"/>
        </a:ln>
        <a:effectLst/>
      </xdr:spPr>
      <xdr:txBody>
        <a:bodyPr vertOverflow="clip" wrap="square" lIns="27432" tIns="18288" rIns="27432" bIns="18288" anchor="ctr" upright="1"/>
        <a:lstStyle/>
        <a:p>
          <a:pPr algn="ctr" rtl="0">
            <a:lnSpc>
              <a:spcPts val="1100"/>
            </a:lnSpc>
            <a:defRPr sz="1000"/>
          </a:pPr>
          <a:r>
            <a:rPr lang="ja-JP" altLang="en-US" sz="900" b="0" i="0" strike="noStrike">
              <a:solidFill>
                <a:srgbClr val="000000"/>
              </a:solidFill>
              <a:latin typeface="ＭＳ Ｐゴシック"/>
              <a:ea typeface="ＭＳ Ｐゴシック"/>
            </a:rPr>
            <a:t>原則として</a:t>
          </a:r>
          <a:r>
            <a:rPr lang="en-US" altLang="ja-JP" sz="900" b="0" i="0" strike="noStrike">
              <a:solidFill>
                <a:srgbClr val="000000"/>
              </a:solidFill>
              <a:latin typeface="ＭＳ Ｐゴシック"/>
              <a:ea typeface="ＭＳ Ｐゴシック"/>
            </a:rPr>
            <a:t>1</a:t>
          </a:r>
          <a:r>
            <a:rPr lang="ja-JP" altLang="en-US" sz="900" b="0" i="0" strike="noStrike">
              <a:solidFill>
                <a:srgbClr val="000000"/>
              </a:solidFill>
              <a:latin typeface="ＭＳ Ｐゴシック"/>
              <a:ea typeface="ＭＳ Ｐゴシック"/>
            </a:rPr>
            <a:t>月を</a:t>
          </a:r>
          <a:r>
            <a:rPr lang="en-US" altLang="ja-JP" sz="900" b="0" i="0" strike="noStrike">
              <a:solidFill>
                <a:srgbClr val="000000"/>
              </a:solidFill>
              <a:latin typeface="ＭＳ Ｐゴシック"/>
              <a:ea typeface="ＭＳ Ｐゴシック"/>
            </a:rPr>
            <a:t>4</a:t>
          </a:r>
          <a:r>
            <a:rPr lang="ja-JP" altLang="en-US" sz="900" b="0" i="0" strike="noStrike">
              <a:solidFill>
                <a:srgbClr val="000000"/>
              </a:solidFill>
              <a:latin typeface="ＭＳ Ｐゴシック"/>
              <a:ea typeface="ＭＳ Ｐゴシック"/>
            </a:rPr>
            <a:t>週間として計算</a:t>
          </a:r>
        </a:p>
        <a:p>
          <a:pPr algn="ctr" rtl="0">
            <a:lnSpc>
              <a:spcPts val="1100"/>
            </a:lnSpc>
            <a:defRPr sz="1000"/>
          </a:pPr>
          <a:r>
            <a:rPr lang="ja-JP" altLang="en-US" sz="900" b="0" i="0" strike="noStrike">
              <a:solidFill>
                <a:srgbClr val="000000"/>
              </a:solidFill>
              <a:latin typeface="ＭＳ Ｐゴシック"/>
              <a:ea typeface="ＭＳ Ｐゴシック"/>
            </a:rPr>
            <a:t>（例）</a:t>
          </a:r>
          <a:r>
            <a:rPr lang="en-US" altLang="ja-JP" sz="900" b="0" i="0" strike="noStrike">
              <a:solidFill>
                <a:srgbClr val="000000"/>
              </a:solidFill>
              <a:latin typeface="ＭＳ Ｐゴシック"/>
              <a:ea typeface="ＭＳ Ｐゴシック"/>
            </a:rPr>
            <a:t>14</a:t>
          </a:r>
          <a:r>
            <a:rPr lang="ja-JP" altLang="en-US" sz="900" b="0" i="0" strike="noStrike">
              <a:solidFill>
                <a:srgbClr val="000000"/>
              </a:solidFill>
              <a:latin typeface="ＭＳ Ｐゴシック"/>
              <a:ea typeface="ＭＳ Ｐゴシック"/>
            </a:rPr>
            <a:t>人</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週</a:t>
          </a:r>
          <a:r>
            <a:rPr lang="en-US" altLang="ja-JP" sz="900" b="0" i="0" strike="noStrike">
              <a:solidFill>
                <a:srgbClr val="000000"/>
              </a:solidFill>
              <a:latin typeface="ＭＳ Ｐゴシック"/>
              <a:ea typeface="ＭＳ Ｐゴシック"/>
            </a:rPr>
            <a:t>40</a:t>
          </a:r>
          <a:r>
            <a:rPr lang="ja-JP" altLang="en-US" sz="900" b="0" i="0" strike="noStrike">
              <a:solidFill>
                <a:srgbClr val="000000"/>
              </a:solidFill>
              <a:latin typeface="ＭＳ Ｐゴシック"/>
              <a:ea typeface="ＭＳ Ｐゴシック"/>
            </a:rPr>
            <a:t>時間</a:t>
          </a:r>
          <a:r>
            <a:rPr lang="en-US" altLang="ja-JP" sz="900" b="0" i="0" strike="noStrike">
              <a:solidFill>
                <a:srgbClr val="000000"/>
              </a:solidFill>
              <a:latin typeface="ＭＳ Ｐゴシック"/>
              <a:ea typeface="ＭＳ Ｐゴシック"/>
            </a:rPr>
            <a:t>×4</a:t>
          </a:r>
          <a:r>
            <a:rPr lang="ja-JP" altLang="en-US" sz="900" b="0" i="0" strike="noStrike">
              <a:solidFill>
                <a:srgbClr val="000000"/>
              </a:solidFill>
              <a:latin typeface="ＭＳ Ｐゴシック"/>
              <a:ea typeface="ＭＳ Ｐゴシック"/>
            </a:rPr>
            <a:t>週間</a:t>
          </a:r>
        </a:p>
      </xdr:txBody>
    </xdr:sp>
    <xdr:clientData/>
  </xdr:twoCellAnchor>
  <xdr:twoCellAnchor>
    <xdr:from>
      <xdr:col>18</xdr:col>
      <xdr:colOff>0</xdr:colOff>
      <xdr:row>40</xdr:row>
      <xdr:rowOff>57150</xdr:rowOff>
    </xdr:from>
    <xdr:to>
      <xdr:col>18</xdr:col>
      <xdr:colOff>0</xdr:colOff>
      <xdr:row>40</xdr:row>
      <xdr:rowOff>57150</xdr:rowOff>
    </xdr:to>
    <xdr:sp macro="" textlink="">
      <xdr:nvSpPr>
        <xdr:cNvPr id="210814" name="AutoShape 67"/>
        <xdr:cNvSpPr>
          <a:spLocks noChangeArrowheads="1"/>
        </xdr:cNvSpPr>
      </xdr:nvSpPr>
      <xdr:spPr bwMode="auto">
        <a:xfrm>
          <a:off x="3600450" y="9305925"/>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40</xdr:row>
      <xdr:rowOff>57150</xdr:rowOff>
    </xdr:from>
    <xdr:to>
      <xdr:col>18</xdr:col>
      <xdr:colOff>0</xdr:colOff>
      <xdr:row>40</xdr:row>
      <xdr:rowOff>57150</xdr:rowOff>
    </xdr:to>
    <xdr:sp macro="" textlink="">
      <xdr:nvSpPr>
        <xdr:cNvPr id="210815" name="AutoShape 68"/>
        <xdr:cNvSpPr>
          <a:spLocks noChangeArrowheads="1"/>
        </xdr:cNvSpPr>
      </xdr:nvSpPr>
      <xdr:spPr bwMode="auto">
        <a:xfrm>
          <a:off x="3600450" y="9305925"/>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40</xdr:row>
      <xdr:rowOff>57150</xdr:rowOff>
    </xdr:from>
    <xdr:to>
      <xdr:col>18</xdr:col>
      <xdr:colOff>0</xdr:colOff>
      <xdr:row>40</xdr:row>
      <xdr:rowOff>57150</xdr:rowOff>
    </xdr:to>
    <xdr:sp macro="" textlink="">
      <xdr:nvSpPr>
        <xdr:cNvPr id="210816" name="AutoShape 69"/>
        <xdr:cNvSpPr>
          <a:spLocks noChangeArrowheads="1"/>
        </xdr:cNvSpPr>
      </xdr:nvSpPr>
      <xdr:spPr bwMode="auto">
        <a:xfrm>
          <a:off x="3600450" y="9305925"/>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34636</xdr:colOff>
      <xdr:row>64</xdr:row>
      <xdr:rowOff>41566</xdr:rowOff>
    </xdr:from>
    <xdr:to>
      <xdr:col>15</xdr:col>
      <xdr:colOff>34636</xdr:colOff>
      <xdr:row>66</xdr:row>
      <xdr:rowOff>32041</xdr:rowOff>
    </xdr:to>
    <xdr:sp macro="" textlink="">
      <xdr:nvSpPr>
        <xdr:cNvPr id="42" name="AutoShape 73"/>
        <xdr:cNvSpPr>
          <a:spLocks/>
        </xdr:cNvSpPr>
      </xdr:nvSpPr>
      <xdr:spPr bwMode="auto">
        <a:xfrm>
          <a:off x="634711" y="16081666"/>
          <a:ext cx="2400300" cy="676275"/>
        </a:xfrm>
        <a:prstGeom prst="borderCallout2">
          <a:avLst>
            <a:gd name="adj1" fmla="val 16903"/>
            <a:gd name="adj2" fmla="val 103176"/>
            <a:gd name="adj3" fmla="val 16903"/>
            <a:gd name="adj4" fmla="val 108731"/>
            <a:gd name="adj5" fmla="val -19718"/>
            <a:gd name="adj6" fmla="val 114681"/>
          </a:avLst>
        </a:prstGeom>
        <a:solidFill>
          <a:srgbClr val="FFFF99"/>
        </a:solidFill>
        <a:ln w="3175">
          <a:solidFill>
            <a:srgbClr val="000000"/>
          </a:solidFill>
          <a:miter lim="800000"/>
          <a:headEnd/>
          <a:tailEnd type="oval" w="med" len="med"/>
        </a:ln>
        <a:effectLst/>
      </xdr:spPr>
      <xdr:txBody>
        <a:bodyPr vertOverflow="clip" wrap="square" lIns="27432" tIns="18288" rIns="0" bIns="18288" anchor="ctr" upright="1"/>
        <a:lstStyle/>
        <a:p>
          <a:pPr algn="l" rtl="0">
            <a:lnSpc>
              <a:spcPts val="1000"/>
            </a:lnSpc>
            <a:defRPr sz="1000"/>
          </a:pPr>
          <a:r>
            <a:rPr lang="ja-JP" altLang="en-US" sz="900" b="0" i="0" strike="noStrike">
              <a:solidFill>
                <a:srgbClr val="000000"/>
              </a:solidFill>
              <a:latin typeface="ＭＳ Ｐゴシック"/>
              <a:ea typeface="ＭＳ Ｐゴシック"/>
            </a:rPr>
            <a:t>短時間勤務保育士の定数加算要件に適合しないため、時間数は計上（常勤換算）は行わない。</a:t>
          </a:r>
        </a:p>
      </xdr:txBody>
    </xdr:sp>
    <xdr:clientData/>
  </xdr:twoCellAnchor>
  <xdr:twoCellAnchor>
    <xdr:from>
      <xdr:col>10</xdr:col>
      <xdr:colOff>95250</xdr:colOff>
      <xdr:row>60</xdr:row>
      <xdr:rowOff>295275</xdr:rowOff>
    </xdr:from>
    <xdr:to>
      <xdr:col>21</xdr:col>
      <xdr:colOff>38100</xdr:colOff>
      <xdr:row>62</xdr:row>
      <xdr:rowOff>85725</xdr:rowOff>
    </xdr:to>
    <xdr:sp macro="" textlink="">
      <xdr:nvSpPr>
        <xdr:cNvPr id="43" name="AutoShape 74"/>
        <xdr:cNvSpPr>
          <a:spLocks/>
        </xdr:cNvSpPr>
      </xdr:nvSpPr>
      <xdr:spPr bwMode="auto">
        <a:xfrm>
          <a:off x="2095500" y="14963775"/>
          <a:ext cx="2143125" cy="476250"/>
        </a:xfrm>
        <a:prstGeom prst="borderCallout2">
          <a:avLst>
            <a:gd name="adj1" fmla="val 24000"/>
            <a:gd name="adj2" fmla="val 103556"/>
            <a:gd name="adj3" fmla="val 24000"/>
            <a:gd name="adj4" fmla="val 127111"/>
            <a:gd name="adj5" fmla="val -40000"/>
            <a:gd name="adj6" fmla="val 160000"/>
          </a:avLst>
        </a:prstGeom>
        <a:solidFill>
          <a:srgbClr val="FFFF99"/>
        </a:solidFill>
        <a:ln w="3175">
          <a:solidFill>
            <a:srgbClr val="000000"/>
          </a:solidFill>
          <a:miter lim="800000"/>
          <a:headEnd/>
          <a:tailEnd type="oval" w="med" len="med"/>
        </a:ln>
        <a:effectLst/>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（）内数：</a:t>
          </a:r>
          <a:r>
            <a:rPr lang="ja-JP" altLang="en-US" sz="900" b="0" i="0" u="none" strike="noStrike">
              <a:solidFill>
                <a:sysClr val="windowText" lastClr="000000"/>
              </a:solidFill>
              <a:latin typeface="ＭＳ Ｐゴシック"/>
              <a:ea typeface="ＭＳ Ｐゴシック"/>
            </a:rPr>
            <a:t>一時預かり</a:t>
          </a:r>
          <a:r>
            <a:rPr lang="ja-JP" altLang="en-US" sz="900" b="0" i="0" strike="noStrike">
              <a:solidFill>
                <a:srgbClr val="000000"/>
              </a:solidFill>
              <a:latin typeface="ＭＳ Ｐゴシック"/>
              <a:ea typeface="ＭＳ Ｐゴシック"/>
            </a:rPr>
            <a:t>児童数</a:t>
          </a:r>
        </a:p>
      </xdr:txBody>
    </xdr:sp>
    <xdr:clientData/>
  </xdr:twoCellAnchor>
  <xdr:twoCellAnchor>
    <xdr:from>
      <xdr:col>19</xdr:col>
      <xdr:colOff>19050</xdr:colOff>
      <xdr:row>40</xdr:row>
      <xdr:rowOff>57150</xdr:rowOff>
    </xdr:from>
    <xdr:to>
      <xdr:col>25</xdr:col>
      <xdr:colOff>0</xdr:colOff>
      <xdr:row>40</xdr:row>
      <xdr:rowOff>57150</xdr:rowOff>
    </xdr:to>
    <xdr:sp macro="" textlink="">
      <xdr:nvSpPr>
        <xdr:cNvPr id="210819" name="AutoShape 75"/>
        <xdr:cNvSpPr>
          <a:spLocks noChangeArrowheads="1"/>
        </xdr:cNvSpPr>
      </xdr:nvSpPr>
      <xdr:spPr bwMode="auto">
        <a:xfrm>
          <a:off x="3819525" y="9305925"/>
          <a:ext cx="11811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40</xdr:row>
      <xdr:rowOff>57150</xdr:rowOff>
    </xdr:from>
    <xdr:to>
      <xdr:col>25</xdr:col>
      <xdr:colOff>0</xdr:colOff>
      <xdr:row>40</xdr:row>
      <xdr:rowOff>57150</xdr:rowOff>
    </xdr:to>
    <xdr:sp macro="" textlink="">
      <xdr:nvSpPr>
        <xdr:cNvPr id="210820" name="AutoShape 76"/>
        <xdr:cNvSpPr>
          <a:spLocks noChangeArrowheads="1"/>
        </xdr:cNvSpPr>
      </xdr:nvSpPr>
      <xdr:spPr bwMode="auto">
        <a:xfrm>
          <a:off x="3819525" y="9305925"/>
          <a:ext cx="11811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40</xdr:row>
      <xdr:rowOff>57150</xdr:rowOff>
    </xdr:from>
    <xdr:to>
      <xdr:col>25</xdr:col>
      <xdr:colOff>0</xdr:colOff>
      <xdr:row>40</xdr:row>
      <xdr:rowOff>57150</xdr:rowOff>
    </xdr:to>
    <xdr:sp macro="" textlink="">
      <xdr:nvSpPr>
        <xdr:cNvPr id="210821" name="AutoShape 77"/>
        <xdr:cNvSpPr>
          <a:spLocks noChangeArrowheads="1"/>
        </xdr:cNvSpPr>
      </xdr:nvSpPr>
      <xdr:spPr bwMode="auto">
        <a:xfrm>
          <a:off x="3819525" y="9305925"/>
          <a:ext cx="11811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104775</xdr:colOff>
      <xdr:row>72</xdr:row>
      <xdr:rowOff>171450</xdr:rowOff>
    </xdr:from>
    <xdr:to>
      <xdr:col>24</xdr:col>
      <xdr:colOff>123825</xdr:colOff>
      <xdr:row>73</xdr:row>
      <xdr:rowOff>190500</xdr:rowOff>
    </xdr:to>
    <xdr:cxnSp macro="">
      <xdr:nvCxnSpPr>
        <xdr:cNvPr id="210822" name="AutoShape 80"/>
        <xdr:cNvCxnSpPr>
          <a:cxnSpLocks noChangeShapeType="1"/>
        </xdr:cNvCxnSpPr>
      </xdr:nvCxnSpPr>
      <xdr:spPr bwMode="auto">
        <a:xfrm>
          <a:off x="2905125" y="18954750"/>
          <a:ext cx="2019300" cy="361950"/>
        </a:xfrm>
        <a:prstGeom prst="bentConnector3">
          <a:avLst>
            <a:gd name="adj1" fmla="val 50000"/>
          </a:avLst>
        </a:prstGeom>
        <a:noFill/>
        <a:ln w="12700">
          <a:solidFill>
            <a:srgbClr val="000000"/>
          </a:solidFill>
          <a:miter lim="800000"/>
          <a:headEnd/>
          <a:tailEnd type="triangle" w="sm" len="med"/>
        </a:ln>
        <a:extLst>
          <a:ext uri="{909E8E84-426E-40DD-AFC4-6F175D3DCCD1}">
            <a14:hiddenFill xmlns:a14="http://schemas.microsoft.com/office/drawing/2010/main">
              <a:noFill/>
            </a14:hiddenFill>
          </a:ext>
        </a:extLst>
      </xdr:spPr>
    </xdr:cxnSp>
    <xdr:clientData/>
  </xdr:twoCellAnchor>
  <xdr:twoCellAnchor>
    <xdr:from>
      <xdr:col>14</xdr:col>
      <xdr:colOff>171450</xdr:colOff>
      <xdr:row>55</xdr:row>
      <xdr:rowOff>123825</xdr:rowOff>
    </xdr:from>
    <xdr:to>
      <xdr:col>21</xdr:col>
      <xdr:colOff>142875</xdr:colOff>
      <xdr:row>56</xdr:row>
      <xdr:rowOff>19050</xdr:rowOff>
    </xdr:to>
    <xdr:cxnSp macro="">
      <xdr:nvCxnSpPr>
        <xdr:cNvPr id="210823" name="AutoShape 81"/>
        <xdr:cNvCxnSpPr>
          <a:cxnSpLocks noChangeShapeType="1"/>
        </xdr:cNvCxnSpPr>
      </xdr:nvCxnSpPr>
      <xdr:spPr bwMode="auto">
        <a:xfrm>
          <a:off x="2971800" y="13077825"/>
          <a:ext cx="1371600" cy="238125"/>
        </a:xfrm>
        <a:prstGeom prst="bentConnector3">
          <a:avLst>
            <a:gd name="adj1" fmla="val 50000"/>
          </a:avLst>
        </a:prstGeom>
        <a:noFill/>
        <a:ln w="12700">
          <a:solidFill>
            <a:srgbClr val="000000"/>
          </a:solidFill>
          <a:miter lim="800000"/>
          <a:headEnd/>
          <a:tailEnd type="triangle" w="sm"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stealth"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stealth"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2.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sheetPr>
  <dimension ref="A1:AJ24"/>
  <sheetViews>
    <sheetView showGridLines="0" tabSelected="1" view="pageBreakPreview" topLeftCell="C1" zoomScale="110" zoomScaleNormal="110" zoomScaleSheetLayoutView="110" workbookViewId="0">
      <selection activeCell="C14" sqref="C14"/>
    </sheetView>
  </sheetViews>
  <sheetFormatPr defaultRowHeight="12"/>
  <cols>
    <col min="1" max="72" width="2.625" style="43" customWidth="1"/>
    <col min="73" max="16384" width="9" style="43"/>
  </cols>
  <sheetData>
    <row r="1" spans="1:36" s="58" customFormat="1" ht="20.100000000000001" customHeight="1">
      <c r="A1" s="506"/>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506"/>
    </row>
    <row r="2" spans="1:36" s="58" customFormat="1" ht="20.100000000000001" customHeight="1">
      <c r="A2" s="506" t="s">
        <v>852</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row>
    <row r="3" spans="1:36" s="58" customFormat="1" ht="20.100000000000001"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row>
    <row r="4" spans="1:36" ht="20.100000000000001" customHeight="1">
      <c r="A4" s="59" t="s">
        <v>244</v>
      </c>
      <c r="B4" s="43" t="s">
        <v>187</v>
      </c>
    </row>
    <row r="5" spans="1:36" ht="20.100000000000001" customHeight="1">
      <c r="B5" s="60" t="s">
        <v>188</v>
      </c>
      <c r="D5" s="507" t="s">
        <v>195</v>
      </c>
      <c r="E5" s="508"/>
      <c r="F5" s="508"/>
      <c r="G5" s="509"/>
      <c r="H5" s="43" t="s">
        <v>426</v>
      </c>
    </row>
    <row r="6" spans="1:36" ht="20.100000000000001" customHeight="1">
      <c r="I6" s="39"/>
    </row>
    <row r="7" spans="1:36" ht="20.100000000000001" customHeight="1">
      <c r="G7" s="43" t="s">
        <v>189</v>
      </c>
    </row>
    <row r="8" spans="1:36" ht="20.100000000000001" customHeight="1"/>
    <row r="9" spans="1:36" ht="20.100000000000001" customHeight="1">
      <c r="D9" s="43" t="s">
        <v>44</v>
      </c>
    </row>
    <row r="10" spans="1:36" ht="20.100000000000001" customHeight="1">
      <c r="U10" s="62" t="s">
        <v>196</v>
      </c>
    </row>
    <row r="11" spans="1:36" ht="20.100000000000001" customHeight="1">
      <c r="U11" s="62" t="s">
        <v>11</v>
      </c>
    </row>
    <row r="12" spans="1:36" ht="20.100000000000001" customHeight="1">
      <c r="U12" s="62"/>
    </row>
    <row r="13" spans="1:36" ht="20.100000000000001" customHeight="1">
      <c r="B13" s="60" t="s">
        <v>190</v>
      </c>
      <c r="D13" s="510" t="s">
        <v>312</v>
      </c>
      <c r="E13" s="511"/>
      <c r="F13" s="511"/>
      <c r="G13" s="512"/>
      <c r="H13" s="43" t="s">
        <v>313</v>
      </c>
      <c r="U13" s="62"/>
    </row>
    <row r="14" spans="1:36" ht="20.100000000000001" customHeight="1">
      <c r="B14" s="60"/>
      <c r="U14" s="62"/>
    </row>
    <row r="15" spans="1:36" ht="20.100000000000001" customHeight="1">
      <c r="B15" s="60" t="s">
        <v>246</v>
      </c>
      <c r="D15" s="43" t="s">
        <v>359</v>
      </c>
    </row>
    <row r="16" spans="1:36" ht="20.100000000000001" customHeight="1">
      <c r="B16" s="60"/>
    </row>
    <row r="17" spans="1:36" ht="20.100000000000001" customHeight="1">
      <c r="A17" s="59" t="s">
        <v>245</v>
      </c>
      <c r="B17" s="43" t="s">
        <v>10</v>
      </c>
    </row>
    <row r="18" spans="1:36" ht="20.100000000000001" customHeight="1">
      <c r="B18" s="514" t="s">
        <v>193</v>
      </c>
      <c r="C18" s="514"/>
      <c r="D18" s="514"/>
      <c r="E18" s="513" t="s">
        <v>194</v>
      </c>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row>
    <row r="19" spans="1:36" ht="48.75" customHeight="1">
      <c r="B19" s="497" t="s">
        <v>815</v>
      </c>
      <c r="C19" s="498"/>
      <c r="D19" s="499"/>
      <c r="E19" s="488" t="s">
        <v>816</v>
      </c>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90"/>
    </row>
    <row r="20" spans="1:36" ht="49.5" customHeight="1">
      <c r="B20" s="500"/>
      <c r="C20" s="501"/>
      <c r="D20" s="502"/>
      <c r="E20" s="491"/>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3"/>
    </row>
    <row r="21" spans="1:36" ht="99.75" customHeight="1">
      <c r="B21" s="503"/>
      <c r="C21" s="504"/>
      <c r="D21" s="505"/>
      <c r="E21" s="494"/>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6"/>
    </row>
    <row r="22" spans="1:36" ht="39.950000000000003" customHeight="1">
      <c r="B22" s="485">
        <v>10</v>
      </c>
      <c r="C22" s="485"/>
      <c r="D22" s="485"/>
      <c r="E22" s="486" t="s">
        <v>867</v>
      </c>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row>
    <row r="23" spans="1:36" ht="20.100000000000001" customHeight="1">
      <c r="B23" s="485">
        <v>11</v>
      </c>
      <c r="C23" s="485"/>
      <c r="D23" s="485"/>
      <c r="E23" s="486" t="s">
        <v>878</v>
      </c>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row>
    <row r="24" spans="1:36" ht="20.100000000000001" customHeight="1">
      <c r="B24" s="485">
        <v>12</v>
      </c>
      <c r="C24" s="485"/>
      <c r="D24" s="485"/>
      <c r="E24" s="486" t="s">
        <v>879</v>
      </c>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row>
  </sheetData>
  <mergeCells count="14">
    <mergeCell ref="E19:AJ21"/>
    <mergeCell ref="B22:D22"/>
    <mergeCell ref="B19:D21"/>
    <mergeCell ref="A1:AJ1"/>
    <mergeCell ref="A2:AJ2"/>
    <mergeCell ref="D5:G5"/>
    <mergeCell ref="D13:G13"/>
    <mergeCell ref="E18:AJ18"/>
    <mergeCell ref="B18:D18"/>
    <mergeCell ref="B23:D23"/>
    <mergeCell ref="E23:AJ23"/>
    <mergeCell ref="B24:D24"/>
    <mergeCell ref="E24:AJ24"/>
    <mergeCell ref="E22:AJ22"/>
  </mergeCells>
  <phoneticPr fontId="2"/>
  <dataValidations count="2">
    <dataValidation type="list" allowBlank="1" showInputMessage="1" showErrorMessage="1" sqref="I6">
      <formula1>"○"</formula1>
    </dataValidation>
    <dataValidation type="list" allowBlank="1" showInputMessage="1" showErrorMessage="1" sqref="D5:G5">
      <formula1>"薄緑色"</formula1>
    </dataValidation>
  </dataValidations>
  <printOptions horizontalCentered="1"/>
  <pageMargins left="0.39370078740157483" right="0.39370078740157483" top="0.59055118110236227" bottom="0.59055118110236227" header="0.51181102362204722" footer="0.51181102362204722"/>
  <pageSetup paperSize="9" scale="98" orientation="portrait" r:id="rId1"/>
  <headerFooter alignWithMargins="0">
    <oddHeader>&amp;F</oddHeader>
  </headerFooter>
  <drawing r:id="rId2"/>
  <legacyDrawing r:id="rId3"/>
  <oleObjects>
    <mc:AlternateContent xmlns:mc="http://schemas.openxmlformats.org/markup-compatibility/2006">
      <mc:Choice Requires="x14">
        <oleObject progId="Paint.Picture" shapeId="59396" r:id="rId4">
          <objectPr defaultSize="0" r:id="rId5">
            <anchor moveWithCells="1">
              <from>
                <xdr:col>3</xdr:col>
                <xdr:colOff>161925</xdr:colOff>
                <xdr:row>6</xdr:row>
                <xdr:rowOff>9525</xdr:rowOff>
              </from>
              <to>
                <xdr:col>5</xdr:col>
                <xdr:colOff>161925</xdr:colOff>
                <xdr:row>7</xdr:row>
                <xdr:rowOff>38100</xdr:rowOff>
              </to>
            </anchor>
          </objectPr>
        </oleObject>
      </mc:Choice>
      <mc:Fallback>
        <oleObject progId="Paint.Picture" shapeId="59396" r:id="rId4"/>
      </mc:Fallback>
    </mc:AlternateContent>
    <mc:AlternateContent xmlns:mc="http://schemas.openxmlformats.org/markup-compatibility/2006">
      <mc:Choice Requires="x14">
        <oleObject progId="Paint.Picture" shapeId="59398" r:id="rId6">
          <objectPr defaultSize="0" r:id="rId7">
            <anchor moveWithCells="1">
              <from>
                <xdr:col>5</xdr:col>
                <xdr:colOff>0</xdr:colOff>
                <xdr:row>8</xdr:row>
                <xdr:rowOff>0</xdr:rowOff>
              </from>
              <to>
                <xdr:col>20</xdr:col>
                <xdr:colOff>38100</xdr:colOff>
                <xdr:row>11</xdr:row>
                <xdr:rowOff>66675</xdr:rowOff>
              </to>
            </anchor>
          </objectPr>
        </oleObject>
      </mc:Choice>
      <mc:Fallback>
        <oleObject progId="Paint.Picture" shapeId="59398" r:id="rId6"/>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49"/>
  <sheetViews>
    <sheetView showGridLines="0" zoomScale="110" zoomScaleNormal="100" zoomScaleSheetLayoutView="120" workbookViewId="0">
      <selection activeCell="AL2" sqref="AL2"/>
    </sheetView>
  </sheetViews>
  <sheetFormatPr defaultColWidth="0" defaultRowHeight="13.5"/>
  <cols>
    <col min="1" max="38" width="2.625" style="32" customWidth="1"/>
    <col min="39" max="240" width="2.625" style="32" hidden="1" customWidth="1"/>
    <col min="241" max="16384" width="0" style="32" hidden="1"/>
  </cols>
  <sheetData>
    <row r="1" spans="2:37" ht="13.5" customHeight="1"/>
    <row r="2" spans="2:37" s="3" customFormat="1" ht="20.100000000000001" customHeight="1">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row>
    <row r="3" spans="2:37" s="3" customFormat="1" ht="20.100000000000001" customHeight="1"/>
    <row r="4" spans="2:37" s="4" customFormat="1" ht="26.1" customHeight="1">
      <c r="B4" s="347"/>
      <c r="C4" s="536" t="s">
        <v>701</v>
      </c>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8"/>
      <c r="AE4" s="714" t="s">
        <v>700</v>
      </c>
      <c r="AF4" s="713"/>
      <c r="AG4" s="713"/>
      <c r="AH4" s="713"/>
      <c r="AI4" s="713"/>
      <c r="AJ4" s="713"/>
      <c r="AK4" s="659"/>
    </row>
    <row r="5" spans="2:37" s="4" customFormat="1" ht="20.100000000000001" customHeight="1">
      <c r="B5" s="868" t="s">
        <v>699</v>
      </c>
      <c r="C5" s="751" t="s">
        <v>698</v>
      </c>
      <c r="D5" s="752"/>
      <c r="E5" s="752"/>
      <c r="F5" s="752"/>
      <c r="G5" s="752"/>
      <c r="H5" s="752"/>
      <c r="I5" s="752"/>
      <c r="J5" s="752"/>
      <c r="K5" s="752"/>
      <c r="L5" s="752"/>
      <c r="M5" s="752"/>
      <c r="N5" s="752"/>
      <c r="O5" s="752"/>
      <c r="P5" s="752"/>
      <c r="Q5" s="752"/>
      <c r="R5" s="752"/>
      <c r="S5" s="752"/>
      <c r="T5" s="753"/>
      <c r="U5" s="1316" t="s">
        <v>697</v>
      </c>
      <c r="V5" s="1316"/>
      <c r="W5" s="1316"/>
      <c r="X5" s="1316"/>
      <c r="Y5" s="1316"/>
      <c r="Z5" s="1316"/>
      <c r="AA5" s="1316"/>
      <c r="AB5" s="1316"/>
      <c r="AC5" s="1316"/>
      <c r="AD5" s="1316"/>
      <c r="AE5" s="751" t="s">
        <v>696</v>
      </c>
      <c r="AF5" s="752"/>
      <c r="AG5" s="752"/>
      <c r="AH5" s="752"/>
      <c r="AI5" s="1319"/>
      <c r="AJ5" s="1310" t="s">
        <v>695</v>
      </c>
      <c r="AK5" s="1311"/>
    </row>
    <row r="6" spans="2:37" s="4" customFormat="1" ht="20.100000000000001" customHeight="1">
      <c r="B6" s="869"/>
      <c r="C6" s="754"/>
      <c r="D6" s="755"/>
      <c r="E6" s="755"/>
      <c r="F6" s="755"/>
      <c r="G6" s="755"/>
      <c r="H6" s="755"/>
      <c r="I6" s="755"/>
      <c r="J6" s="755"/>
      <c r="K6" s="755"/>
      <c r="L6" s="755"/>
      <c r="M6" s="755"/>
      <c r="N6" s="755"/>
      <c r="O6" s="755"/>
      <c r="P6" s="755"/>
      <c r="Q6" s="755"/>
      <c r="R6" s="755"/>
      <c r="S6" s="755"/>
      <c r="T6" s="756"/>
      <c r="U6" s="1316"/>
      <c r="V6" s="1316"/>
      <c r="W6" s="1316"/>
      <c r="X6" s="1316"/>
      <c r="Y6" s="1316"/>
      <c r="Z6" s="1316"/>
      <c r="AA6" s="1316"/>
      <c r="AB6" s="1316"/>
      <c r="AC6" s="1316"/>
      <c r="AD6" s="1316"/>
      <c r="AE6" s="754"/>
      <c r="AF6" s="755"/>
      <c r="AG6" s="755"/>
      <c r="AH6" s="755"/>
      <c r="AI6" s="1320"/>
      <c r="AJ6" s="1312"/>
      <c r="AK6" s="1313"/>
    </row>
    <row r="7" spans="2:37" s="4" customFormat="1" ht="20.100000000000001" customHeight="1">
      <c r="B7" s="870"/>
      <c r="C7" s="757"/>
      <c r="D7" s="758"/>
      <c r="E7" s="758"/>
      <c r="F7" s="758"/>
      <c r="G7" s="758"/>
      <c r="H7" s="758"/>
      <c r="I7" s="758"/>
      <c r="J7" s="758"/>
      <c r="K7" s="758"/>
      <c r="L7" s="758"/>
      <c r="M7" s="758"/>
      <c r="N7" s="758"/>
      <c r="O7" s="758"/>
      <c r="P7" s="758"/>
      <c r="Q7" s="758"/>
      <c r="R7" s="758"/>
      <c r="S7" s="758"/>
      <c r="T7" s="759"/>
      <c r="U7" s="1316"/>
      <c r="V7" s="1316"/>
      <c r="W7" s="1316"/>
      <c r="X7" s="1316"/>
      <c r="Y7" s="1316"/>
      <c r="Z7" s="1316"/>
      <c r="AA7" s="1316"/>
      <c r="AB7" s="1316"/>
      <c r="AC7" s="1316"/>
      <c r="AD7" s="1316"/>
      <c r="AE7" s="754"/>
      <c r="AF7" s="755"/>
      <c r="AG7" s="755"/>
      <c r="AH7" s="755"/>
      <c r="AI7" s="1320"/>
      <c r="AJ7" s="1312"/>
      <c r="AK7" s="1313"/>
    </row>
    <row r="8" spans="2:37" s="4" customFormat="1" ht="15.95" customHeight="1">
      <c r="B8" s="787" t="s">
        <v>694</v>
      </c>
      <c r="C8" s="751" t="s">
        <v>693</v>
      </c>
      <c r="D8" s="752"/>
      <c r="E8" s="752"/>
      <c r="F8" s="752"/>
      <c r="G8" s="752"/>
      <c r="H8" s="752"/>
      <c r="I8" s="752"/>
      <c r="J8" s="752"/>
      <c r="K8" s="752"/>
      <c r="L8" s="752"/>
      <c r="M8" s="1300" t="s">
        <v>692</v>
      </c>
      <c r="N8" s="1301"/>
      <c r="O8" s="1301"/>
      <c r="P8" s="1302"/>
      <c r="Q8" s="1308" t="s">
        <v>691</v>
      </c>
      <c r="R8" s="752"/>
      <c r="S8" s="752"/>
      <c r="T8" s="753"/>
      <c r="U8" s="667" t="s">
        <v>690</v>
      </c>
      <c r="V8" s="668"/>
      <c r="W8" s="668"/>
      <c r="X8" s="668"/>
      <c r="Y8" s="668"/>
      <c r="Z8" s="668"/>
      <c r="AA8" s="668"/>
      <c r="AB8" s="668"/>
      <c r="AC8" s="668"/>
      <c r="AD8" s="669"/>
      <c r="AE8" s="754"/>
      <c r="AF8" s="755"/>
      <c r="AG8" s="755"/>
      <c r="AH8" s="755"/>
      <c r="AI8" s="1320"/>
      <c r="AJ8" s="1312"/>
      <c r="AK8" s="1313"/>
    </row>
    <row r="9" spans="2:37" s="4" customFormat="1" ht="15.95" customHeight="1">
      <c r="B9" s="787"/>
      <c r="C9" s="754"/>
      <c r="D9" s="755"/>
      <c r="E9" s="755"/>
      <c r="F9" s="755"/>
      <c r="G9" s="755"/>
      <c r="H9" s="755"/>
      <c r="I9" s="755"/>
      <c r="J9" s="755"/>
      <c r="K9" s="755"/>
      <c r="L9" s="755"/>
      <c r="M9" s="1303"/>
      <c r="N9" s="1298"/>
      <c r="O9" s="1298"/>
      <c r="P9" s="1299"/>
      <c r="Q9" s="1309"/>
      <c r="R9" s="755"/>
      <c r="S9" s="755"/>
      <c r="T9" s="756"/>
      <c r="U9" s="1223"/>
      <c r="V9" s="1332"/>
      <c r="W9" s="1332"/>
      <c r="X9" s="1332"/>
      <c r="Y9" s="1332"/>
      <c r="Z9" s="1332"/>
      <c r="AA9" s="1332"/>
      <c r="AB9" s="1332"/>
      <c r="AC9" s="1332"/>
      <c r="AD9" s="1333"/>
      <c r="AE9" s="754"/>
      <c r="AF9" s="755"/>
      <c r="AG9" s="755"/>
      <c r="AH9" s="755"/>
      <c r="AI9" s="1320"/>
      <c r="AJ9" s="1312"/>
      <c r="AK9" s="1313"/>
    </row>
    <row r="10" spans="2:37" s="4" customFormat="1" ht="20.100000000000001" customHeight="1">
      <c r="B10" s="787"/>
      <c r="C10" s="345"/>
      <c r="D10" s="613" t="s">
        <v>689</v>
      </c>
      <c r="E10" s="1304" t="s">
        <v>688</v>
      </c>
      <c r="F10" s="1305"/>
      <c r="G10" s="1305"/>
      <c r="H10" s="1305"/>
      <c r="I10" s="1305"/>
      <c r="J10" s="1306"/>
      <c r="K10" s="1251" t="s">
        <v>687</v>
      </c>
      <c r="L10" s="13"/>
      <c r="M10" s="1303"/>
      <c r="N10" s="1298"/>
      <c r="O10" s="1298"/>
      <c r="P10" s="1299"/>
      <c r="Q10" s="1309"/>
      <c r="R10" s="755"/>
      <c r="S10" s="755"/>
      <c r="T10" s="756"/>
      <c r="U10" s="1294" t="s">
        <v>686</v>
      </c>
      <c r="V10" s="1295"/>
      <c r="W10" s="1295"/>
      <c r="X10" s="1295"/>
      <c r="Y10" s="1296"/>
      <c r="Z10" s="1317" t="s">
        <v>685</v>
      </c>
      <c r="AA10" s="1295"/>
      <c r="AB10" s="1295"/>
      <c r="AC10" s="1295"/>
      <c r="AD10" s="1318"/>
      <c r="AE10" s="754"/>
      <c r="AF10" s="755"/>
      <c r="AG10" s="755"/>
      <c r="AH10" s="755"/>
      <c r="AI10" s="1320"/>
      <c r="AJ10" s="1312"/>
      <c r="AK10" s="1313"/>
    </row>
    <row r="11" spans="2:37" s="4" customFormat="1" ht="20.100000000000001" customHeight="1">
      <c r="B11" s="787"/>
      <c r="C11" s="345"/>
      <c r="D11" s="1321"/>
      <c r="E11" s="1304" t="s">
        <v>684</v>
      </c>
      <c r="F11" s="1305"/>
      <c r="G11" s="1305"/>
      <c r="H11" s="1305"/>
      <c r="I11" s="1305"/>
      <c r="J11" s="1306"/>
      <c r="K11" s="883"/>
      <c r="L11" s="13"/>
      <c r="M11" s="1303"/>
      <c r="N11" s="1298"/>
      <c r="O11" s="1298"/>
      <c r="P11" s="1299"/>
      <c r="Q11" s="1309"/>
      <c r="R11" s="755"/>
      <c r="S11" s="755"/>
      <c r="T11" s="756"/>
      <c r="U11" s="1297"/>
      <c r="V11" s="1298"/>
      <c r="W11" s="1298"/>
      <c r="X11" s="1298"/>
      <c r="Y11" s="1299"/>
      <c r="Z11" s="1303"/>
      <c r="AA11" s="1298"/>
      <c r="AB11" s="1298"/>
      <c r="AC11" s="1298"/>
      <c r="AD11" s="1307"/>
      <c r="AE11" s="754"/>
      <c r="AF11" s="755"/>
      <c r="AG11" s="755"/>
      <c r="AH11" s="755"/>
      <c r="AI11" s="1320"/>
      <c r="AJ11" s="1312"/>
      <c r="AK11" s="1313"/>
    </row>
    <row r="12" spans="2:37" s="4" customFormat="1" ht="20.100000000000001" customHeight="1">
      <c r="B12" s="787"/>
      <c r="C12" s="345"/>
      <c r="D12" s="1321"/>
      <c r="E12" s="1304" t="s">
        <v>683</v>
      </c>
      <c r="F12" s="1305"/>
      <c r="G12" s="1305"/>
      <c r="H12" s="1305"/>
      <c r="I12" s="1305"/>
      <c r="J12" s="1306"/>
      <c r="K12" s="883"/>
      <c r="L12" s="13"/>
      <c r="M12" s="1303"/>
      <c r="N12" s="1298"/>
      <c r="O12" s="1298"/>
      <c r="P12" s="1298"/>
      <c r="Q12" s="343"/>
      <c r="R12" s="342"/>
      <c r="S12" s="342"/>
      <c r="T12" s="341"/>
      <c r="U12" s="1298"/>
      <c r="V12" s="1298"/>
      <c r="W12" s="1298"/>
      <c r="X12" s="1298"/>
      <c r="Y12" s="1299"/>
      <c r="Z12" s="1303"/>
      <c r="AA12" s="1298"/>
      <c r="AB12" s="1298"/>
      <c r="AC12" s="1298"/>
      <c r="AD12" s="1307"/>
      <c r="AE12" s="754"/>
      <c r="AF12" s="755"/>
      <c r="AG12" s="755"/>
      <c r="AH12" s="755"/>
      <c r="AI12" s="755"/>
      <c r="AJ12" s="1312" t="s">
        <v>681</v>
      </c>
      <c r="AK12" s="1313"/>
    </row>
    <row r="13" spans="2:37" s="4" customFormat="1" ht="20.100000000000001" customHeight="1">
      <c r="B13" s="787"/>
      <c r="C13" s="345"/>
      <c r="D13" s="614"/>
      <c r="E13" s="1304" t="s">
        <v>682</v>
      </c>
      <c r="F13" s="1305"/>
      <c r="G13" s="1305"/>
      <c r="H13" s="1305"/>
      <c r="I13" s="1305"/>
      <c r="J13" s="1306"/>
      <c r="K13" s="1252"/>
      <c r="L13" s="13"/>
      <c r="M13" s="1303" t="s">
        <v>681</v>
      </c>
      <c r="N13" s="1298"/>
      <c r="O13" s="1298"/>
      <c r="P13" s="1298"/>
      <c r="Q13" s="1303" t="s">
        <v>681</v>
      </c>
      <c r="R13" s="1298"/>
      <c r="S13" s="1298"/>
      <c r="T13" s="1307"/>
      <c r="U13" s="1298" t="s">
        <v>680</v>
      </c>
      <c r="V13" s="1298"/>
      <c r="W13" s="1298"/>
      <c r="X13" s="1298"/>
      <c r="Y13" s="1299"/>
      <c r="Z13" s="1303" t="s">
        <v>680</v>
      </c>
      <c r="AA13" s="1298"/>
      <c r="AB13" s="1298"/>
      <c r="AC13" s="1298"/>
      <c r="AD13" s="1307"/>
      <c r="AE13" s="1297" t="s">
        <v>679</v>
      </c>
      <c r="AF13" s="1298"/>
      <c r="AG13" s="1298"/>
      <c r="AH13" s="1298"/>
      <c r="AI13" s="1298"/>
      <c r="AJ13" s="1312"/>
      <c r="AK13" s="1313"/>
    </row>
    <row r="14" spans="2:37" s="4" customFormat="1" ht="15.95" customHeight="1">
      <c r="B14" s="787"/>
      <c r="C14" s="754" t="s">
        <v>678</v>
      </c>
      <c r="D14" s="755"/>
      <c r="E14" s="755"/>
      <c r="F14" s="755"/>
      <c r="G14" s="755"/>
      <c r="H14" s="755"/>
      <c r="I14" s="755"/>
      <c r="J14" s="755"/>
      <c r="K14" s="755"/>
      <c r="L14" s="755"/>
      <c r="M14" s="344"/>
      <c r="N14" s="47"/>
      <c r="O14" s="47"/>
      <c r="P14" s="47"/>
      <c r="Q14" s="343"/>
      <c r="R14" s="342"/>
      <c r="S14" s="342"/>
      <c r="T14" s="341"/>
      <c r="U14" s="338"/>
      <c r="V14" s="338"/>
      <c r="W14" s="338"/>
      <c r="X14" s="338"/>
      <c r="Y14" s="340"/>
      <c r="Z14" s="339"/>
      <c r="AA14" s="338"/>
      <c r="AB14" s="338"/>
      <c r="AC14" s="338"/>
      <c r="AD14" s="337"/>
      <c r="AE14" s="238"/>
      <c r="AF14" s="239"/>
      <c r="AG14" s="239"/>
      <c r="AH14" s="239"/>
      <c r="AI14" s="239"/>
      <c r="AJ14" s="1312"/>
      <c r="AK14" s="1313"/>
    </row>
    <row r="15" spans="2:37" s="16" customFormat="1" ht="15.95" customHeight="1">
      <c r="B15" s="787"/>
      <c r="C15" s="757"/>
      <c r="D15" s="758"/>
      <c r="E15" s="758"/>
      <c r="F15" s="758"/>
      <c r="G15" s="758"/>
      <c r="H15" s="758"/>
      <c r="I15" s="758"/>
      <c r="J15" s="758"/>
      <c r="K15" s="758"/>
      <c r="L15" s="758"/>
      <c r="M15" s="336"/>
      <c r="N15" s="335"/>
      <c r="O15" s="335"/>
      <c r="P15" s="335"/>
      <c r="Q15" s="334"/>
      <c r="R15" s="333"/>
      <c r="S15" s="333"/>
      <c r="T15" s="332"/>
      <c r="U15" s="329"/>
      <c r="V15" s="329"/>
      <c r="W15" s="329"/>
      <c r="X15" s="329"/>
      <c r="Y15" s="331"/>
      <c r="Z15" s="330"/>
      <c r="AA15" s="329"/>
      <c r="AB15" s="329"/>
      <c r="AC15" s="329"/>
      <c r="AD15" s="328"/>
      <c r="AE15" s="240"/>
      <c r="AF15" s="241"/>
      <c r="AG15" s="241"/>
      <c r="AH15" s="241"/>
      <c r="AI15" s="241"/>
      <c r="AJ15" s="1314"/>
      <c r="AK15" s="1315"/>
    </row>
    <row r="16" spans="2:37" s="29" customFormat="1" ht="14.1" customHeight="1">
      <c r="B16" s="45" t="s">
        <v>677</v>
      </c>
    </row>
    <row r="17" spans="2:37" s="29" customFormat="1" ht="14.1" customHeight="1">
      <c r="B17" s="33" t="s">
        <v>676</v>
      </c>
    </row>
    <row r="18" spans="2:37" s="29" customFormat="1" ht="14.1" customHeight="1">
      <c r="B18" s="33" t="s">
        <v>675</v>
      </c>
    </row>
    <row r="19" spans="2:37" s="29" customFormat="1" ht="14.1" customHeight="1">
      <c r="B19" s="1331" t="s">
        <v>674</v>
      </c>
      <c r="C19" s="1331"/>
      <c r="D19" s="1331"/>
      <c r="E19" s="1331"/>
      <c r="F19" s="1331"/>
      <c r="G19" s="1331"/>
      <c r="H19" s="1331"/>
      <c r="I19" s="1331"/>
      <c r="J19" s="1331"/>
      <c r="K19" s="1331"/>
      <c r="L19" s="1331"/>
      <c r="M19" s="1331"/>
      <c r="N19" s="1331"/>
      <c r="O19" s="1331"/>
      <c r="P19" s="1331"/>
      <c r="Q19" s="1331"/>
      <c r="R19" s="1331"/>
      <c r="S19" s="1331"/>
      <c r="T19" s="1331"/>
      <c r="U19" s="1331"/>
      <c r="V19" s="1331"/>
      <c r="W19" s="1331"/>
      <c r="X19" s="1331"/>
      <c r="Y19" s="1331"/>
      <c r="Z19" s="1331"/>
      <c r="AA19" s="1331"/>
      <c r="AB19" s="1331"/>
      <c r="AC19" s="1331"/>
      <c r="AD19" s="1331"/>
      <c r="AE19" s="1331"/>
      <c r="AF19" s="1331"/>
      <c r="AG19" s="1331"/>
      <c r="AH19" s="1331"/>
      <c r="AI19" s="1331"/>
      <c r="AJ19" s="1331"/>
      <c r="AK19" s="1331"/>
    </row>
    <row r="20" spans="2:37" s="29" customFormat="1" ht="14.1" customHeight="1">
      <c r="B20" s="33" t="s">
        <v>673</v>
      </c>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row>
    <row r="21" spans="2:37" s="29" customFormat="1" ht="14.1" customHeight="1">
      <c r="B21" s="33" t="s">
        <v>672</v>
      </c>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row>
    <row r="22" spans="2:37" s="29" customFormat="1" ht="14.1" customHeight="1">
      <c r="B22" s="33" t="s">
        <v>671</v>
      </c>
    </row>
    <row r="23" spans="2:37" s="29" customFormat="1" ht="14.1" customHeight="1">
      <c r="B23" s="33" t="s">
        <v>670</v>
      </c>
    </row>
    <row r="24" spans="2:37" s="29" customFormat="1" ht="14.1" customHeight="1">
      <c r="B24" s="33" t="s">
        <v>669</v>
      </c>
    </row>
    <row r="25" spans="2:37" s="29" customFormat="1" ht="14.1" customHeight="1">
      <c r="B25" s="326" t="s">
        <v>668</v>
      </c>
    </row>
    <row r="26" spans="2:37" s="29" customFormat="1" ht="14.1" customHeight="1">
      <c r="B26" s="33" t="s">
        <v>667</v>
      </c>
    </row>
    <row r="27" spans="2:37" s="29" customFormat="1" ht="14.1" customHeight="1">
      <c r="B27" s="33"/>
    </row>
    <row r="28" spans="2:37" s="29" customFormat="1" ht="20.100000000000001" customHeight="1">
      <c r="B28" s="45"/>
    </row>
    <row r="29" spans="2:37" s="16" customFormat="1" ht="20.100000000000001" customHeight="1">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row>
    <row r="30" spans="2:37" s="3" customFormat="1" ht="20.100000000000001" customHeight="1">
      <c r="B30" s="172"/>
    </row>
    <row r="31" spans="2:37" s="4" customFormat="1" ht="20.100000000000001" customHeight="1">
      <c r="B31" s="575" t="s">
        <v>666</v>
      </c>
      <c r="C31" s="729"/>
      <c r="D31" s="730"/>
      <c r="E31" s="147" t="s">
        <v>12</v>
      </c>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9"/>
    </row>
    <row r="32" spans="2:37" s="4" customFormat="1" ht="20.100000000000001" customHeight="1">
      <c r="B32" s="986"/>
      <c r="C32" s="987"/>
      <c r="D32" s="988"/>
      <c r="E32" s="590" t="s">
        <v>13</v>
      </c>
      <c r="F32" s="576"/>
      <c r="G32" s="576"/>
      <c r="H32" s="577"/>
      <c r="I32" s="536" t="s">
        <v>665</v>
      </c>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8"/>
      <c r="AH32" s="590" t="s">
        <v>13</v>
      </c>
      <c r="AI32" s="576"/>
      <c r="AJ32" s="576"/>
      <c r="AK32" s="577"/>
    </row>
    <row r="33" spans="2:37" s="4" customFormat="1" ht="20.100000000000001" customHeight="1">
      <c r="B33" s="725"/>
      <c r="C33" s="726"/>
      <c r="D33" s="731"/>
      <c r="E33" s="578"/>
      <c r="F33" s="579"/>
      <c r="G33" s="579"/>
      <c r="H33" s="579"/>
      <c r="I33" s="536" t="s">
        <v>663</v>
      </c>
      <c r="J33" s="537"/>
      <c r="K33" s="537"/>
      <c r="L33" s="537"/>
      <c r="M33" s="538"/>
      <c r="N33" s="536" t="s">
        <v>664</v>
      </c>
      <c r="O33" s="537"/>
      <c r="P33" s="537"/>
      <c r="Q33" s="537"/>
      <c r="R33" s="537"/>
      <c r="S33" s="537"/>
      <c r="T33" s="537"/>
      <c r="U33" s="537"/>
      <c r="V33" s="537"/>
      <c r="W33" s="537"/>
      <c r="X33" s="537"/>
      <c r="Y33" s="537"/>
      <c r="Z33" s="537"/>
      <c r="AA33" s="537"/>
      <c r="AB33" s="538"/>
      <c r="AC33" s="147" t="s">
        <v>663</v>
      </c>
      <c r="AD33" s="148"/>
      <c r="AE33" s="148"/>
      <c r="AF33" s="148"/>
      <c r="AG33" s="149"/>
      <c r="AH33" s="579"/>
      <c r="AI33" s="579"/>
      <c r="AJ33" s="579"/>
      <c r="AK33" s="580"/>
    </row>
    <row r="34" spans="2:37" s="4" customFormat="1" ht="20.100000000000001" customHeight="1">
      <c r="B34" s="667" t="s">
        <v>662</v>
      </c>
      <c r="C34" s="668"/>
      <c r="D34" s="669"/>
      <c r="E34" s="868" t="s">
        <v>661</v>
      </c>
      <c r="F34" s="668"/>
      <c r="G34" s="668"/>
      <c r="H34" s="669"/>
      <c r="I34" s="868" t="s">
        <v>661</v>
      </c>
      <c r="J34" s="856"/>
      <c r="K34" s="856"/>
      <c r="L34" s="856"/>
      <c r="M34" s="1334"/>
      <c r="N34" s="868" t="s">
        <v>660</v>
      </c>
      <c r="O34" s="668" t="s">
        <v>659</v>
      </c>
      <c r="P34" s="668"/>
      <c r="Q34" s="668"/>
      <c r="R34" s="668"/>
      <c r="S34" s="668"/>
      <c r="T34" s="668"/>
      <c r="U34" s="668"/>
      <c r="V34" s="668"/>
      <c r="W34" s="668"/>
      <c r="X34" s="668"/>
      <c r="Y34" s="668"/>
      <c r="Z34" s="668"/>
      <c r="AA34" s="668"/>
      <c r="AB34" s="1334" t="s">
        <v>658</v>
      </c>
      <c r="AC34" s="868"/>
      <c r="AD34" s="668"/>
      <c r="AE34" s="668"/>
      <c r="AF34" s="668"/>
      <c r="AG34" s="1334" t="s">
        <v>657</v>
      </c>
      <c r="AH34" s="868"/>
      <c r="AI34" s="668"/>
      <c r="AJ34" s="668"/>
      <c r="AK34" s="1334" t="s">
        <v>657</v>
      </c>
    </row>
    <row r="35" spans="2:37" s="4" customFormat="1" ht="20.100000000000001" customHeight="1">
      <c r="B35" s="670"/>
      <c r="C35" s="671"/>
      <c r="D35" s="672"/>
      <c r="E35" s="869"/>
      <c r="F35" s="671"/>
      <c r="G35" s="671"/>
      <c r="H35" s="672"/>
      <c r="I35" s="869"/>
      <c r="J35" s="857"/>
      <c r="K35" s="857"/>
      <c r="L35" s="857"/>
      <c r="M35" s="1335"/>
      <c r="N35" s="869"/>
      <c r="O35" s="671"/>
      <c r="P35" s="671"/>
      <c r="Q35" s="671"/>
      <c r="R35" s="671"/>
      <c r="S35" s="671"/>
      <c r="T35" s="671"/>
      <c r="U35" s="671"/>
      <c r="V35" s="671"/>
      <c r="W35" s="671"/>
      <c r="X35" s="671"/>
      <c r="Y35" s="671"/>
      <c r="Z35" s="671"/>
      <c r="AA35" s="671"/>
      <c r="AB35" s="1335"/>
      <c r="AC35" s="869"/>
      <c r="AD35" s="671"/>
      <c r="AE35" s="671"/>
      <c r="AF35" s="671"/>
      <c r="AG35" s="1335"/>
      <c r="AH35" s="869"/>
      <c r="AI35" s="671"/>
      <c r="AJ35" s="671"/>
      <c r="AK35" s="1335"/>
    </row>
    <row r="36" spans="2:37" s="4" customFormat="1" ht="20.100000000000001" customHeight="1">
      <c r="B36" s="690"/>
      <c r="C36" s="691"/>
      <c r="D36" s="692"/>
      <c r="E36" s="869"/>
      <c r="F36" s="691"/>
      <c r="G36" s="691"/>
      <c r="H36" s="692"/>
      <c r="I36" s="869"/>
      <c r="J36" s="857"/>
      <c r="K36" s="857"/>
      <c r="L36" s="857"/>
      <c r="M36" s="1335"/>
      <c r="N36" s="870"/>
      <c r="O36" s="691"/>
      <c r="P36" s="691"/>
      <c r="Q36" s="691"/>
      <c r="R36" s="691"/>
      <c r="S36" s="691"/>
      <c r="T36" s="691"/>
      <c r="U36" s="691"/>
      <c r="V36" s="691"/>
      <c r="W36" s="691"/>
      <c r="X36" s="691"/>
      <c r="Y36" s="691"/>
      <c r="Z36" s="691"/>
      <c r="AA36" s="691"/>
      <c r="AB36" s="1336"/>
      <c r="AC36" s="869"/>
      <c r="AD36" s="691"/>
      <c r="AE36" s="691"/>
      <c r="AF36" s="691"/>
      <c r="AG36" s="1335"/>
      <c r="AH36" s="869"/>
      <c r="AI36" s="691"/>
      <c r="AJ36" s="691"/>
      <c r="AK36" s="1335"/>
    </row>
    <row r="37" spans="2:37" s="4" customFormat="1" ht="20.100000000000001" customHeight="1">
      <c r="B37" s="1325" t="s">
        <v>656</v>
      </c>
      <c r="C37" s="1326"/>
      <c r="D37" s="1322" t="s">
        <v>655</v>
      </c>
      <c r="E37" s="1291" t="s">
        <v>651</v>
      </c>
      <c r="F37" s="1292"/>
      <c r="G37" s="1292"/>
      <c r="H37" s="1293"/>
      <c r="I37" s="1291" t="s">
        <v>654</v>
      </c>
      <c r="J37" s="1292"/>
      <c r="K37" s="1292"/>
      <c r="L37" s="1292"/>
      <c r="M37" s="1293"/>
      <c r="N37" s="1291" t="s">
        <v>653</v>
      </c>
      <c r="O37" s="1292"/>
      <c r="P37" s="1292"/>
      <c r="Q37" s="1292"/>
      <c r="R37" s="1292"/>
      <c r="S37" s="1292"/>
      <c r="T37" s="1292"/>
      <c r="U37" s="1292"/>
      <c r="V37" s="1292"/>
      <c r="W37" s="1292"/>
      <c r="X37" s="1292"/>
      <c r="Y37" s="1292"/>
      <c r="Z37" s="1292"/>
      <c r="AA37" s="1292"/>
      <c r="AB37" s="1293"/>
      <c r="AC37" s="1291" t="s">
        <v>652</v>
      </c>
      <c r="AD37" s="1292"/>
      <c r="AE37" s="1292"/>
      <c r="AF37" s="1292"/>
      <c r="AG37" s="1293"/>
      <c r="AH37" s="1291" t="s">
        <v>651</v>
      </c>
      <c r="AI37" s="1292"/>
      <c r="AJ37" s="1292"/>
      <c r="AK37" s="1293"/>
    </row>
    <row r="38" spans="2:37" s="4" customFormat="1" ht="20.100000000000001" customHeight="1">
      <c r="B38" s="1327"/>
      <c r="C38" s="1328"/>
      <c r="D38" s="1323"/>
      <c r="E38" s="1285"/>
      <c r="F38" s="1286"/>
      <c r="G38" s="1286"/>
      <c r="H38" s="1287"/>
      <c r="I38" s="1285"/>
      <c r="J38" s="1286"/>
      <c r="K38" s="1286"/>
      <c r="L38" s="1286"/>
      <c r="M38" s="1287"/>
      <c r="N38" s="1285"/>
      <c r="O38" s="1286"/>
      <c r="P38" s="1286"/>
      <c r="Q38" s="1286"/>
      <c r="R38" s="1286"/>
      <c r="S38" s="1286"/>
      <c r="T38" s="1286"/>
      <c r="U38" s="1286"/>
      <c r="V38" s="1286"/>
      <c r="W38" s="1286"/>
      <c r="X38" s="1286"/>
      <c r="Y38" s="1286"/>
      <c r="Z38" s="1286"/>
      <c r="AA38" s="1286"/>
      <c r="AB38" s="1287"/>
      <c r="AC38" s="1285"/>
      <c r="AD38" s="1286"/>
      <c r="AE38" s="1286"/>
      <c r="AF38" s="1286"/>
      <c r="AG38" s="1287"/>
      <c r="AH38" s="1285"/>
      <c r="AI38" s="1286"/>
      <c r="AJ38" s="1286"/>
      <c r="AK38" s="1287"/>
    </row>
    <row r="39" spans="2:37" s="4" customFormat="1" ht="20.100000000000001" customHeight="1">
      <c r="B39" s="1327"/>
      <c r="C39" s="1328"/>
      <c r="D39" s="1323"/>
      <c r="E39" s="1285"/>
      <c r="F39" s="1286"/>
      <c r="G39" s="1286"/>
      <c r="H39" s="1287"/>
      <c r="I39" s="1285"/>
      <c r="J39" s="1286"/>
      <c r="K39" s="1286"/>
      <c r="L39" s="1286"/>
      <c r="M39" s="1287"/>
      <c r="N39" s="1285"/>
      <c r="O39" s="1286"/>
      <c r="P39" s="1286"/>
      <c r="Q39" s="1286"/>
      <c r="R39" s="1286"/>
      <c r="S39" s="1286"/>
      <c r="T39" s="1286"/>
      <c r="U39" s="1286"/>
      <c r="V39" s="1286"/>
      <c r="W39" s="1286"/>
      <c r="X39" s="1286"/>
      <c r="Y39" s="1286"/>
      <c r="Z39" s="1286"/>
      <c r="AA39" s="1286"/>
      <c r="AB39" s="1287"/>
      <c r="AC39" s="1285"/>
      <c r="AD39" s="1286"/>
      <c r="AE39" s="1286"/>
      <c r="AF39" s="1286"/>
      <c r="AG39" s="1287"/>
      <c r="AH39" s="1285"/>
      <c r="AI39" s="1286"/>
      <c r="AJ39" s="1286"/>
      <c r="AK39" s="1287"/>
    </row>
    <row r="40" spans="2:37" s="4" customFormat="1" ht="20.100000000000001" customHeight="1">
      <c r="B40" s="1327"/>
      <c r="C40" s="1328"/>
      <c r="D40" s="1323"/>
      <c r="E40" s="1285"/>
      <c r="F40" s="1286"/>
      <c r="G40" s="1286"/>
      <c r="H40" s="1287"/>
      <c r="I40" s="1285"/>
      <c r="J40" s="1286"/>
      <c r="K40" s="1286"/>
      <c r="L40" s="1286"/>
      <c r="M40" s="1287"/>
      <c r="N40" s="1285"/>
      <c r="O40" s="1286"/>
      <c r="P40" s="1286"/>
      <c r="Q40" s="1286"/>
      <c r="R40" s="1286"/>
      <c r="S40" s="1286"/>
      <c r="T40" s="1286"/>
      <c r="U40" s="1286"/>
      <c r="V40" s="1286"/>
      <c r="W40" s="1286"/>
      <c r="X40" s="1286"/>
      <c r="Y40" s="1286"/>
      <c r="Z40" s="1286"/>
      <c r="AA40" s="1286"/>
      <c r="AB40" s="1287"/>
      <c r="AC40" s="1285"/>
      <c r="AD40" s="1286"/>
      <c r="AE40" s="1286"/>
      <c r="AF40" s="1286"/>
      <c r="AG40" s="1287"/>
      <c r="AH40" s="1285"/>
      <c r="AI40" s="1286"/>
      <c r="AJ40" s="1286"/>
      <c r="AK40" s="1287"/>
    </row>
    <row r="41" spans="2:37" s="4" customFormat="1" ht="20.100000000000001" customHeight="1">
      <c r="B41" s="1327"/>
      <c r="C41" s="1328"/>
      <c r="D41" s="1323"/>
      <c r="E41" s="1282" t="s">
        <v>648</v>
      </c>
      <c r="F41" s="1283"/>
      <c r="G41" s="1283"/>
      <c r="H41" s="1284"/>
      <c r="I41" s="1282" t="s">
        <v>649</v>
      </c>
      <c r="J41" s="1283"/>
      <c r="K41" s="1283"/>
      <c r="L41" s="1283"/>
      <c r="M41" s="1284"/>
      <c r="N41" s="1282" t="s">
        <v>650</v>
      </c>
      <c r="O41" s="1283"/>
      <c r="P41" s="1283"/>
      <c r="Q41" s="1283"/>
      <c r="R41" s="1283"/>
      <c r="S41" s="1283"/>
      <c r="T41" s="1283"/>
      <c r="U41" s="1283"/>
      <c r="V41" s="1283"/>
      <c r="W41" s="1283"/>
      <c r="X41" s="1283"/>
      <c r="Y41" s="1283"/>
      <c r="Z41" s="1283"/>
      <c r="AA41" s="1283"/>
      <c r="AB41" s="1284"/>
      <c r="AC41" s="1282" t="s">
        <v>649</v>
      </c>
      <c r="AD41" s="1283"/>
      <c r="AE41" s="1283"/>
      <c r="AF41" s="1283"/>
      <c r="AG41" s="1284"/>
      <c r="AH41" s="1282" t="s">
        <v>648</v>
      </c>
      <c r="AI41" s="1283"/>
      <c r="AJ41" s="1283"/>
      <c r="AK41" s="1284"/>
    </row>
    <row r="42" spans="2:37" s="4" customFormat="1" ht="20.100000000000001" customHeight="1">
      <c r="B42" s="1327"/>
      <c r="C42" s="1328"/>
      <c r="D42" s="1323"/>
      <c r="E42" s="1285"/>
      <c r="F42" s="1286"/>
      <c r="G42" s="1286"/>
      <c r="H42" s="1287"/>
      <c r="I42" s="1285"/>
      <c r="J42" s="1286"/>
      <c r="K42" s="1286"/>
      <c r="L42" s="1286"/>
      <c r="M42" s="1287"/>
      <c r="N42" s="1285"/>
      <c r="O42" s="1286"/>
      <c r="P42" s="1286"/>
      <c r="Q42" s="1286"/>
      <c r="R42" s="1286"/>
      <c r="S42" s="1286"/>
      <c r="T42" s="1286"/>
      <c r="U42" s="1286"/>
      <c r="V42" s="1286"/>
      <c r="W42" s="1286"/>
      <c r="X42" s="1286"/>
      <c r="Y42" s="1286"/>
      <c r="Z42" s="1286"/>
      <c r="AA42" s="1286"/>
      <c r="AB42" s="1287"/>
      <c r="AC42" s="1285"/>
      <c r="AD42" s="1286"/>
      <c r="AE42" s="1286"/>
      <c r="AF42" s="1286"/>
      <c r="AG42" s="1287"/>
      <c r="AH42" s="1285"/>
      <c r="AI42" s="1286"/>
      <c r="AJ42" s="1286"/>
      <c r="AK42" s="1287"/>
    </row>
    <row r="43" spans="2:37" s="4" customFormat="1" ht="20.100000000000001" customHeight="1">
      <c r="B43" s="1329"/>
      <c r="C43" s="1330"/>
      <c r="D43" s="1324"/>
      <c r="E43" s="1288"/>
      <c r="F43" s="1289"/>
      <c r="G43" s="1289"/>
      <c r="H43" s="1290"/>
      <c r="I43" s="1288"/>
      <c r="J43" s="1289"/>
      <c r="K43" s="1289"/>
      <c r="L43" s="1289"/>
      <c r="M43" s="1290"/>
      <c r="N43" s="1288"/>
      <c r="O43" s="1289"/>
      <c r="P43" s="1289"/>
      <c r="Q43" s="1289"/>
      <c r="R43" s="1289"/>
      <c r="S43" s="1289"/>
      <c r="T43" s="1289"/>
      <c r="U43" s="1289"/>
      <c r="V43" s="1289"/>
      <c r="W43" s="1289"/>
      <c r="X43" s="1289"/>
      <c r="Y43" s="1289"/>
      <c r="Z43" s="1289"/>
      <c r="AA43" s="1289"/>
      <c r="AB43" s="1290"/>
      <c r="AC43" s="1288"/>
      <c r="AD43" s="1289"/>
      <c r="AE43" s="1289"/>
      <c r="AF43" s="1289"/>
      <c r="AG43" s="1290"/>
      <c r="AH43" s="1288"/>
      <c r="AI43" s="1289"/>
      <c r="AJ43" s="1289"/>
      <c r="AK43" s="1290"/>
    </row>
    <row r="44" spans="2:37" s="29" customFormat="1" ht="14.1" customHeight="1">
      <c r="B44" s="45" t="s">
        <v>647</v>
      </c>
    </row>
    <row r="45" spans="2:37" s="29" customFormat="1" ht="14.1" customHeight="1">
      <c r="B45" s="45" t="s">
        <v>646</v>
      </c>
    </row>
    <row r="46" spans="2:37" s="29" customFormat="1" ht="14.1" customHeight="1">
      <c r="B46" s="45" t="s">
        <v>645</v>
      </c>
    </row>
    <row r="47" spans="2:37" s="29" customFormat="1" ht="14.1" customHeight="1">
      <c r="B47" s="325" t="s">
        <v>644</v>
      </c>
    </row>
    <row r="49" spans="1:37" s="29" customFormat="1" ht="14.1" customHeight="1">
      <c r="A49" s="1221" t="s">
        <v>643</v>
      </c>
      <c r="B49" s="1221"/>
      <c r="C49" s="1221"/>
      <c r="D49" s="1221"/>
      <c r="E49" s="1221"/>
      <c r="F49" s="1221"/>
      <c r="G49" s="1221"/>
      <c r="H49" s="1221"/>
      <c r="I49" s="1221"/>
      <c r="J49" s="1221"/>
      <c r="K49" s="1221"/>
      <c r="L49" s="1221"/>
      <c r="M49" s="1221"/>
      <c r="N49" s="1221"/>
      <c r="O49" s="1221"/>
      <c r="P49" s="1221"/>
      <c r="Q49" s="1221"/>
      <c r="R49" s="1221"/>
      <c r="S49" s="1221"/>
      <c r="T49" s="1221"/>
      <c r="U49" s="1221"/>
      <c r="V49" s="1221"/>
      <c r="W49" s="1221"/>
      <c r="X49" s="1221"/>
      <c r="Y49" s="1221"/>
      <c r="Z49" s="1221"/>
      <c r="AA49" s="1221"/>
      <c r="AB49" s="1221"/>
      <c r="AC49" s="1221"/>
      <c r="AD49" s="1221"/>
      <c r="AE49" s="1221"/>
      <c r="AF49" s="1221"/>
      <c r="AG49" s="1221"/>
      <c r="AH49" s="1221"/>
      <c r="AI49" s="1221"/>
      <c r="AJ49" s="1221"/>
      <c r="AK49" s="1221"/>
    </row>
  </sheetData>
  <mergeCells count="69">
    <mergeCell ref="AE4:AK4"/>
    <mergeCell ref="I37:M40"/>
    <mergeCell ref="I41:M43"/>
    <mergeCell ref="B5:B7"/>
    <mergeCell ref="U8:AD9"/>
    <mergeCell ref="E11:J11"/>
    <mergeCell ref="AK34:AK36"/>
    <mergeCell ref="AH34:AH36"/>
    <mergeCell ref="I34:I36"/>
    <mergeCell ref="K34:K36"/>
    <mergeCell ref="AG34:AG36"/>
    <mergeCell ref="M34:M36"/>
    <mergeCell ref="L34:L36"/>
    <mergeCell ref="AC34:AC36"/>
    <mergeCell ref="N34:N36"/>
    <mergeCell ref="AB34:AB36"/>
    <mergeCell ref="C4:AD4"/>
    <mergeCell ref="E41:H43"/>
    <mergeCell ref="B34:D36"/>
    <mergeCell ref="E32:H33"/>
    <mergeCell ref="D37:D43"/>
    <mergeCell ref="E34:E36"/>
    <mergeCell ref="B37:C43"/>
    <mergeCell ref="E37:H40"/>
    <mergeCell ref="N37:AB40"/>
    <mergeCell ref="B19:AK19"/>
    <mergeCell ref="B31:D33"/>
    <mergeCell ref="AH32:AK33"/>
    <mergeCell ref="I33:M33"/>
    <mergeCell ref="N33:AB33"/>
    <mergeCell ref="B8:B15"/>
    <mergeCell ref="AC37:AG40"/>
    <mergeCell ref="I32:AG32"/>
    <mergeCell ref="AE34:AE36"/>
    <mergeCell ref="AJ5:AK11"/>
    <mergeCell ref="AJ12:AK15"/>
    <mergeCell ref="U5:AD7"/>
    <mergeCell ref="K10:K13"/>
    <mergeCell ref="U13:Y13"/>
    <mergeCell ref="Z10:AD12"/>
    <mergeCell ref="AE5:AI12"/>
    <mergeCell ref="C5:T7"/>
    <mergeCell ref="Z13:AD13"/>
    <mergeCell ref="E10:J10"/>
    <mergeCell ref="D10:D13"/>
    <mergeCell ref="C8:L9"/>
    <mergeCell ref="C14:L15"/>
    <mergeCell ref="AE13:AI13"/>
    <mergeCell ref="U10:Y12"/>
    <mergeCell ref="M8:P12"/>
    <mergeCell ref="E12:J12"/>
    <mergeCell ref="E13:J13"/>
    <mergeCell ref="Q13:T13"/>
    <mergeCell ref="M13:P13"/>
    <mergeCell ref="Q8:T11"/>
    <mergeCell ref="A49:AK49"/>
    <mergeCell ref="AF34:AF36"/>
    <mergeCell ref="AI34:AI36"/>
    <mergeCell ref="AJ34:AJ36"/>
    <mergeCell ref="F34:F36"/>
    <mergeCell ref="G34:G36"/>
    <mergeCell ref="H34:H36"/>
    <mergeCell ref="AH41:AK43"/>
    <mergeCell ref="N41:AB43"/>
    <mergeCell ref="O34:AA36"/>
    <mergeCell ref="AD34:AD36"/>
    <mergeCell ref="AH37:AK40"/>
    <mergeCell ref="AC41:AG43"/>
    <mergeCell ref="J34:J36"/>
  </mergeCells>
  <phoneticPr fontId="2"/>
  <printOptions horizontalCentered="1"/>
  <pageMargins left="0.59055118110236227" right="0.39370078740157483" top="0.51181102362204722" bottom="0.19685039370078741" header="0.51181102362204722" footer="0"/>
  <pageSetup paperSize="9" scale="9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Z83"/>
  <sheetViews>
    <sheetView showGridLines="0" showZeros="0" zoomScale="110" zoomScaleNormal="100" zoomScaleSheetLayoutView="120" workbookViewId="0">
      <selection activeCell="W73" sqref="W73:W75"/>
    </sheetView>
  </sheetViews>
  <sheetFormatPr defaultColWidth="0" defaultRowHeight="12"/>
  <cols>
    <col min="1" max="36" width="2.625" style="16" customWidth="1"/>
    <col min="37" max="78" width="2.625" style="16" hidden="1" customWidth="1"/>
    <col min="79" max="16384" width="0" style="16" hidden="1"/>
  </cols>
  <sheetData>
    <row r="1" spans="1:35" s="29" customFormat="1" ht="14.1" customHeight="1">
      <c r="A1" s="37"/>
      <c r="B1" s="45"/>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row>
    <row r="2" spans="1:35" s="3" customFormat="1" ht="20.100000000000001" customHeight="1">
      <c r="A2" s="41"/>
      <c r="C2" s="392"/>
      <c r="D2" s="392"/>
      <c r="E2" s="1436"/>
      <c r="F2" s="1436"/>
      <c r="G2" s="1436"/>
      <c r="H2" s="1436"/>
      <c r="I2" s="1436"/>
      <c r="J2" s="1436"/>
      <c r="K2" s="1436"/>
      <c r="L2" s="1436"/>
      <c r="M2" s="1436"/>
      <c r="N2" s="1436"/>
      <c r="O2" s="1436"/>
      <c r="P2" s="1436"/>
      <c r="Q2" s="1436"/>
      <c r="R2" s="1436"/>
      <c r="S2" s="1436"/>
      <c r="T2" s="1436"/>
      <c r="U2" s="1436"/>
      <c r="V2" s="1436"/>
      <c r="W2" s="1436"/>
      <c r="X2" s="1436"/>
      <c r="Y2" s="1436"/>
      <c r="Z2" s="1436"/>
      <c r="AA2" s="1436"/>
      <c r="AB2" s="1436"/>
      <c r="AC2" s="1436"/>
      <c r="AD2" s="1436"/>
      <c r="AE2" s="1436"/>
      <c r="AF2" s="392"/>
      <c r="AG2" s="392"/>
      <c r="AH2" s="392"/>
      <c r="AI2" s="392"/>
    </row>
    <row r="3" spans="1:35" s="3" customFormat="1" ht="20.100000000000001" customHeight="1">
      <c r="A3" s="41"/>
      <c r="B3" s="172"/>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row>
    <row r="4" spans="1:35" ht="15.95" customHeight="1">
      <c r="A4" s="30"/>
      <c r="B4" s="9"/>
      <c r="C4" s="9" t="s">
        <v>802</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row>
    <row r="5" spans="1:35" ht="15.95" customHeight="1">
      <c r="A5" s="30"/>
      <c r="B5" s="9"/>
      <c r="C5" s="9" t="s">
        <v>801</v>
      </c>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row>
    <row r="6" spans="1:35" ht="15.95" customHeight="1">
      <c r="A6" s="30"/>
      <c r="B6" s="9"/>
      <c r="C6" s="9" t="s">
        <v>800</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spans="1:35" ht="14.1" customHeight="1">
      <c r="A7" s="30"/>
      <c r="B7" s="9"/>
      <c r="C7" s="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row>
    <row r="8" spans="1:35" ht="18.95" customHeight="1">
      <c r="A8" s="30"/>
      <c r="B8" s="9" t="s">
        <v>799</v>
      </c>
      <c r="C8" s="30"/>
      <c r="D8" s="30"/>
      <c r="E8" s="30"/>
      <c r="F8" s="30"/>
      <c r="G8" s="30"/>
      <c r="H8" s="30"/>
      <c r="I8" s="30"/>
      <c r="J8" s="30"/>
      <c r="K8" s="30"/>
      <c r="L8" s="30"/>
      <c r="M8" s="30"/>
      <c r="N8" s="30"/>
      <c r="O8" s="9" t="s">
        <v>798</v>
      </c>
      <c r="P8" s="30"/>
      <c r="Q8" s="30"/>
      <c r="R8" s="30"/>
      <c r="S8" s="30"/>
      <c r="T8" s="30"/>
      <c r="U8" s="30"/>
      <c r="V8" s="30"/>
      <c r="W8" s="30"/>
      <c r="X8" s="30"/>
      <c r="Y8" s="30"/>
      <c r="Z8" s="30"/>
      <c r="AA8" s="30"/>
      <c r="AB8" s="30"/>
      <c r="AC8" s="30"/>
      <c r="AD8" s="30"/>
      <c r="AE8" s="30"/>
      <c r="AF8" s="30"/>
    </row>
    <row r="9" spans="1:35" s="4" customFormat="1" ht="18.95" customHeight="1">
      <c r="A9" s="13"/>
      <c r="B9" s="147" t="s">
        <v>770</v>
      </c>
      <c r="C9" s="148"/>
      <c r="D9" s="148"/>
      <c r="E9" s="148"/>
      <c r="F9" s="148"/>
      <c r="G9" s="148"/>
      <c r="H9" s="149"/>
      <c r="I9" s="147" t="s">
        <v>769</v>
      </c>
      <c r="J9" s="148"/>
      <c r="K9" s="148"/>
      <c r="L9" s="149"/>
      <c r="M9" s="13"/>
      <c r="N9" s="13"/>
      <c r="O9" s="9" t="s">
        <v>797</v>
      </c>
      <c r="P9" s="13"/>
      <c r="Q9" s="13"/>
      <c r="R9" s="13"/>
      <c r="S9" s="13"/>
      <c r="T9" s="13"/>
      <c r="U9" s="13"/>
      <c r="V9" s="13"/>
      <c r="W9" s="13"/>
      <c r="X9" s="13"/>
      <c r="Y9" s="13"/>
      <c r="Z9" s="13"/>
      <c r="AA9" s="13"/>
      <c r="AB9" s="13"/>
      <c r="AC9" s="13"/>
      <c r="AD9" s="13"/>
      <c r="AE9" s="13"/>
      <c r="AF9" s="13"/>
      <c r="AG9" s="13"/>
      <c r="AH9" s="13"/>
      <c r="AI9" s="13"/>
    </row>
    <row r="10" spans="1:35" s="4" customFormat="1" ht="18.95" customHeight="1">
      <c r="A10" s="13"/>
      <c r="B10" s="1398" t="s">
        <v>388</v>
      </c>
      <c r="C10" s="1399" t="s">
        <v>766</v>
      </c>
      <c r="D10" s="1399"/>
      <c r="E10" s="1399"/>
      <c r="F10" s="568">
        <v>9</v>
      </c>
      <c r="G10" s="587"/>
      <c r="H10" s="6" t="s">
        <v>362</v>
      </c>
      <c r="I10" s="38"/>
      <c r="J10" s="589">
        <f>ROUNDDOWN(F10/3,1)</f>
        <v>3</v>
      </c>
      <c r="K10" s="568"/>
      <c r="L10" s="1322" t="s">
        <v>765</v>
      </c>
      <c r="M10" s="13"/>
      <c r="N10" s="13"/>
      <c r="O10" s="9" t="s">
        <v>796</v>
      </c>
      <c r="P10" s="13"/>
      <c r="Q10" s="13"/>
      <c r="R10" s="13"/>
      <c r="S10" s="13"/>
      <c r="T10" s="13"/>
      <c r="U10" s="13"/>
      <c r="V10" s="13"/>
      <c r="W10" s="13"/>
      <c r="X10" s="13"/>
      <c r="Y10" s="13"/>
      <c r="Z10" s="13"/>
      <c r="AA10" s="13"/>
      <c r="AB10" s="13"/>
      <c r="AC10" s="13"/>
      <c r="AD10" s="13"/>
      <c r="AE10" s="13"/>
      <c r="AF10" s="13"/>
      <c r="AG10" s="13"/>
      <c r="AH10" s="13"/>
      <c r="AI10" s="13"/>
    </row>
    <row r="11" spans="1:35" ht="18.95" customHeight="1">
      <c r="A11" s="30"/>
      <c r="B11" s="1398"/>
      <c r="C11" s="1399" t="s">
        <v>763</v>
      </c>
      <c r="D11" s="1399"/>
      <c r="E11" s="1399"/>
      <c r="F11" s="568">
        <v>26</v>
      </c>
      <c r="G11" s="587"/>
      <c r="H11" s="6" t="s">
        <v>362</v>
      </c>
      <c r="I11" s="38"/>
      <c r="J11" s="589">
        <f>ROUNDDOWN(F11/6,1)</f>
        <v>4.3</v>
      </c>
      <c r="K11" s="568"/>
      <c r="L11" s="1323"/>
      <c r="M11" s="30"/>
      <c r="N11" s="30"/>
      <c r="O11" s="9" t="s">
        <v>795</v>
      </c>
      <c r="P11" s="30"/>
      <c r="Q11" s="30"/>
      <c r="R11" s="30"/>
      <c r="S11" s="30"/>
      <c r="T11" s="30"/>
      <c r="U11" s="30"/>
      <c r="V11" s="30"/>
      <c r="W11" s="30"/>
      <c r="X11" s="30"/>
      <c r="Y11" s="30"/>
      <c r="Z11" s="30"/>
      <c r="AA11" s="30"/>
      <c r="AB11" s="30"/>
      <c r="AC11" s="30"/>
      <c r="AD11" s="30"/>
      <c r="AE11" s="30"/>
      <c r="AF11" s="30"/>
      <c r="AG11" s="30"/>
      <c r="AH11" s="30"/>
      <c r="AI11" s="30"/>
    </row>
    <row r="12" spans="1:35" ht="18.95" customHeight="1">
      <c r="A12" s="30"/>
      <c r="B12" s="1398"/>
      <c r="C12" s="1399" t="s">
        <v>762</v>
      </c>
      <c r="D12" s="1399"/>
      <c r="E12" s="1399"/>
      <c r="F12" s="568">
        <v>34</v>
      </c>
      <c r="G12" s="587"/>
      <c r="H12" s="6" t="s">
        <v>362</v>
      </c>
      <c r="I12" s="38"/>
      <c r="J12" s="589">
        <f>ROUNDDOWN(F12/20,1)</f>
        <v>1.7</v>
      </c>
      <c r="K12" s="568"/>
      <c r="L12" s="1323"/>
      <c r="M12" s="30"/>
      <c r="N12" s="30"/>
      <c r="O12" s="9" t="s">
        <v>794</v>
      </c>
      <c r="P12" s="30"/>
      <c r="Q12" s="30"/>
      <c r="R12" s="30"/>
      <c r="S12" s="30"/>
      <c r="T12" s="30"/>
      <c r="U12" s="30"/>
      <c r="V12" s="30"/>
      <c r="W12" s="30"/>
      <c r="X12" s="30"/>
      <c r="Y12" s="30"/>
      <c r="Z12" s="30"/>
      <c r="AA12" s="30"/>
      <c r="AB12" s="30"/>
      <c r="AC12" s="30"/>
      <c r="AD12" s="30"/>
      <c r="AE12" s="30"/>
      <c r="AF12" s="30"/>
      <c r="AG12" s="30"/>
      <c r="AH12" s="30"/>
      <c r="AI12" s="30"/>
    </row>
    <row r="13" spans="1:35" ht="18.95" customHeight="1">
      <c r="A13" s="30"/>
      <c r="B13" s="1398"/>
      <c r="C13" s="1399" t="s">
        <v>761</v>
      </c>
      <c r="D13" s="1399"/>
      <c r="E13" s="1399"/>
      <c r="F13" s="568">
        <v>33</v>
      </c>
      <c r="G13" s="587"/>
      <c r="H13" s="6" t="s">
        <v>362</v>
      </c>
      <c r="I13" s="38"/>
      <c r="J13" s="589">
        <f>ROUNDDOWN(F13/30,1)</f>
        <v>1.1000000000000001</v>
      </c>
      <c r="K13" s="568"/>
      <c r="L13" s="1324"/>
      <c r="M13" s="30"/>
      <c r="N13" s="30"/>
      <c r="O13" s="9" t="s">
        <v>793</v>
      </c>
      <c r="P13" s="30"/>
      <c r="Q13" s="30"/>
      <c r="R13" s="30"/>
      <c r="S13" s="30"/>
      <c r="T13" s="30"/>
      <c r="U13" s="30"/>
      <c r="V13" s="30"/>
      <c r="W13" s="30"/>
      <c r="X13" s="30"/>
      <c r="Y13" s="30"/>
      <c r="Z13" s="30"/>
      <c r="AA13" s="30"/>
      <c r="AB13" s="30"/>
      <c r="AC13" s="30"/>
      <c r="AD13" s="30"/>
      <c r="AE13" s="30"/>
      <c r="AF13" s="30"/>
      <c r="AG13" s="30"/>
      <c r="AH13" s="30"/>
      <c r="AI13" s="30"/>
    </row>
    <row r="14" spans="1:35" ht="18.95" customHeight="1">
      <c r="A14" s="30"/>
      <c r="B14" s="1398"/>
      <c r="C14" s="568" t="s">
        <v>19</v>
      </c>
      <c r="D14" s="568"/>
      <c r="E14" s="568"/>
      <c r="F14" s="568">
        <f>SUM(F10:F13)</f>
        <v>102</v>
      </c>
      <c r="G14" s="587"/>
      <c r="H14" s="6" t="s">
        <v>362</v>
      </c>
      <c r="I14" s="38"/>
      <c r="J14" s="589">
        <f>ROUND(SUM(J10:K13),0)</f>
        <v>10</v>
      </c>
      <c r="K14" s="568"/>
      <c r="L14" s="6" t="s">
        <v>362</v>
      </c>
      <c r="M14" s="30"/>
      <c r="N14" s="30"/>
      <c r="O14" s="377" t="s">
        <v>792</v>
      </c>
      <c r="P14" s="30"/>
      <c r="Q14" s="30"/>
      <c r="R14" s="30"/>
      <c r="S14" s="30"/>
      <c r="T14" s="30"/>
      <c r="U14" s="30"/>
      <c r="V14" s="30"/>
      <c r="W14" s="30"/>
      <c r="X14" s="30"/>
      <c r="Y14" s="30"/>
      <c r="Z14" s="30"/>
      <c r="AA14" s="30"/>
      <c r="AB14" s="30"/>
      <c r="AC14" s="30"/>
      <c r="AD14" s="30"/>
      <c r="AE14" s="30"/>
      <c r="AF14" s="30"/>
      <c r="AG14" s="30"/>
      <c r="AH14" s="30"/>
      <c r="AI14" s="30"/>
    </row>
    <row r="15" spans="1:35" ht="14.1" customHeight="1">
      <c r="A15" s="30"/>
      <c r="B15" s="9" t="s">
        <v>791</v>
      </c>
      <c r="C15" s="30"/>
      <c r="D15" s="30"/>
      <c r="E15" s="30"/>
      <c r="F15" s="30"/>
      <c r="G15" s="30"/>
      <c r="H15" s="30"/>
      <c r="I15" s="30"/>
      <c r="J15" s="391"/>
      <c r="K15" s="391"/>
      <c r="L15" s="30"/>
      <c r="M15" s="30"/>
      <c r="N15" s="30"/>
      <c r="O15" s="30"/>
      <c r="P15" s="30"/>
      <c r="Q15" s="30"/>
      <c r="R15" s="30"/>
      <c r="S15" s="30"/>
      <c r="T15" s="30"/>
      <c r="U15" s="30"/>
      <c r="V15" s="30"/>
      <c r="W15" s="30"/>
      <c r="X15" s="30"/>
      <c r="Y15" s="30"/>
      <c r="Z15" s="30"/>
      <c r="AA15" s="30"/>
      <c r="AB15" s="30"/>
      <c r="AC15" s="30"/>
      <c r="AD15" s="30"/>
      <c r="AE15" s="30"/>
      <c r="AF15" s="30"/>
      <c r="AG15" s="30"/>
      <c r="AH15" s="30"/>
      <c r="AI15" s="30"/>
    </row>
    <row r="16" spans="1:35" ht="14.1" customHeight="1">
      <c r="A16" s="30"/>
      <c r="B16" s="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row>
    <row r="17" spans="1:35" ht="18.95" customHeight="1">
      <c r="A17" s="30"/>
      <c r="B17" s="9" t="s">
        <v>790</v>
      </c>
      <c r="C17" s="30"/>
      <c r="D17" s="30"/>
      <c r="E17" s="30"/>
      <c r="F17" s="30"/>
      <c r="G17" s="30"/>
      <c r="H17" s="30"/>
      <c r="I17" s="30"/>
      <c r="J17" s="30"/>
      <c r="K17" s="30"/>
      <c r="L17" s="30"/>
      <c r="M17" s="30"/>
      <c r="N17" s="30"/>
      <c r="O17" s="30"/>
      <c r="P17" s="30"/>
      <c r="Q17" s="30"/>
      <c r="R17" s="30"/>
      <c r="S17" s="30"/>
      <c r="T17" s="30"/>
      <c r="U17" s="30"/>
      <c r="V17" s="30"/>
      <c r="W17" s="30"/>
      <c r="X17" s="30"/>
      <c r="Y17" s="383"/>
      <c r="Z17" s="383"/>
      <c r="AA17" s="383"/>
      <c r="AB17" s="383"/>
      <c r="AC17" s="383"/>
      <c r="AD17" s="383"/>
      <c r="AE17" s="383"/>
      <c r="AF17" s="383"/>
      <c r="AG17" s="390"/>
      <c r="AH17" s="390"/>
      <c r="AI17" s="36" t="s">
        <v>173</v>
      </c>
    </row>
    <row r="18" spans="1:35" ht="21.95" customHeight="1">
      <c r="A18" s="30"/>
      <c r="B18" s="536" t="s">
        <v>341</v>
      </c>
      <c r="C18" s="537"/>
      <c r="D18" s="537"/>
      <c r="E18" s="537"/>
      <c r="F18" s="537"/>
      <c r="G18" s="538"/>
      <c r="H18" s="536" t="s">
        <v>789</v>
      </c>
      <c r="I18" s="538"/>
      <c r="J18" s="1400" t="s">
        <v>788</v>
      </c>
      <c r="K18" s="537"/>
      <c r="L18" s="537"/>
      <c r="M18" s="537"/>
      <c r="N18" s="538"/>
      <c r="O18" s="536" t="s">
        <v>787</v>
      </c>
      <c r="P18" s="537"/>
      <c r="Q18" s="537"/>
      <c r="R18" s="537"/>
      <c r="S18" s="537"/>
      <c r="T18" s="537"/>
      <c r="U18" s="537"/>
      <c r="V18" s="537"/>
      <c r="W18" s="537"/>
      <c r="X18" s="537"/>
      <c r="Y18" s="537"/>
      <c r="Z18" s="537"/>
      <c r="AA18" s="537"/>
      <c r="AB18" s="537"/>
      <c r="AC18" s="538"/>
      <c r="AD18" s="536" t="s">
        <v>786</v>
      </c>
      <c r="AE18" s="538"/>
      <c r="AF18" s="536" t="s">
        <v>785</v>
      </c>
      <c r="AG18" s="537"/>
      <c r="AH18" s="537"/>
      <c r="AI18" s="538"/>
    </row>
    <row r="19" spans="1:35" ht="18.95" customHeight="1">
      <c r="A19" s="30"/>
      <c r="B19" s="880" t="s">
        <v>784</v>
      </c>
      <c r="C19" s="389" t="s">
        <v>782</v>
      </c>
      <c r="D19" s="388"/>
      <c r="E19" s="388"/>
      <c r="F19" s="388"/>
      <c r="G19" s="387"/>
      <c r="H19" s="667">
        <v>8</v>
      </c>
      <c r="I19" s="669"/>
      <c r="J19" s="1375">
        <v>10</v>
      </c>
      <c r="K19" s="1376"/>
      <c r="L19" s="1376"/>
      <c r="M19" s="1376"/>
      <c r="N19" s="1377"/>
      <c r="O19" s="7" t="s">
        <v>779</v>
      </c>
      <c r="P19" s="14"/>
      <c r="Q19" s="14"/>
      <c r="R19" s="14"/>
      <c r="S19" s="14"/>
      <c r="T19" s="14"/>
      <c r="U19" s="14"/>
      <c r="V19" s="14"/>
      <c r="W19" s="14"/>
      <c r="X19" s="14"/>
      <c r="Y19" s="14"/>
      <c r="Z19" s="14"/>
      <c r="AA19" s="14"/>
      <c r="AB19" s="14"/>
      <c r="AC19" s="14"/>
      <c r="AD19" s="667">
        <v>5</v>
      </c>
      <c r="AE19" s="669"/>
      <c r="AF19" s="1375">
        <f>+H19*J19*AD19</f>
        <v>400</v>
      </c>
      <c r="AG19" s="1376"/>
      <c r="AH19" s="1376"/>
      <c r="AI19" s="1377"/>
    </row>
    <row r="20" spans="1:35" ht="18.95" customHeight="1">
      <c r="A20" s="30"/>
      <c r="B20" s="882"/>
      <c r="C20" s="38" t="s">
        <v>781</v>
      </c>
      <c r="D20" s="12"/>
      <c r="E20" s="12"/>
      <c r="F20" s="12"/>
      <c r="G20" s="348"/>
      <c r="H20" s="587">
        <v>3</v>
      </c>
      <c r="I20" s="589"/>
      <c r="J20" s="815">
        <v>5</v>
      </c>
      <c r="K20" s="816"/>
      <c r="L20" s="816"/>
      <c r="M20" s="816"/>
      <c r="N20" s="817"/>
      <c r="O20" s="49" t="s">
        <v>783</v>
      </c>
      <c r="P20" s="5"/>
      <c r="Q20" s="5"/>
      <c r="R20" s="5"/>
      <c r="S20" s="5"/>
      <c r="T20" s="5"/>
      <c r="U20" s="5"/>
      <c r="V20" s="5"/>
      <c r="W20" s="5"/>
      <c r="X20" s="5"/>
      <c r="Y20" s="5"/>
      <c r="Z20" s="5"/>
      <c r="AA20" s="5"/>
      <c r="AB20" s="5"/>
      <c r="AC20" s="5"/>
      <c r="AD20" s="587">
        <v>5</v>
      </c>
      <c r="AE20" s="589"/>
      <c r="AF20" s="815">
        <f>+H20*J20*AD20</f>
        <v>75</v>
      </c>
      <c r="AG20" s="816"/>
      <c r="AH20" s="816"/>
      <c r="AI20" s="817"/>
    </row>
    <row r="21" spans="1:35" ht="18.95" customHeight="1">
      <c r="A21" s="30"/>
      <c r="B21" s="880" t="s">
        <v>204</v>
      </c>
      <c r="C21" s="38" t="s">
        <v>782</v>
      </c>
      <c r="D21" s="12"/>
      <c r="E21" s="12"/>
      <c r="F21" s="12"/>
      <c r="G21" s="348"/>
      <c r="H21" s="587">
        <v>8</v>
      </c>
      <c r="I21" s="589"/>
      <c r="J21" s="815">
        <v>3</v>
      </c>
      <c r="K21" s="816"/>
      <c r="L21" s="816"/>
      <c r="M21" s="816"/>
      <c r="N21" s="817"/>
      <c r="O21" s="11" t="s">
        <v>779</v>
      </c>
      <c r="P21" s="5"/>
      <c r="Q21" s="5"/>
      <c r="R21" s="5"/>
      <c r="S21" s="5"/>
      <c r="T21" s="5"/>
      <c r="U21" s="5"/>
      <c r="V21" s="5"/>
      <c r="W21" s="5"/>
      <c r="X21" s="5"/>
      <c r="Y21" s="5"/>
      <c r="Z21" s="5"/>
      <c r="AA21" s="5"/>
      <c r="AB21" s="5"/>
      <c r="AC21" s="5"/>
      <c r="AD21" s="587">
        <v>1</v>
      </c>
      <c r="AE21" s="589"/>
      <c r="AF21" s="815">
        <f>+H21*J21*AD21</f>
        <v>24</v>
      </c>
      <c r="AG21" s="816"/>
      <c r="AH21" s="816"/>
      <c r="AI21" s="817"/>
    </row>
    <row r="22" spans="1:35" ht="18.95" customHeight="1">
      <c r="A22" s="30"/>
      <c r="B22" s="882"/>
      <c r="C22" s="38" t="s">
        <v>781</v>
      </c>
      <c r="D22" s="12"/>
      <c r="E22" s="12"/>
      <c r="F22" s="12"/>
      <c r="G22" s="348"/>
      <c r="H22" s="587">
        <v>3</v>
      </c>
      <c r="I22" s="589"/>
      <c r="J22" s="815">
        <v>2</v>
      </c>
      <c r="K22" s="816"/>
      <c r="L22" s="816"/>
      <c r="M22" s="816"/>
      <c r="N22" s="817"/>
      <c r="O22" s="1406" t="s">
        <v>780</v>
      </c>
      <c r="P22" s="834"/>
      <c r="Q22" s="834"/>
      <c r="R22" s="834"/>
      <c r="S22" s="834"/>
      <c r="T22" s="834"/>
      <c r="U22" s="834"/>
      <c r="V22" s="834"/>
      <c r="W22" s="834"/>
      <c r="X22" s="834"/>
      <c r="Y22" s="834"/>
      <c r="Z22" s="834"/>
      <c r="AA22" s="834"/>
      <c r="AB22" s="834"/>
      <c r="AC22" s="1407"/>
      <c r="AD22" s="587">
        <v>1</v>
      </c>
      <c r="AE22" s="589"/>
      <c r="AF22" s="815">
        <f>+H22*J22*AD22</f>
        <v>6</v>
      </c>
      <c r="AG22" s="816"/>
      <c r="AH22" s="816"/>
      <c r="AI22" s="817"/>
    </row>
    <row r="23" spans="1:35" ht="18.95" customHeight="1">
      <c r="A23" s="30"/>
      <c r="B23" s="38" t="s">
        <v>13</v>
      </c>
      <c r="C23" s="386"/>
      <c r="D23" s="386"/>
      <c r="E23" s="386"/>
      <c r="F23" s="386"/>
      <c r="G23" s="385"/>
      <c r="H23" s="1404">
        <v>1</v>
      </c>
      <c r="I23" s="1405"/>
      <c r="J23" s="1401">
        <v>2</v>
      </c>
      <c r="K23" s="1402"/>
      <c r="L23" s="1402"/>
      <c r="M23" s="1402"/>
      <c r="N23" s="1403"/>
      <c r="O23" s="7" t="s">
        <v>779</v>
      </c>
      <c r="P23" s="237"/>
      <c r="Q23" s="237"/>
      <c r="R23" s="237"/>
      <c r="S23" s="237"/>
      <c r="T23" s="237"/>
      <c r="U23" s="237"/>
      <c r="V23" s="237"/>
      <c r="W23" s="237"/>
      <c r="X23" s="237"/>
      <c r="Y23" s="237"/>
      <c r="Z23" s="237"/>
      <c r="AA23" s="237"/>
      <c r="AB23" s="237"/>
      <c r="AC23" s="237"/>
      <c r="AD23" s="587">
        <v>6</v>
      </c>
      <c r="AE23" s="589"/>
      <c r="AF23" s="815">
        <f>H23*J23*AD23</f>
        <v>12</v>
      </c>
      <c r="AG23" s="816"/>
      <c r="AH23" s="816"/>
      <c r="AI23" s="817"/>
    </row>
    <row r="24" spans="1:35" ht="18.95" customHeight="1">
      <c r="A24" s="30"/>
      <c r="B24" s="587" t="s">
        <v>778</v>
      </c>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9"/>
      <c r="AF24" s="815">
        <f>SUM(AF19:AI23)</f>
        <v>517</v>
      </c>
      <c r="AG24" s="816"/>
      <c r="AH24" s="816"/>
      <c r="AI24" s="817"/>
    </row>
    <row r="25" spans="1:35" ht="18.95" customHeight="1">
      <c r="A25" s="30"/>
      <c r="B25" s="673" t="s">
        <v>777</v>
      </c>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5"/>
      <c r="AF25" s="1345">
        <f>ROUNDUP(AF24/40,0)</f>
        <v>13</v>
      </c>
      <c r="AG25" s="1346"/>
      <c r="AH25" s="1346"/>
      <c r="AI25" s="1408"/>
    </row>
    <row r="26" spans="1:35" s="29" customFormat="1" ht="14.1" customHeight="1">
      <c r="A26" s="37"/>
      <c r="B26" s="325" t="s">
        <v>776</v>
      </c>
      <c r="C26" s="37"/>
      <c r="D26" s="37"/>
      <c r="E26" s="37"/>
      <c r="F26" s="37"/>
      <c r="G26" s="37"/>
      <c r="H26" s="37"/>
      <c r="I26" s="37"/>
      <c r="J26" s="37"/>
      <c r="K26" s="37"/>
      <c r="L26" s="37"/>
      <c r="M26" s="37"/>
      <c r="N26" s="383"/>
      <c r="O26" s="383"/>
      <c r="P26" s="383"/>
      <c r="Q26" s="383"/>
      <c r="R26" s="383"/>
      <c r="S26" s="383"/>
      <c r="T26" s="383"/>
      <c r="U26" s="383"/>
      <c r="V26" s="383"/>
      <c r="W26" s="383"/>
      <c r="X26" s="383"/>
      <c r="Y26" s="383"/>
      <c r="Z26" s="383"/>
      <c r="AA26" s="383"/>
      <c r="AB26" s="383"/>
      <c r="AC26" s="383"/>
      <c r="AD26" s="383"/>
      <c r="AE26" s="383"/>
      <c r="AF26" s="383"/>
      <c r="AG26" s="384"/>
      <c r="AH26" s="384"/>
      <c r="AI26" s="384"/>
    </row>
    <row r="27" spans="1:35" s="29" customFormat="1" ht="14.1" customHeight="1">
      <c r="A27" s="37"/>
      <c r="B27" s="45" t="s">
        <v>775</v>
      </c>
      <c r="C27" s="37"/>
      <c r="D27" s="37"/>
      <c r="E27" s="37"/>
      <c r="F27" s="37"/>
      <c r="G27" s="37"/>
      <c r="H27" s="37"/>
      <c r="I27" s="37"/>
      <c r="J27" s="37"/>
      <c r="K27" s="37"/>
      <c r="L27" s="37"/>
      <c r="M27" s="37"/>
      <c r="N27" s="383"/>
      <c r="O27" s="383"/>
      <c r="P27" s="383"/>
      <c r="Q27" s="383"/>
      <c r="R27" s="383"/>
      <c r="S27" s="383"/>
      <c r="T27" s="383"/>
      <c r="U27" s="383"/>
      <c r="V27" s="383"/>
      <c r="W27" s="383"/>
      <c r="X27" s="383"/>
      <c r="Y27" s="383"/>
      <c r="Z27" s="383"/>
      <c r="AA27" s="383"/>
      <c r="AB27" s="383"/>
      <c r="AC27" s="383"/>
      <c r="AD27" s="383"/>
      <c r="AE27" s="383"/>
      <c r="AF27" s="383"/>
      <c r="AG27" s="384"/>
      <c r="AH27" s="384"/>
      <c r="AI27" s="384"/>
    </row>
    <row r="28" spans="1:35" s="29" customFormat="1" ht="14.1" customHeight="1">
      <c r="A28" s="37"/>
      <c r="B28" s="45" t="s">
        <v>774</v>
      </c>
      <c r="C28" s="37"/>
      <c r="D28" s="37"/>
      <c r="E28" s="37"/>
      <c r="F28" s="37"/>
      <c r="G28" s="37"/>
      <c r="H28" s="37"/>
      <c r="I28" s="37"/>
      <c r="J28" s="37"/>
      <c r="K28" s="37"/>
      <c r="L28" s="37"/>
      <c r="M28" s="37"/>
      <c r="N28" s="383"/>
      <c r="O28" s="383"/>
      <c r="P28" s="383"/>
      <c r="Q28" s="383"/>
      <c r="R28" s="383"/>
      <c r="S28" s="383"/>
      <c r="T28" s="383"/>
      <c r="U28" s="383"/>
      <c r="V28" s="383"/>
      <c r="W28" s="383"/>
      <c r="X28" s="383"/>
      <c r="Y28" s="383"/>
      <c r="Z28" s="383"/>
      <c r="AA28" s="383"/>
      <c r="AB28" s="383"/>
      <c r="AC28" s="383"/>
      <c r="AD28" s="383"/>
      <c r="AE28" s="383"/>
      <c r="AF28" s="383"/>
      <c r="AG28" s="384"/>
      <c r="AH28" s="384"/>
      <c r="AI28" s="384"/>
    </row>
    <row r="29" spans="1:35" ht="14.1" customHeight="1">
      <c r="A29" s="30"/>
      <c r="B29" s="9"/>
      <c r="C29" s="30"/>
      <c r="D29" s="30"/>
      <c r="E29" s="30"/>
      <c r="F29" s="30"/>
      <c r="G29" s="30"/>
      <c r="H29" s="30"/>
      <c r="I29" s="30"/>
      <c r="J29" s="30"/>
      <c r="K29" s="30"/>
      <c r="L29" s="30"/>
      <c r="M29" s="30"/>
      <c r="N29" s="383"/>
      <c r="O29" s="383"/>
      <c r="P29" s="383"/>
      <c r="Q29" s="383"/>
      <c r="R29" s="383"/>
      <c r="S29" s="383"/>
      <c r="T29" s="383"/>
      <c r="U29" s="383"/>
      <c r="V29" s="383"/>
      <c r="W29" s="383"/>
      <c r="X29" s="383"/>
      <c r="Y29" s="383"/>
      <c r="Z29" s="383"/>
      <c r="AA29" s="383"/>
      <c r="AB29" s="383"/>
      <c r="AC29" s="383"/>
      <c r="AD29" s="383"/>
      <c r="AE29" s="383"/>
      <c r="AF29" s="1420"/>
      <c r="AG29" s="1420"/>
      <c r="AH29" s="1420"/>
      <c r="AI29" s="1420"/>
    </row>
    <row r="30" spans="1:35" s="3" customFormat="1" ht="18" customHeight="1">
      <c r="A30" s="41"/>
      <c r="B30" s="172" t="s">
        <v>773</v>
      </c>
      <c r="C30" s="172"/>
      <c r="D30" s="172"/>
      <c r="E30" s="172"/>
      <c r="F30" s="172"/>
      <c r="G30" s="172"/>
      <c r="H30" s="172"/>
      <c r="I30" s="172"/>
      <c r="J30" s="41"/>
      <c r="K30" s="41"/>
      <c r="L30" s="41"/>
      <c r="M30" s="41"/>
      <c r="N30" s="41"/>
      <c r="O30" s="41"/>
      <c r="P30" s="41"/>
      <c r="Q30" s="41"/>
      <c r="R30" s="41"/>
      <c r="S30" s="41"/>
      <c r="T30" s="41"/>
      <c r="U30" s="41"/>
      <c r="V30" s="41"/>
      <c r="W30" s="41"/>
      <c r="X30" s="41"/>
      <c r="Y30" s="41"/>
      <c r="Z30" s="41"/>
      <c r="AA30" s="41"/>
      <c r="AB30" s="41"/>
      <c r="AC30" s="41"/>
      <c r="AD30" s="41"/>
      <c r="AE30" s="41"/>
      <c r="AF30" s="1420"/>
      <c r="AG30" s="1420"/>
      <c r="AH30" s="1420"/>
      <c r="AI30" s="1420"/>
    </row>
    <row r="31" spans="1:35" s="3" customFormat="1" ht="18" customHeight="1">
      <c r="A31" s="41"/>
      <c r="B31" s="9" t="s">
        <v>772</v>
      </c>
      <c r="C31" s="172"/>
      <c r="D31" s="172"/>
      <c r="E31" s="172"/>
      <c r="F31" s="172"/>
      <c r="G31" s="172"/>
      <c r="H31" s="172"/>
      <c r="I31" s="172"/>
      <c r="J31" s="41"/>
      <c r="K31" s="41"/>
      <c r="L31" s="41"/>
      <c r="M31" s="41"/>
      <c r="N31" s="41"/>
      <c r="O31" s="41"/>
      <c r="P31" s="41"/>
      <c r="Q31" s="41"/>
      <c r="S31" s="9" t="s">
        <v>771</v>
      </c>
      <c r="T31" s="41"/>
      <c r="U31" s="41"/>
      <c r="V31" s="41"/>
      <c r="W31" s="41"/>
      <c r="X31" s="41"/>
      <c r="Y31" s="41"/>
      <c r="Z31" s="41"/>
      <c r="AA31" s="41"/>
      <c r="AB31" s="41"/>
      <c r="AC31" s="41"/>
      <c r="AD31" s="41"/>
      <c r="AE31" s="383"/>
      <c r="AF31" s="383"/>
      <c r="AG31" s="383"/>
      <c r="AH31" s="383"/>
    </row>
    <row r="32" spans="1:35" s="4" customFormat="1" ht="18" customHeight="1">
      <c r="A32" s="13"/>
      <c r="B32" s="536" t="s">
        <v>770</v>
      </c>
      <c r="C32" s="537"/>
      <c r="D32" s="537"/>
      <c r="E32" s="537"/>
      <c r="F32" s="537"/>
      <c r="G32" s="537"/>
      <c r="H32" s="538"/>
      <c r="I32" s="147" t="s">
        <v>769</v>
      </c>
      <c r="J32" s="148"/>
      <c r="K32" s="148"/>
      <c r="L32" s="149"/>
      <c r="M32" s="939" t="s">
        <v>768</v>
      </c>
      <c r="N32" s="939"/>
      <c r="O32" s="939"/>
      <c r="P32" s="939"/>
      <c r="Q32" s="939"/>
      <c r="S32" s="147" t="s">
        <v>770</v>
      </c>
      <c r="T32" s="148"/>
      <c r="U32" s="148"/>
      <c r="V32" s="148"/>
      <c r="W32" s="148"/>
      <c r="X32" s="148"/>
      <c r="Y32" s="149"/>
      <c r="Z32" s="147" t="s">
        <v>769</v>
      </c>
      <c r="AA32" s="148"/>
      <c r="AB32" s="148"/>
      <c r="AC32" s="149"/>
      <c r="AD32" s="939" t="s">
        <v>768</v>
      </c>
      <c r="AE32" s="939"/>
      <c r="AF32" s="939"/>
      <c r="AG32" s="939"/>
      <c r="AH32" s="939"/>
    </row>
    <row r="33" spans="1:35" ht="18" customHeight="1">
      <c r="A33" s="30"/>
      <c r="B33" s="1398" t="s">
        <v>388</v>
      </c>
      <c r="C33" s="1399" t="s">
        <v>766</v>
      </c>
      <c r="D33" s="1399"/>
      <c r="E33" s="1399"/>
      <c r="F33" s="568">
        <v>9</v>
      </c>
      <c r="G33" s="587"/>
      <c r="H33" s="6" t="s">
        <v>362</v>
      </c>
      <c r="I33" s="38"/>
      <c r="J33" s="589">
        <f>ROUNDDOWN(F33/3,1)</f>
        <v>3</v>
      </c>
      <c r="K33" s="568"/>
      <c r="L33" s="1419" t="s">
        <v>765</v>
      </c>
      <c r="M33" s="1496" t="s">
        <v>767</v>
      </c>
      <c r="N33" s="1497"/>
      <c r="O33" s="1497"/>
      <c r="P33" s="1497"/>
      <c r="Q33" s="1498"/>
      <c r="S33" s="1398" t="s">
        <v>388</v>
      </c>
      <c r="T33" s="1399" t="s">
        <v>766</v>
      </c>
      <c r="U33" s="1399"/>
      <c r="V33" s="1399"/>
      <c r="W33" s="568">
        <v>9</v>
      </c>
      <c r="X33" s="587"/>
      <c r="Y33" s="6" t="s">
        <v>362</v>
      </c>
      <c r="Z33" s="38"/>
      <c r="AA33" s="589">
        <f>ROUNDDOWN(W33/3,1)</f>
        <v>3</v>
      </c>
      <c r="AB33" s="568"/>
      <c r="AC33" s="1322" t="s">
        <v>765</v>
      </c>
      <c r="AD33" s="1484" t="s">
        <v>764</v>
      </c>
      <c r="AE33" s="1485"/>
      <c r="AF33" s="1485"/>
      <c r="AG33" s="1485"/>
      <c r="AH33" s="1486"/>
    </row>
    <row r="34" spans="1:35" ht="18" customHeight="1">
      <c r="A34" s="30"/>
      <c r="B34" s="1398"/>
      <c r="C34" s="1399" t="s">
        <v>763</v>
      </c>
      <c r="D34" s="1399"/>
      <c r="E34" s="1399"/>
      <c r="F34" s="568">
        <v>26</v>
      </c>
      <c r="G34" s="587"/>
      <c r="H34" s="6" t="s">
        <v>362</v>
      </c>
      <c r="I34" s="38"/>
      <c r="J34" s="589">
        <f>ROUNDDOWN(F34/6,1)</f>
        <v>4.3</v>
      </c>
      <c r="K34" s="568"/>
      <c r="L34" s="1419"/>
      <c r="M34" s="1499"/>
      <c r="N34" s="1500"/>
      <c r="O34" s="1500"/>
      <c r="P34" s="1500"/>
      <c r="Q34" s="1501"/>
      <c r="S34" s="1398"/>
      <c r="T34" s="1399" t="s">
        <v>763</v>
      </c>
      <c r="U34" s="1399"/>
      <c r="V34" s="1399"/>
      <c r="W34" s="568">
        <v>26</v>
      </c>
      <c r="X34" s="587"/>
      <c r="Y34" s="6" t="s">
        <v>362</v>
      </c>
      <c r="Z34" s="38"/>
      <c r="AA34" s="589">
        <f>ROUNDDOWN(W34/6,1)</f>
        <v>4.3</v>
      </c>
      <c r="AB34" s="568"/>
      <c r="AC34" s="1323"/>
      <c r="AD34" s="1487"/>
      <c r="AE34" s="1488"/>
      <c r="AF34" s="1488"/>
      <c r="AG34" s="1488"/>
      <c r="AH34" s="1489"/>
    </row>
    <row r="35" spans="1:35" ht="18" customHeight="1">
      <c r="A35" s="30"/>
      <c r="B35" s="1398"/>
      <c r="C35" s="1399" t="s">
        <v>762</v>
      </c>
      <c r="D35" s="1399"/>
      <c r="E35" s="1399"/>
      <c r="F35" s="568">
        <v>34</v>
      </c>
      <c r="G35" s="587"/>
      <c r="H35" s="6" t="s">
        <v>362</v>
      </c>
      <c r="I35" s="38"/>
      <c r="J35" s="589">
        <f>ROUNDDOWN(F35/20,1)</f>
        <v>1.7</v>
      </c>
      <c r="K35" s="568"/>
      <c r="L35" s="1419"/>
      <c r="M35" s="1499"/>
      <c r="N35" s="1500"/>
      <c r="O35" s="1500"/>
      <c r="P35" s="1500"/>
      <c r="Q35" s="1501"/>
      <c r="S35" s="1398"/>
      <c r="T35" s="1399" t="s">
        <v>762</v>
      </c>
      <c r="U35" s="1399"/>
      <c r="V35" s="1399"/>
      <c r="W35" s="568">
        <v>34</v>
      </c>
      <c r="X35" s="587"/>
      <c r="Y35" s="6" t="s">
        <v>362</v>
      </c>
      <c r="Z35" s="38"/>
      <c r="AA35" s="589">
        <f>ROUNDDOWN(W35/20,1)</f>
        <v>1.7</v>
      </c>
      <c r="AB35" s="568"/>
      <c r="AC35" s="1323"/>
      <c r="AD35" s="1487"/>
      <c r="AE35" s="1488"/>
      <c r="AF35" s="1488"/>
      <c r="AG35" s="1488"/>
      <c r="AH35" s="1489"/>
    </row>
    <row r="36" spans="1:35" ht="18" customHeight="1">
      <c r="A36" s="30"/>
      <c r="B36" s="1398"/>
      <c r="C36" s="1399" t="s">
        <v>761</v>
      </c>
      <c r="D36" s="1399"/>
      <c r="E36" s="1399"/>
      <c r="F36" s="568">
        <v>33</v>
      </c>
      <c r="G36" s="587"/>
      <c r="H36" s="6" t="s">
        <v>362</v>
      </c>
      <c r="I36" s="38"/>
      <c r="J36" s="589">
        <f>ROUNDDOWN(F36/30,1)</f>
        <v>1.1000000000000001</v>
      </c>
      <c r="K36" s="568"/>
      <c r="L36" s="1419"/>
      <c r="M36" s="1499"/>
      <c r="N36" s="1500"/>
      <c r="O36" s="1500"/>
      <c r="P36" s="1500"/>
      <c r="Q36" s="1501"/>
      <c r="S36" s="1398"/>
      <c r="T36" s="1399" t="s">
        <v>761</v>
      </c>
      <c r="U36" s="1399"/>
      <c r="V36" s="1399"/>
      <c r="W36" s="568">
        <v>33</v>
      </c>
      <c r="X36" s="587"/>
      <c r="Y36" s="6" t="s">
        <v>362</v>
      </c>
      <c r="Z36" s="38"/>
      <c r="AA36" s="589">
        <f>ROUNDDOWN(W36/30,1)</f>
        <v>1.1000000000000001</v>
      </c>
      <c r="AB36" s="568"/>
      <c r="AC36" s="1324"/>
      <c r="AD36" s="1487"/>
      <c r="AE36" s="1488"/>
      <c r="AF36" s="1488"/>
      <c r="AG36" s="1488"/>
      <c r="AH36" s="1489"/>
    </row>
    <row r="37" spans="1:35" ht="39" customHeight="1">
      <c r="A37" s="30"/>
      <c r="B37" s="1398"/>
      <c r="C37" s="568" t="s">
        <v>19</v>
      </c>
      <c r="D37" s="568"/>
      <c r="E37" s="568"/>
      <c r="F37" s="568">
        <f>SUM(F33:F36)</f>
        <v>102</v>
      </c>
      <c r="G37" s="587"/>
      <c r="H37" s="6" t="s">
        <v>362</v>
      </c>
      <c r="I37" s="229"/>
      <c r="J37" s="589">
        <f>ROUND(SUM(J33:K36),0)</f>
        <v>10</v>
      </c>
      <c r="K37" s="587"/>
      <c r="L37" s="6" t="s">
        <v>362</v>
      </c>
      <c r="M37" s="1502"/>
      <c r="N37" s="1503"/>
      <c r="O37" s="1503"/>
      <c r="P37" s="1503"/>
      <c r="Q37" s="1504"/>
      <c r="S37" s="1398"/>
      <c r="T37" s="568" t="s">
        <v>19</v>
      </c>
      <c r="U37" s="568"/>
      <c r="V37" s="568"/>
      <c r="W37" s="568">
        <f>SUM(W33:W36)</f>
        <v>102</v>
      </c>
      <c r="X37" s="587"/>
      <c r="Y37" s="6" t="s">
        <v>362</v>
      </c>
      <c r="Z37" s="38"/>
      <c r="AA37" s="589">
        <f>ROUND(SUM(AA33:AB36),0)</f>
        <v>10</v>
      </c>
      <c r="AB37" s="587"/>
      <c r="AC37" s="6" t="s">
        <v>362</v>
      </c>
      <c r="AD37" s="1490"/>
      <c r="AE37" s="1491"/>
      <c r="AF37" s="1491"/>
      <c r="AG37" s="1491"/>
      <c r="AH37" s="1492"/>
    </row>
    <row r="38" spans="1:35" ht="18" customHeight="1">
      <c r="A38" s="30"/>
      <c r="B38" s="591" t="s">
        <v>759</v>
      </c>
      <c r="C38" s="615"/>
      <c r="D38" s="615"/>
      <c r="E38" s="615"/>
      <c r="F38" s="615"/>
      <c r="G38" s="615"/>
      <c r="H38" s="616"/>
      <c r="I38" s="229"/>
      <c r="J38" s="588">
        <v>1</v>
      </c>
      <c r="K38" s="588"/>
      <c r="L38" s="6" t="s">
        <v>362</v>
      </c>
      <c r="M38" s="673" t="s">
        <v>760</v>
      </c>
      <c r="N38" s="674"/>
      <c r="O38" s="674"/>
      <c r="P38" s="674"/>
      <c r="Q38" s="675"/>
      <c r="S38" s="591" t="s">
        <v>759</v>
      </c>
      <c r="T38" s="615"/>
      <c r="U38" s="615"/>
      <c r="V38" s="615"/>
      <c r="W38" s="615"/>
      <c r="X38" s="615"/>
      <c r="Y38" s="616"/>
      <c r="Z38" s="38"/>
      <c r="AA38" s="588"/>
      <c r="AB38" s="588"/>
      <c r="AC38" s="6" t="s">
        <v>362</v>
      </c>
      <c r="AD38" s="1493"/>
      <c r="AE38" s="1494"/>
      <c r="AF38" s="1494"/>
      <c r="AG38" s="1494"/>
      <c r="AH38" s="1495"/>
    </row>
    <row r="39" spans="1:35" ht="30" customHeight="1">
      <c r="A39" s="30"/>
      <c r="B39" s="1418" t="s">
        <v>758</v>
      </c>
      <c r="C39" s="615"/>
      <c r="D39" s="615"/>
      <c r="E39" s="615"/>
      <c r="F39" s="615"/>
      <c r="G39" s="615"/>
      <c r="H39" s="616"/>
      <c r="I39" s="38"/>
      <c r="J39" s="588">
        <v>1</v>
      </c>
      <c r="K39" s="588"/>
      <c r="L39" s="6" t="s">
        <v>362</v>
      </c>
      <c r="M39" s="1414"/>
      <c r="N39" s="1415"/>
      <c r="O39" s="1415"/>
      <c r="P39" s="1415"/>
      <c r="Q39" s="1416"/>
      <c r="S39" s="1418" t="s">
        <v>758</v>
      </c>
      <c r="T39" s="615"/>
      <c r="U39" s="615"/>
      <c r="V39" s="615"/>
      <c r="W39" s="615"/>
      <c r="X39" s="615"/>
      <c r="Y39" s="616"/>
      <c r="Z39" s="38"/>
      <c r="AA39" s="588"/>
      <c r="AB39" s="588"/>
      <c r="AC39" s="6" t="s">
        <v>362</v>
      </c>
      <c r="AD39" s="1414" t="s">
        <v>757</v>
      </c>
      <c r="AE39" s="1415"/>
      <c r="AF39" s="1415"/>
      <c r="AG39" s="1415"/>
      <c r="AH39" s="1416"/>
    </row>
    <row r="40" spans="1:35" ht="18" customHeight="1">
      <c r="A40" s="30"/>
      <c r="B40" s="1406" t="s">
        <v>756</v>
      </c>
      <c r="C40" s="834"/>
      <c r="D40" s="834"/>
      <c r="E40" s="834"/>
      <c r="F40" s="834"/>
      <c r="G40" s="834"/>
      <c r="H40" s="1407"/>
      <c r="I40" s="229"/>
      <c r="J40" s="588">
        <v>1</v>
      </c>
      <c r="K40" s="588"/>
      <c r="L40" s="6" t="s">
        <v>362</v>
      </c>
      <c r="M40" s="1406" t="s">
        <v>755</v>
      </c>
      <c r="N40" s="834"/>
      <c r="O40" s="834"/>
      <c r="P40" s="834"/>
      <c r="Q40" s="1407"/>
      <c r="S40" s="1406" t="s">
        <v>756</v>
      </c>
      <c r="T40" s="834"/>
      <c r="U40" s="834"/>
      <c r="V40" s="834"/>
      <c r="W40" s="834"/>
      <c r="X40" s="834"/>
      <c r="Y40" s="1407"/>
      <c r="Z40" s="38"/>
      <c r="AA40" s="588">
        <v>1</v>
      </c>
      <c r="AB40" s="588"/>
      <c r="AC40" s="6" t="s">
        <v>362</v>
      </c>
      <c r="AD40" s="1406" t="s">
        <v>755</v>
      </c>
      <c r="AE40" s="834"/>
      <c r="AF40" s="834"/>
      <c r="AG40" s="834"/>
      <c r="AH40" s="1407"/>
    </row>
    <row r="41" spans="1:35" ht="21.95" customHeight="1">
      <c r="A41" s="30"/>
      <c r="B41" s="1432" t="s">
        <v>754</v>
      </c>
      <c r="C41" s="1433"/>
      <c r="D41" s="1433"/>
      <c r="E41" s="1433"/>
      <c r="F41" s="1433"/>
      <c r="G41" s="1433"/>
      <c r="H41" s="1434"/>
      <c r="I41" s="38"/>
      <c r="J41" s="1417" t="s">
        <v>753</v>
      </c>
      <c r="K41" s="1417"/>
      <c r="L41" s="6" t="s">
        <v>362</v>
      </c>
      <c r="M41" s="1414" t="s">
        <v>752</v>
      </c>
      <c r="N41" s="1415"/>
      <c r="O41" s="1415"/>
      <c r="P41" s="1415"/>
      <c r="Q41" s="1416"/>
      <c r="S41" s="1432" t="s">
        <v>754</v>
      </c>
      <c r="T41" s="1433"/>
      <c r="U41" s="1433"/>
      <c r="V41" s="1433"/>
      <c r="W41" s="1433"/>
      <c r="X41" s="1433"/>
      <c r="Y41" s="1434"/>
      <c r="Z41" s="38"/>
      <c r="AA41" s="1417" t="s">
        <v>753</v>
      </c>
      <c r="AB41" s="1417"/>
      <c r="AC41" s="6" t="s">
        <v>362</v>
      </c>
      <c r="AD41" s="1414" t="s">
        <v>752</v>
      </c>
      <c r="AE41" s="1415"/>
      <c r="AF41" s="1415"/>
      <c r="AG41" s="1415"/>
      <c r="AH41" s="1416"/>
    </row>
    <row r="42" spans="1:35" ht="30" customHeight="1">
      <c r="A42" s="30"/>
      <c r="B42" s="1418" t="s">
        <v>751</v>
      </c>
      <c r="C42" s="1505"/>
      <c r="D42" s="1505"/>
      <c r="E42" s="1505"/>
      <c r="F42" s="1505"/>
      <c r="G42" s="1505"/>
      <c r="H42" s="1506"/>
      <c r="I42" s="229"/>
      <c r="J42" s="588">
        <v>1</v>
      </c>
      <c r="K42" s="588"/>
      <c r="L42" s="6" t="s">
        <v>362</v>
      </c>
      <c r="M42" s="1414" t="s">
        <v>750</v>
      </c>
      <c r="N42" s="1415"/>
      <c r="O42" s="1415"/>
      <c r="P42" s="1415"/>
      <c r="Q42" s="1416"/>
      <c r="S42" s="1418" t="s">
        <v>751</v>
      </c>
      <c r="T42" s="1505"/>
      <c r="U42" s="1505"/>
      <c r="V42" s="1505"/>
      <c r="W42" s="1505"/>
      <c r="X42" s="1505"/>
      <c r="Y42" s="1506"/>
      <c r="Z42" s="38"/>
      <c r="AA42" s="588">
        <v>2</v>
      </c>
      <c r="AB42" s="588"/>
      <c r="AC42" s="6" t="s">
        <v>362</v>
      </c>
      <c r="AD42" s="1414" t="s">
        <v>750</v>
      </c>
      <c r="AE42" s="1415"/>
      <c r="AF42" s="1415"/>
      <c r="AG42" s="1415"/>
      <c r="AH42" s="1416"/>
    </row>
    <row r="43" spans="1:35" ht="30" customHeight="1">
      <c r="A43" s="30"/>
      <c r="B43" s="1418" t="s">
        <v>749</v>
      </c>
      <c r="C43" s="1505"/>
      <c r="D43" s="1505"/>
      <c r="E43" s="1505"/>
      <c r="F43" s="1505"/>
      <c r="G43" s="1505"/>
      <c r="H43" s="1506"/>
      <c r="I43" s="38"/>
      <c r="J43" s="588" t="s">
        <v>748</v>
      </c>
      <c r="K43" s="588"/>
      <c r="L43" s="6" t="s">
        <v>362</v>
      </c>
      <c r="M43" s="1414" t="s">
        <v>747</v>
      </c>
      <c r="N43" s="1415"/>
      <c r="O43" s="1415"/>
      <c r="P43" s="1415"/>
      <c r="Q43" s="1416"/>
      <c r="S43" s="1418" t="s">
        <v>749</v>
      </c>
      <c r="T43" s="1505"/>
      <c r="U43" s="1505"/>
      <c r="V43" s="1505"/>
      <c r="W43" s="1505"/>
      <c r="X43" s="1505"/>
      <c r="Y43" s="1506"/>
      <c r="Z43" s="38"/>
      <c r="AA43" s="588" t="s">
        <v>748</v>
      </c>
      <c r="AB43" s="588"/>
      <c r="AC43" s="6" t="s">
        <v>362</v>
      </c>
      <c r="AD43" s="1414" t="s">
        <v>747</v>
      </c>
      <c r="AE43" s="1415"/>
      <c r="AF43" s="1415"/>
      <c r="AG43" s="1415"/>
      <c r="AH43" s="1416"/>
    </row>
    <row r="44" spans="1:35" ht="18" customHeight="1">
      <c r="B44" s="591" t="s">
        <v>745</v>
      </c>
      <c r="C44" s="615"/>
      <c r="D44" s="615"/>
      <c r="E44" s="615"/>
      <c r="F44" s="615"/>
      <c r="G44" s="615"/>
      <c r="H44" s="616"/>
      <c r="I44" s="38"/>
      <c r="J44" s="588">
        <f>SUM(J37:K43)</f>
        <v>14</v>
      </c>
      <c r="K44" s="588"/>
      <c r="L44" s="6" t="s">
        <v>362</v>
      </c>
      <c r="M44" s="673" t="s">
        <v>746</v>
      </c>
      <c r="N44" s="674"/>
      <c r="O44" s="674"/>
      <c r="P44" s="674"/>
      <c r="Q44" s="675"/>
      <c r="S44" s="591" t="s">
        <v>745</v>
      </c>
      <c r="T44" s="615"/>
      <c r="U44" s="615"/>
      <c r="V44" s="615"/>
      <c r="W44" s="615"/>
      <c r="X44" s="615"/>
      <c r="Y44" s="616"/>
      <c r="Z44" s="38"/>
      <c r="AA44" s="588">
        <f>SUM(AA37:AB43)</f>
        <v>13</v>
      </c>
      <c r="AB44" s="588"/>
      <c r="AC44" s="6" t="s">
        <v>362</v>
      </c>
      <c r="AD44" s="673" t="s">
        <v>744</v>
      </c>
      <c r="AE44" s="674"/>
      <c r="AF44" s="674"/>
      <c r="AG44" s="674"/>
      <c r="AH44" s="675"/>
    </row>
    <row r="45" spans="1:35" ht="14.1" customHeight="1">
      <c r="A45" s="381"/>
      <c r="B45" s="325" t="s">
        <v>743</v>
      </c>
      <c r="C45" s="377"/>
      <c r="D45" s="377"/>
      <c r="E45" s="377"/>
      <c r="F45" s="377"/>
      <c r="G45" s="377"/>
      <c r="H45" s="377"/>
      <c r="I45" s="376"/>
      <c r="J45" s="375"/>
      <c r="K45" s="375"/>
      <c r="L45" s="375"/>
      <c r="M45" s="382"/>
      <c r="N45" s="382"/>
      <c r="O45" s="382"/>
      <c r="P45" s="382"/>
      <c r="Q45" s="382"/>
      <c r="R45" s="381"/>
      <c r="S45" s="377"/>
      <c r="T45" s="377"/>
      <c r="U45" s="377"/>
      <c r="V45" s="377"/>
      <c r="W45" s="377"/>
      <c r="X45" s="377"/>
      <c r="Y45" s="377"/>
      <c r="Z45" s="376"/>
      <c r="AA45" s="375"/>
      <c r="AB45" s="375"/>
      <c r="AC45" s="375"/>
      <c r="AD45" s="382"/>
      <c r="AE45" s="382"/>
      <c r="AF45" s="382"/>
      <c r="AG45" s="382"/>
      <c r="AH45" s="382"/>
      <c r="AI45" s="381"/>
    </row>
    <row r="46" spans="1:35" ht="14.1" customHeight="1">
      <c r="A46" s="381"/>
      <c r="B46" s="325" t="s">
        <v>742</v>
      </c>
      <c r="C46" s="377"/>
      <c r="D46" s="377"/>
      <c r="E46" s="377"/>
      <c r="F46" s="377"/>
      <c r="G46" s="377"/>
      <c r="H46" s="377"/>
      <c r="I46" s="376"/>
      <c r="J46" s="375"/>
      <c r="K46" s="375"/>
      <c r="L46" s="375"/>
      <c r="M46" s="382"/>
      <c r="N46" s="382"/>
      <c r="O46" s="382"/>
      <c r="P46" s="382"/>
      <c r="Q46" s="382"/>
      <c r="R46" s="381"/>
      <c r="S46" s="377"/>
      <c r="T46" s="377"/>
      <c r="U46" s="377"/>
      <c r="V46" s="377"/>
      <c r="W46" s="377"/>
      <c r="X46" s="377"/>
      <c r="Y46" s="377"/>
      <c r="Z46" s="376"/>
      <c r="AA46" s="375"/>
      <c r="AB46" s="375"/>
      <c r="AC46" s="375"/>
      <c r="AD46" s="382"/>
      <c r="AE46" s="382"/>
      <c r="AF46" s="382"/>
      <c r="AG46" s="382"/>
      <c r="AH46" s="382"/>
      <c r="AI46" s="381"/>
    </row>
    <row r="47" spans="1:35" ht="14.1" customHeight="1">
      <c r="A47" s="381"/>
      <c r="B47" s="325" t="s">
        <v>741</v>
      </c>
      <c r="C47" s="377"/>
      <c r="D47" s="377"/>
      <c r="E47" s="377"/>
      <c r="F47" s="377"/>
      <c r="G47" s="377"/>
      <c r="H47" s="377"/>
      <c r="I47" s="376"/>
      <c r="J47" s="375"/>
      <c r="K47" s="375"/>
      <c r="L47" s="375"/>
      <c r="M47" s="382"/>
      <c r="N47" s="382"/>
      <c r="O47" s="382"/>
      <c r="P47" s="382"/>
      <c r="Q47" s="382"/>
      <c r="R47" s="381"/>
      <c r="S47" s="377"/>
      <c r="T47" s="377"/>
      <c r="U47" s="377"/>
      <c r="V47" s="377"/>
      <c r="W47" s="377"/>
      <c r="X47" s="377"/>
      <c r="Y47" s="377"/>
      <c r="Z47" s="376"/>
      <c r="AA47" s="375"/>
      <c r="AB47" s="375"/>
      <c r="AC47" s="375"/>
      <c r="AD47" s="382"/>
      <c r="AE47" s="382"/>
      <c r="AF47" s="382"/>
      <c r="AG47" s="382"/>
      <c r="AH47" s="382"/>
      <c r="AI47" s="381"/>
    </row>
    <row r="48" spans="1:35" ht="14.1" customHeight="1">
      <c r="A48" s="381"/>
      <c r="B48" s="325" t="s">
        <v>740</v>
      </c>
      <c r="C48" s="377"/>
      <c r="D48" s="377"/>
      <c r="E48" s="377"/>
      <c r="F48" s="377"/>
      <c r="G48" s="377"/>
      <c r="H48" s="377"/>
      <c r="I48" s="376"/>
      <c r="J48" s="375"/>
      <c r="K48" s="375"/>
      <c r="L48" s="375"/>
      <c r="M48" s="382"/>
      <c r="N48" s="382"/>
      <c r="O48" s="382"/>
      <c r="P48" s="382"/>
      <c r="Q48" s="382"/>
      <c r="R48" s="381"/>
      <c r="S48" s="377"/>
      <c r="T48" s="377"/>
      <c r="U48" s="377"/>
      <c r="V48" s="377"/>
      <c r="W48" s="377"/>
      <c r="X48" s="377"/>
      <c r="Y48" s="377"/>
      <c r="Z48" s="376"/>
      <c r="AA48" s="375"/>
      <c r="AB48" s="375"/>
      <c r="AC48" s="375"/>
      <c r="AD48" s="382"/>
      <c r="AE48" s="382"/>
      <c r="AF48" s="382"/>
      <c r="AG48" s="382"/>
      <c r="AH48" s="382"/>
      <c r="AI48" s="381"/>
    </row>
    <row r="49" spans="1:35" ht="14.1" customHeight="1">
      <c r="A49" s="381"/>
      <c r="B49" s="325" t="s">
        <v>739</v>
      </c>
      <c r="C49" s="377"/>
      <c r="D49" s="377"/>
      <c r="E49" s="377"/>
      <c r="F49" s="377"/>
      <c r="G49" s="377"/>
      <c r="H49" s="377"/>
      <c r="I49" s="376"/>
      <c r="J49" s="375"/>
      <c r="K49" s="375"/>
      <c r="L49" s="375"/>
      <c r="M49" s="380"/>
      <c r="N49" s="380"/>
      <c r="O49" s="380"/>
      <c r="P49" s="380"/>
      <c r="Q49" s="380"/>
      <c r="R49" s="379"/>
      <c r="S49" s="379"/>
      <c r="T49" s="377"/>
      <c r="U49" s="377"/>
      <c r="V49" s="377"/>
      <c r="W49" s="378"/>
      <c r="X49" s="378"/>
      <c r="Y49" s="377"/>
      <c r="Z49" s="377"/>
      <c r="AA49" s="376"/>
      <c r="AB49" s="375"/>
      <c r="AC49" s="375"/>
      <c r="AD49" s="375"/>
      <c r="AE49" s="374"/>
      <c r="AF49" s="374"/>
      <c r="AG49" s="374"/>
      <c r="AH49" s="374"/>
      <c r="AI49" s="374"/>
    </row>
    <row r="50" spans="1:35" s="32" customFormat="1" ht="15.95" customHeight="1">
      <c r="A50" s="1437" t="s">
        <v>738</v>
      </c>
      <c r="B50" s="1437"/>
      <c r="C50" s="1437"/>
      <c r="D50" s="1437"/>
      <c r="E50" s="1437"/>
      <c r="F50" s="1437"/>
      <c r="G50" s="1437"/>
      <c r="H50" s="1437"/>
      <c r="I50" s="1437"/>
      <c r="J50" s="1437"/>
      <c r="K50" s="1437"/>
      <c r="L50" s="1437"/>
      <c r="M50" s="1437"/>
      <c r="N50" s="1437"/>
      <c r="O50" s="1437"/>
      <c r="P50" s="1437"/>
      <c r="Q50" s="1437"/>
      <c r="R50" s="1437"/>
      <c r="S50" s="1437"/>
      <c r="T50" s="1437"/>
      <c r="U50" s="1437"/>
      <c r="V50" s="1437"/>
      <c r="W50" s="1437"/>
      <c r="X50" s="1437"/>
      <c r="Y50" s="1437"/>
      <c r="Z50" s="1437"/>
      <c r="AA50" s="1437"/>
      <c r="AB50" s="1437"/>
      <c r="AC50" s="1437"/>
      <c r="AD50" s="1437"/>
      <c r="AE50" s="1437"/>
      <c r="AF50" s="1437"/>
      <c r="AG50" s="1437"/>
      <c r="AH50" s="1437"/>
      <c r="AI50" s="1437"/>
    </row>
    <row r="51" spans="1:35" ht="13.5" customHeight="1">
      <c r="A51" s="3" t="s">
        <v>737</v>
      </c>
      <c r="AI51" s="373"/>
    </row>
    <row r="52" spans="1:35" ht="27" customHeight="1">
      <c r="A52" s="1409" t="s">
        <v>736</v>
      </c>
      <c r="B52" s="1409"/>
      <c r="C52" s="1409"/>
      <c r="D52" s="1409"/>
      <c r="E52" s="1409"/>
      <c r="F52" s="1409"/>
      <c r="G52" s="1409"/>
      <c r="H52" s="1409"/>
      <c r="I52" s="1409"/>
      <c r="J52" s="1409"/>
      <c r="K52" s="1409"/>
      <c r="L52" s="1409"/>
      <c r="M52" s="1409"/>
      <c r="N52" s="1409"/>
      <c r="O52" s="1409"/>
      <c r="P52" s="1409"/>
      <c r="Q52" s="1409"/>
      <c r="R52" s="1409"/>
      <c r="S52" s="1409"/>
      <c r="T52" s="1409"/>
      <c r="U52" s="1409"/>
      <c r="V52" s="1409"/>
      <c r="W52" s="1409"/>
      <c r="X52" s="1409"/>
      <c r="Y52" s="1409"/>
      <c r="Z52" s="1409"/>
      <c r="AA52" s="1409"/>
      <c r="AB52" s="1409"/>
      <c r="AC52" s="1409"/>
      <c r="AD52" s="1409"/>
      <c r="AE52" s="1409"/>
      <c r="AF52" s="1409"/>
      <c r="AG52" s="1409"/>
      <c r="AH52" s="1409"/>
      <c r="AI52" s="1409"/>
    </row>
    <row r="53" spans="1:35" ht="22.5" customHeight="1">
      <c r="U53" s="372" t="s">
        <v>735</v>
      </c>
      <c r="V53" s="371"/>
      <c r="W53" s="371"/>
      <c r="X53" s="1410" t="s">
        <v>734</v>
      </c>
      <c r="Y53" s="1410"/>
      <c r="Z53" s="1410"/>
      <c r="AA53" s="1410"/>
      <c r="AB53" s="1410"/>
      <c r="AC53" s="1410"/>
      <c r="AD53" s="1410"/>
      <c r="AE53" s="1410"/>
      <c r="AF53" s="1410"/>
      <c r="AG53" s="1410"/>
    </row>
    <row r="54" spans="1:35" ht="18.75" customHeight="1">
      <c r="A54" s="3" t="s">
        <v>733</v>
      </c>
      <c r="AI54" s="17" t="s">
        <v>173</v>
      </c>
    </row>
    <row r="55" spans="1:35" s="4" customFormat="1" ht="27" customHeight="1">
      <c r="A55" s="536" t="s">
        <v>325</v>
      </c>
      <c r="B55" s="537"/>
      <c r="C55" s="537"/>
      <c r="D55" s="537"/>
      <c r="E55" s="537"/>
      <c r="F55" s="537"/>
      <c r="G55" s="537"/>
      <c r="H55" s="537"/>
      <c r="I55" s="537"/>
      <c r="J55" s="538"/>
      <c r="K55" s="536" t="s">
        <v>220</v>
      </c>
      <c r="L55" s="537"/>
      <c r="M55" s="537"/>
      <c r="N55" s="538"/>
      <c r="O55" s="536" t="s">
        <v>26</v>
      </c>
      <c r="P55" s="537"/>
      <c r="Q55" s="537"/>
      <c r="R55" s="538"/>
      <c r="S55" s="536" t="s">
        <v>365</v>
      </c>
      <c r="T55" s="537"/>
      <c r="U55" s="537"/>
      <c r="V55" s="537"/>
      <c r="W55" s="1411" t="s">
        <v>732</v>
      </c>
      <c r="X55" s="1412"/>
      <c r="Y55" s="1412"/>
      <c r="Z55" s="1412"/>
      <c r="AA55" s="1412"/>
      <c r="AB55" s="1412"/>
      <c r="AC55" s="1412"/>
      <c r="AD55" s="1412"/>
      <c r="AE55" s="1412"/>
      <c r="AF55" s="1412"/>
      <c r="AG55" s="1412"/>
      <c r="AH55" s="1412"/>
      <c r="AI55" s="1413"/>
    </row>
    <row r="56" spans="1:35" s="4" customFormat="1" ht="27" customHeight="1">
      <c r="A56" s="880" t="s">
        <v>323</v>
      </c>
      <c r="B56" s="1371" t="s">
        <v>326</v>
      </c>
      <c r="C56" s="1372"/>
      <c r="D56" s="1372"/>
      <c r="E56" s="1372"/>
      <c r="F56" s="1372"/>
      <c r="G56" s="1372"/>
      <c r="H56" s="1372"/>
      <c r="I56" s="1372"/>
      <c r="J56" s="1373"/>
      <c r="K56" s="1428">
        <v>1</v>
      </c>
      <c r="L56" s="1429"/>
      <c r="M56" s="1429"/>
      <c r="N56" s="1430"/>
      <c r="O56" s="1039"/>
      <c r="P56" s="1040"/>
      <c r="Q56" s="1040"/>
      <c r="R56" s="1337"/>
      <c r="S56" s="1039"/>
      <c r="T56" s="1040"/>
      <c r="U56" s="1040"/>
      <c r="V56" s="1041"/>
      <c r="W56" s="1381" t="s">
        <v>731</v>
      </c>
      <c r="X56" s="836"/>
      <c r="Y56" s="836"/>
      <c r="Z56" s="836"/>
      <c r="AA56" s="836"/>
      <c r="AB56" s="836"/>
      <c r="AC56" s="836"/>
      <c r="AD56" s="836"/>
      <c r="AE56" s="836"/>
      <c r="AF56" s="836"/>
      <c r="AG56" s="1382"/>
      <c r="AH56" s="776" t="s">
        <v>226</v>
      </c>
      <c r="AI56" s="778"/>
    </row>
    <row r="57" spans="1:35" s="4" customFormat="1" ht="27" customHeight="1" thickBot="1">
      <c r="A57" s="881"/>
      <c r="B57" s="789" t="s">
        <v>27</v>
      </c>
      <c r="C57" s="790"/>
      <c r="D57" s="790"/>
      <c r="E57" s="790"/>
      <c r="F57" s="790"/>
      <c r="G57" s="790"/>
      <c r="H57" s="790"/>
      <c r="I57" s="790"/>
      <c r="J57" s="791"/>
      <c r="K57" s="863"/>
      <c r="L57" s="864"/>
      <c r="M57" s="864"/>
      <c r="N57" s="1431"/>
      <c r="O57" s="812"/>
      <c r="P57" s="813"/>
      <c r="Q57" s="813"/>
      <c r="R57" s="820"/>
      <c r="S57" s="812"/>
      <c r="T57" s="813"/>
      <c r="U57" s="813"/>
      <c r="V57" s="814"/>
      <c r="W57" s="1383"/>
      <c r="X57" s="1384"/>
      <c r="Y57" s="1384"/>
      <c r="Z57" s="1384"/>
      <c r="AA57" s="1384"/>
      <c r="AB57" s="1384"/>
      <c r="AC57" s="1384"/>
      <c r="AD57" s="1384"/>
      <c r="AE57" s="1384"/>
      <c r="AF57" s="1384"/>
      <c r="AG57" s="1385"/>
      <c r="AH57" s="897"/>
      <c r="AI57" s="898"/>
    </row>
    <row r="58" spans="1:35" s="4" customFormat="1" ht="27" customHeight="1">
      <c r="A58" s="784" t="s">
        <v>363</v>
      </c>
      <c r="B58" s="1421" t="s">
        <v>48</v>
      </c>
      <c r="C58" s="1422"/>
      <c r="D58" s="1422"/>
      <c r="E58" s="1422"/>
      <c r="F58" s="1422"/>
      <c r="G58" s="1422"/>
      <c r="H58" s="1422"/>
      <c r="I58" s="1422"/>
      <c r="J58" s="1423"/>
      <c r="K58" s="1378">
        <v>14</v>
      </c>
      <c r="L58" s="1379"/>
      <c r="M58" s="1379"/>
      <c r="N58" s="353" t="s">
        <v>730</v>
      </c>
      <c r="O58" s="1389">
        <f>+K58*40*4</f>
        <v>2240</v>
      </c>
      <c r="P58" s="1390"/>
      <c r="Q58" s="1390"/>
      <c r="R58" s="1391"/>
      <c r="S58" s="853"/>
      <c r="T58" s="1465"/>
      <c r="U58" s="1465"/>
      <c r="V58" s="1466"/>
      <c r="W58" s="1482" t="s">
        <v>321</v>
      </c>
      <c r="X58" s="1483"/>
      <c r="Y58" s="1483"/>
      <c r="Z58" s="1483"/>
      <c r="AA58" s="1483"/>
      <c r="AB58" s="1483"/>
      <c r="AC58" s="1483"/>
      <c r="AD58" s="354" t="s">
        <v>729</v>
      </c>
      <c r="AE58" s="370" t="s">
        <v>721</v>
      </c>
      <c r="AF58" s="1378">
        <v>1</v>
      </c>
      <c r="AG58" s="1379"/>
      <c r="AH58" s="1379"/>
      <c r="AI58" s="1380"/>
    </row>
    <row r="59" spans="1:35" s="4" customFormat="1" ht="27" customHeight="1">
      <c r="A59" s="785"/>
      <c r="B59" s="880" t="s">
        <v>381</v>
      </c>
      <c r="C59" s="868" t="s">
        <v>320</v>
      </c>
      <c r="D59" s="18" t="s">
        <v>28</v>
      </c>
      <c r="E59" s="13"/>
      <c r="F59" s="13" t="s">
        <v>29</v>
      </c>
      <c r="G59" s="13"/>
      <c r="H59" s="13"/>
      <c r="I59" s="13"/>
      <c r="J59" s="369" t="s">
        <v>192</v>
      </c>
      <c r="K59" s="1375"/>
      <c r="L59" s="1376"/>
      <c r="M59" s="1376"/>
      <c r="N59" s="1377"/>
      <c r="O59" s="1375">
        <f>+E59*I59*K59</f>
        <v>0</v>
      </c>
      <c r="P59" s="1376"/>
      <c r="Q59" s="1376"/>
      <c r="R59" s="1377"/>
      <c r="S59" s="1467"/>
      <c r="T59" s="1468"/>
      <c r="U59" s="1468"/>
      <c r="V59" s="1469"/>
      <c r="W59" s="1462" t="s">
        <v>388</v>
      </c>
      <c r="X59" s="1475" t="s">
        <v>30</v>
      </c>
      <c r="Y59" s="1476"/>
      <c r="Z59" s="1476"/>
      <c r="AA59" s="1477"/>
      <c r="AB59" s="1479">
        <v>9</v>
      </c>
      <c r="AC59" s="1479"/>
      <c r="AD59" s="1479"/>
      <c r="AE59" s="368" t="s">
        <v>362</v>
      </c>
      <c r="AF59" s="1253">
        <f>ROUNDDOWN(AB59/3,1)</f>
        <v>3</v>
      </c>
      <c r="AG59" s="1480"/>
      <c r="AH59" s="1481"/>
      <c r="AI59" s="1392" t="s">
        <v>687</v>
      </c>
    </row>
    <row r="60" spans="1:35" s="4" customFormat="1" ht="27" customHeight="1">
      <c r="A60" s="785"/>
      <c r="B60" s="1443"/>
      <c r="C60" s="869"/>
      <c r="D60" s="38" t="s">
        <v>31</v>
      </c>
      <c r="E60" s="12"/>
      <c r="F60" s="12" t="s">
        <v>32</v>
      </c>
      <c r="G60" s="12"/>
      <c r="H60" s="12"/>
      <c r="I60" s="12"/>
      <c r="J60" s="348" t="s">
        <v>191</v>
      </c>
      <c r="K60" s="815"/>
      <c r="L60" s="816"/>
      <c r="M60" s="816"/>
      <c r="N60" s="817"/>
      <c r="O60" s="815"/>
      <c r="P60" s="816"/>
      <c r="Q60" s="816"/>
      <c r="R60" s="817"/>
      <c r="S60" s="1467"/>
      <c r="T60" s="1468"/>
      <c r="U60" s="1468"/>
      <c r="V60" s="1469"/>
      <c r="W60" s="1463"/>
      <c r="X60" s="591" t="s">
        <v>33</v>
      </c>
      <c r="Y60" s="615"/>
      <c r="Z60" s="615"/>
      <c r="AA60" s="616"/>
      <c r="AB60" s="1388">
        <v>26</v>
      </c>
      <c r="AC60" s="1388"/>
      <c r="AD60" s="1388"/>
      <c r="AE60" s="349" t="s">
        <v>362</v>
      </c>
      <c r="AF60" s="815">
        <f>ROUNDDOWN(AB60/6,1)</f>
        <v>4.3</v>
      </c>
      <c r="AG60" s="816"/>
      <c r="AH60" s="817"/>
      <c r="AI60" s="1392"/>
    </row>
    <row r="61" spans="1:35" s="4" customFormat="1" ht="27" customHeight="1">
      <c r="A61" s="785"/>
      <c r="B61" s="1443"/>
      <c r="C61" s="869"/>
      <c r="D61" s="38" t="s">
        <v>31</v>
      </c>
      <c r="E61" s="12"/>
      <c r="F61" s="12" t="s">
        <v>32</v>
      </c>
      <c r="G61" s="12"/>
      <c r="H61" s="12"/>
      <c r="I61" s="12"/>
      <c r="J61" s="348" t="s">
        <v>191</v>
      </c>
      <c r="K61" s="815"/>
      <c r="L61" s="816"/>
      <c r="M61" s="816"/>
      <c r="N61" s="817"/>
      <c r="O61" s="815"/>
      <c r="P61" s="816"/>
      <c r="Q61" s="816"/>
      <c r="R61" s="817"/>
      <c r="S61" s="1467"/>
      <c r="T61" s="1468"/>
      <c r="U61" s="1468"/>
      <c r="V61" s="1469"/>
      <c r="W61" s="1463"/>
      <c r="X61" s="591" t="s">
        <v>34</v>
      </c>
      <c r="Y61" s="615"/>
      <c r="Z61" s="615"/>
      <c r="AA61" s="616"/>
      <c r="AB61" s="1478">
        <v>34</v>
      </c>
      <c r="AC61" s="1478"/>
      <c r="AD61" s="1478"/>
      <c r="AE61" s="349" t="s">
        <v>362</v>
      </c>
      <c r="AF61" s="815">
        <f>ROUNDDOWN(AB61/20,1)</f>
        <v>1.7</v>
      </c>
      <c r="AG61" s="816"/>
      <c r="AH61" s="817"/>
      <c r="AI61" s="1392"/>
    </row>
    <row r="62" spans="1:35" s="4" customFormat="1" ht="27" customHeight="1">
      <c r="A62" s="785"/>
      <c r="B62" s="1443"/>
      <c r="C62" s="869"/>
      <c r="D62" s="38" t="s">
        <v>31</v>
      </c>
      <c r="E62" s="12"/>
      <c r="F62" s="12" t="s">
        <v>32</v>
      </c>
      <c r="G62" s="12"/>
      <c r="H62" s="12"/>
      <c r="I62" s="12"/>
      <c r="J62" s="348" t="s">
        <v>191</v>
      </c>
      <c r="K62" s="815"/>
      <c r="L62" s="816"/>
      <c r="M62" s="816"/>
      <c r="N62" s="817"/>
      <c r="O62" s="815"/>
      <c r="P62" s="816"/>
      <c r="Q62" s="816"/>
      <c r="R62" s="817"/>
      <c r="S62" s="1467"/>
      <c r="T62" s="1468"/>
      <c r="U62" s="1468"/>
      <c r="V62" s="1469"/>
      <c r="W62" s="1463"/>
      <c r="X62" s="1394" t="s">
        <v>35</v>
      </c>
      <c r="Y62" s="1395"/>
      <c r="Z62" s="1395"/>
      <c r="AA62" s="1396"/>
      <c r="AB62" s="1397">
        <v>33</v>
      </c>
      <c r="AC62" s="1397"/>
      <c r="AD62" s="1397"/>
      <c r="AE62" s="367" t="s">
        <v>362</v>
      </c>
      <c r="AF62" s="1472">
        <f>ROUNDDOWN(AB62/30,1)</f>
        <v>1.1000000000000001</v>
      </c>
      <c r="AG62" s="1473"/>
      <c r="AH62" s="1474"/>
      <c r="AI62" s="1393"/>
    </row>
    <row r="63" spans="1:35" s="4" customFormat="1" ht="27" customHeight="1">
      <c r="A63" s="785"/>
      <c r="B63" s="1443"/>
      <c r="C63" s="1347"/>
      <c r="D63" s="38" t="s">
        <v>31</v>
      </c>
      <c r="E63" s="12"/>
      <c r="F63" s="12" t="s">
        <v>32</v>
      </c>
      <c r="G63" s="12"/>
      <c r="H63" s="12"/>
      <c r="I63" s="12"/>
      <c r="J63" s="348" t="s">
        <v>191</v>
      </c>
      <c r="K63" s="815"/>
      <c r="L63" s="816"/>
      <c r="M63" s="816"/>
      <c r="N63" s="817"/>
      <c r="O63" s="815"/>
      <c r="P63" s="816"/>
      <c r="Q63" s="816"/>
      <c r="R63" s="817"/>
      <c r="S63" s="1467"/>
      <c r="T63" s="1468"/>
      <c r="U63" s="1468"/>
      <c r="V63" s="1469"/>
      <c r="W63" s="1464"/>
      <c r="X63" s="673" t="s">
        <v>36</v>
      </c>
      <c r="Y63" s="674"/>
      <c r="Z63" s="674"/>
      <c r="AA63" s="674"/>
      <c r="AB63" s="674"/>
      <c r="AC63" s="674"/>
      <c r="AD63" s="674"/>
      <c r="AE63" s="6" t="s">
        <v>728</v>
      </c>
      <c r="AF63" s="1345">
        <f>ROUND(SUM(AF59:AH62),0)</f>
        <v>10</v>
      </c>
      <c r="AG63" s="1346"/>
      <c r="AH63" s="1346"/>
      <c r="AI63" s="1374"/>
    </row>
    <row r="64" spans="1:35" s="4" customFormat="1" ht="27" customHeight="1">
      <c r="A64" s="785"/>
      <c r="B64" s="1443"/>
      <c r="C64" s="880" t="s">
        <v>46</v>
      </c>
      <c r="D64" s="366" t="s">
        <v>31</v>
      </c>
      <c r="E64" s="350">
        <v>5</v>
      </c>
      <c r="F64" s="365" t="s">
        <v>32</v>
      </c>
      <c r="G64" s="365"/>
      <c r="H64" s="365"/>
      <c r="I64" s="350">
        <v>20</v>
      </c>
      <c r="J64" s="364" t="s">
        <v>191</v>
      </c>
      <c r="K64" s="1368">
        <v>1</v>
      </c>
      <c r="L64" s="1369"/>
      <c r="M64" s="1369"/>
      <c r="N64" s="1370"/>
      <c r="O64" s="1348"/>
      <c r="P64" s="1349"/>
      <c r="Q64" s="1349"/>
      <c r="R64" s="1350"/>
      <c r="S64" s="1467"/>
      <c r="T64" s="1468"/>
      <c r="U64" s="1468"/>
      <c r="V64" s="1469"/>
      <c r="W64" s="1460" t="s">
        <v>37</v>
      </c>
      <c r="X64" s="1461"/>
      <c r="Y64" s="1461"/>
      <c r="Z64" s="1461"/>
      <c r="AA64" s="1461"/>
      <c r="AB64" s="1461"/>
      <c r="AC64" s="1461"/>
      <c r="AD64" s="1461"/>
      <c r="AE64" s="363" t="s">
        <v>727</v>
      </c>
      <c r="AF64" s="1428">
        <v>1</v>
      </c>
      <c r="AG64" s="1429"/>
      <c r="AH64" s="1429"/>
      <c r="AI64" s="1440"/>
    </row>
    <row r="65" spans="1:35" s="4" customFormat="1" ht="27" customHeight="1">
      <c r="A65" s="785"/>
      <c r="B65" s="1443"/>
      <c r="C65" s="1443"/>
      <c r="D65" s="38" t="s">
        <v>31</v>
      </c>
      <c r="E65" s="12"/>
      <c r="F65" s="12" t="s">
        <v>32</v>
      </c>
      <c r="G65" s="12"/>
      <c r="H65" s="12"/>
      <c r="I65" s="12"/>
      <c r="J65" s="348" t="s">
        <v>191</v>
      </c>
      <c r="K65" s="242"/>
      <c r="L65" s="75"/>
      <c r="M65" s="75"/>
      <c r="N65" s="243"/>
      <c r="O65" s="242">
        <f>+E65*I65*K65</f>
        <v>0</v>
      </c>
      <c r="P65" s="75"/>
      <c r="Q65" s="75"/>
      <c r="R65" s="243"/>
      <c r="S65" s="1467"/>
      <c r="T65" s="1468"/>
      <c r="U65" s="1468"/>
      <c r="V65" s="1469"/>
      <c r="W65" s="1441" t="s">
        <v>726</v>
      </c>
      <c r="X65" s="1442"/>
      <c r="Y65" s="1442"/>
      <c r="Z65" s="1442"/>
      <c r="AA65" s="1442"/>
      <c r="AB65" s="1442"/>
      <c r="AC65" s="1442"/>
      <c r="AD65" s="1442"/>
      <c r="AE65" s="350" t="s">
        <v>725</v>
      </c>
      <c r="AF65" s="1365">
        <v>1</v>
      </c>
      <c r="AG65" s="1366"/>
      <c r="AH65" s="1366"/>
      <c r="AI65" s="1450"/>
    </row>
    <row r="66" spans="1:35" s="4" customFormat="1" ht="27" customHeight="1">
      <c r="A66" s="785"/>
      <c r="B66" s="1443"/>
      <c r="C66" s="1443"/>
      <c r="D66" s="38" t="s">
        <v>31</v>
      </c>
      <c r="E66" s="12"/>
      <c r="F66" s="12" t="s">
        <v>32</v>
      </c>
      <c r="G66" s="12"/>
      <c r="H66" s="12"/>
      <c r="I66" s="12"/>
      <c r="J66" s="348" t="s">
        <v>191</v>
      </c>
      <c r="K66" s="242"/>
      <c r="L66" s="75"/>
      <c r="M66" s="75"/>
      <c r="N66" s="243"/>
      <c r="O66" s="242"/>
      <c r="P66" s="75"/>
      <c r="Q66" s="75"/>
      <c r="R66" s="243"/>
      <c r="S66" s="1467"/>
      <c r="T66" s="1468"/>
      <c r="U66" s="1468"/>
      <c r="V66" s="1469"/>
      <c r="W66" s="1445" t="s">
        <v>724</v>
      </c>
      <c r="X66" s="1448" t="s">
        <v>366</v>
      </c>
      <c r="Y66" s="1449"/>
      <c r="Z66" s="1449"/>
      <c r="AA66" s="1449"/>
      <c r="AB66" s="1449"/>
      <c r="AC66" s="1449"/>
      <c r="AD66" s="362" t="s">
        <v>723</v>
      </c>
      <c r="AE66" s="84" t="s">
        <v>721</v>
      </c>
      <c r="AF66" s="1428">
        <v>1</v>
      </c>
      <c r="AG66" s="1429"/>
      <c r="AH66" s="1429"/>
      <c r="AI66" s="1440"/>
    </row>
    <row r="67" spans="1:35" s="4" customFormat="1" ht="27" customHeight="1">
      <c r="A67" s="785"/>
      <c r="B67" s="1443"/>
      <c r="C67" s="1443"/>
      <c r="D67" s="38" t="s">
        <v>31</v>
      </c>
      <c r="E67" s="12"/>
      <c r="F67" s="12" t="s">
        <v>32</v>
      </c>
      <c r="G67" s="12"/>
      <c r="H67" s="12"/>
      <c r="I67" s="12"/>
      <c r="J67" s="348" t="s">
        <v>191</v>
      </c>
      <c r="K67" s="242"/>
      <c r="L67" s="75"/>
      <c r="M67" s="75"/>
      <c r="N67" s="243"/>
      <c r="O67" s="242"/>
      <c r="P67" s="75"/>
      <c r="Q67" s="75"/>
      <c r="R67" s="243"/>
      <c r="S67" s="1467"/>
      <c r="T67" s="1468"/>
      <c r="U67" s="1468"/>
      <c r="V67" s="1469"/>
      <c r="W67" s="1446"/>
      <c r="X67" s="1438" t="s">
        <v>436</v>
      </c>
      <c r="Y67" s="1439"/>
      <c r="Z67" s="1439"/>
      <c r="AA67" s="1439"/>
      <c r="AB67" s="1439"/>
      <c r="AC67" s="1439"/>
      <c r="AD67" s="350" t="s">
        <v>722</v>
      </c>
      <c r="AE67" s="73" t="s">
        <v>721</v>
      </c>
      <c r="AF67" s="1365" t="s">
        <v>720</v>
      </c>
      <c r="AG67" s="1366"/>
      <c r="AH67" s="1366"/>
      <c r="AI67" s="1450"/>
    </row>
    <row r="68" spans="1:35" s="4" customFormat="1" ht="27" customHeight="1">
      <c r="A68" s="785"/>
      <c r="B68" s="1443"/>
      <c r="C68" s="1443"/>
      <c r="D68" s="38" t="s">
        <v>31</v>
      </c>
      <c r="E68" s="12"/>
      <c r="F68" s="12" t="s">
        <v>32</v>
      </c>
      <c r="G68" s="12"/>
      <c r="H68" s="12"/>
      <c r="I68" s="12"/>
      <c r="J68" s="348" t="s">
        <v>191</v>
      </c>
      <c r="K68" s="242"/>
      <c r="L68" s="75"/>
      <c r="M68" s="75"/>
      <c r="N68" s="243"/>
      <c r="O68" s="242"/>
      <c r="P68" s="75"/>
      <c r="Q68" s="75"/>
      <c r="R68" s="243"/>
      <c r="S68" s="1467"/>
      <c r="T68" s="1468"/>
      <c r="U68" s="1468"/>
      <c r="V68" s="1469"/>
      <c r="W68" s="1446"/>
      <c r="X68" s="1406" t="s">
        <v>301</v>
      </c>
      <c r="Y68" s="834"/>
      <c r="Z68" s="834"/>
      <c r="AA68" s="834"/>
      <c r="AB68" s="834"/>
      <c r="AC68" s="834"/>
      <c r="AD68" s="5" t="s">
        <v>719</v>
      </c>
      <c r="AE68" s="73"/>
      <c r="AF68" s="1459"/>
      <c r="AG68" s="1346"/>
      <c r="AH68" s="1346"/>
      <c r="AI68" s="1374"/>
    </row>
    <row r="69" spans="1:35" s="4" customFormat="1" ht="27" customHeight="1">
      <c r="A69" s="785"/>
      <c r="B69" s="1444"/>
      <c r="C69" s="1444"/>
      <c r="D69" s="19" t="s">
        <v>31</v>
      </c>
      <c r="E69" s="20"/>
      <c r="F69" s="20" t="s">
        <v>32</v>
      </c>
      <c r="G69" s="20"/>
      <c r="H69" s="20"/>
      <c r="I69" s="20"/>
      <c r="J69" s="361" t="s">
        <v>191</v>
      </c>
      <c r="K69" s="245"/>
      <c r="L69" s="246"/>
      <c r="M69" s="246"/>
      <c r="N69" s="360"/>
      <c r="O69" s="359"/>
      <c r="P69" s="36"/>
      <c r="Q69" s="36"/>
      <c r="R69" s="358"/>
      <c r="S69" s="1347"/>
      <c r="T69" s="1470"/>
      <c r="U69" s="1470"/>
      <c r="V69" s="1471"/>
      <c r="W69" s="1446"/>
      <c r="X69" s="1406" t="s">
        <v>218</v>
      </c>
      <c r="Y69" s="834"/>
      <c r="Z69" s="834"/>
      <c r="AA69" s="834"/>
      <c r="AB69" s="834"/>
      <c r="AC69" s="834"/>
      <c r="AD69" s="5" t="s">
        <v>718</v>
      </c>
      <c r="AE69" s="73"/>
      <c r="AF69" s="1345"/>
      <c r="AG69" s="1346"/>
      <c r="AH69" s="1346"/>
      <c r="AI69" s="1374"/>
    </row>
    <row r="70" spans="1:35" s="4" customFormat="1" ht="27" customHeight="1">
      <c r="A70" s="785"/>
      <c r="B70" s="587" t="s">
        <v>717</v>
      </c>
      <c r="C70" s="1351"/>
      <c r="D70" s="1351"/>
      <c r="E70" s="1351"/>
      <c r="F70" s="1351"/>
      <c r="G70" s="1351"/>
      <c r="H70" s="1351"/>
      <c r="I70" s="1351"/>
      <c r="J70" s="1352"/>
      <c r="K70" s="1039"/>
      <c r="L70" s="1353"/>
      <c r="M70" s="1353"/>
      <c r="N70" s="1354"/>
      <c r="O70" s="1339">
        <f>SUM(O59:R69)</f>
        <v>0</v>
      </c>
      <c r="P70" s="1340"/>
      <c r="Q70" s="1340"/>
      <c r="R70" s="1341"/>
      <c r="S70" s="1386">
        <f>ROUND(O70/160,0)</f>
        <v>0</v>
      </c>
      <c r="T70" s="1387"/>
      <c r="U70" s="1387"/>
      <c r="V70" s="5" t="s">
        <v>716</v>
      </c>
      <c r="W70" s="1446"/>
      <c r="X70" s="591" t="s">
        <v>715</v>
      </c>
      <c r="Y70" s="1457"/>
      <c r="Z70" s="1457"/>
      <c r="AA70" s="1457"/>
      <c r="AB70" s="1457"/>
      <c r="AC70" s="1457"/>
      <c r="AD70" s="5" t="s">
        <v>714</v>
      </c>
      <c r="AE70" s="73"/>
      <c r="AF70" s="356"/>
      <c r="AG70" s="355"/>
      <c r="AH70" s="355"/>
      <c r="AI70" s="357"/>
    </row>
    <row r="71" spans="1:35" s="4" customFormat="1" ht="27" customHeight="1">
      <c r="A71" s="785"/>
      <c r="B71" s="587" t="s">
        <v>364</v>
      </c>
      <c r="C71" s="588"/>
      <c r="D71" s="589"/>
      <c r="E71" s="587" t="s">
        <v>48</v>
      </c>
      <c r="F71" s="588"/>
      <c r="G71" s="588"/>
      <c r="H71" s="588"/>
      <c r="I71" s="588"/>
      <c r="J71" s="589"/>
      <c r="K71" s="1345"/>
      <c r="L71" s="1346"/>
      <c r="M71" s="1346"/>
      <c r="N71" s="6" t="s">
        <v>713</v>
      </c>
      <c r="O71" s="917"/>
      <c r="P71" s="914"/>
      <c r="Q71" s="914"/>
      <c r="R71" s="915"/>
      <c r="S71" s="917"/>
      <c r="T71" s="914"/>
      <c r="U71" s="914"/>
      <c r="V71" s="1342"/>
      <c r="W71" s="1447"/>
      <c r="X71" s="1406" t="s">
        <v>43</v>
      </c>
      <c r="Y71" s="834"/>
      <c r="Z71" s="834"/>
      <c r="AA71" s="834"/>
      <c r="AB71" s="834"/>
      <c r="AC71" s="834"/>
      <c r="AD71" s="346" t="s">
        <v>712</v>
      </c>
      <c r="AE71" s="85"/>
      <c r="AF71" s="1451"/>
      <c r="AG71" s="1452"/>
      <c r="AH71" s="1452"/>
      <c r="AI71" s="1453"/>
    </row>
    <row r="72" spans="1:35" s="4" customFormat="1" ht="27" customHeight="1" thickBot="1">
      <c r="A72" s="786"/>
      <c r="B72" s="789" t="s">
        <v>38</v>
      </c>
      <c r="C72" s="790"/>
      <c r="D72" s="790"/>
      <c r="E72" s="790"/>
      <c r="F72" s="790"/>
      <c r="G72" s="790"/>
      <c r="H72" s="790"/>
      <c r="I72" s="790"/>
      <c r="J72" s="790"/>
      <c r="K72" s="790"/>
      <c r="L72" s="790"/>
      <c r="M72" s="790"/>
      <c r="N72" s="790"/>
      <c r="O72" s="790"/>
      <c r="P72" s="790"/>
      <c r="Q72" s="790"/>
      <c r="R72" s="791"/>
      <c r="S72" s="1343">
        <f>+K58+S70+K71</f>
        <v>14</v>
      </c>
      <c r="T72" s="1344"/>
      <c r="U72" s="1344"/>
      <c r="V72" s="1344"/>
      <c r="W72" s="850" t="s">
        <v>711</v>
      </c>
      <c r="X72" s="851"/>
      <c r="Y72" s="851"/>
      <c r="Z72" s="851"/>
      <c r="AA72" s="851"/>
      <c r="AB72" s="851"/>
      <c r="AC72" s="851"/>
      <c r="AD72" s="851"/>
      <c r="AE72" s="852"/>
      <c r="AF72" s="1343">
        <f>SUM(AF63:AI71)+AF58</f>
        <v>14</v>
      </c>
      <c r="AG72" s="1344"/>
      <c r="AH72" s="1344"/>
      <c r="AI72" s="1435"/>
    </row>
    <row r="73" spans="1:35" s="4" customFormat="1" ht="27" customHeight="1">
      <c r="A73" s="1364" t="s">
        <v>322</v>
      </c>
      <c r="B73" s="1421" t="s">
        <v>48</v>
      </c>
      <c r="C73" s="1422"/>
      <c r="D73" s="1422"/>
      <c r="E73" s="1422"/>
      <c r="F73" s="1422"/>
      <c r="G73" s="1422"/>
      <c r="H73" s="1422"/>
      <c r="I73" s="1422"/>
      <c r="J73" s="1423"/>
      <c r="K73" s="1378">
        <v>2</v>
      </c>
      <c r="L73" s="1379"/>
      <c r="M73" s="1379"/>
      <c r="N73" s="1458"/>
      <c r="O73" s="806"/>
      <c r="P73" s="807"/>
      <c r="Q73" s="807"/>
      <c r="R73" s="818"/>
      <c r="S73" s="806"/>
      <c r="T73" s="807"/>
      <c r="U73" s="807"/>
      <c r="V73" s="808"/>
      <c r="W73" s="1454" t="s">
        <v>710</v>
      </c>
      <c r="X73" s="1424" t="s">
        <v>709</v>
      </c>
      <c r="Y73" s="1425" t="s">
        <v>708</v>
      </c>
      <c r="Z73" s="1426"/>
      <c r="AA73" s="1426"/>
      <c r="AB73" s="1426"/>
      <c r="AC73" s="1426"/>
      <c r="AD73" s="1426"/>
      <c r="AE73" s="1427"/>
      <c r="AF73" s="18" t="s">
        <v>706</v>
      </c>
      <c r="AG73" s="13"/>
      <c r="AH73" s="13">
        <v>1</v>
      </c>
      <c r="AI73" s="26" t="s">
        <v>362</v>
      </c>
    </row>
    <row r="74" spans="1:35" s="4" customFormat="1" ht="27" customHeight="1">
      <c r="A74" s="787"/>
      <c r="B74" s="1419" t="s">
        <v>382</v>
      </c>
      <c r="C74" s="21"/>
      <c r="D74" s="11" t="s">
        <v>31</v>
      </c>
      <c r="E74" s="11"/>
      <c r="F74" s="11" t="s">
        <v>32</v>
      </c>
      <c r="G74" s="11"/>
      <c r="H74" s="11"/>
      <c r="I74" s="11"/>
      <c r="J74" s="72" t="s">
        <v>191</v>
      </c>
      <c r="K74" s="815"/>
      <c r="L74" s="816"/>
      <c r="M74" s="816"/>
      <c r="N74" s="817"/>
      <c r="O74" s="809"/>
      <c r="P74" s="810"/>
      <c r="Q74" s="810"/>
      <c r="R74" s="819"/>
      <c r="S74" s="809"/>
      <c r="T74" s="810"/>
      <c r="U74" s="810"/>
      <c r="V74" s="811"/>
      <c r="W74" s="1455"/>
      <c r="X74" s="883"/>
      <c r="Y74" s="624" t="s">
        <v>707</v>
      </c>
      <c r="Z74" s="622"/>
      <c r="AA74" s="622"/>
      <c r="AB74" s="622"/>
      <c r="AC74" s="622"/>
      <c r="AD74" s="622"/>
      <c r="AE74" s="623"/>
      <c r="AF74" s="352" t="s">
        <v>706</v>
      </c>
      <c r="AG74" s="351"/>
      <c r="AH74" s="351">
        <v>2</v>
      </c>
      <c r="AI74" s="131" t="s">
        <v>362</v>
      </c>
    </row>
    <row r="75" spans="1:35" s="4" customFormat="1" ht="27" customHeight="1">
      <c r="A75" s="787"/>
      <c r="B75" s="1419"/>
      <c r="C75" s="21"/>
      <c r="D75" s="11" t="s">
        <v>31</v>
      </c>
      <c r="E75" s="11"/>
      <c r="F75" s="11" t="s">
        <v>32</v>
      </c>
      <c r="G75" s="11"/>
      <c r="H75" s="11"/>
      <c r="I75" s="11"/>
      <c r="J75" s="72" t="s">
        <v>191</v>
      </c>
      <c r="K75" s="815"/>
      <c r="L75" s="816"/>
      <c r="M75" s="816"/>
      <c r="N75" s="817"/>
      <c r="O75" s="809"/>
      <c r="P75" s="810"/>
      <c r="Q75" s="810"/>
      <c r="R75" s="819"/>
      <c r="S75" s="809"/>
      <c r="T75" s="810"/>
      <c r="U75" s="810"/>
      <c r="V75" s="811"/>
      <c r="W75" s="1456"/>
      <c r="X75" s="1252"/>
      <c r="Y75" s="1394" t="s">
        <v>705</v>
      </c>
      <c r="Z75" s="1395"/>
      <c r="AA75" s="1395"/>
      <c r="AB75" s="1395"/>
      <c r="AC75" s="1395"/>
      <c r="AD75" s="1395"/>
      <c r="AE75" s="1396"/>
      <c r="AF75" s="1356" t="s">
        <v>704</v>
      </c>
      <c r="AG75" s="1357"/>
      <c r="AH75" s="1357"/>
      <c r="AI75" s="1358"/>
    </row>
    <row r="76" spans="1:35" s="4" customFormat="1" ht="27" customHeight="1">
      <c r="A76" s="787"/>
      <c r="B76" s="1419"/>
      <c r="C76" s="21"/>
      <c r="D76" s="11" t="s">
        <v>31</v>
      </c>
      <c r="E76" s="11"/>
      <c r="F76" s="11" t="s">
        <v>32</v>
      </c>
      <c r="G76" s="11"/>
      <c r="H76" s="11"/>
      <c r="I76" s="11"/>
      <c r="J76" s="72" t="s">
        <v>191</v>
      </c>
      <c r="K76" s="815"/>
      <c r="L76" s="816"/>
      <c r="M76" s="816"/>
      <c r="N76" s="817"/>
      <c r="O76" s="1042"/>
      <c r="P76" s="1043"/>
      <c r="Q76" s="1043"/>
      <c r="R76" s="1338"/>
      <c r="S76" s="1042"/>
      <c r="T76" s="1043"/>
      <c r="U76" s="1043"/>
      <c r="V76" s="1044"/>
      <c r="W76" s="1022" t="s">
        <v>324</v>
      </c>
      <c r="X76" s="674"/>
      <c r="Y76" s="674"/>
      <c r="Z76" s="673" t="s">
        <v>337</v>
      </c>
      <c r="AA76" s="674"/>
      <c r="AB76" s="674"/>
      <c r="AC76" s="674"/>
      <c r="AD76" s="674"/>
      <c r="AE76" s="674"/>
      <c r="AF76" s="674"/>
      <c r="AG76" s="674"/>
      <c r="AH76" s="674"/>
      <c r="AI76" s="675"/>
    </row>
    <row r="77" spans="1:35" ht="27" customHeight="1">
      <c r="A77" s="787" t="s">
        <v>703</v>
      </c>
      <c r="B77" s="1359" t="s">
        <v>328</v>
      </c>
      <c r="C77" s="1360"/>
      <c r="D77" s="1360"/>
      <c r="E77" s="1360"/>
      <c r="F77" s="1360"/>
      <c r="G77" s="1360"/>
      <c r="H77" s="1360"/>
      <c r="I77" s="1360"/>
      <c r="J77" s="1361"/>
      <c r="K77" s="1365">
        <v>1</v>
      </c>
      <c r="L77" s="1366"/>
      <c r="M77" s="1366"/>
      <c r="N77" s="1367"/>
      <c r="O77" s="1039"/>
      <c r="P77" s="1040"/>
      <c r="Q77" s="1040"/>
      <c r="R77" s="1337"/>
      <c r="S77" s="1039"/>
      <c r="T77" s="1040"/>
      <c r="U77" s="1040"/>
      <c r="V77" s="1041"/>
      <c r="W77" s="1362" t="s">
        <v>379</v>
      </c>
      <c r="X77" s="752"/>
      <c r="Y77" s="752"/>
      <c r="Z77" s="752"/>
      <c r="AA77" s="752"/>
      <c r="AB77" s="752"/>
      <c r="AC77" s="752"/>
      <c r="AD77" s="752"/>
      <c r="AE77" s="752"/>
      <c r="AF77" s="752"/>
      <c r="AG77" s="752"/>
      <c r="AH77" s="752"/>
      <c r="AI77" s="753"/>
    </row>
    <row r="78" spans="1:35" ht="27" customHeight="1">
      <c r="A78" s="787"/>
      <c r="B78" s="1359" t="s">
        <v>327</v>
      </c>
      <c r="C78" s="1360"/>
      <c r="D78" s="1360"/>
      <c r="E78" s="1360"/>
      <c r="F78" s="1360"/>
      <c r="G78" s="1360"/>
      <c r="H78" s="1360"/>
      <c r="I78" s="1360"/>
      <c r="J78" s="1361"/>
      <c r="K78" s="1365">
        <v>1</v>
      </c>
      <c r="L78" s="1366"/>
      <c r="M78" s="1366"/>
      <c r="N78" s="1367"/>
      <c r="O78" s="1042"/>
      <c r="P78" s="1043"/>
      <c r="Q78" s="1043"/>
      <c r="R78" s="1338"/>
      <c r="S78" s="1042"/>
      <c r="T78" s="1043"/>
      <c r="U78" s="1043"/>
      <c r="V78" s="1044"/>
      <c r="W78" s="1363"/>
      <c r="X78" s="758"/>
      <c r="Y78" s="758"/>
      <c r="Z78" s="758"/>
      <c r="AA78" s="758"/>
      <c r="AB78" s="758"/>
      <c r="AC78" s="758"/>
      <c r="AD78" s="758"/>
      <c r="AE78" s="758"/>
      <c r="AF78" s="758"/>
      <c r="AG78" s="758"/>
      <c r="AH78" s="758"/>
      <c r="AI78" s="759"/>
    </row>
    <row r="79" spans="1:35" s="4" customFormat="1" ht="27" customHeight="1">
      <c r="A79" s="787" t="s">
        <v>380</v>
      </c>
      <c r="B79" s="1359" t="s">
        <v>48</v>
      </c>
      <c r="C79" s="1360"/>
      <c r="D79" s="1360"/>
      <c r="E79" s="1360"/>
      <c r="F79" s="1360"/>
      <c r="G79" s="1360"/>
      <c r="H79" s="1360"/>
      <c r="I79" s="1360"/>
      <c r="J79" s="1361"/>
      <c r="K79" s="1365">
        <v>1</v>
      </c>
      <c r="L79" s="1366"/>
      <c r="M79" s="1366"/>
      <c r="N79" s="1367"/>
      <c r="O79" s="1039"/>
      <c r="P79" s="1040"/>
      <c r="Q79" s="1040"/>
      <c r="R79" s="1337"/>
      <c r="S79" s="1039"/>
      <c r="T79" s="1040"/>
      <c r="U79" s="1040"/>
      <c r="V79" s="1041"/>
      <c r="W79" s="1362" t="s">
        <v>230</v>
      </c>
      <c r="X79" s="752"/>
      <c r="Y79" s="752"/>
      <c r="Z79" s="752"/>
      <c r="AA79" s="752"/>
      <c r="AB79" s="752"/>
      <c r="AC79" s="752"/>
      <c r="AD79" s="752"/>
      <c r="AE79" s="752"/>
      <c r="AF79" s="752"/>
      <c r="AG79" s="752"/>
      <c r="AH79" s="752"/>
      <c r="AI79" s="753"/>
    </row>
    <row r="80" spans="1:35" s="4" customFormat="1" ht="27" customHeight="1">
      <c r="A80" s="787"/>
      <c r="B80" s="787" t="s">
        <v>382</v>
      </c>
      <c r="C80" s="21"/>
      <c r="D80" s="12" t="s">
        <v>31</v>
      </c>
      <c r="E80" s="12"/>
      <c r="F80" s="12" t="s">
        <v>32</v>
      </c>
      <c r="G80" s="12"/>
      <c r="H80" s="12"/>
      <c r="I80" s="12"/>
      <c r="J80" s="348" t="s">
        <v>191</v>
      </c>
      <c r="K80" s="815"/>
      <c r="L80" s="816"/>
      <c r="M80" s="816"/>
      <c r="N80" s="817"/>
      <c r="O80" s="809"/>
      <c r="P80" s="810"/>
      <c r="Q80" s="810"/>
      <c r="R80" s="819"/>
      <c r="S80" s="809"/>
      <c r="T80" s="810"/>
      <c r="U80" s="810"/>
      <c r="V80" s="811"/>
      <c r="W80" s="1045"/>
      <c r="X80" s="755"/>
      <c r="Y80" s="755"/>
      <c r="Z80" s="755"/>
      <c r="AA80" s="755"/>
      <c r="AB80" s="755"/>
      <c r="AC80" s="755"/>
      <c r="AD80" s="755"/>
      <c r="AE80" s="755"/>
      <c r="AF80" s="755"/>
      <c r="AG80" s="755"/>
      <c r="AH80" s="755"/>
      <c r="AI80" s="756"/>
    </row>
    <row r="81" spans="1:35" s="4" customFormat="1" ht="27" customHeight="1">
      <c r="A81" s="787"/>
      <c r="B81" s="787"/>
      <c r="C81" s="21"/>
      <c r="D81" s="12" t="s">
        <v>31</v>
      </c>
      <c r="E81" s="12"/>
      <c r="F81" s="12" t="s">
        <v>32</v>
      </c>
      <c r="G81" s="12"/>
      <c r="H81" s="12"/>
      <c r="I81" s="12"/>
      <c r="J81" s="348" t="s">
        <v>191</v>
      </c>
      <c r="K81" s="815"/>
      <c r="L81" s="816"/>
      <c r="M81" s="816"/>
      <c r="N81" s="817"/>
      <c r="O81" s="1042"/>
      <c r="P81" s="1043"/>
      <c r="Q81" s="1043"/>
      <c r="R81" s="1338"/>
      <c r="S81" s="1042"/>
      <c r="T81" s="1043"/>
      <c r="U81" s="1043"/>
      <c r="V81" s="1044"/>
      <c r="W81" s="1363"/>
      <c r="X81" s="758"/>
      <c r="Y81" s="758"/>
      <c r="Z81" s="758"/>
      <c r="AA81" s="758"/>
      <c r="AB81" s="758"/>
      <c r="AC81" s="758"/>
      <c r="AD81" s="758"/>
      <c r="AE81" s="758"/>
      <c r="AF81" s="758"/>
      <c r="AG81" s="758"/>
      <c r="AH81" s="758"/>
      <c r="AI81" s="759"/>
    </row>
    <row r="82" spans="1:35" ht="14.1" customHeight="1">
      <c r="A82" s="244"/>
      <c r="B82" s="24"/>
      <c r="C82" s="24"/>
      <c r="D82" s="24"/>
      <c r="E82" s="24"/>
      <c r="F82" s="24"/>
      <c r="G82" s="24"/>
      <c r="H82" s="24"/>
      <c r="I82" s="24"/>
      <c r="J82" s="24"/>
      <c r="K82" s="24"/>
      <c r="L82" s="24"/>
      <c r="M82" s="24"/>
      <c r="N82" s="24"/>
      <c r="O82" s="24"/>
      <c r="P82" s="24"/>
      <c r="Q82" s="24"/>
      <c r="R82" s="24"/>
      <c r="S82" s="13"/>
      <c r="T82" s="13"/>
      <c r="U82" s="25"/>
      <c r="V82" s="25"/>
      <c r="W82" s="239"/>
      <c r="X82" s="239"/>
      <c r="Y82" s="239"/>
      <c r="Z82" s="239"/>
      <c r="AA82" s="239"/>
      <c r="AB82" s="239"/>
      <c r="AC82" s="239"/>
      <c r="AD82" s="239"/>
      <c r="AE82" s="239"/>
      <c r="AF82" s="239"/>
      <c r="AG82" s="239"/>
      <c r="AH82" s="239"/>
    </row>
    <row r="83" spans="1:35" s="32" customFormat="1" ht="15.95" customHeight="1">
      <c r="A83" s="1355" t="s">
        <v>702</v>
      </c>
      <c r="B83" s="1355"/>
      <c r="C83" s="1355"/>
      <c r="D83" s="1355"/>
      <c r="E83" s="1355"/>
      <c r="F83" s="1355"/>
      <c r="G83" s="1355"/>
      <c r="H83" s="1355"/>
      <c r="I83" s="1355"/>
      <c r="J83" s="1355"/>
      <c r="K83" s="1355"/>
      <c r="L83" s="1355"/>
      <c r="M83" s="1355"/>
      <c r="N83" s="1355"/>
      <c r="O83" s="1355"/>
      <c r="P83" s="1355"/>
      <c r="Q83" s="1355"/>
      <c r="R83" s="1355"/>
      <c r="S83" s="1355"/>
      <c r="T83" s="1355"/>
      <c r="U83" s="1355"/>
      <c r="V83" s="1355"/>
      <c r="W83" s="1355"/>
      <c r="X83" s="1355"/>
      <c r="Y83" s="1355"/>
      <c r="Z83" s="1355"/>
      <c r="AA83" s="1355"/>
      <c r="AB83" s="1355"/>
      <c r="AC83" s="1355"/>
      <c r="AD83" s="1355"/>
      <c r="AE83" s="1355"/>
      <c r="AF83" s="1355"/>
      <c r="AG83" s="1355"/>
      <c r="AH83" s="1355"/>
      <c r="AI83" s="1355"/>
    </row>
  </sheetData>
  <mergeCells count="253">
    <mergeCell ref="B32:H32"/>
    <mergeCell ref="J34:K34"/>
    <mergeCell ref="J33:K33"/>
    <mergeCell ref="J37:K37"/>
    <mergeCell ref="J36:K36"/>
    <mergeCell ref="J35:K35"/>
    <mergeCell ref="F36:G36"/>
    <mergeCell ref="B33:B37"/>
    <mergeCell ref="C33:E33"/>
    <mergeCell ref="F33:G33"/>
    <mergeCell ref="F34:G34"/>
    <mergeCell ref="AD43:AH43"/>
    <mergeCell ref="S44:Y44"/>
    <mergeCell ref="AA44:AB44"/>
    <mergeCell ref="B42:H42"/>
    <mergeCell ref="S42:Y42"/>
    <mergeCell ref="B43:H43"/>
    <mergeCell ref="S43:Y43"/>
    <mergeCell ref="J43:K43"/>
    <mergeCell ref="M44:Q44"/>
    <mergeCell ref="AA43:AB43"/>
    <mergeCell ref="S38:Y38"/>
    <mergeCell ref="AA38:AB38"/>
    <mergeCell ref="AA42:AB42"/>
    <mergeCell ref="S39:Y39"/>
    <mergeCell ref="AA39:AB39"/>
    <mergeCell ref="S40:Y40"/>
    <mergeCell ref="AA40:AB40"/>
    <mergeCell ref="AA41:AB41"/>
    <mergeCell ref="S41:Y41"/>
    <mergeCell ref="M40:Q40"/>
    <mergeCell ref="M41:Q41"/>
    <mergeCell ref="M43:Q43"/>
    <mergeCell ref="AD44:AH44"/>
    <mergeCell ref="B44:H44"/>
    <mergeCell ref="AD32:AH32"/>
    <mergeCell ref="AD33:AH37"/>
    <mergeCell ref="AD38:AH38"/>
    <mergeCell ref="AD42:AH42"/>
    <mergeCell ref="AD39:AH39"/>
    <mergeCell ref="T36:V36"/>
    <mergeCell ref="W36:X36"/>
    <mergeCell ref="T33:V33"/>
    <mergeCell ref="J44:K44"/>
    <mergeCell ref="J42:K42"/>
    <mergeCell ref="M32:Q32"/>
    <mergeCell ref="M33:Q37"/>
    <mergeCell ref="M38:Q38"/>
    <mergeCell ref="M42:Q42"/>
    <mergeCell ref="M39:Q39"/>
    <mergeCell ref="T34:V34"/>
    <mergeCell ref="W34:X34"/>
    <mergeCell ref="AA34:AB34"/>
    <mergeCell ref="T35:V35"/>
    <mergeCell ref="W72:AE72"/>
    <mergeCell ref="W73:W75"/>
    <mergeCell ref="X70:AC70"/>
    <mergeCell ref="K59:N59"/>
    <mergeCell ref="K63:N63"/>
    <mergeCell ref="X71:AC71"/>
    <mergeCell ref="K73:N73"/>
    <mergeCell ref="AF68:AI68"/>
    <mergeCell ref="W64:AD64"/>
    <mergeCell ref="K62:N62"/>
    <mergeCell ref="X68:AC68"/>
    <mergeCell ref="W59:W63"/>
    <mergeCell ref="S58:V69"/>
    <mergeCell ref="AF62:AH62"/>
    <mergeCell ref="X59:AA59"/>
    <mergeCell ref="AF60:AH60"/>
    <mergeCell ref="AF61:AH61"/>
    <mergeCell ref="AB61:AD61"/>
    <mergeCell ref="AB59:AD59"/>
    <mergeCell ref="AF59:AH59"/>
    <mergeCell ref="X69:AC69"/>
    <mergeCell ref="W58:AC58"/>
    <mergeCell ref="X61:AA61"/>
    <mergeCell ref="E2:AE2"/>
    <mergeCell ref="A50:AI50"/>
    <mergeCell ref="X67:AC67"/>
    <mergeCell ref="AF64:AI64"/>
    <mergeCell ref="W65:AD65"/>
    <mergeCell ref="B59:B69"/>
    <mergeCell ref="C64:C69"/>
    <mergeCell ref="W66:W71"/>
    <mergeCell ref="X66:AC66"/>
    <mergeCell ref="AF67:AI67"/>
    <mergeCell ref="AF65:AI65"/>
    <mergeCell ref="AF66:AI66"/>
    <mergeCell ref="AF71:AI71"/>
    <mergeCell ref="AF69:AI69"/>
    <mergeCell ref="AF24:AI24"/>
    <mergeCell ref="AF23:AI23"/>
    <mergeCell ref="B24:AE24"/>
    <mergeCell ref="AF22:AI22"/>
    <mergeCell ref="AF30:AI30"/>
    <mergeCell ref="AA33:AB33"/>
    <mergeCell ref="AA37:AB37"/>
    <mergeCell ref="AA36:AB36"/>
    <mergeCell ref="AC33:AC36"/>
    <mergeCell ref="AD40:AH40"/>
    <mergeCell ref="B57:J57"/>
    <mergeCell ref="AH56:AI57"/>
    <mergeCell ref="AF29:AI29"/>
    <mergeCell ref="C35:E35"/>
    <mergeCell ref="F35:G35"/>
    <mergeCell ref="C36:E36"/>
    <mergeCell ref="S33:S37"/>
    <mergeCell ref="B73:J73"/>
    <mergeCell ref="K80:N80"/>
    <mergeCell ref="B78:J78"/>
    <mergeCell ref="Y74:AE74"/>
    <mergeCell ref="B74:B76"/>
    <mergeCell ref="K74:N74"/>
    <mergeCell ref="K75:N75"/>
    <mergeCell ref="X73:X75"/>
    <mergeCell ref="Y73:AE73"/>
    <mergeCell ref="Y75:AE75"/>
    <mergeCell ref="K56:N56"/>
    <mergeCell ref="K57:N57"/>
    <mergeCell ref="B58:J58"/>
    <mergeCell ref="B41:H41"/>
    <mergeCell ref="T37:V37"/>
    <mergeCell ref="W37:X37"/>
    <mergeCell ref="AF72:AI72"/>
    <mergeCell ref="AF25:AI25"/>
    <mergeCell ref="A52:AI52"/>
    <mergeCell ref="X53:AG53"/>
    <mergeCell ref="A55:J55"/>
    <mergeCell ref="K55:N55"/>
    <mergeCell ref="O55:R55"/>
    <mergeCell ref="S55:V55"/>
    <mergeCell ref="W55:AI55"/>
    <mergeCell ref="B25:AE25"/>
    <mergeCell ref="W33:X33"/>
    <mergeCell ref="AD41:AH41"/>
    <mergeCell ref="W35:X35"/>
    <mergeCell ref="AA35:AB35"/>
    <mergeCell ref="J41:K41"/>
    <mergeCell ref="J39:K39"/>
    <mergeCell ref="J38:K38"/>
    <mergeCell ref="J40:K40"/>
    <mergeCell ref="B38:H38"/>
    <mergeCell ref="B39:H39"/>
    <mergeCell ref="B40:H40"/>
    <mergeCell ref="L33:L36"/>
    <mergeCell ref="C37:E37"/>
    <mergeCell ref="F37:G37"/>
    <mergeCell ref="C34:E34"/>
    <mergeCell ref="B21:B22"/>
    <mergeCell ref="H21:I21"/>
    <mergeCell ref="AD23:AE23"/>
    <mergeCell ref="H22:I22"/>
    <mergeCell ref="J23:N23"/>
    <mergeCell ref="H23:I23"/>
    <mergeCell ref="AD22:AE22"/>
    <mergeCell ref="J21:N21"/>
    <mergeCell ref="J22:N22"/>
    <mergeCell ref="O22:AC22"/>
    <mergeCell ref="J18:N18"/>
    <mergeCell ref="F14:G14"/>
    <mergeCell ref="J14:K14"/>
    <mergeCell ref="H20:I20"/>
    <mergeCell ref="H19:I19"/>
    <mergeCell ref="O18:AC18"/>
    <mergeCell ref="H18:I18"/>
    <mergeCell ref="AD19:AE19"/>
    <mergeCell ref="AD18:AE18"/>
    <mergeCell ref="F13:G13"/>
    <mergeCell ref="F11:G11"/>
    <mergeCell ref="J10:K10"/>
    <mergeCell ref="J11:K11"/>
    <mergeCell ref="J12:K12"/>
    <mergeCell ref="J13:K13"/>
    <mergeCell ref="F10:G10"/>
    <mergeCell ref="B10:B14"/>
    <mergeCell ref="AF21:AI21"/>
    <mergeCell ref="AD20:AE20"/>
    <mergeCell ref="J20:N20"/>
    <mergeCell ref="AD21:AE21"/>
    <mergeCell ref="AF20:AI20"/>
    <mergeCell ref="L10:L13"/>
    <mergeCell ref="AF19:AI19"/>
    <mergeCell ref="J19:N19"/>
    <mergeCell ref="AF18:AI18"/>
    <mergeCell ref="B19:B20"/>
    <mergeCell ref="C10:E10"/>
    <mergeCell ref="C11:E11"/>
    <mergeCell ref="C12:E12"/>
    <mergeCell ref="C13:E13"/>
    <mergeCell ref="B18:G18"/>
    <mergeCell ref="C14:E14"/>
    <mergeCell ref="F12:G12"/>
    <mergeCell ref="K64:N64"/>
    <mergeCell ref="B71:D71"/>
    <mergeCell ref="A56:A57"/>
    <mergeCell ref="B56:J56"/>
    <mergeCell ref="X63:AD63"/>
    <mergeCell ref="AF63:AI63"/>
    <mergeCell ref="O59:R59"/>
    <mergeCell ref="AF58:AI58"/>
    <mergeCell ref="O60:R60"/>
    <mergeCell ref="O61:R61"/>
    <mergeCell ref="W56:AG57"/>
    <mergeCell ref="S70:U70"/>
    <mergeCell ref="X60:AA60"/>
    <mergeCell ref="AB60:AD60"/>
    <mergeCell ref="S56:V57"/>
    <mergeCell ref="A58:A72"/>
    <mergeCell ref="K58:M58"/>
    <mergeCell ref="B72:R72"/>
    <mergeCell ref="O62:R62"/>
    <mergeCell ref="O58:R58"/>
    <mergeCell ref="AI59:AI62"/>
    <mergeCell ref="X62:AA62"/>
    <mergeCell ref="AB62:AD62"/>
    <mergeCell ref="A83:AI83"/>
    <mergeCell ref="AF75:AI75"/>
    <mergeCell ref="W76:Y76"/>
    <mergeCell ref="Z76:AI76"/>
    <mergeCell ref="A77:A78"/>
    <mergeCell ref="B77:J77"/>
    <mergeCell ref="W77:AI78"/>
    <mergeCell ref="W79:AI81"/>
    <mergeCell ref="A73:A76"/>
    <mergeCell ref="K81:N81"/>
    <mergeCell ref="A79:A81"/>
    <mergeCell ref="K79:N79"/>
    <mergeCell ref="K76:N76"/>
    <mergeCell ref="K77:N77"/>
    <mergeCell ref="B80:B81"/>
    <mergeCell ref="B79:J79"/>
    <mergeCell ref="K78:N78"/>
    <mergeCell ref="E71:J71"/>
    <mergeCell ref="O71:R71"/>
    <mergeCell ref="K71:M71"/>
    <mergeCell ref="C59:C63"/>
    <mergeCell ref="K61:N61"/>
    <mergeCell ref="O63:R63"/>
    <mergeCell ref="K60:N60"/>
    <mergeCell ref="O64:R64"/>
    <mergeCell ref="B70:J70"/>
    <mergeCell ref="K70:N70"/>
    <mergeCell ref="O56:R57"/>
    <mergeCell ref="S79:V81"/>
    <mergeCell ref="O79:R81"/>
    <mergeCell ref="O77:R78"/>
    <mergeCell ref="S77:V78"/>
    <mergeCell ref="O73:R76"/>
    <mergeCell ref="S73:V76"/>
    <mergeCell ref="O70:R70"/>
    <mergeCell ref="S71:V71"/>
    <mergeCell ref="S72:V72"/>
  </mergeCells>
  <phoneticPr fontId="2"/>
  <dataValidations count="2">
    <dataValidation type="list" allowBlank="1" showInputMessage="1" showErrorMessage="1" sqref="AH56:AI57">
      <formula1>"有・無,有,無"</formula1>
    </dataValidation>
    <dataValidation type="list" allowBlank="1" showInputMessage="1" showErrorMessage="1" sqref="AE58 AE66:AE71">
      <formula1>"○"</formula1>
    </dataValidation>
  </dataValidations>
  <printOptions horizontalCentered="1" verticalCentered="1"/>
  <pageMargins left="0.59055118110236227" right="0.39370078740157483" top="0.39370078740157483" bottom="0.19685039370078741" header="0.51181102362204722" footer="0.51181102362204722"/>
  <pageSetup paperSize="9" scale="95" orientation="portrait" r:id="rId1"/>
  <headerFooter alignWithMargins="0"/>
  <rowBreaks count="1" manualBreakCount="1">
    <brk id="50" min="1" max="3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6" sqref="G16"/>
    </sheetView>
  </sheetViews>
  <sheetFormatPr defaultRowHeight="13.5"/>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L35"/>
  <sheetViews>
    <sheetView zoomScaleNormal="100" zoomScaleSheetLayoutView="100" workbookViewId="0">
      <selection activeCell="I22" sqref="I22"/>
    </sheetView>
  </sheetViews>
  <sheetFormatPr defaultColWidth="0" defaultRowHeight="13.5"/>
  <cols>
    <col min="1" max="9" width="8.625" style="171" customWidth="1"/>
    <col min="10" max="16384" width="0" style="171" hidden="1"/>
  </cols>
  <sheetData>
    <row r="1" spans="1:9" ht="20.100000000000001" customHeight="1"/>
    <row r="2" spans="1:9" ht="20.100000000000001" customHeight="1"/>
    <row r="3" spans="1:9" ht="20.100000000000001" customHeight="1"/>
    <row r="4" spans="1:9" s="31" customFormat="1" ht="20.100000000000001" customHeight="1">
      <c r="A4" s="171"/>
      <c r="B4" s="171"/>
      <c r="C4" s="171"/>
      <c r="D4" s="171"/>
      <c r="E4" s="171"/>
      <c r="F4" s="171"/>
      <c r="G4" s="171"/>
      <c r="H4" s="171"/>
      <c r="I4" s="171"/>
    </row>
    <row r="5" spans="1:9" ht="20.100000000000001" customHeight="1">
      <c r="I5" s="31"/>
    </row>
    <row r="6" spans="1:9" s="31" customFormat="1" ht="29.25" customHeight="1">
      <c r="A6" s="515" t="s">
        <v>847</v>
      </c>
      <c r="B6" s="515"/>
      <c r="C6" s="515"/>
      <c r="D6" s="515"/>
      <c r="E6" s="515"/>
      <c r="F6" s="515"/>
      <c r="G6" s="515"/>
      <c r="H6" s="515"/>
      <c r="I6" s="515"/>
    </row>
    <row r="7" spans="1:9" ht="20.100000000000001" customHeight="1"/>
    <row r="8" spans="1:9" ht="20.100000000000001" customHeight="1"/>
    <row r="9" spans="1:9" ht="20.100000000000001" customHeight="1"/>
    <row r="10" spans="1:9" ht="20.100000000000001" customHeight="1"/>
    <row r="11" spans="1:9" ht="20.100000000000001" customHeight="1"/>
    <row r="12" spans="1:9" ht="20.100000000000001" customHeight="1"/>
    <row r="13" spans="1:9" ht="20.100000000000001" customHeight="1"/>
    <row r="14" spans="1:9" ht="20.100000000000001" customHeight="1"/>
    <row r="15" spans="1:9" ht="20.100000000000001" customHeight="1"/>
    <row r="16" spans="1:9" ht="20.100000000000001" customHeight="1"/>
    <row r="17" spans="1:64" ht="20.100000000000001" customHeight="1"/>
    <row r="18" spans="1:64" ht="20.100000000000001" customHeight="1"/>
    <row r="19" spans="1:64" s="16" customFormat="1" ht="39.950000000000003" customHeight="1">
      <c r="B19" s="516" t="s">
        <v>16</v>
      </c>
      <c r="C19" s="517"/>
      <c r="D19" s="516" t="s">
        <v>465</v>
      </c>
      <c r="E19" s="518"/>
      <c r="F19" s="518"/>
      <c r="G19" s="518"/>
      <c r="H19" s="517"/>
    </row>
    <row r="20" spans="1:64" s="16" customFormat="1" ht="39.950000000000003" customHeight="1">
      <c r="B20" s="522" t="s">
        <v>848</v>
      </c>
      <c r="C20" s="523"/>
      <c r="D20" s="524" t="s">
        <v>949</v>
      </c>
      <c r="E20" s="525"/>
      <c r="F20" s="525"/>
      <c r="G20" s="525"/>
      <c r="H20" s="526"/>
    </row>
    <row r="21" spans="1:64" ht="12" customHeight="1"/>
    <row r="22" spans="1:64" s="16" customFormat="1" ht="29.25" customHeight="1">
      <c r="B22" s="520" t="s">
        <v>846</v>
      </c>
      <c r="C22" s="520"/>
      <c r="D22" s="521" t="s">
        <v>949</v>
      </c>
      <c r="E22" s="521"/>
      <c r="F22" s="521"/>
      <c r="G22" s="521"/>
      <c r="H22" s="521"/>
    </row>
    <row r="23" spans="1:64" ht="18" customHeight="1">
      <c r="B23" s="519" t="s">
        <v>958</v>
      </c>
      <c r="C23" s="519"/>
      <c r="D23" s="519"/>
      <c r="E23" s="519"/>
      <c r="F23" s="519"/>
      <c r="G23" s="519"/>
      <c r="H23" s="519"/>
      <c r="I23" s="519"/>
    </row>
    <row r="24" spans="1:64" ht="18" customHeight="1">
      <c r="A24" s="394"/>
      <c r="B24" s="519"/>
      <c r="C24" s="519"/>
      <c r="D24" s="519"/>
      <c r="E24" s="519"/>
      <c r="F24" s="519"/>
      <c r="G24" s="519"/>
      <c r="H24" s="519"/>
      <c r="I24" s="519"/>
    </row>
    <row r="25" spans="1:64" ht="18" customHeight="1">
      <c r="A25" s="394"/>
      <c r="B25" s="519"/>
      <c r="C25" s="519"/>
      <c r="D25" s="519"/>
      <c r="E25" s="519"/>
      <c r="F25" s="519"/>
      <c r="G25" s="519"/>
      <c r="H25" s="519"/>
      <c r="I25" s="519"/>
    </row>
    <row r="26" spans="1:64" ht="18" customHeight="1">
      <c r="A26" s="394"/>
      <c r="B26" s="519"/>
      <c r="C26" s="519"/>
      <c r="D26" s="519"/>
      <c r="E26" s="519"/>
      <c r="F26" s="519"/>
      <c r="G26" s="519"/>
      <c r="H26" s="519"/>
      <c r="I26" s="519"/>
    </row>
    <row r="27" spans="1:64" s="3" customFormat="1" ht="18" customHeight="1">
      <c r="B27" s="3" t="s">
        <v>838</v>
      </c>
      <c r="C27" s="399"/>
      <c r="D27" s="399"/>
      <c r="E27" s="399"/>
      <c r="F27" s="399"/>
      <c r="G27" s="399"/>
      <c r="H27" s="399"/>
      <c r="I27" s="399"/>
      <c r="J27" s="399"/>
      <c r="K27" s="399"/>
      <c r="L27" s="52"/>
      <c r="M27" s="52"/>
      <c r="N27" s="52"/>
      <c r="O27" s="52"/>
      <c r="P27" s="52"/>
      <c r="Q27" s="52"/>
      <c r="R27" s="52"/>
      <c r="S27" s="52"/>
      <c r="T27" s="52"/>
      <c r="U27" s="52"/>
      <c r="V27" s="52"/>
      <c r="W27" s="52"/>
      <c r="X27" s="52"/>
      <c r="Y27" s="66"/>
      <c r="Z27" s="67"/>
      <c r="AA27" s="67"/>
      <c r="AB27" s="67"/>
      <c r="AC27" s="66"/>
      <c r="AD27" s="68"/>
      <c r="AE27" s="68"/>
      <c r="AF27" s="68"/>
      <c r="AG27" s="66"/>
      <c r="AH27" s="68"/>
      <c r="AI27" s="68"/>
      <c r="AJ27" s="68"/>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row>
    <row r="28" spans="1:64" ht="18" customHeight="1">
      <c r="F28" s="171" t="s">
        <v>202</v>
      </c>
    </row>
    <row r="29" spans="1:64" ht="18" customHeight="1">
      <c r="B29" s="170" t="s">
        <v>814</v>
      </c>
    </row>
    <row r="30" spans="1:64" ht="18" customHeight="1"/>
    <row r="31" spans="1:64" ht="18" customHeight="1">
      <c r="B31" s="171" t="s">
        <v>840</v>
      </c>
    </row>
    <row r="32" spans="1:64" ht="12" customHeight="1"/>
    <row r="33" spans="2:2" ht="18" customHeight="1">
      <c r="B33" s="171" t="s">
        <v>841</v>
      </c>
    </row>
    <row r="34" spans="2:2" ht="18" customHeight="1">
      <c r="B34" s="171" t="s">
        <v>839</v>
      </c>
    </row>
    <row r="35" spans="2:2" ht="14.1" customHeight="1"/>
  </sheetData>
  <mergeCells count="8">
    <mergeCell ref="A6:I6"/>
    <mergeCell ref="B19:C19"/>
    <mergeCell ref="D19:H19"/>
    <mergeCell ref="B23:I26"/>
    <mergeCell ref="B22:C22"/>
    <mergeCell ref="D22:H22"/>
    <mergeCell ref="B20:C20"/>
    <mergeCell ref="D20:H20"/>
  </mergeCells>
  <phoneticPr fontId="2"/>
  <dataValidations count="1">
    <dataValidation imeMode="hiragana" allowBlank="1" showInputMessage="1" showErrorMessage="1" sqref="D19:H20 D22:I22 A22"/>
  </dataValidations>
  <printOptions horizontalCentered="1" verticalCentered="1"/>
  <pageMargins left="0.78740157480314965" right="0.78740157480314965" top="0.59055118110236227" bottom="0.78740157480314965" header="0.51181102362204722" footer="0.51181102362204722"/>
  <pageSetup paperSize="9" orientation="portrait" blackAndWhite="1"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802"/>
  <sheetViews>
    <sheetView view="pageBreakPreview" topLeftCell="A7" zoomScaleNormal="110" zoomScaleSheetLayoutView="100" workbookViewId="0">
      <selection activeCell="D26" sqref="D26"/>
    </sheetView>
  </sheetViews>
  <sheetFormatPr defaultColWidth="0" defaultRowHeight="12"/>
  <cols>
    <col min="1" max="1" width="2.625" style="1" customWidth="1"/>
    <col min="2" max="3" width="3.75" style="1" customWidth="1"/>
    <col min="4" max="11" width="8.625" style="1" customWidth="1"/>
    <col min="12" max="12" width="6.625" style="1" customWidth="1"/>
    <col min="13" max="13" width="7.25" style="63" customWidth="1"/>
    <col min="14" max="16384" width="0" style="1" hidden="1"/>
  </cols>
  <sheetData>
    <row r="1" spans="1:28" s="3" customFormat="1" ht="15" customHeight="1">
      <c r="J1" s="28"/>
      <c r="K1" s="28"/>
      <c r="L1" s="28"/>
      <c r="M1" s="41"/>
    </row>
    <row r="2" spans="1:28" s="3" customFormat="1" ht="17.100000000000001" customHeight="1">
      <c r="A2" s="398" t="s">
        <v>849</v>
      </c>
      <c r="B2" s="170"/>
      <c r="C2" s="171"/>
      <c r="D2" s="171"/>
      <c r="E2" s="171"/>
      <c r="F2" s="171"/>
      <c r="G2" s="171"/>
      <c r="H2" s="171"/>
      <c r="I2" s="171"/>
      <c r="J2" s="171"/>
      <c r="K2" s="171"/>
      <c r="L2" s="171"/>
      <c r="M2" s="171"/>
      <c r="N2" s="171"/>
      <c r="O2" s="171"/>
      <c r="P2" s="171"/>
      <c r="Q2" s="171"/>
      <c r="R2" s="171"/>
      <c r="S2" s="171"/>
      <c r="T2" s="16"/>
      <c r="U2" s="16"/>
      <c r="V2" s="16"/>
      <c r="W2" s="16"/>
      <c r="X2" s="16"/>
      <c r="Y2" s="16"/>
      <c r="Z2" s="16"/>
      <c r="AA2" s="16"/>
      <c r="AB2" s="16"/>
    </row>
    <row r="3" spans="1:28" s="3" customFormat="1" ht="17.100000000000001" customHeight="1">
      <c r="A3" s="170"/>
      <c r="B3" s="170"/>
      <c r="C3" s="171"/>
      <c r="D3" s="171"/>
      <c r="E3" s="171"/>
      <c r="F3" s="171"/>
      <c r="G3" s="171"/>
      <c r="H3" s="171"/>
      <c r="I3" s="171"/>
      <c r="J3" s="171"/>
      <c r="K3" s="171"/>
      <c r="L3" s="171"/>
      <c r="M3" s="171"/>
      <c r="N3" s="171"/>
      <c r="O3" s="171"/>
      <c r="P3" s="171"/>
      <c r="Q3" s="171"/>
      <c r="R3" s="171"/>
      <c r="S3" s="171"/>
      <c r="T3" s="16"/>
      <c r="U3" s="16"/>
      <c r="V3" s="16"/>
      <c r="W3" s="16"/>
      <c r="X3" s="16"/>
      <c r="Y3" s="16"/>
      <c r="Z3" s="16"/>
      <c r="AA3" s="16"/>
      <c r="AB3" s="16"/>
    </row>
    <row r="4" spans="1:28" ht="17.100000000000001" customHeight="1">
      <c r="C4" s="397" t="s">
        <v>866</v>
      </c>
    </row>
    <row r="5" spans="1:28" ht="17.100000000000001" customHeight="1">
      <c r="C5" s="401"/>
    </row>
    <row r="6" spans="1:28" ht="17.100000000000001" customHeight="1">
      <c r="C6" s="400" t="s">
        <v>845</v>
      </c>
    </row>
    <row r="7" spans="1:28" ht="17.100000000000001" customHeight="1">
      <c r="C7" s="400"/>
    </row>
    <row r="8" spans="1:28" ht="17.100000000000001" customHeight="1">
      <c r="C8" s="400"/>
    </row>
    <row r="9" spans="1:28" ht="17.100000000000001" customHeight="1">
      <c r="C9" s="400"/>
    </row>
    <row r="10" spans="1:28" ht="17.100000000000001" customHeight="1">
      <c r="C10" s="400"/>
    </row>
    <row r="11" spans="1:28" s="3" customFormat="1" ht="17.100000000000001" customHeight="1">
      <c r="B11" s="480"/>
      <c r="C11" s="395" t="s">
        <v>813</v>
      </c>
      <c r="D11" s="171"/>
      <c r="E11" s="171"/>
      <c r="F11" s="171"/>
      <c r="G11" s="171"/>
      <c r="H11" s="171"/>
      <c r="I11" s="171"/>
      <c r="J11" s="171"/>
      <c r="K11" s="171"/>
      <c r="L11" s="171"/>
      <c r="M11" s="171"/>
      <c r="N11" s="171"/>
      <c r="O11" s="171"/>
      <c r="P11" s="171"/>
      <c r="Q11" s="171"/>
      <c r="R11" s="171"/>
      <c r="S11" s="171"/>
      <c r="T11" s="16"/>
      <c r="U11" s="16"/>
      <c r="V11" s="16"/>
      <c r="W11" s="16"/>
      <c r="X11" s="16"/>
      <c r="Y11" s="16"/>
      <c r="Z11" s="16"/>
      <c r="AA11" s="16"/>
      <c r="AB11" s="16"/>
    </row>
    <row r="12" spans="1:28" s="3" customFormat="1" ht="17.100000000000001" customHeight="1">
      <c r="B12" s="395"/>
      <c r="C12" s="395"/>
      <c r="D12" s="171"/>
      <c r="E12" s="171"/>
      <c r="F12" s="171"/>
      <c r="G12" s="171"/>
      <c r="H12" s="171"/>
      <c r="I12" s="171"/>
      <c r="J12" s="171"/>
      <c r="K12" s="171"/>
      <c r="L12" s="171"/>
      <c r="M12" s="171"/>
      <c r="N12" s="171"/>
      <c r="O12" s="171"/>
      <c r="P12" s="171"/>
      <c r="Q12" s="171"/>
      <c r="R12" s="171"/>
      <c r="S12" s="171"/>
      <c r="T12" s="16"/>
      <c r="U12" s="16"/>
      <c r="V12" s="16"/>
      <c r="W12" s="16"/>
      <c r="X12" s="16"/>
      <c r="Y12" s="16"/>
      <c r="Z12" s="16"/>
      <c r="AA12" s="16"/>
      <c r="AB12" s="16"/>
    </row>
    <row r="13" spans="1:28" s="3" customFormat="1" ht="17.100000000000001" customHeight="1">
      <c r="B13" s="480"/>
      <c r="C13" s="395" t="s">
        <v>67</v>
      </c>
      <c r="F13" s="3" t="s">
        <v>820</v>
      </c>
      <c r="G13" s="29"/>
      <c r="H13" s="29"/>
      <c r="I13" s="29"/>
      <c r="J13" s="29"/>
      <c r="K13" s="29"/>
      <c r="L13" s="29"/>
      <c r="M13" s="29"/>
    </row>
    <row r="14" spans="1:28" s="3" customFormat="1" ht="17.100000000000001" customHeight="1">
      <c r="B14" s="395"/>
      <c r="C14" s="16"/>
      <c r="F14" s="28" t="s">
        <v>821</v>
      </c>
      <c r="G14" s="3" t="s">
        <v>822</v>
      </c>
      <c r="H14" s="393" t="s">
        <v>823</v>
      </c>
      <c r="I14" s="29"/>
      <c r="J14" s="29"/>
      <c r="K14" s="29"/>
      <c r="L14" s="29"/>
      <c r="M14" s="29"/>
    </row>
    <row r="15" spans="1:28" s="3" customFormat="1" ht="17.100000000000001" customHeight="1">
      <c r="B15" s="395"/>
      <c r="C15" s="16"/>
      <c r="G15" s="3" t="s">
        <v>824</v>
      </c>
      <c r="H15" s="393" t="s">
        <v>825</v>
      </c>
      <c r="I15" s="29"/>
      <c r="J15" s="29"/>
      <c r="K15" s="29"/>
      <c r="L15" s="29"/>
      <c r="M15" s="29"/>
    </row>
    <row r="16" spans="1:28" s="3" customFormat="1" ht="17.100000000000001" customHeight="1">
      <c r="B16" s="395"/>
      <c r="C16" s="16"/>
      <c r="G16" s="3" t="s">
        <v>826</v>
      </c>
      <c r="H16" s="393" t="s">
        <v>827</v>
      </c>
      <c r="I16" s="29"/>
      <c r="J16" s="29"/>
      <c r="K16" s="29"/>
      <c r="L16" s="29"/>
      <c r="M16" s="29"/>
    </row>
    <row r="17" spans="2:15" s="3" customFormat="1" ht="17.100000000000001" customHeight="1">
      <c r="B17" s="395"/>
      <c r="C17" s="16"/>
      <c r="F17" s="3" t="s">
        <v>828</v>
      </c>
      <c r="G17" s="29"/>
      <c r="H17" s="29"/>
      <c r="I17" s="29"/>
      <c r="J17" s="29"/>
      <c r="K17" s="29"/>
      <c r="L17" s="29"/>
      <c r="M17" s="29"/>
    </row>
    <row r="18" spans="2:15" s="3" customFormat="1" ht="17.100000000000001" customHeight="1">
      <c r="B18" s="395"/>
      <c r="C18" s="16"/>
      <c r="F18" s="527" t="s">
        <v>955</v>
      </c>
      <c r="G18" s="527"/>
      <c r="H18" s="527"/>
      <c r="I18" s="527"/>
      <c r="J18" s="527"/>
      <c r="K18" s="527"/>
      <c r="L18" s="527"/>
      <c r="M18" s="527"/>
    </row>
    <row r="19" spans="2:15" s="3" customFormat="1" ht="17.100000000000001" customHeight="1">
      <c r="B19" s="395"/>
      <c r="C19" s="16"/>
      <c r="F19" s="527"/>
      <c r="G19" s="527"/>
      <c r="H19" s="527"/>
      <c r="I19" s="527"/>
      <c r="J19" s="527"/>
      <c r="K19" s="527"/>
      <c r="L19" s="527"/>
      <c r="M19" s="527"/>
    </row>
    <row r="20" spans="2:15" s="3" customFormat="1" ht="17.100000000000001" customHeight="1">
      <c r="B20" s="480"/>
      <c r="C20" s="395" t="s">
        <v>829</v>
      </c>
    </row>
    <row r="21" spans="2:15" s="3" customFormat="1" ht="17.100000000000001" customHeight="1">
      <c r="B21" s="395"/>
      <c r="C21" s="16"/>
      <c r="D21" s="16" t="s">
        <v>830</v>
      </c>
    </row>
    <row r="22" spans="2:15" s="3" customFormat="1" ht="17.100000000000001" customHeight="1">
      <c r="B22" s="395"/>
      <c r="C22" s="16"/>
      <c r="D22" s="16" t="s">
        <v>831</v>
      </c>
    </row>
    <row r="23" spans="2:15" s="3" customFormat="1" ht="17.100000000000001" customHeight="1">
      <c r="B23" s="395"/>
      <c r="C23" s="16"/>
      <c r="D23" s="16" t="s">
        <v>850</v>
      </c>
    </row>
    <row r="24" spans="2:15" s="3" customFormat="1" ht="17.100000000000001" customHeight="1">
      <c r="B24" s="395"/>
      <c r="C24" s="16"/>
      <c r="D24" s="16" t="s">
        <v>832</v>
      </c>
    </row>
    <row r="25" spans="2:15" s="3" customFormat="1" ht="17.100000000000001" customHeight="1">
      <c r="B25" s="395"/>
      <c r="C25" s="16"/>
      <c r="D25" s="16"/>
    </row>
    <row r="26" spans="2:15" s="3" customFormat="1" ht="17.100000000000001" customHeight="1">
      <c r="B26" s="480"/>
      <c r="C26" s="395" t="s">
        <v>959</v>
      </c>
      <c r="E26" s="171"/>
      <c r="F26" s="171"/>
      <c r="G26" s="171"/>
      <c r="H26" s="171"/>
      <c r="I26" s="171"/>
      <c r="J26" s="171"/>
      <c r="K26" s="402"/>
      <c r="N26" s="478"/>
      <c r="O26" s="478"/>
    </row>
    <row r="27" spans="2:15" s="3" customFormat="1" ht="17.100000000000001" customHeight="1">
      <c r="B27" s="395"/>
      <c r="C27" s="395"/>
      <c r="E27" s="171"/>
      <c r="F27" s="171"/>
      <c r="G27" s="171"/>
      <c r="H27" s="171"/>
      <c r="I27" s="171"/>
      <c r="J27" s="171"/>
      <c r="K27" s="402"/>
      <c r="N27" s="478"/>
      <c r="O27" s="478"/>
    </row>
    <row r="28" spans="2:15" s="3" customFormat="1" ht="17.100000000000001" customHeight="1">
      <c r="B28" s="480"/>
      <c r="C28" s="395" t="s">
        <v>842</v>
      </c>
      <c r="E28" s="171"/>
      <c r="F28" s="171"/>
      <c r="G28" s="171"/>
      <c r="H28" s="171"/>
      <c r="I28" s="171"/>
      <c r="J28" s="171"/>
      <c r="K28" s="402"/>
      <c r="L28" s="528"/>
      <c r="M28" s="528"/>
      <c r="N28" s="528"/>
      <c r="O28" s="528"/>
    </row>
    <row r="29" spans="2:15" s="3" customFormat="1" ht="17.100000000000001" customHeight="1">
      <c r="B29" s="395"/>
      <c r="C29" s="395"/>
      <c r="D29" s="16" t="s">
        <v>843</v>
      </c>
      <c r="E29" s="171"/>
      <c r="F29" s="171"/>
      <c r="G29" s="171"/>
      <c r="H29" s="171"/>
      <c r="I29" s="171"/>
      <c r="J29" s="171"/>
      <c r="K29" s="402"/>
      <c r="L29" s="528"/>
      <c r="M29" s="528"/>
      <c r="N29" s="528"/>
      <c r="O29" s="528"/>
    </row>
    <row r="30" spans="2:15" s="3" customFormat="1" ht="17.100000000000001" customHeight="1">
      <c r="B30" s="395"/>
      <c r="C30" s="395"/>
      <c r="D30" s="16"/>
      <c r="E30" s="171"/>
      <c r="F30" s="171"/>
      <c r="G30" s="171"/>
      <c r="H30" s="171"/>
      <c r="I30" s="171"/>
      <c r="J30" s="171"/>
      <c r="K30" s="402"/>
      <c r="O30" s="478"/>
    </row>
    <row r="31" spans="2:15" s="3" customFormat="1" ht="17.100000000000001" customHeight="1">
      <c r="B31" s="480"/>
      <c r="C31" s="481" t="s">
        <v>956</v>
      </c>
      <c r="D31" s="381"/>
      <c r="E31" s="482"/>
      <c r="F31" s="482"/>
      <c r="G31" s="482"/>
      <c r="H31" s="171"/>
      <c r="I31" s="171"/>
      <c r="J31" s="171"/>
      <c r="K31" s="402"/>
      <c r="O31" s="478"/>
    </row>
    <row r="32" spans="2:15" s="3" customFormat="1" ht="17.100000000000001" customHeight="1">
      <c r="B32" s="395"/>
      <c r="C32" s="481"/>
      <c r="D32" s="381"/>
      <c r="E32" s="482"/>
      <c r="F32" s="482"/>
      <c r="G32" s="482"/>
      <c r="H32" s="171"/>
      <c r="I32" s="171"/>
      <c r="J32" s="171"/>
      <c r="K32" s="402"/>
      <c r="O32" s="478"/>
    </row>
    <row r="33" spans="2:15" s="3" customFormat="1" ht="17.100000000000001" customHeight="1">
      <c r="B33" s="480"/>
      <c r="C33" s="481" t="s">
        <v>957</v>
      </c>
      <c r="D33" s="381"/>
      <c r="E33" s="482"/>
      <c r="F33" s="482"/>
      <c r="G33" s="482"/>
      <c r="H33" s="171"/>
      <c r="I33" s="171"/>
      <c r="J33" s="171"/>
      <c r="K33" s="402"/>
      <c r="O33" s="478"/>
    </row>
    <row r="34" spans="2:15" s="3" customFormat="1" ht="17.100000000000001" customHeight="1">
      <c r="B34" s="395"/>
      <c r="C34" s="481"/>
      <c r="D34" s="381"/>
      <c r="E34" s="482"/>
      <c r="F34" s="482"/>
      <c r="G34" s="482"/>
      <c r="H34" s="171"/>
      <c r="I34" s="171"/>
      <c r="J34" s="171"/>
      <c r="K34" s="402"/>
      <c r="O34" s="478"/>
    </row>
    <row r="35" spans="2:15" s="3" customFormat="1" ht="17.100000000000001" customHeight="1">
      <c r="B35" s="480"/>
      <c r="C35" s="481" t="s">
        <v>960</v>
      </c>
      <c r="E35" s="171"/>
      <c r="F35" s="171"/>
      <c r="G35" s="171"/>
      <c r="H35" s="171"/>
      <c r="I35" s="171"/>
      <c r="J35" s="171"/>
    </row>
    <row r="36" spans="2:15" s="3" customFormat="1" ht="17.100000000000001" customHeight="1">
      <c r="B36" s="395"/>
      <c r="C36" s="481"/>
      <c r="E36" s="171"/>
      <c r="F36" s="171"/>
      <c r="G36" s="171"/>
      <c r="H36" s="171"/>
      <c r="I36" s="171"/>
      <c r="J36" s="171"/>
    </row>
    <row r="37" spans="2:15" s="3" customFormat="1" ht="17.100000000000001" customHeight="1">
      <c r="B37" s="480"/>
      <c r="C37" s="481" t="s">
        <v>961</v>
      </c>
      <c r="E37" s="171"/>
      <c r="F37" s="171"/>
      <c r="G37" s="171"/>
      <c r="H37" s="171"/>
      <c r="I37" s="171"/>
      <c r="J37" s="171"/>
    </row>
    <row r="38" spans="2:15" s="3" customFormat="1" ht="17.100000000000001" customHeight="1">
      <c r="B38" s="395"/>
      <c r="C38" s="481" t="s">
        <v>868</v>
      </c>
      <c r="E38" s="171"/>
      <c r="F38" s="171"/>
      <c r="G38" s="171"/>
      <c r="H38" s="171"/>
      <c r="I38" s="171"/>
      <c r="J38" s="171"/>
    </row>
    <row r="39" spans="2:15" s="3" customFormat="1" ht="17.100000000000001" customHeight="1">
      <c r="B39" s="395"/>
      <c r="C39" s="481"/>
      <c r="E39" s="171"/>
      <c r="F39" s="171"/>
      <c r="G39" s="171"/>
      <c r="H39" s="171"/>
      <c r="I39" s="171"/>
      <c r="J39" s="171"/>
    </row>
    <row r="40" spans="2:15" s="3" customFormat="1" ht="17.100000000000001" customHeight="1">
      <c r="B40" s="480"/>
      <c r="C40" s="481" t="s">
        <v>962</v>
      </c>
      <c r="E40" s="171"/>
      <c r="F40" s="171"/>
      <c r="G40" s="171"/>
      <c r="H40" s="171"/>
      <c r="I40" s="171"/>
      <c r="J40" s="171"/>
    </row>
    <row r="41" spans="2:15" s="3" customFormat="1" ht="17.100000000000001" customHeight="1">
      <c r="B41" s="395"/>
      <c r="C41" s="481" t="s">
        <v>875</v>
      </c>
      <c r="D41" s="16" t="s">
        <v>876</v>
      </c>
      <c r="E41" s="171"/>
      <c r="F41" s="171"/>
      <c r="G41" s="171"/>
      <c r="H41" s="171"/>
      <c r="I41" s="171"/>
      <c r="J41" s="171"/>
    </row>
    <row r="42" spans="2:15" s="3" customFormat="1" ht="17.100000000000001" customHeight="1">
      <c r="B42" s="395"/>
      <c r="C42" s="481" t="s">
        <v>875</v>
      </c>
      <c r="D42" s="16" t="s">
        <v>877</v>
      </c>
      <c r="E42" s="171"/>
      <c r="F42" s="171"/>
      <c r="G42" s="171"/>
      <c r="H42" s="171"/>
      <c r="I42" s="171"/>
      <c r="J42" s="171"/>
    </row>
    <row r="43" spans="2:15" s="402" customFormat="1" ht="17.100000000000001" customHeight="1">
      <c r="B43" s="403"/>
      <c r="C43" s="481"/>
      <c r="E43" s="404"/>
      <c r="F43" s="404"/>
      <c r="G43" s="404"/>
      <c r="H43" s="404"/>
      <c r="I43" s="404"/>
      <c r="J43" s="404"/>
    </row>
    <row r="44" spans="2:15" s="3" customFormat="1" ht="15" customHeight="1">
      <c r="B44" s="480"/>
      <c r="C44" s="481" t="s">
        <v>963</v>
      </c>
      <c r="D44" s="16"/>
      <c r="E44" s="16"/>
      <c r="F44" s="16"/>
      <c r="G44" s="16"/>
      <c r="H44" s="16"/>
      <c r="M44" s="41"/>
    </row>
    <row r="45" spans="2:15" ht="17.100000000000001" customHeight="1">
      <c r="B45" s="396"/>
      <c r="C45" s="483"/>
      <c r="D45" s="16" t="s">
        <v>844</v>
      </c>
      <c r="E45" s="16"/>
      <c r="F45" s="16"/>
      <c r="G45" s="16"/>
      <c r="H45" s="16"/>
    </row>
    <row r="46" spans="2:15" ht="17.100000000000001" customHeight="1">
      <c r="B46" s="396"/>
      <c r="C46" s="483"/>
      <c r="D46" s="16" t="s">
        <v>834</v>
      </c>
      <c r="E46" s="16"/>
      <c r="F46" s="16"/>
      <c r="G46" s="16"/>
      <c r="H46" s="16"/>
    </row>
    <row r="47" spans="2:15" ht="17.100000000000001" customHeight="1">
      <c r="B47" s="396"/>
      <c r="C47" s="483"/>
      <c r="D47" s="373" t="s">
        <v>833</v>
      </c>
      <c r="E47" s="16" t="s">
        <v>817</v>
      </c>
      <c r="G47" s="16"/>
      <c r="H47" s="16"/>
    </row>
    <row r="48" spans="2:15" ht="17.100000000000001" customHeight="1">
      <c r="C48" s="483"/>
      <c r="D48" s="16"/>
      <c r="E48" s="16" t="s">
        <v>818</v>
      </c>
      <c r="G48" s="16"/>
      <c r="H48" s="16"/>
    </row>
    <row r="49" spans="3:8" ht="17.100000000000001" customHeight="1">
      <c r="C49" s="483"/>
      <c r="D49" s="16"/>
      <c r="E49" s="16" t="s">
        <v>835</v>
      </c>
      <c r="G49" s="16"/>
      <c r="H49" s="16"/>
    </row>
    <row r="50" spans="3:8" ht="17.100000000000001" customHeight="1">
      <c r="D50" s="16"/>
      <c r="E50" s="16" t="s">
        <v>836</v>
      </c>
      <c r="G50" s="16"/>
      <c r="H50" s="16"/>
    </row>
    <row r="51" spans="3:8" ht="17.100000000000001" customHeight="1">
      <c r="E51" s="16" t="s">
        <v>837</v>
      </c>
    </row>
    <row r="52" spans="3:8" ht="17.100000000000001" customHeight="1">
      <c r="E52" s="16" t="s">
        <v>819</v>
      </c>
    </row>
    <row r="53" spans="3:8" ht="17.100000000000001" customHeight="1"/>
    <row r="54" spans="3:8" ht="17.100000000000001" customHeight="1"/>
    <row r="55" spans="3:8" ht="17.100000000000001" customHeight="1"/>
    <row r="56" spans="3:8" ht="17.100000000000001" customHeight="1"/>
    <row r="57" spans="3:8" ht="17.100000000000001" customHeight="1"/>
    <row r="58" spans="3:8" ht="17.100000000000001" customHeight="1"/>
    <row r="59" spans="3:8" ht="17.100000000000001" customHeight="1"/>
    <row r="60" spans="3:8" ht="17.100000000000001" customHeight="1"/>
    <row r="61" spans="3:8" ht="17.100000000000001" customHeight="1"/>
    <row r="62" spans="3:8" ht="17.100000000000001" customHeight="1"/>
    <row r="63" spans="3:8" ht="17.100000000000001" customHeight="1"/>
    <row r="64" spans="3:8"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row r="285" ht="17.100000000000001" customHeight="1"/>
    <row r="286" ht="17.100000000000001" customHeight="1"/>
    <row r="287" ht="17.100000000000001" customHeight="1"/>
    <row r="288" ht="17.100000000000001" customHeight="1"/>
    <row r="289" ht="17.100000000000001" customHeight="1"/>
    <row r="290" ht="17.100000000000001" customHeight="1"/>
    <row r="291" ht="17.100000000000001" customHeight="1"/>
    <row r="292" ht="17.100000000000001" customHeight="1"/>
    <row r="293" ht="17.100000000000001" customHeight="1"/>
    <row r="294" ht="17.100000000000001" customHeight="1"/>
    <row r="295" ht="17.100000000000001" customHeight="1"/>
    <row r="296" ht="17.100000000000001" customHeight="1"/>
    <row r="297" ht="17.100000000000001" customHeight="1"/>
    <row r="298" ht="17.100000000000001" customHeight="1"/>
    <row r="299" ht="17.100000000000001" customHeight="1"/>
    <row r="300" ht="17.100000000000001" customHeight="1"/>
    <row r="301" ht="17.100000000000001" customHeight="1"/>
    <row r="302" ht="17.100000000000001" customHeight="1"/>
    <row r="303" ht="17.100000000000001" customHeight="1"/>
    <row r="304" ht="17.100000000000001" customHeight="1"/>
    <row r="305" ht="17.100000000000001" customHeight="1"/>
    <row r="306" ht="17.100000000000001" customHeight="1"/>
    <row r="307" ht="17.100000000000001" customHeight="1"/>
    <row r="308" ht="17.100000000000001" customHeight="1"/>
    <row r="309" ht="17.100000000000001" customHeight="1"/>
    <row r="310" ht="17.100000000000001" customHeight="1"/>
    <row r="311" ht="17.100000000000001" customHeight="1"/>
    <row r="312" ht="17.100000000000001" customHeight="1"/>
    <row r="313" ht="17.100000000000001" customHeight="1"/>
    <row r="314" ht="17.100000000000001" customHeight="1"/>
    <row r="315" ht="17.100000000000001" customHeight="1"/>
    <row r="316" ht="17.100000000000001" customHeight="1"/>
    <row r="317" ht="17.100000000000001" customHeight="1"/>
    <row r="318" ht="17.100000000000001" customHeight="1"/>
    <row r="319" ht="17.100000000000001" customHeight="1"/>
    <row r="320" ht="17.100000000000001" customHeight="1"/>
    <row r="321" ht="17.100000000000001" customHeight="1"/>
    <row r="322" ht="17.100000000000001" customHeight="1"/>
    <row r="323" ht="17.100000000000001" customHeight="1"/>
    <row r="324" ht="17.100000000000001" customHeight="1"/>
    <row r="325" ht="17.100000000000001" customHeight="1"/>
    <row r="326" ht="17.100000000000001" customHeight="1"/>
    <row r="327" ht="17.100000000000001" customHeight="1"/>
    <row r="328" ht="17.100000000000001" customHeight="1"/>
    <row r="329" ht="17.100000000000001" customHeight="1"/>
    <row r="330" ht="17.100000000000001" customHeight="1"/>
    <row r="331" ht="17.100000000000001" customHeight="1"/>
    <row r="332" ht="17.100000000000001" customHeight="1"/>
    <row r="333" ht="17.100000000000001" customHeight="1"/>
    <row r="334" ht="17.100000000000001" customHeight="1"/>
    <row r="335" ht="17.100000000000001" customHeight="1"/>
    <row r="336" ht="17.100000000000001" customHeight="1"/>
    <row r="337" ht="17.100000000000001" customHeight="1"/>
    <row r="338" ht="17.100000000000001" customHeight="1"/>
    <row r="339" ht="17.100000000000001" customHeight="1"/>
    <row r="340" ht="17.100000000000001" customHeight="1"/>
    <row r="341" ht="17.100000000000001" customHeight="1"/>
    <row r="342" ht="17.100000000000001" customHeight="1"/>
    <row r="343" ht="17.100000000000001" customHeight="1"/>
    <row r="344" ht="17.100000000000001" customHeight="1"/>
    <row r="345" ht="17.100000000000001" customHeight="1"/>
    <row r="346" ht="17.100000000000001" customHeight="1"/>
    <row r="347" ht="17.100000000000001" customHeight="1"/>
    <row r="348" ht="17.100000000000001" customHeight="1"/>
    <row r="349" ht="17.100000000000001" customHeight="1"/>
    <row r="350" ht="17.100000000000001" customHeight="1"/>
    <row r="351" ht="17.100000000000001" customHeight="1"/>
    <row r="352" ht="17.100000000000001" customHeight="1"/>
    <row r="353" ht="17.100000000000001" customHeight="1"/>
    <row r="354" ht="17.100000000000001" customHeight="1"/>
    <row r="355" ht="17.100000000000001" customHeight="1"/>
    <row r="356" ht="17.100000000000001" customHeight="1"/>
    <row r="357" ht="17.100000000000001" customHeight="1"/>
    <row r="358" ht="17.100000000000001" customHeight="1"/>
    <row r="359" ht="17.100000000000001" customHeight="1"/>
    <row r="360" ht="17.100000000000001" customHeight="1"/>
    <row r="361" ht="17.100000000000001" customHeight="1"/>
    <row r="362" ht="17.100000000000001" customHeight="1"/>
    <row r="363" ht="17.100000000000001" customHeight="1"/>
    <row r="364" ht="17.100000000000001" customHeight="1"/>
    <row r="365" ht="17.100000000000001" customHeight="1"/>
    <row r="366" ht="17.100000000000001" customHeight="1"/>
    <row r="367" ht="17.100000000000001" customHeight="1"/>
    <row r="368" ht="17.100000000000001" customHeight="1"/>
    <row r="369" ht="17.100000000000001" customHeight="1"/>
    <row r="370" ht="17.100000000000001" customHeight="1"/>
    <row r="371" ht="17.100000000000001" customHeight="1"/>
    <row r="372" ht="17.100000000000001" customHeight="1"/>
    <row r="373" ht="17.100000000000001" customHeight="1"/>
    <row r="374" ht="17.100000000000001" customHeight="1"/>
    <row r="375" ht="17.100000000000001" customHeight="1"/>
    <row r="376" ht="17.100000000000001" customHeight="1"/>
    <row r="377" ht="17.100000000000001" customHeight="1"/>
    <row r="378" ht="17.100000000000001" customHeight="1"/>
    <row r="379" ht="17.100000000000001" customHeight="1"/>
    <row r="380" ht="17.100000000000001" customHeight="1"/>
    <row r="381" ht="17.100000000000001" customHeight="1"/>
    <row r="382" ht="17.100000000000001" customHeight="1"/>
    <row r="383" ht="17.100000000000001" customHeight="1"/>
    <row r="384" ht="17.100000000000001" customHeight="1"/>
    <row r="385" ht="17.100000000000001" customHeight="1"/>
    <row r="386" ht="17.100000000000001" customHeight="1"/>
    <row r="387" ht="17.100000000000001" customHeight="1"/>
    <row r="388" ht="17.100000000000001" customHeight="1"/>
    <row r="389" ht="17.100000000000001" customHeight="1"/>
    <row r="390" ht="17.100000000000001" customHeight="1"/>
    <row r="391" ht="17.100000000000001" customHeight="1"/>
    <row r="392" ht="17.100000000000001" customHeight="1"/>
    <row r="393" ht="17.100000000000001" customHeight="1"/>
    <row r="394" ht="17.100000000000001" customHeight="1"/>
    <row r="395" ht="17.100000000000001" customHeight="1"/>
    <row r="396" ht="17.100000000000001" customHeight="1"/>
    <row r="397" ht="17.100000000000001" customHeight="1"/>
    <row r="398" ht="17.100000000000001" customHeight="1"/>
    <row r="399" ht="17.100000000000001" customHeight="1"/>
    <row r="400" ht="17.100000000000001" customHeight="1"/>
    <row r="401" ht="17.100000000000001" customHeight="1"/>
    <row r="402" ht="17.100000000000001" customHeight="1"/>
    <row r="403" ht="17.100000000000001" customHeight="1"/>
    <row r="404" ht="17.100000000000001" customHeight="1"/>
    <row r="405" ht="17.100000000000001" customHeight="1"/>
    <row r="406" ht="17.100000000000001" customHeight="1"/>
    <row r="407" ht="17.100000000000001" customHeight="1"/>
    <row r="408" ht="17.100000000000001" customHeight="1"/>
    <row r="409" ht="17.100000000000001" customHeight="1"/>
    <row r="410" ht="17.100000000000001" customHeight="1"/>
    <row r="411" ht="17.100000000000001" customHeight="1"/>
    <row r="412" ht="17.100000000000001" customHeight="1"/>
    <row r="413" ht="17.100000000000001" customHeight="1"/>
    <row r="414" ht="17.100000000000001" customHeight="1"/>
    <row r="415" ht="17.100000000000001" customHeight="1"/>
    <row r="416" ht="17.100000000000001" customHeight="1"/>
    <row r="417" ht="17.100000000000001" customHeight="1"/>
    <row r="418" ht="17.100000000000001" customHeight="1"/>
    <row r="419" ht="17.100000000000001" customHeight="1"/>
    <row r="420" ht="17.100000000000001" customHeight="1"/>
    <row r="421" ht="17.100000000000001" customHeight="1"/>
    <row r="422" ht="17.100000000000001" customHeight="1"/>
    <row r="423" ht="17.100000000000001" customHeight="1"/>
    <row r="424" ht="17.100000000000001" customHeight="1"/>
    <row r="425" ht="17.100000000000001" customHeight="1"/>
    <row r="426" ht="17.100000000000001"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sheetData>
  <mergeCells count="3">
    <mergeCell ref="F18:M19"/>
    <mergeCell ref="L28:O28"/>
    <mergeCell ref="L29:O29"/>
  </mergeCells>
  <phoneticPr fontId="2"/>
  <printOptions horizontalCentered="1"/>
  <pageMargins left="0.59055118110236227" right="0.39370078740157483" top="0.78740157480314965" bottom="0.59055118110236227" header="0.51181102362204722" footer="0.59055118110236227"/>
  <pageSetup paperSize="9" scale="92" orientation="portrait" blackAndWhite="1"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8115" r:id="rId4" name="Check Box 3">
              <controlPr defaultSize="0" autoFill="0" autoLine="0" autoPict="0">
                <anchor moveWithCells="1">
                  <from>
                    <xdr:col>1</xdr:col>
                    <xdr:colOff>0</xdr:colOff>
                    <xdr:row>9</xdr:row>
                    <xdr:rowOff>209550</xdr:rowOff>
                  </from>
                  <to>
                    <xdr:col>2</xdr:col>
                    <xdr:colOff>19050</xdr:colOff>
                    <xdr:row>11</xdr:row>
                    <xdr:rowOff>38100</xdr:rowOff>
                  </to>
                </anchor>
              </controlPr>
            </control>
          </mc:Choice>
        </mc:AlternateContent>
        <mc:AlternateContent xmlns:mc="http://schemas.openxmlformats.org/markup-compatibility/2006">
          <mc:Choice Requires="x14">
            <control shapeId="218116" r:id="rId5" name="Check Box 4">
              <controlPr defaultSize="0" autoFill="0" autoLine="0" autoPict="0">
                <anchor moveWithCells="1">
                  <from>
                    <xdr:col>1</xdr:col>
                    <xdr:colOff>0</xdr:colOff>
                    <xdr:row>9</xdr:row>
                    <xdr:rowOff>209550</xdr:rowOff>
                  </from>
                  <to>
                    <xdr:col>2</xdr:col>
                    <xdr:colOff>19050</xdr:colOff>
                    <xdr:row>11</xdr:row>
                    <xdr:rowOff>38100</xdr:rowOff>
                  </to>
                </anchor>
              </controlPr>
            </control>
          </mc:Choice>
        </mc:AlternateContent>
        <mc:AlternateContent xmlns:mc="http://schemas.openxmlformats.org/markup-compatibility/2006">
          <mc:Choice Requires="x14">
            <control shapeId="218117" r:id="rId6" name="Check Box 5">
              <controlPr defaultSize="0" autoFill="0" autoLine="0" autoPict="0">
                <anchor moveWithCells="1">
                  <from>
                    <xdr:col>1</xdr:col>
                    <xdr:colOff>0</xdr:colOff>
                    <xdr:row>9</xdr:row>
                    <xdr:rowOff>209550</xdr:rowOff>
                  </from>
                  <to>
                    <xdr:col>2</xdr:col>
                    <xdr:colOff>19050</xdr:colOff>
                    <xdr:row>11</xdr:row>
                    <xdr:rowOff>38100</xdr:rowOff>
                  </to>
                </anchor>
              </controlPr>
            </control>
          </mc:Choice>
        </mc:AlternateContent>
        <mc:AlternateContent xmlns:mc="http://schemas.openxmlformats.org/markup-compatibility/2006">
          <mc:Choice Requires="x14">
            <control shapeId="218118" r:id="rId7" name="Check Box 6">
              <controlPr defaultSize="0" autoFill="0" autoLine="0" autoPict="0">
                <anchor moveWithCells="1">
                  <from>
                    <xdr:col>1</xdr:col>
                    <xdr:colOff>0</xdr:colOff>
                    <xdr:row>9</xdr:row>
                    <xdr:rowOff>209550</xdr:rowOff>
                  </from>
                  <to>
                    <xdr:col>2</xdr:col>
                    <xdr:colOff>19050</xdr:colOff>
                    <xdr:row>11</xdr:row>
                    <xdr:rowOff>38100</xdr:rowOff>
                  </to>
                </anchor>
              </controlPr>
            </control>
          </mc:Choice>
        </mc:AlternateContent>
        <mc:AlternateContent xmlns:mc="http://schemas.openxmlformats.org/markup-compatibility/2006">
          <mc:Choice Requires="x14">
            <control shapeId="218119" r:id="rId8" name="Check Box 7">
              <controlPr defaultSize="0" autoFill="0" autoLine="0" autoPict="0">
                <anchor moveWithCells="1">
                  <from>
                    <xdr:col>1</xdr:col>
                    <xdr:colOff>0</xdr:colOff>
                    <xdr:row>9</xdr:row>
                    <xdr:rowOff>209550</xdr:rowOff>
                  </from>
                  <to>
                    <xdr:col>1</xdr:col>
                    <xdr:colOff>219075</xdr:colOff>
                    <xdr:row>11</xdr:row>
                    <xdr:rowOff>38100</xdr:rowOff>
                  </to>
                </anchor>
              </controlPr>
            </control>
          </mc:Choice>
        </mc:AlternateContent>
        <mc:AlternateContent xmlns:mc="http://schemas.openxmlformats.org/markup-compatibility/2006">
          <mc:Choice Requires="x14">
            <control shapeId="218120" r:id="rId9" name="Check Box 8">
              <controlPr defaultSize="0" autoFill="0" autoLine="0" autoPict="0">
                <anchor moveWithCells="1">
                  <from>
                    <xdr:col>1</xdr:col>
                    <xdr:colOff>0</xdr:colOff>
                    <xdr:row>9</xdr:row>
                    <xdr:rowOff>209550</xdr:rowOff>
                  </from>
                  <to>
                    <xdr:col>2</xdr:col>
                    <xdr:colOff>19050</xdr:colOff>
                    <xdr:row>11</xdr:row>
                    <xdr:rowOff>38100</xdr:rowOff>
                  </to>
                </anchor>
              </controlPr>
            </control>
          </mc:Choice>
        </mc:AlternateContent>
        <mc:AlternateContent xmlns:mc="http://schemas.openxmlformats.org/markup-compatibility/2006">
          <mc:Choice Requires="x14">
            <control shapeId="218121" r:id="rId10" name="Check Box 9">
              <controlPr defaultSize="0" autoFill="0" autoLine="0" autoPict="0">
                <anchor moveWithCells="1">
                  <from>
                    <xdr:col>1</xdr:col>
                    <xdr:colOff>0</xdr:colOff>
                    <xdr:row>9</xdr:row>
                    <xdr:rowOff>209550</xdr:rowOff>
                  </from>
                  <to>
                    <xdr:col>2</xdr:col>
                    <xdr:colOff>19050</xdr:colOff>
                    <xdr:row>11</xdr:row>
                    <xdr:rowOff>38100</xdr:rowOff>
                  </to>
                </anchor>
              </controlPr>
            </control>
          </mc:Choice>
        </mc:AlternateContent>
        <mc:AlternateContent xmlns:mc="http://schemas.openxmlformats.org/markup-compatibility/2006">
          <mc:Choice Requires="x14">
            <control shapeId="218122" r:id="rId11" name="Check Box 10">
              <controlPr defaultSize="0" autoFill="0" autoLine="0" autoPict="0">
                <anchor moveWithCells="1">
                  <from>
                    <xdr:col>1</xdr:col>
                    <xdr:colOff>0</xdr:colOff>
                    <xdr:row>9</xdr:row>
                    <xdr:rowOff>209550</xdr:rowOff>
                  </from>
                  <to>
                    <xdr:col>2</xdr:col>
                    <xdr:colOff>19050</xdr:colOff>
                    <xdr:row>11</xdr:row>
                    <xdr:rowOff>38100</xdr:rowOff>
                  </to>
                </anchor>
              </controlPr>
            </control>
          </mc:Choice>
        </mc:AlternateContent>
        <mc:AlternateContent xmlns:mc="http://schemas.openxmlformats.org/markup-compatibility/2006">
          <mc:Choice Requires="x14">
            <control shapeId="218123" r:id="rId12" name="Check Box 11">
              <controlPr defaultSize="0" autoFill="0" autoLine="0" autoPict="0">
                <anchor moveWithCells="1">
                  <from>
                    <xdr:col>1</xdr:col>
                    <xdr:colOff>0</xdr:colOff>
                    <xdr:row>9</xdr:row>
                    <xdr:rowOff>209550</xdr:rowOff>
                  </from>
                  <to>
                    <xdr:col>1</xdr:col>
                    <xdr:colOff>219075</xdr:colOff>
                    <xdr:row>11</xdr:row>
                    <xdr:rowOff>38100</xdr:rowOff>
                  </to>
                </anchor>
              </controlPr>
            </control>
          </mc:Choice>
        </mc:AlternateContent>
        <mc:AlternateContent xmlns:mc="http://schemas.openxmlformats.org/markup-compatibility/2006">
          <mc:Choice Requires="x14">
            <control shapeId="218124" r:id="rId13" name="Check Box 12">
              <controlPr defaultSize="0" autoFill="0" autoLine="0" autoPict="0">
                <anchor moveWithCells="1">
                  <from>
                    <xdr:col>1</xdr:col>
                    <xdr:colOff>0</xdr:colOff>
                    <xdr:row>9</xdr:row>
                    <xdr:rowOff>209550</xdr:rowOff>
                  </from>
                  <to>
                    <xdr:col>2</xdr:col>
                    <xdr:colOff>19050</xdr:colOff>
                    <xdr:row>11</xdr:row>
                    <xdr:rowOff>38100</xdr:rowOff>
                  </to>
                </anchor>
              </controlPr>
            </control>
          </mc:Choice>
        </mc:AlternateContent>
        <mc:AlternateContent xmlns:mc="http://schemas.openxmlformats.org/markup-compatibility/2006">
          <mc:Choice Requires="x14">
            <control shapeId="218125" r:id="rId14" name="Check Box 13">
              <controlPr defaultSize="0" autoFill="0" autoLine="0" autoPict="0">
                <anchor moveWithCells="1">
                  <from>
                    <xdr:col>1</xdr:col>
                    <xdr:colOff>0</xdr:colOff>
                    <xdr:row>9</xdr:row>
                    <xdr:rowOff>209550</xdr:rowOff>
                  </from>
                  <to>
                    <xdr:col>2</xdr:col>
                    <xdr:colOff>19050</xdr:colOff>
                    <xdr:row>11</xdr:row>
                    <xdr:rowOff>38100</xdr:rowOff>
                  </to>
                </anchor>
              </controlPr>
            </control>
          </mc:Choice>
        </mc:AlternateContent>
        <mc:AlternateContent xmlns:mc="http://schemas.openxmlformats.org/markup-compatibility/2006">
          <mc:Choice Requires="x14">
            <control shapeId="218126" r:id="rId15" name="Check Box 14">
              <controlPr defaultSize="0" autoFill="0" autoLine="0" autoPict="0">
                <anchor moveWithCells="1">
                  <from>
                    <xdr:col>1</xdr:col>
                    <xdr:colOff>0</xdr:colOff>
                    <xdr:row>9</xdr:row>
                    <xdr:rowOff>209550</xdr:rowOff>
                  </from>
                  <to>
                    <xdr:col>1</xdr:col>
                    <xdr:colOff>219075</xdr:colOff>
                    <xdr:row>11</xdr:row>
                    <xdr:rowOff>38100</xdr:rowOff>
                  </to>
                </anchor>
              </controlPr>
            </control>
          </mc:Choice>
        </mc:AlternateContent>
        <mc:AlternateContent xmlns:mc="http://schemas.openxmlformats.org/markup-compatibility/2006">
          <mc:Choice Requires="x14">
            <control shapeId="218127" r:id="rId16" name="Check Box 15">
              <controlPr defaultSize="0" autoFill="0" autoLine="0" autoPict="0">
                <anchor moveWithCells="1">
                  <from>
                    <xdr:col>1</xdr:col>
                    <xdr:colOff>0</xdr:colOff>
                    <xdr:row>9</xdr:row>
                    <xdr:rowOff>209550</xdr:rowOff>
                  </from>
                  <to>
                    <xdr:col>2</xdr:col>
                    <xdr:colOff>19050</xdr:colOff>
                    <xdr:row>11</xdr:row>
                    <xdr:rowOff>38100</xdr:rowOff>
                  </to>
                </anchor>
              </controlPr>
            </control>
          </mc:Choice>
        </mc:AlternateContent>
        <mc:AlternateContent xmlns:mc="http://schemas.openxmlformats.org/markup-compatibility/2006">
          <mc:Choice Requires="x14">
            <control shapeId="218128" r:id="rId17" name="Check Box 16">
              <controlPr defaultSize="0" autoFill="0" autoLine="0" autoPict="0">
                <anchor moveWithCells="1">
                  <from>
                    <xdr:col>1</xdr:col>
                    <xdr:colOff>0</xdr:colOff>
                    <xdr:row>9</xdr:row>
                    <xdr:rowOff>209550</xdr:rowOff>
                  </from>
                  <to>
                    <xdr:col>1</xdr:col>
                    <xdr:colOff>219075</xdr:colOff>
                    <xdr:row>11</xdr:row>
                    <xdr:rowOff>38100</xdr:rowOff>
                  </to>
                </anchor>
              </controlPr>
            </control>
          </mc:Choice>
        </mc:AlternateContent>
        <mc:AlternateContent xmlns:mc="http://schemas.openxmlformats.org/markup-compatibility/2006">
          <mc:Choice Requires="x14">
            <control shapeId="218129" r:id="rId18" name="Check Box 17">
              <controlPr defaultSize="0" autoFill="0" autoLine="0" autoPict="0">
                <anchor moveWithCells="1">
                  <from>
                    <xdr:col>1</xdr:col>
                    <xdr:colOff>0</xdr:colOff>
                    <xdr:row>9</xdr:row>
                    <xdr:rowOff>209550</xdr:rowOff>
                  </from>
                  <to>
                    <xdr:col>1</xdr:col>
                    <xdr:colOff>219075</xdr:colOff>
                    <xdr:row>11</xdr:row>
                    <xdr:rowOff>38100</xdr:rowOff>
                  </to>
                </anchor>
              </controlPr>
            </control>
          </mc:Choice>
        </mc:AlternateContent>
        <mc:AlternateContent xmlns:mc="http://schemas.openxmlformats.org/markup-compatibility/2006">
          <mc:Choice Requires="x14">
            <control shapeId="218130" r:id="rId19" name="Check Box 18">
              <controlPr defaultSize="0" autoFill="0" autoLine="0" autoPict="0">
                <anchor moveWithCells="1">
                  <from>
                    <xdr:col>1</xdr:col>
                    <xdr:colOff>0</xdr:colOff>
                    <xdr:row>11</xdr:row>
                    <xdr:rowOff>209550</xdr:rowOff>
                  </from>
                  <to>
                    <xdr:col>2</xdr:col>
                    <xdr:colOff>19050</xdr:colOff>
                    <xdr:row>13</xdr:row>
                    <xdr:rowOff>38100</xdr:rowOff>
                  </to>
                </anchor>
              </controlPr>
            </control>
          </mc:Choice>
        </mc:AlternateContent>
        <mc:AlternateContent xmlns:mc="http://schemas.openxmlformats.org/markup-compatibility/2006">
          <mc:Choice Requires="x14">
            <control shapeId="218131" r:id="rId20" name="Check Box 19">
              <controlPr defaultSize="0" autoFill="0" autoLine="0" autoPict="0">
                <anchor moveWithCells="1">
                  <from>
                    <xdr:col>1</xdr:col>
                    <xdr:colOff>0</xdr:colOff>
                    <xdr:row>11</xdr:row>
                    <xdr:rowOff>209550</xdr:rowOff>
                  </from>
                  <to>
                    <xdr:col>2</xdr:col>
                    <xdr:colOff>19050</xdr:colOff>
                    <xdr:row>13</xdr:row>
                    <xdr:rowOff>38100</xdr:rowOff>
                  </to>
                </anchor>
              </controlPr>
            </control>
          </mc:Choice>
        </mc:AlternateContent>
        <mc:AlternateContent xmlns:mc="http://schemas.openxmlformats.org/markup-compatibility/2006">
          <mc:Choice Requires="x14">
            <control shapeId="218132" r:id="rId21" name="Check Box 20">
              <controlPr defaultSize="0" autoFill="0" autoLine="0" autoPict="0">
                <anchor moveWithCells="1">
                  <from>
                    <xdr:col>1</xdr:col>
                    <xdr:colOff>0</xdr:colOff>
                    <xdr:row>11</xdr:row>
                    <xdr:rowOff>209550</xdr:rowOff>
                  </from>
                  <to>
                    <xdr:col>2</xdr:col>
                    <xdr:colOff>19050</xdr:colOff>
                    <xdr:row>13</xdr:row>
                    <xdr:rowOff>38100</xdr:rowOff>
                  </to>
                </anchor>
              </controlPr>
            </control>
          </mc:Choice>
        </mc:AlternateContent>
        <mc:AlternateContent xmlns:mc="http://schemas.openxmlformats.org/markup-compatibility/2006">
          <mc:Choice Requires="x14">
            <control shapeId="218133" r:id="rId22" name="Check Box 21">
              <controlPr defaultSize="0" autoFill="0" autoLine="0" autoPict="0">
                <anchor moveWithCells="1">
                  <from>
                    <xdr:col>1</xdr:col>
                    <xdr:colOff>0</xdr:colOff>
                    <xdr:row>11</xdr:row>
                    <xdr:rowOff>209550</xdr:rowOff>
                  </from>
                  <to>
                    <xdr:col>2</xdr:col>
                    <xdr:colOff>19050</xdr:colOff>
                    <xdr:row>13</xdr:row>
                    <xdr:rowOff>38100</xdr:rowOff>
                  </to>
                </anchor>
              </controlPr>
            </control>
          </mc:Choice>
        </mc:AlternateContent>
        <mc:AlternateContent xmlns:mc="http://schemas.openxmlformats.org/markup-compatibility/2006">
          <mc:Choice Requires="x14">
            <control shapeId="218134" r:id="rId23" name="Check Box 22">
              <controlPr defaultSize="0" autoFill="0" autoLine="0" autoPict="0">
                <anchor moveWithCells="1">
                  <from>
                    <xdr:col>1</xdr:col>
                    <xdr:colOff>0</xdr:colOff>
                    <xdr:row>11</xdr:row>
                    <xdr:rowOff>209550</xdr:rowOff>
                  </from>
                  <to>
                    <xdr:col>1</xdr:col>
                    <xdr:colOff>219075</xdr:colOff>
                    <xdr:row>13</xdr:row>
                    <xdr:rowOff>38100</xdr:rowOff>
                  </to>
                </anchor>
              </controlPr>
            </control>
          </mc:Choice>
        </mc:AlternateContent>
        <mc:AlternateContent xmlns:mc="http://schemas.openxmlformats.org/markup-compatibility/2006">
          <mc:Choice Requires="x14">
            <control shapeId="218135" r:id="rId24" name="Check Box 23">
              <controlPr defaultSize="0" autoFill="0" autoLine="0" autoPict="0">
                <anchor moveWithCells="1">
                  <from>
                    <xdr:col>1</xdr:col>
                    <xdr:colOff>0</xdr:colOff>
                    <xdr:row>11</xdr:row>
                    <xdr:rowOff>209550</xdr:rowOff>
                  </from>
                  <to>
                    <xdr:col>2</xdr:col>
                    <xdr:colOff>19050</xdr:colOff>
                    <xdr:row>13</xdr:row>
                    <xdr:rowOff>38100</xdr:rowOff>
                  </to>
                </anchor>
              </controlPr>
            </control>
          </mc:Choice>
        </mc:AlternateContent>
        <mc:AlternateContent xmlns:mc="http://schemas.openxmlformats.org/markup-compatibility/2006">
          <mc:Choice Requires="x14">
            <control shapeId="218136" r:id="rId25" name="Check Box 24">
              <controlPr defaultSize="0" autoFill="0" autoLine="0" autoPict="0">
                <anchor moveWithCells="1">
                  <from>
                    <xdr:col>1</xdr:col>
                    <xdr:colOff>0</xdr:colOff>
                    <xdr:row>11</xdr:row>
                    <xdr:rowOff>209550</xdr:rowOff>
                  </from>
                  <to>
                    <xdr:col>2</xdr:col>
                    <xdr:colOff>19050</xdr:colOff>
                    <xdr:row>13</xdr:row>
                    <xdr:rowOff>38100</xdr:rowOff>
                  </to>
                </anchor>
              </controlPr>
            </control>
          </mc:Choice>
        </mc:AlternateContent>
        <mc:AlternateContent xmlns:mc="http://schemas.openxmlformats.org/markup-compatibility/2006">
          <mc:Choice Requires="x14">
            <control shapeId="218137" r:id="rId26" name="Check Box 25">
              <controlPr defaultSize="0" autoFill="0" autoLine="0" autoPict="0">
                <anchor moveWithCells="1">
                  <from>
                    <xdr:col>1</xdr:col>
                    <xdr:colOff>0</xdr:colOff>
                    <xdr:row>11</xdr:row>
                    <xdr:rowOff>209550</xdr:rowOff>
                  </from>
                  <to>
                    <xdr:col>2</xdr:col>
                    <xdr:colOff>19050</xdr:colOff>
                    <xdr:row>13</xdr:row>
                    <xdr:rowOff>38100</xdr:rowOff>
                  </to>
                </anchor>
              </controlPr>
            </control>
          </mc:Choice>
        </mc:AlternateContent>
        <mc:AlternateContent xmlns:mc="http://schemas.openxmlformats.org/markup-compatibility/2006">
          <mc:Choice Requires="x14">
            <control shapeId="218138" r:id="rId27" name="Check Box 26">
              <controlPr defaultSize="0" autoFill="0" autoLine="0" autoPict="0">
                <anchor moveWithCells="1">
                  <from>
                    <xdr:col>1</xdr:col>
                    <xdr:colOff>0</xdr:colOff>
                    <xdr:row>11</xdr:row>
                    <xdr:rowOff>209550</xdr:rowOff>
                  </from>
                  <to>
                    <xdr:col>1</xdr:col>
                    <xdr:colOff>219075</xdr:colOff>
                    <xdr:row>13</xdr:row>
                    <xdr:rowOff>38100</xdr:rowOff>
                  </to>
                </anchor>
              </controlPr>
            </control>
          </mc:Choice>
        </mc:AlternateContent>
        <mc:AlternateContent xmlns:mc="http://schemas.openxmlformats.org/markup-compatibility/2006">
          <mc:Choice Requires="x14">
            <control shapeId="218139" r:id="rId28" name="Check Box 27">
              <controlPr defaultSize="0" autoFill="0" autoLine="0" autoPict="0">
                <anchor moveWithCells="1">
                  <from>
                    <xdr:col>1</xdr:col>
                    <xdr:colOff>0</xdr:colOff>
                    <xdr:row>11</xdr:row>
                    <xdr:rowOff>209550</xdr:rowOff>
                  </from>
                  <to>
                    <xdr:col>2</xdr:col>
                    <xdr:colOff>19050</xdr:colOff>
                    <xdr:row>13</xdr:row>
                    <xdr:rowOff>38100</xdr:rowOff>
                  </to>
                </anchor>
              </controlPr>
            </control>
          </mc:Choice>
        </mc:AlternateContent>
        <mc:AlternateContent xmlns:mc="http://schemas.openxmlformats.org/markup-compatibility/2006">
          <mc:Choice Requires="x14">
            <control shapeId="218140" r:id="rId29" name="Check Box 28">
              <controlPr defaultSize="0" autoFill="0" autoLine="0" autoPict="0">
                <anchor moveWithCells="1">
                  <from>
                    <xdr:col>1</xdr:col>
                    <xdr:colOff>0</xdr:colOff>
                    <xdr:row>11</xdr:row>
                    <xdr:rowOff>209550</xdr:rowOff>
                  </from>
                  <to>
                    <xdr:col>2</xdr:col>
                    <xdr:colOff>19050</xdr:colOff>
                    <xdr:row>13</xdr:row>
                    <xdr:rowOff>38100</xdr:rowOff>
                  </to>
                </anchor>
              </controlPr>
            </control>
          </mc:Choice>
        </mc:AlternateContent>
        <mc:AlternateContent xmlns:mc="http://schemas.openxmlformats.org/markup-compatibility/2006">
          <mc:Choice Requires="x14">
            <control shapeId="218141" r:id="rId30" name="Check Box 29">
              <controlPr defaultSize="0" autoFill="0" autoLine="0" autoPict="0">
                <anchor moveWithCells="1">
                  <from>
                    <xdr:col>1</xdr:col>
                    <xdr:colOff>0</xdr:colOff>
                    <xdr:row>11</xdr:row>
                    <xdr:rowOff>209550</xdr:rowOff>
                  </from>
                  <to>
                    <xdr:col>1</xdr:col>
                    <xdr:colOff>219075</xdr:colOff>
                    <xdr:row>13</xdr:row>
                    <xdr:rowOff>38100</xdr:rowOff>
                  </to>
                </anchor>
              </controlPr>
            </control>
          </mc:Choice>
        </mc:AlternateContent>
        <mc:AlternateContent xmlns:mc="http://schemas.openxmlformats.org/markup-compatibility/2006">
          <mc:Choice Requires="x14">
            <control shapeId="218142" r:id="rId31" name="Check Box 30">
              <controlPr defaultSize="0" autoFill="0" autoLine="0" autoPict="0">
                <anchor moveWithCells="1">
                  <from>
                    <xdr:col>1</xdr:col>
                    <xdr:colOff>0</xdr:colOff>
                    <xdr:row>11</xdr:row>
                    <xdr:rowOff>209550</xdr:rowOff>
                  </from>
                  <to>
                    <xdr:col>2</xdr:col>
                    <xdr:colOff>19050</xdr:colOff>
                    <xdr:row>13</xdr:row>
                    <xdr:rowOff>38100</xdr:rowOff>
                  </to>
                </anchor>
              </controlPr>
            </control>
          </mc:Choice>
        </mc:AlternateContent>
        <mc:AlternateContent xmlns:mc="http://schemas.openxmlformats.org/markup-compatibility/2006">
          <mc:Choice Requires="x14">
            <control shapeId="218143" r:id="rId32" name="Check Box 31">
              <controlPr defaultSize="0" autoFill="0" autoLine="0" autoPict="0">
                <anchor moveWithCells="1">
                  <from>
                    <xdr:col>1</xdr:col>
                    <xdr:colOff>0</xdr:colOff>
                    <xdr:row>11</xdr:row>
                    <xdr:rowOff>209550</xdr:rowOff>
                  </from>
                  <to>
                    <xdr:col>1</xdr:col>
                    <xdr:colOff>219075</xdr:colOff>
                    <xdr:row>13</xdr:row>
                    <xdr:rowOff>38100</xdr:rowOff>
                  </to>
                </anchor>
              </controlPr>
            </control>
          </mc:Choice>
        </mc:AlternateContent>
        <mc:AlternateContent xmlns:mc="http://schemas.openxmlformats.org/markup-compatibility/2006">
          <mc:Choice Requires="x14">
            <control shapeId="218144" r:id="rId33" name="Check Box 32">
              <controlPr defaultSize="0" autoFill="0" autoLine="0" autoPict="0">
                <anchor moveWithCells="1">
                  <from>
                    <xdr:col>1</xdr:col>
                    <xdr:colOff>0</xdr:colOff>
                    <xdr:row>11</xdr:row>
                    <xdr:rowOff>209550</xdr:rowOff>
                  </from>
                  <to>
                    <xdr:col>1</xdr:col>
                    <xdr:colOff>219075</xdr:colOff>
                    <xdr:row>13</xdr:row>
                    <xdr:rowOff>38100</xdr:rowOff>
                  </to>
                </anchor>
              </controlPr>
            </control>
          </mc:Choice>
        </mc:AlternateContent>
        <mc:AlternateContent xmlns:mc="http://schemas.openxmlformats.org/markup-compatibility/2006">
          <mc:Choice Requires="x14">
            <control shapeId="218145" r:id="rId34" name="Check Box 33">
              <controlPr defaultSize="0" autoFill="0" autoLine="0" autoPict="0">
                <anchor moveWithCells="1">
                  <from>
                    <xdr:col>1</xdr:col>
                    <xdr:colOff>0</xdr:colOff>
                    <xdr:row>18</xdr:row>
                    <xdr:rowOff>209550</xdr:rowOff>
                  </from>
                  <to>
                    <xdr:col>2</xdr:col>
                    <xdr:colOff>19050</xdr:colOff>
                    <xdr:row>20</xdr:row>
                    <xdr:rowOff>38100</xdr:rowOff>
                  </to>
                </anchor>
              </controlPr>
            </control>
          </mc:Choice>
        </mc:AlternateContent>
        <mc:AlternateContent xmlns:mc="http://schemas.openxmlformats.org/markup-compatibility/2006">
          <mc:Choice Requires="x14">
            <control shapeId="218146" r:id="rId35" name="Check Box 34">
              <controlPr defaultSize="0" autoFill="0" autoLine="0" autoPict="0">
                <anchor moveWithCells="1">
                  <from>
                    <xdr:col>1</xdr:col>
                    <xdr:colOff>0</xdr:colOff>
                    <xdr:row>18</xdr:row>
                    <xdr:rowOff>209550</xdr:rowOff>
                  </from>
                  <to>
                    <xdr:col>2</xdr:col>
                    <xdr:colOff>19050</xdr:colOff>
                    <xdr:row>20</xdr:row>
                    <xdr:rowOff>38100</xdr:rowOff>
                  </to>
                </anchor>
              </controlPr>
            </control>
          </mc:Choice>
        </mc:AlternateContent>
        <mc:AlternateContent xmlns:mc="http://schemas.openxmlformats.org/markup-compatibility/2006">
          <mc:Choice Requires="x14">
            <control shapeId="218147" r:id="rId36" name="Check Box 35">
              <controlPr defaultSize="0" autoFill="0" autoLine="0" autoPict="0">
                <anchor moveWithCells="1">
                  <from>
                    <xdr:col>1</xdr:col>
                    <xdr:colOff>0</xdr:colOff>
                    <xdr:row>18</xdr:row>
                    <xdr:rowOff>209550</xdr:rowOff>
                  </from>
                  <to>
                    <xdr:col>2</xdr:col>
                    <xdr:colOff>19050</xdr:colOff>
                    <xdr:row>20</xdr:row>
                    <xdr:rowOff>38100</xdr:rowOff>
                  </to>
                </anchor>
              </controlPr>
            </control>
          </mc:Choice>
        </mc:AlternateContent>
        <mc:AlternateContent xmlns:mc="http://schemas.openxmlformats.org/markup-compatibility/2006">
          <mc:Choice Requires="x14">
            <control shapeId="218148" r:id="rId37" name="Check Box 36">
              <controlPr defaultSize="0" autoFill="0" autoLine="0" autoPict="0">
                <anchor moveWithCells="1">
                  <from>
                    <xdr:col>1</xdr:col>
                    <xdr:colOff>0</xdr:colOff>
                    <xdr:row>18</xdr:row>
                    <xdr:rowOff>209550</xdr:rowOff>
                  </from>
                  <to>
                    <xdr:col>2</xdr:col>
                    <xdr:colOff>19050</xdr:colOff>
                    <xdr:row>20</xdr:row>
                    <xdr:rowOff>38100</xdr:rowOff>
                  </to>
                </anchor>
              </controlPr>
            </control>
          </mc:Choice>
        </mc:AlternateContent>
        <mc:AlternateContent xmlns:mc="http://schemas.openxmlformats.org/markup-compatibility/2006">
          <mc:Choice Requires="x14">
            <control shapeId="218149" r:id="rId38" name="Check Box 37">
              <controlPr defaultSize="0" autoFill="0" autoLine="0" autoPict="0">
                <anchor moveWithCells="1">
                  <from>
                    <xdr:col>1</xdr:col>
                    <xdr:colOff>0</xdr:colOff>
                    <xdr:row>18</xdr:row>
                    <xdr:rowOff>209550</xdr:rowOff>
                  </from>
                  <to>
                    <xdr:col>1</xdr:col>
                    <xdr:colOff>219075</xdr:colOff>
                    <xdr:row>20</xdr:row>
                    <xdr:rowOff>38100</xdr:rowOff>
                  </to>
                </anchor>
              </controlPr>
            </control>
          </mc:Choice>
        </mc:AlternateContent>
        <mc:AlternateContent xmlns:mc="http://schemas.openxmlformats.org/markup-compatibility/2006">
          <mc:Choice Requires="x14">
            <control shapeId="218150" r:id="rId39" name="Check Box 38">
              <controlPr defaultSize="0" autoFill="0" autoLine="0" autoPict="0">
                <anchor moveWithCells="1">
                  <from>
                    <xdr:col>1</xdr:col>
                    <xdr:colOff>0</xdr:colOff>
                    <xdr:row>18</xdr:row>
                    <xdr:rowOff>209550</xdr:rowOff>
                  </from>
                  <to>
                    <xdr:col>2</xdr:col>
                    <xdr:colOff>19050</xdr:colOff>
                    <xdr:row>20</xdr:row>
                    <xdr:rowOff>38100</xdr:rowOff>
                  </to>
                </anchor>
              </controlPr>
            </control>
          </mc:Choice>
        </mc:AlternateContent>
        <mc:AlternateContent xmlns:mc="http://schemas.openxmlformats.org/markup-compatibility/2006">
          <mc:Choice Requires="x14">
            <control shapeId="218151" r:id="rId40" name="Check Box 39">
              <controlPr defaultSize="0" autoFill="0" autoLine="0" autoPict="0">
                <anchor moveWithCells="1">
                  <from>
                    <xdr:col>1</xdr:col>
                    <xdr:colOff>0</xdr:colOff>
                    <xdr:row>18</xdr:row>
                    <xdr:rowOff>209550</xdr:rowOff>
                  </from>
                  <to>
                    <xdr:col>2</xdr:col>
                    <xdr:colOff>19050</xdr:colOff>
                    <xdr:row>20</xdr:row>
                    <xdr:rowOff>38100</xdr:rowOff>
                  </to>
                </anchor>
              </controlPr>
            </control>
          </mc:Choice>
        </mc:AlternateContent>
        <mc:AlternateContent xmlns:mc="http://schemas.openxmlformats.org/markup-compatibility/2006">
          <mc:Choice Requires="x14">
            <control shapeId="218152" r:id="rId41" name="Check Box 40">
              <controlPr defaultSize="0" autoFill="0" autoLine="0" autoPict="0">
                <anchor moveWithCells="1">
                  <from>
                    <xdr:col>1</xdr:col>
                    <xdr:colOff>0</xdr:colOff>
                    <xdr:row>18</xdr:row>
                    <xdr:rowOff>209550</xdr:rowOff>
                  </from>
                  <to>
                    <xdr:col>2</xdr:col>
                    <xdr:colOff>19050</xdr:colOff>
                    <xdr:row>20</xdr:row>
                    <xdr:rowOff>38100</xdr:rowOff>
                  </to>
                </anchor>
              </controlPr>
            </control>
          </mc:Choice>
        </mc:AlternateContent>
        <mc:AlternateContent xmlns:mc="http://schemas.openxmlformats.org/markup-compatibility/2006">
          <mc:Choice Requires="x14">
            <control shapeId="218153" r:id="rId42" name="Check Box 41">
              <controlPr defaultSize="0" autoFill="0" autoLine="0" autoPict="0">
                <anchor moveWithCells="1">
                  <from>
                    <xdr:col>1</xdr:col>
                    <xdr:colOff>0</xdr:colOff>
                    <xdr:row>18</xdr:row>
                    <xdr:rowOff>209550</xdr:rowOff>
                  </from>
                  <to>
                    <xdr:col>1</xdr:col>
                    <xdr:colOff>219075</xdr:colOff>
                    <xdr:row>20</xdr:row>
                    <xdr:rowOff>38100</xdr:rowOff>
                  </to>
                </anchor>
              </controlPr>
            </control>
          </mc:Choice>
        </mc:AlternateContent>
        <mc:AlternateContent xmlns:mc="http://schemas.openxmlformats.org/markup-compatibility/2006">
          <mc:Choice Requires="x14">
            <control shapeId="218154" r:id="rId43" name="Check Box 42">
              <controlPr defaultSize="0" autoFill="0" autoLine="0" autoPict="0">
                <anchor moveWithCells="1">
                  <from>
                    <xdr:col>1</xdr:col>
                    <xdr:colOff>0</xdr:colOff>
                    <xdr:row>18</xdr:row>
                    <xdr:rowOff>209550</xdr:rowOff>
                  </from>
                  <to>
                    <xdr:col>2</xdr:col>
                    <xdr:colOff>19050</xdr:colOff>
                    <xdr:row>20</xdr:row>
                    <xdr:rowOff>38100</xdr:rowOff>
                  </to>
                </anchor>
              </controlPr>
            </control>
          </mc:Choice>
        </mc:AlternateContent>
        <mc:AlternateContent xmlns:mc="http://schemas.openxmlformats.org/markup-compatibility/2006">
          <mc:Choice Requires="x14">
            <control shapeId="218155" r:id="rId44" name="Check Box 43">
              <controlPr defaultSize="0" autoFill="0" autoLine="0" autoPict="0">
                <anchor moveWithCells="1">
                  <from>
                    <xdr:col>1</xdr:col>
                    <xdr:colOff>0</xdr:colOff>
                    <xdr:row>18</xdr:row>
                    <xdr:rowOff>209550</xdr:rowOff>
                  </from>
                  <to>
                    <xdr:col>2</xdr:col>
                    <xdr:colOff>19050</xdr:colOff>
                    <xdr:row>20</xdr:row>
                    <xdr:rowOff>38100</xdr:rowOff>
                  </to>
                </anchor>
              </controlPr>
            </control>
          </mc:Choice>
        </mc:AlternateContent>
        <mc:AlternateContent xmlns:mc="http://schemas.openxmlformats.org/markup-compatibility/2006">
          <mc:Choice Requires="x14">
            <control shapeId="218156" r:id="rId45" name="Check Box 44">
              <controlPr defaultSize="0" autoFill="0" autoLine="0" autoPict="0">
                <anchor moveWithCells="1">
                  <from>
                    <xdr:col>1</xdr:col>
                    <xdr:colOff>0</xdr:colOff>
                    <xdr:row>18</xdr:row>
                    <xdr:rowOff>209550</xdr:rowOff>
                  </from>
                  <to>
                    <xdr:col>1</xdr:col>
                    <xdr:colOff>219075</xdr:colOff>
                    <xdr:row>20</xdr:row>
                    <xdr:rowOff>38100</xdr:rowOff>
                  </to>
                </anchor>
              </controlPr>
            </control>
          </mc:Choice>
        </mc:AlternateContent>
        <mc:AlternateContent xmlns:mc="http://schemas.openxmlformats.org/markup-compatibility/2006">
          <mc:Choice Requires="x14">
            <control shapeId="218157" r:id="rId46" name="Check Box 45">
              <controlPr defaultSize="0" autoFill="0" autoLine="0" autoPict="0">
                <anchor moveWithCells="1">
                  <from>
                    <xdr:col>1</xdr:col>
                    <xdr:colOff>0</xdr:colOff>
                    <xdr:row>18</xdr:row>
                    <xdr:rowOff>209550</xdr:rowOff>
                  </from>
                  <to>
                    <xdr:col>2</xdr:col>
                    <xdr:colOff>19050</xdr:colOff>
                    <xdr:row>20</xdr:row>
                    <xdr:rowOff>38100</xdr:rowOff>
                  </to>
                </anchor>
              </controlPr>
            </control>
          </mc:Choice>
        </mc:AlternateContent>
        <mc:AlternateContent xmlns:mc="http://schemas.openxmlformats.org/markup-compatibility/2006">
          <mc:Choice Requires="x14">
            <control shapeId="218158" r:id="rId47" name="Check Box 46">
              <controlPr defaultSize="0" autoFill="0" autoLine="0" autoPict="0">
                <anchor moveWithCells="1">
                  <from>
                    <xdr:col>1</xdr:col>
                    <xdr:colOff>0</xdr:colOff>
                    <xdr:row>18</xdr:row>
                    <xdr:rowOff>209550</xdr:rowOff>
                  </from>
                  <to>
                    <xdr:col>1</xdr:col>
                    <xdr:colOff>219075</xdr:colOff>
                    <xdr:row>20</xdr:row>
                    <xdr:rowOff>38100</xdr:rowOff>
                  </to>
                </anchor>
              </controlPr>
            </control>
          </mc:Choice>
        </mc:AlternateContent>
        <mc:AlternateContent xmlns:mc="http://schemas.openxmlformats.org/markup-compatibility/2006">
          <mc:Choice Requires="x14">
            <control shapeId="218159" r:id="rId48" name="Check Box 47">
              <controlPr defaultSize="0" autoFill="0" autoLine="0" autoPict="0">
                <anchor moveWithCells="1">
                  <from>
                    <xdr:col>1</xdr:col>
                    <xdr:colOff>0</xdr:colOff>
                    <xdr:row>18</xdr:row>
                    <xdr:rowOff>209550</xdr:rowOff>
                  </from>
                  <to>
                    <xdr:col>1</xdr:col>
                    <xdr:colOff>219075</xdr:colOff>
                    <xdr:row>20</xdr:row>
                    <xdr:rowOff>38100</xdr:rowOff>
                  </to>
                </anchor>
              </controlPr>
            </control>
          </mc:Choice>
        </mc:AlternateContent>
        <mc:AlternateContent xmlns:mc="http://schemas.openxmlformats.org/markup-compatibility/2006">
          <mc:Choice Requires="x14">
            <control shapeId="218160" r:id="rId49" name="Check Box 48">
              <controlPr defaultSize="0" autoFill="0" autoLine="0" autoPict="0">
                <anchor moveWithCells="1">
                  <from>
                    <xdr:col>1</xdr:col>
                    <xdr:colOff>0</xdr:colOff>
                    <xdr:row>24</xdr:row>
                    <xdr:rowOff>209550</xdr:rowOff>
                  </from>
                  <to>
                    <xdr:col>2</xdr:col>
                    <xdr:colOff>19050</xdr:colOff>
                    <xdr:row>26</xdr:row>
                    <xdr:rowOff>38100</xdr:rowOff>
                  </to>
                </anchor>
              </controlPr>
            </control>
          </mc:Choice>
        </mc:AlternateContent>
        <mc:AlternateContent xmlns:mc="http://schemas.openxmlformats.org/markup-compatibility/2006">
          <mc:Choice Requires="x14">
            <control shapeId="218161" r:id="rId50" name="Check Box 49">
              <controlPr defaultSize="0" autoFill="0" autoLine="0" autoPict="0">
                <anchor moveWithCells="1">
                  <from>
                    <xdr:col>1</xdr:col>
                    <xdr:colOff>0</xdr:colOff>
                    <xdr:row>24</xdr:row>
                    <xdr:rowOff>209550</xdr:rowOff>
                  </from>
                  <to>
                    <xdr:col>2</xdr:col>
                    <xdr:colOff>19050</xdr:colOff>
                    <xdr:row>26</xdr:row>
                    <xdr:rowOff>38100</xdr:rowOff>
                  </to>
                </anchor>
              </controlPr>
            </control>
          </mc:Choice>
        </mc:AlternateContent>
        <mc:AlternateContent xmlns:mc="http://schemas.openxmlformats.org/markup-compatibility/2006">
          <mc:Choice Requires="x14">
            <control shapeId="218162" r:id="rId51" name="Check Box 50">
              <controlPr defaultSize="0" autoFill="0" autoLine="0" autoPict="0">
                <anchor moveWithCells="1">
                  <from>
                    <xdr:col>1</xdr:col>
                    <xdr:colOff>0</xdr:colOff>
                    <xdr:row>24</xdr:row>
                    <xdr:rowOff>209550</xdr:rowOff>
                  </from>
                  <to>
                    <xdr:col>2</xdr:col>
                    <xdr:colOff>19050</xdr:colOff>
                    <xdr:row>26</xdr:row>
                    <xdr:rowOff>38100</xdr:rowOff>
                  </to>
                </anchor>
              </controlPr>
            </control>
          </mc:Choice>
        </mc:AlternateContent>
        <mc:AlternateContent xmlns:mc="http://schemas.openxmlformats.org/markup-compatibility/2006">
          <mc:Choice Requires="x14">
            <control shapeId="218163" r:id="rId52" name="Check Box 51">
              <controlPr defaultSize="0" autoFill="0" autoLine="0" autoPict="0">
                <anchor moveWithCells="1">
                  <from>
                    <xdr:col>1</xdr:col>
                    <xdr:colOff>0</xdr:colOff>
                    <xdr:row>24</xdr:row>
                    <xdr:rowOff>209550</xdr:rowOff>
                  </from>
                  <to>
                    <xdr:col>2</xdr:col>
                    <xdr:colOff>19050</xdr:colOff>
                    <xdr:row>26</xdr:row>
                    <xdr:rowOff>38100</xdr:rowOff>
                  </to>
                </anchor>
              </controlPr>
            </control>
          </mc:Choice>
        </mc:AlternateContent>
        <mc:AlternateContent xmlns:mc="http://schemas.openxmlformats.org/markup-compatibility/2006">
          <mc:Choice Requires="x14">
            <control shapeId="218164" r:id="rId53" name="Check Box 52">
              <controlPr defaultSize="0" autoFill="0" autoLine="0" autoPict="0">
                <anchor moveWithCells="1">
                  <from>
                    <xdr:col>1</xdr:col>
                    <xdr:colOff>0</xdr:colOff>
                    <xdr:row>24</xdr:row>
                    <xdr:rowOff>209550</xdr:rowOff>
                  </from>
                  <to>
                    <xdr:col>1</xdr:col>
                    <xdr:colOff>219075</xdr:colOff>
                    <xdr:row>26</xdr:row>
                    <xdr:rowOff>38100</xdr:rowOff>
                  </to>
                </anchor>
              </controlPr>
            </control>
          </mc:Choice>
        </mc:AlternateContent>
        <mc:AlternateContent xmlns:mc="http://schemas.openxmlformats.org/markup-compatibility/2006">
          <mc:Choice Requires="x14">
            <control shapeId="218165" r:id="rId54" name="Check Box 53">
              <controlPr defaultSize="0" autoFill="0" autoLine="0" autoPict="0">
                <anchor moveWithCells="1">
                  <from>
                    <xdr:col>1</xdr:col>
                    <xdr:colOff>0</xdr:colOff>
                    <xdr:row>24</xdr:row>
                    <xdr:rowOff>209550</xdr:rowOff>
                  </from>
                  <to>
                    <xdr:col>2</xdr:col>
                    <xdr:colOff>19050</xdr:colOff>
                    <xdr:row>26</xdr:row>
                    <xdr:rowOff>38100</xdr:rowOff>
                  </to>
                </anchor>
              </controlPr>
            </control>
          </mc:Choice>
        </mc:AlternateContent>
        <mc:AlternateContent xmlns:mc="http://schemas.openxmlformats.org/markup-compatibility/2006">
          <mc:Choice Requires="x14">
            <control shapeId="218166" r:id="rId55" name="Check Box 54">
              <controlPr defaultSize="0" autoFill="0" autoLine="0" autoPict="0">
                <anchor moveWithCells="1">
                  <from>
                    <xdr:col>1</xdr:col>
                    <xdr:colOff>0</xdr:colOff>
                    <xdr:row>24</xdr:row>
                    <xdr:rowOff>209550</xdr:rowOff>
                  </from>
                  <to>
                    <xdr:col>2</xdr:col>
                    <xdr:colOff>19050</xdr:colOff>
                    <xdr:row>26</xdr:row>
                    <xdr:rowOff>38100</xdr:rowOff>
                  </to>
                </anchor>
              </controlPr>
            </control>
          </mc:Choice>
        </mc:AlternateContent>
        <mc:AlternateContent xmlns:mc="http://schemas.openxmlformats.org/markup-compatibility/2006">
          <mc:Choice Requires="x14">
            <control shapeId="218167" r:id="rId56" name="Check Box 55">
              <controlPr defaultSize="0" autoFill="0" autoLine="0" autoPict="0">
                <anchor moveWithCells="1">
                  <from>
                    <xdr:col>1</xdr:col>
                    <xdr:colOff>0</xdr:colOff>
                    <xdr:row>24</xdr:row>
                    <xdr:rowOff>209550</xdr:rowOff>
                  </from>
                  <to>
                    <xdr:col>2</xdr:col>
                    <xdr:colOff>19050</xdr:colOff>
                    <xdr:row>26</xdr:row>
                    <xdr:rowOff>38100</xdr:rowOff>
                  </to>
                </anchor>
              </controlPr>
            </control>
          </mc:Choice>
        </mc:AlternateContent>
        <mc:AlternateContent xmlns:mc="http://schemas.openxmlformats.org/markup-compatibility/2006">
          <mc:Choice Requires="x14">
            <control shapeId="218168" r:id="rId57" name="Check Box 56">
              <controlPr defaultSize="0" autoFill="0" autoLine="0" autoPict="0">
                <anchor moveWithCells="1">
                  <from>
                    <xdr:col>1</xdr:col>
                    <xdr:colOff>0</xdr:colOff>
                    <xdr:row>24</xdr:row>
                    <xdr:rowOff>209550</xdr:rowOff>
                  </from>
                  <to>
                    <xdr:col>1</xdr:col>
                    <xdr:colOff>219075</xdr:colOff>
                    <xdr:row>26</xdr:row>
                    <xdr:rowOff>38100</xdr:rowOff>
                  </to>
                </anchor>
              </controlPr>
            </control>
          </mc:Choice>
        </mc:AlternateContent>
        <mc:AlternateContent xmlns:mc="http://schemas.openxmlformats.org/markup-compatibility/2006">
          <mc:Choice Requires="x14">
            <control shapeId="218169" r:id="rId58" name="Check Box 57">
              <controlPr defaultSize="0" autoFill="0" autoLine="0" autoPict="0">
                <anchor moveWithCells="1">
                  <from>
                    <xdr:col>1</xdr:col>
                    <xdr:colOff>0</xdr:colOff>
                    <xdr:row>24</xdr:row>
                    <xdr:rowOff>209550</xdr:rowOff>
                  </from>
                  <to>
                    <xdr:col>2</xdr:col>
                    <xdr:colOff>19050</xdr:colOff>
                    <xdr:row>26</xdr:row>
                    <xdr:rowOff>38100</xdr:rowOff>
                  </to>
                </anchor>
              </controlPr>
            </control>
          </mc:Choice>
        </mc:AlternateContent>
        <mc:AlternateContent xmlns:mc="http://schemas.openxmlformats.org/markup-compatibility/2006">
          <mc:Choice Requires="x14">
            <control shapeId="218170" r:id="rId59" name="Check Box 58">
              <controlPr defaultSize="0" autoFill="0" autoLine="0" autoPict="0">
                <anchor moveWithCells="1">
                  <from>
                    <xdr:col>1</xdr:col>
                    <xdr:colOff>0</xdr:colOff>
                    <xdr:row>24</xdr:row>
                    <xdr:rowOff>209550</xdr:rowOff>
                  </from>
                  <to>
                    <xdr:col>2</xdr:col>
                    <xdr:colOff>19050</xdr:colOff>
                    <xdr:row>26</xdr:row>
                    <xdr:rowOff>38100</xdr:rowOff>
                  </to>
                </anchor>
              </controlPr>
            </control>
          </mc:Choice>
        </mc:AlternateContent>
        <mc:AlternateContent xmlns:mc="http://schemas.openxmlformats.org/markup-compatibility/2006">
          <mc:Choice Requires="x14">
            <control shapeId="218171" r:id="rId60" name="Check Box 59">
              <controlPr defaultSize="0" autoFill="0" autoLine="0" autoPict="0">
                <anchor moveWithCells="1">
                  <from>
                    <xdr:col>1</xdr:col>
                    <xdr:colOff>0</xdr:colOff>
                    <xdr:row>24</xdr:row>
                    <xdr:rowOff>209550</xdr:rowOff>
                  </from>
                  <to>
                    <xdr:col>1</xdr:col>
                    <xdr:colOff>219075</xdr:colOff>
                    <xdr:row>26</xdr:row>
                    <xdr:rowOff>38100</xdr:rowOff>
                  </to>
                </anchor>
              </controlPr>
            </control>
          </mc:Choice>
        </mc:AlternateContent>
        <mc:AlternateContent xmlns:mc="http://schemas.openxmlformats.org/markup-compatibility/2006">
          <mc:Choice Requires="x14">
            <control shapeId="218172" r:id="rId61" name="Check Box 60">
              <controlPr defaultSize="0" autoFill="0" autoLine="0" autoPict="0">
                <anchor moveWithCells="1">
                  <from>
                    <xdr:col>1</xdr:col>
                    <xdr:colOff>0</xdr:colOff>
                    <xdr:row>24</xdr:row>
                    <xdr:rowOff>209550</xdr:rowOff>
                  </from>
                  <to>
                    <xdr:col>2</xdr:col>
                    <xdr:colOff>19050</xdr:colOff>
                    <xdr:row>26</xdr:row>
                    <xdr:rowOff>38100</xdr:rowOff>
                  </to>
                </anchor>
              </controlPr>
            </control>
          </mc:Choice>
        </mc:AlternateContent>
        <mc:AlternateContent xmlns:mc="http://schemas.openxmlformats.org/markup-compatibility/2006">
          <mc:Choice Requires="x14">
            <control shapeId="218173" r:id="rId62" name="Check Box 61">
              <controlPr defaultSize="0" autoFill="0" autoLine="0" autoPict="0">
                <anchor moveWithCells="1">
                  <from>
                    <xdr:col>1</xdr:col>
                    <xdr:colOff>0</xdr:colOff>
                    <xdr:row>24</xdr:row>
                    <xdr:rowOff>209550</xdr:rowOff>
                  </from>
                  <to>
                    <xdr:col>1</xdr:col>
                    <xdr:colOff>219075</xdr:colOff>
                    <xdr:row>26</xdr:row>
                    <xdr:rowOff>38100</xdr:rowOff>
                  </to>
                </anchor>
              </controlPr>
            </control>
          </mc:Choice>
        </mc:AlternateContent>
        <mc:AlternateContent xmlns:mc="http://schemas.openxmlformats.org/markup-compatibility/2006">
          <mc:Choice Requires="x14">
            <control shapeId="218174" r:id="rId63" name="Check Box 62">
              <controlPr defaultSize="0" autoFill="0" autoLine="0" autoPict="0">
                <anchor moveWithCells="1">
                  <from>
                    <xdr:col>1</xdr:col>
                    <xdr:colOff>0</xdr:colOff>
                    <xdr:row>24</xdr:row>
                    <xdr:rowOff>209550</xdr:rowOff>
                  </from>
                  <to>
                    <xdr:col>1</xdr:col>
                    <xdr:colOff>219075</xdr:colOff>
                    <xdr:row>26</xdr:row>
                    <xdr:rowOff>38100</xdr:rowOff>
                  </to>
                </anchor>
              </controlPr>
            </control>
          </mc:Choice>
        </mc:AlternateContent>
        <mc:AlternateContent xmlns:mc="http://schemas.openxmlformats.org/markup-compatibility/2006">
          <mc:Choice Requires="x14">
            <control shapeId="218175" r:id="rId64" name="Check Box 63">
              <controlPr defaultSize="0" autoFill="0" autoLine="0" autoPict="0">
                <anchor moveWithCells="1">
                  <from>
                    <xdr:col>1</xdr:col>
                    <xdr:colOff>0</xdr:colOff>
                    <xdr:row>26</xdr:row>
                    <xdr:rowOff>209550</xdr:rowOff>
                  </from>
                  <to>
                    <xdr:col>2</xdr:col>
                    <xdr:colOff>19050</xdr:colOff>
                    <xdr:row>28</xdr:row>
                    <xdr:rowOff>38100</xdr:rowOff>
                  </to>
                </anchor>
              </controlPr>
            </control>
          </mc:Choice>
        </mc:AlternateContent>
        <mc:AlternateContent xmlns:mc="http://schemas.openxmlformats.org/markup-compatibility/2006">
          <mc:Choice Requires="x14">
            <control shapeId="218176" r:id="rId65" name="Check Box 64">
              <controlPr defaultSize="0" autoFill="0" autoLine="0" autoPict="0">
                <anchor moveWithCells="1">
                  <from>
                    <xdr:col>1</xdr:col>
                    <xdr:colOff>0</xdr:colOff>
                    <xdr:row>26</xdr:row>
                    <xdr:rowOff>209550</xdr:rowOff>
                  </from>
                  <to>
                    <xdr:col>2</xdr:col>
                    <xdr:colOff>19050</xdr:colOff>
                    <xdr:row>28</xdr:row>
                    <xdr:rowOff>38100</xdr:rowOff>
                  </to>
                </anchor>
              </controlPr>
            </control>
          </mc:Choice>
        </mc:AlternateContent>
        <mc:AlternateContent xmlns:mc="http://schemas.openxmlformats.org/markup-compatibility/2006">
          <mc:Choice Requires="x14">
            <control shapeId="218177" r:id="rId66" name="Check Box 65">
              <controlPr defaultSize="0" autoFill="0" autoLine="0" autoPict="0">
                <anchor moveWithCells="1">
                  <from>
                    <xdr:col>1</xdr:col>
                    <xdr:colOff>0</xdr:colOff>
                    <xdr:row>26</xdr:row>
                    <xdr:rowOff>209550</xdr:rowOff>
                  </from>
                  <to>
                    <xdr:col>2</xdr:col>
                    <xdr:colOff>19050</xdr:colOff>
                    <xdr:row>28</xdr:row>
                    <xdr:rowOff>38100</xdr:rowOff>
                  </to>
                </anchor>
              </controlPr>
            </control>
          </mc:Choice>
        </mc:AlternateContent>
        <mc:AlternateContent xmlns:mc="http://schemas.openxmlformats.org/markup-compatibility/2006">
          <mc:Choice Requires="x14">
            <control shapeId="218178" r:id="rId67" name="Check Box 66">
              <controlPr defaultSize="0" autoFill="0" autoLine="0" autoPict="0">
                <anchor moveWithCells="1">
                  <from>
                    <xdr:col>1</xdr:col>
                    <xdr:colOff>0</xdr:colOff>
                    <xdr:row>26</xdr:row>
                    <xdr:rowOff>209550</xdr:rowOff>
                  </from>
                  <to>
                    <xdr:col>2</xdr:col>
                    <xdr:colOff>19050</xdr:colOff>
                    <xdr:row>28</xdr:row>
                    <xdr:rowOff>38100</xdr:rowOff>
                  </to>
                </anchor>
              </controlPr>
            </control>
          </mc:Choice>
        </mc:AlternateContent>
        <mc:AlternateContent xmlns:mc="http://schemas.openxmlformats.org/markup-compatibility/2006">
          <mc:Choice Requires="x14">
            <control shapeId="218179" r:id="rId68" name="Check Box 67">
              <controlPr defaultSize="0" autoFill="0" autoLine="0" autoPict="0">
                <anchor moveWithCells="1">
                  <from>
                    <xdr:col>1</xdr:col>
                    <xdr:colOff>0</xdr:colOff>
                    <xdr:row>26</xdr:row>
                    <xdr:rowOff>209550</xdr:rowOff>
                  </from>
                  <to>
                    <xdr:col>1</xdr:col>
                    <xdr:colOff>219075</xdr:colOff>
                    <xdr:row>28</xdr:row>
                    <xdr:rowOff>38100</xdr:rowOff>
                  </to>
                </anchor>
              </controlPr>
            </control>
          </mc:Choice>
        </mc:AlternateContent>
        <mc:AlternateContent xmlns:mc="http://schemas.openxmlformats.org/markup-compatibility/2006">
          <mc:Choice Requires="x14">
            <control shapeId="218180" r:id="rId69" name="Check Box 68">
              <controlPr defaultSize="0" autoFill="0" autoLine="0" autoPict="0">
                <anchor moveWithCells="1">
                  <from>
                    <xdr:col>1</xdr:col>
                    <xdr:colOff>0</xdr:colOff>
                    <xdr:row>26</xdr:row>
                    <xdr:rowOff>209550</xdr:rowOff>
                  </from>
                  <to>
                    <xdr:col>2</xdr:col>
                    <xdr:colOff>19050</xdr:colOff>
                    <xdr:row>28</xdr:row>
                    <xdr:rowOff>38100</xdr:rowOff>
                  </to>
                </anchor>
              </controlPr>
            </control>
          </mc:Choice>
        </mc:AlternateContent>
        <mc:AlternateContent xmlns:mc="http://schemas.openxmlformats.org/markup-compatibility/2006">
          <mc:Choice Requires="x14">
            <control shapeId="218181" r:id="rId70" name="Check Box 69">
              <controlPr defaultSize="0" autoFill="0" autoLine="0" autoPict="0">
                <anchor moveWithCells="1">
                  <from>
                    <xdr:col>1</xdr:col>
                    <xdr:colOff>0</xdr:colOff>
                    <xdr:row>26</xdr:row>
                    <xdr:rowOff>209550</xdr:rowOff>
                  </from>
                  <to>
                    <xdr:col>2</xdr:col>
                    <xdr:colOff>19050</xdr:colOff>
                    <xdr:row>28</xdr:row>
                    <xdr:rowOff>38100</xdr:rowOff>
                  </to>
                </anchor>
              </controlPr>
            </control>
          </mc:Choice>
        </mc:AlternateContent>
        <mc:AlternateContent xmlns:mc="http://schemas.openxmlformats.org/markup-compatibility/2006">
          <mc:Choice Requires="x14">
            <control shapeId="218182" r:id="rId71" name="Check Box 70">
              <controlPr defaultSize="0" autoFill="0" autoLine="0" autoPict="0">
                <anchor moveWithCells="1">
                  <from>
                    <xdr:col>1</xdr:col>
                    <xdr:colOff>0</xdr:colOff>
                    <xdr:row>26</xdr:row>
                    <xdr:rowOff>209550</xdr:rowOff>
                  </from>
                  <to>
                    <xdr:col>2</xdr:col>
                    <xdr:colOff>19050</xdr:colOff>
                    <xdr:row>28</xdr:row>
                    <xdr:rowOff>38100</xdr:rowOff>
                  </to>
                </anchor>
              </controlPr>
            </control>
          </mc:Choice>
        </mc:AlternateContent>
        <mc:AlternateContent xmlns:mc="http://schemas.openxmlformats.org/markup-compatibility/2006">
          <mc:Choice Requires="x14">
            <control shapeId="218183" r:id="rId72" name="Check Box 71">
              <controlPr defaultSize="0" autoFill="0" autoLine="0" autoPict="0">
                <anchor moveWithCells="1">
                  <from>
                    <xdr:col>1</xdr:col>
                    <xdr:colOff>0</xdr:colOff>
                    <xdr:row>26</xdr:row>
                    <xdr:rowOff>209550</xdr:rowOff>
                  </from>
                  <to>
                    <xdr:col>1</xdr:col>
                    <xdr:colOff>219075</xdr:colOff>
                    <xdr:row>28</xdr:row>
                    <xdr:rowOff>38100</xdr:rowOff>
                  </to>
                </anchor>
              </controlPr>
            </control>
          </mc:Choice>
        </mc:AlternateContent>
        <mc:AlternateContent xmlns:mc="http://schemas.openxmlformats.org/markup-compatibility/2006">
          <mc:Choice Requires="x14">
            <control shapeId="218184" r:id="rId73" name="Check Box 72">
              <controlPr defaultSize="0" autoFill="0" autoLine="0" autoPict="0">
                <anchor moveWithCells="1">
                  <from>
                    <xdr:col>1</xdr:col>
                    <xdr:colOff>0</xdr:colOff>
                    <xdr:row>26</xdr:row>
                    <xdr:rowOff>209550</xdr:rowOff>
                  </from>
                  <to>
                    <xdr:col>2</xdr:col>
                    <xdr:colOff>19050</xdr:colOff>
                    <xdr:row>28</xdr:row>
                    <xdr:rowOff>38100</xdr:rowOff>
                  </to>
                </anchor>
              </controlPr>
            </control>
          </mc:Choice>
        </mc:AlternateContent>
        <mc:AlternateContent xmlns:mc="http://schemas.openxmlformats.org/markup-compatibility/2006">
          <mc:Choice Requires="x14">
            <control shapeId="218185" r:id="rId74" name="Check Box 73">
              <controlPr defaultSize="0" autoFill="0" autoLine="0" autoPict="0">
                <anchor moveWithCells="1">
                  <from>
                    <xdr:col>1</xdr:col>
                    <xdr:colOff>0</xdr:colOff>
                    <xdr:row>26</xdr:row>
                    <xdr:rowOff>209550</xdr:rowOff>
                  </from>
                  <to>
                    <xdr:col>2</xdr:col>
                    <xdr:colOff>19050</xdr:colOff>
                    <xdr:row>28</xdr:row>
                    <xdr:rowOff>38100</xdr:rowOff>
                  </to>
                </anchor>
              </controlPr>
            </control>
          </mc:Choice>
        </mc:AlternateContent>
        <mc:AlternateContent xmlns:mc="http://schemas.openxmlformats.org/markup-compatibility/2006">
          <mc:Choice Requires="x14">
            <control shapeId="218186" r:id="rId75" name="Check Box 74">
              <controlPr defaultSize="0" autoFill="0" autoLine="0" autoPict="0">
                <anchor moveWithCells="1">
                  <from>
                    <xdr:col>1</xdr:col>
                    <xdr:colOff>0</xdr:colOff>
                    <xdr:row>26</xdr:row>
                    <xdr:rowOff>209550</xdr:rowOff>
                  </from>
                  <to>
                    <xdr:col>1</xdr:col>
                    <xdr:colOff>219075</xdr:colOff>
                    <xdr:row>28</xdr:row>
                    <xdr:rowOff>38100</xdr:rowOff>
                  </to>
                </anchor>
              </controlPr>
            </control>
          </mc:Choice>
        </mc:AlternateContent>
        <mc:AlternateContent xmlns:mc="http://schemas.openxmlformats.org/markup-compatibility/2006">
          <mc:Choice Requires="x14">
            <control shapeId="218187" r:id="rId76" name="Check Box 75">
              <controlPr defaultSize="0" autoFill="0" autoLine="0" autoPict="0">
                <anchor moveWithCells="1">
                  <from>
                    <xdr:col>1</xdr:col>
                    <xdr:colOff>0</xdr:colOff>
                    <xdr:row>26</xdr:row>
                    <xdr:rowOff>209550</xdr:rowOff>
                  </from>
                  <to>
                    <xdr:col>2</xdr:col>
                    <xdr:colOff>19050</xdr:colOff>
                    <xdr:row>28</xdr:row>
                    <xdr:rowOff>38100</xdr:rowOff>
                  </to>
                </anchor>
              </controlPr>
            </control>
          </mc:Choice>
        </mc:AlternateContent>
        <mc:AlternateContent xmlns:mc="http://schemas.openxmlformats.org/markup-compatibility/2006">
          <mc:Choice Requires="x14">
            <control shapeId="218188" r:id="rId77" name="Check Box 76">
              <controlPr defaultSize="0" autoFill="0" autoLine="0" autoPict="0">
                <anchor moveWithCells="1">
                  <from>
                    <xdr:col>1</xdr:col>
                    <xdr:colOff>0</xdr:colOff>
                    <xdr:row>26</xdr:row>
                    <xdr:rowOff>209550</xdr:rowOff>
                  </from>
                  <to>
                    <xdr:col>1</xdr:col>
                    <xdr:colOff>219075</xdr:colOff>
                    <xdr:row>28</xdr:row>
                    <xdr:rowOff>38100</xdr:rowOff>
                  </to>
                </anchor>
              </controlPr>
            </control>
          </mc:Choice>
        </mc:AlternateContent>
        <mc:AlternateContent xmlns:mc="http://schemas.openxmlformats.org/markup-compatibility/2006">
          <mc:Choice Requires="x14">
            <control shapeId="218189" r:id="rId78" name="Check Box 77">
              <controlPr defaultSize="0" autoFill="0" autoLine="0" autoPict="0">
                <anchor moveWithCells="1">
                  <from>
                    <xdr:col>1</xdr:col>
                    <xdr:colOff>0</xdr:colOff>
                    <xdr:row>26</xdr:row>
                    <xdr:rowOff>209550</xdr:rowOff>
                  </from>
                  <to>
                    <xdr:col>1</xdr:col>
                    <xdr:colOff>219075</xdr:colOff>
                    <xdr:row>28</xdr:row>
                    <xdr:rowOff>38100</xdr:rowOff>
                  </to>
                </anchor>
              </controlPr>
            </control>
          </mc:Choice>
        </mc:AlternateContent>
        <mc:AlternateContent xmlns:mc="http://schemas.openxmlformats.org/markup-compatibility/2006">
          <mc:Choice Requires="x14">
            <control shapeId="218190" r:id="rId79" name="Check Box 78">
              <controlPr defaultSize="0" autoFill="0" autoLine="0" autoPict="0">
                <anchor moveWithCells="1">
                  <from>
                    <xdr:col>1</xdr:col>
                    <xdr:colOff>0</xdr:colOff>
                    <xdr:row>29</xdr:row>
                    <xdr:rowOff>209550</xdr:rowOff>
                  </from>
                  <to>
                    <xdr:col>2</xdr:col>
                    <xdr:colOff>19050</xdr:colOff>
                    <xdr:row>31</xdr:row>
                    <xdr:rowOff>38100</xdr:rowOff>
                  </to>
                </anchor>
              </controlPr>
            </control>
          </mc:Choice>
        </mc:AlternateContent>
        <mc:AlternateContent xmlns:mc="http://schemas.openxmlformats.org/markup-compatibility/2006">
          <mc:Choice Requires="x14">
            <control shapeId="218191" r:id="rId80" name="Check Box 79">
              <controlPr defaultSize="0" autoFill="0" autoLine="0" autoPict="0">
                <anchor moveWithCells="1">
                  <from>
                    <xdr:col>1</xdr:col>
                    <xdr:colOff>0</xdr:colOff>
                    <xdr:row>29</xdr:row>
                    <xdr:rowOff>209550</xdr:rowOff>
                  </from>
                  <to>
                    <xdr:col>2</xdr:col>
                    <xdr:colOff>19050</xdr:colOff>
                    <xdr:row>31</xdr:row>
                    <xdr:rowOff>38100</xdr:rowOff>
                  </to>
                </anchor>
              </controlPr>
            </control>
          </mc:Choice>
        </mc:AlternateContent>
        <mc:AlternateContent xmlns:mc="http://schemas.openxmlformats.org/markup-compatibility/2006">
          <mc:Choice Requires="x14">
            <control shapeId="218192" r:id="rId81" name="Check Box 80">
              <controlPr defaultSize="0" autoFill="0" autoLine="0" autoPict="0">
                <anchor moveWithCells="1">
                  <from>
                    <xdr:col>1</xdr:col>
                    <xdr:colOff>0</xdr:colOff>
                    <xdr:row>29</xdr:row>
                    <xdr:rowOff>209550</xdr:rowOff>
                  </from>
                  <to>
                    <xdr:col>2</xdr:col>
                    <xdr:colOff>19050</xdr:colOff>
                    <xdr:row>31</xdr:row>
                    <xdr:rowOff>38100</xdr:rowOff>
                  </to>
                </anchor>
              </controlPr>
            </control>
          </mc:Choice>
        </mc:AlternateContent>
        <mc:AlternateContent xmlns:mc="http://schemas.openxmlformats.org/markup-compatibility/2006">
          <mc:Choice Requires="x14">
            <control shapeId="218193" r:id="rId82" name="Check Box 81">
              <controlPr defaultSize="0" autoFill="0" autoLine="0" autoPict="0">
                <anchor moveWithCells="1">
                  <from>
                    <xdr:col>1</xdr:col>
                    <xdr:colOff>0</xdr:colOff>
                    <xdr:row>29</xdr:row>
                    <xdr:rowOff>209550</xdr:rowOff>
                  </from>
                  <to>
                    <xdr:col>2</xdr:col>
                    <xdr:colOff>19050</xdr:colOff>
                    <xdr:row>31</xdr:row>
                    <xdr:rowOff>38100</xdr:rowOff>
                  </to>
                </anchor>
              </controlPr>
            </control>
          </mc:Choice>
        </mc:AlternateContent>
        <mc:AlternateContent xmlns:mc="http://schemas.openxmlformats.org/markup-compatibility/2006">
          <mc:Choice Requires="x14">
            <control shapeId="218194" r:id="rId83" name="Check Box 82">
              <controlPr defaultSize="0" autoFill="0" autoLine="0" autoPict="0">
                <anchor moveWithCells="1">
                  <from>
                    <xdr:col>1</xdr:col>
                    <xdr:colOff>0</xdr:colOff>
                    <xdr:row>29</xdr:row>
                    <xdr:rowOff>209550</xdr:rowOff>
                  </from>
                  <to>
                    <xdr:col>1</xdr:col>
                    <xdr:colOff>219075</xdr:colOff>
                    <xdr:row>31</xdr:row>
                    <xdr:rowOff>38100</xdr:rowOff>
                  </to>
                </anchor>
              </controlPr>
            </control>
          </mc:Choice>
        </mc:AlternateContent>
        <mc:AlternateContent xmlns:mc="http://schemas.openxmlformats.org/markup-compatibility/2006">
          <mc:Choice Requires="x14">
            <control shapeId="218195" r:id="rId84" name="Check Box 83">
              <controlPr defaultSize="0" autoFill="0" autoLine="0" autoPict="0">
                <anchor moveWithCells="1">
                  <from>
                    <xdr:col>1</xdr:col>
                    <xdr:colOff>0</xdr:colOff>
                    <xdr:row>29</xdr:row>
                    <xdr:rowOff>209550</xdr:rowOff>
                  </from>
                  <to>
                    <xdr:col>2</xdr:col>
                    <xdr:colOff>19050</xdr:colOff>
                    <xdr:row>31</xdr:row>
                    <xdr:rowOff>38100</xdr:rowOff>
                  </to>
                </anchor>
              </controlPr>
            </control>
          </mc:Choice>
        </mc:AlternateContent>
        <mc:AlternateContent xmlns:mc="http://schemas.openxmlformats.org/markup-compatibility/2006">
          <mc:Choice Requires="x14">
            <control shapeId="218196" r:id="rId85" name="Check Box 84">
              <controlPr defaultSize="0" autoFill="0" autoLine="0" autoPict="0">
                <anchor moveWithCells="1">
                  <from>
                    <xdr:col>1</xdr:col>
                    <xdr:colOff>0</xdr:colOff>
                    <xdr:row>29</xdr:row>
                    <xdr:rowOff>209550</xdr:rowOff>
                  </from>
                  <to>
                    <xdr:col>2</xdr:col>
                    <xdr:colOff>19050</xdr:colOff>
                    <xdr:row>31</xdr:row>
                    <xdr:rowOff>38100</xdr:rowOff>
                  </to>
                </anchor>
              </controlPr>
            </control>
          </mc:Choice>
        </mc:AlternateContent>
        <mc:AlternateContent xmlns:mc="http://schemas.openxmlformats.org/markup-compatibility/2006">
          <mc:Choice Requires="x14">
            <control shapeId="218197" r:id="rId86" name="Check Box 85">
              <controlPr defaultSize="0" autoFill="0" autoLine="0" autoPict="0">
                <anchor moveWithCells="1">
                  <from>
                    <xdr:col>1</xdr:col>
                    <xdr:colOff>0</xdr:colOff>
                    <xdr:row>29</xdr:row>
                    <xdr:rowOff>209550</xdr:rowOff>
                  </from>
                  <to>
                    <xdr:col>2</xdr:col>
                    <xdr:colOff>19050</xdr:colOff>
                    <xdr:row>31</xdr:row>
                    <xdr:rowOff>38100</xdr:rowOff>
                  </to>
                </anchor>
              </controlPr>
            </control>
          </mc:Choice>
        </mc:AlternateContent>
        <mc:AlternateContent xmlns:mc="http://schemas.openxmlformats.org/markup-compatibility/2006">
          <mc:Choice Requires="x14">
            <control shapeId="218198" r:id="rId87" name="Check Box 86">
              <controlPr defaultSize="0" autoFill="0" autoLine="0" autoPict="0">
                <anchor moveWithCells="1">
                  <from>
                    <xdr:col>1</xdr:col>
                    <xdr:colOff>0</xdr:colOff>
                    <xdr:row>29</xdr:row>
                    <xdr:rowOff>209550</xdr:rowOff>
                  </from>
                  <to>
                    <xdr:col>1</xdr:col>
                    <xdr:colOff>219075</xdr:colOff>
                    <xdr:row>31</xdr:row>
                    <xdr:rowOff>38100</xdr:rowOff>
                  </to>
                </anchor>
              </controlPr>
            </control>
          </mc:Choice>
        </mc:AlternateContent>
        <mc:AlternateContent xmlns:mc="http://schemas.openxmlformats.org/markup-compatibility/2006">
          <mc:Choice Requires="x14">
            <control shapeId="218199" r:id="rId88" name="Check Box 87">
              <controlPr defaultSize="0" autoFill="0" autoLine="0" autoPict="0">
                <anchor moveWithCells="1">
                  <from>
                    <xdr:col>1</xdr:col>
                    <xdr:colOff>0</xdr:colOff>
                    <xdr:row>29</xdr:row>
                    <xdr:rowOff>209550</xdr:rowOff>
                  </from>
                  <to>
                    <xdr:col>2</xdr:col>
                    <xdr:colOff>19050</xdr:colOff>
                    <xdr:row>31</xdr:row>
                    <xdr:rowOff>38100</xdr:rowOff>
                  </to>
                </anchor>
              </controlPr>
            </control>
          </mc:Choice>
        </mc:AlternateContent>
        <mc:AlternateContent xmlns:mc="http://schemas.openxmlformats.org/markup-compatibility/2006">
          <mc:Choice Requires="x14">
            <control shapeId="218200" r:id="rId89" name="Check Box 88">
              <controlPr defaultSize="0" autoFill="0" autoLine="0" autoPict="0">
                <anchor moveWithCells="1">
                  <from>
                    <xdr:col>1</xdr:col>
                    <xdr:colOff>0</xdr:colOff>
                    <xdr:row>29</xdr:row>
                    <xdr:rowOff>209550</xdr:rowOff>
                  </from>
                  <to>
                    <xdr:col>2</xdr:col>
                    <xdr:colOff>19050</xdr:colOff>
                    <xdr:row>31</xdr:row>
                    <xdr:rowOff>38100</xdr:rowOff>
                  </to>
                </anchor>
              </controlPr>
            </control>
          </mc:Choice>
        </mc:AlternateContent>
        <mc:AlternateContent xmlns:mc="http://schemas.openxmlformats.org/markup-compatibility/2006">
          <mc:Choice Requires="x14">
            <control shapeId="218201" r:id="rId90" name="Check Box 89">
              <controlPr defaultSize="0" autoFill="0" autoLine="0" autoPict="0">
                <anchor moveWithCells="1">
                  <from>
                    <xdr:col>1</xdr:col>
                    <xdr:colOff>0</xdr:colOff>
                    <xdr:row>29</xdr:row>
                    <xdr:rowOff>209550</xdr:rowOff>
                  </from>
                  <to>
                    <xdr:col>1</xdr:col>
                    <xdr:colOff>219075</xdr:colOff>
                    <xdr:row>31</xdr:row>
                    <xdr:rowOff>38100</xdr:rowOff>
                  </to>
                </anchor>
              </controlPr>
            </control>
          </mc:Choice>
        </mc:AlternateContent>
        <mc:AlternateContent xmlns:mc="http://schemas.openxmlformats.org/markup-compatibility/2006">
          <mc:Choice Requires="x14">
            <control shapeId="218202" r:id="rId91" name="Check Box 90">
              <controlPr defaultSize="0" autoFill="0" autoLine="0" autoPict="0">
                <anchor moveWithCells="1">
                  <from>
                    <xdr:col>1</xdr:col>
                    <xdr:colOff>0</xdr:colOff>
                    <xdr:row>29</xdr:row>
                    <xdr:rowOff>209550</xdr:rowOff>
                  </from>
                  <to>
                    <xdr:col>2</xdr:col>
                    <xdr:colOff>19050</xdr:colOff>
                    <xdr:row>31</xdr:row>
                    <xdr:rowOff>38100</xdr:rowOff>
                  </to>
                </anchor>
              </controlPr>
            </control>
          </mc:Choice>
        </mc:AlternateContent>
        <mc:AlternateContent xmlns:mc="http://schemas.openxmlformats.org/markup-compatibility/2006">
          <mc:Choice Requires="x14">
            <control shapeId="218203" r:id="rId92" name="Check Box 91">
              <controlPr defaultSize="0" autoFill="0" autoLine="0" autoPict="0">
                <anchor moveWithCells="1">
                  <from>
                    <xdr:col>1</xdr:col>
                    <xdr:colOff>0</xdr:colOff>
                    <xdr:row>29</xdr:row>
                    <xdr:rowOff>209550</xdr:rowOff>
                  </from>
                  <to>
                    <xdr:col>1</xdr:col>
                    <xdr:colOff>219075</xdr:colOff>
                    <xdr:row>31</xdr:row>
                    <xdr:rowOff>38100</xdr:rowOff>
                  </to>
                </anchor>
              </controlPr>
            </control>
          </mc:Choice>
        </mc:AlternateContent>
        <mc:AlternateContent xmlns:mc="http://schemas.openxmlformats.org/markup-compatibility/2006">
          <mc:Choice Requires="x14">
            <control shapeId="218204" r:id="rId93" name="Check Box 92">
              <controlPr defaultSize="0" autoFill="0" autoLine="0" autoPict="0">
                <anchor moveWithCells="1">
                  <from>
                    <xdr:col>1</xdr:col>
                    <xdr:colOff>0</xdr:colOff>
                    <xdr:row>29</xdr:row>
                    <xdr:rowOff>209550</xdr:rowOff>
                  </from>
                  <to>
                    <xdr:col>1</xdr:col>
                    <xdr:colOff>219075</xdr:colOff>
                    <xdr:row>31</xdr:row>
                    <xdr:rowOff>38100</xdr:rowOff>
                  </to>
                </anchor>
              </controlPr>
            </control>
          </mc:Choice>
        </mc:AlternateContent>
        <mc:AlternateContent xmlns:mc="http://schemas.openxmlformats.org/markup-compatibility/2006">
          <mc:Choice Requires="x14">
            <control shapeId="218205" r:id="rId94" name="Check Box 93">
              <controlPr defaultSize="0" autoFill="0" autoLine="0" autoPict="0">
                <anchor moveWithCells="1">
                  <from>
                    <xdr:col>1</xdr:col>
                    <xdr:colOff>0</xdr:colOff>
                    <xdr:row>31</xdr:row>
                    <xdr:rowOff>209550</xdr:rowOff>
                  </from>
                  <to>
                    <xdr:col>2</xdr:col>
                    <xdr:colOff>19050</xdr:colOff>
                    <xdr:row>33</xdr:row>
                    <xdr:rowOff>38100</xdr:rowOff>
                  </to>
                </anchor>
              </controlPr>
            </control>
          </mc:Choice>
        </mc:AlternateContent>
        <mc:AlternateContent xmlns:mc="http://schemas.openxmlformats.org/markup-compatibility/2006">
          <mc:Choice Requires="x14">
            <control shapeId="218206" r:id="rId95" name="Check Box 94">
              <controlPr defaultSize="0" autoFill="0" autoLine="0" autoPict="0">
                <anchor moveWithCells="1">
                  <from>
                    <xdr:col>1</xdr:col>
                    <xdr:colOff>0</xdr:colOff>
                    <xdr:row>31</xdr:row>
                    <xdr:rowOff>209550</xdr:rowOff>
                  </from>
                  <to>
                    <xdr:col>2</xdr:col>
                    <xdr:colOff>19050</xdr:colOff>
                    <xdr:row>33</xdr:row>
                    <xdr:rowOff>38100</xdr:rowOff>
                  </to>
                </anchor>
              </controlPr>
            </control>
          </mc:Choice>
        </mc:AlternateContent>
        <mc:AlternateContent xmlns:mc="http://schemas.openxmlformats.org/markup-compatibility/2006">
          <mc:Choice Requires="x14">
            <control shapeId="218207" r:id="rId96" name="Check Box 95">
              <controlPr defaultSize="0" autoFill="0" autoLine="0" autoPict="0">
                <anchor moveWithCells="1">
                  <from>
                    <xdr:col>1</xdr:col>
                    <xdr:colOff>0</xdr:colOff>
                    <xdr:row>31</xdr:row>
                    <xdr:rowOff>209550</xdr:rowOff>
                  </from>
                  <to>
                    <xdr:col>2</xdr:col>
                    <xdr:colOff>19050</xdr:colOff>
                    <xdr:row>33</xdr:row>
                    <xdr:rowOff>38100</xdr:rowOff>
                  </to>
                </anchor>
              </controlPr>
            </control>
          </mc:Choice>
        </mc:AlternateContent>
        <mc:AlternateContent xmlns:mc="http://schemas.openxmlformats.org/markup-compatibility/2006">
          <mc:Choice Requires="x14">
            <control shapeId="218208" r:id="rId97" name="Check Box 96">
              <controlPr defaultSize="0" autoFill="0" autoLine="0" autoPict="0">
                <anchor moveWithCells="1">
                  <from>
                    <xdr:col>1</xdr:col>
                    <xdr:colOff>0</xdr:colOff>
                    <xdr:row>31</xdr:row>
                    <xdr:rowOff>209550</xdr:rowOff>
                  </from>
                  <to>
                    <xdr:col>2</xdr:col>
                    <xdr:colOff>19050</xdr:colOff>
                    <xdr:row>33</xdr:row>
                    <xdr:rowOff>38100</xdr:rowOff>
                  </to>
                </anchor>
              </controlPr>
            </control>
          </mc:Choice>
        </mc:AlternateContent>
        <mc:AlternateContent xmlns:mc="http://schemas.openxmlformats.org/markup-compatibility/2006">
          <mc:Choice Requires="x14">
            <control shapeId="218209" r:id="rId98" name="Check Box 97">
              <controlPr defaultSize="0" autoFill="0" autoLine="0" autoPict="0">
                <anchor moveWithCells="1">
                  <from>
                    <xdr:col>1</xdr:col>
                    <xdr:colOff>0</xdr:colOff>
                    <xdr:row>31</xdr:row>
                    <xdr:rowOff>209550</xdr:rowOff>
                  </from>
                  <to>
                    <xdr:col>1</xdr:col>
                    <xdr:colOff>219075</xdr:colOff>
                    <xdr:row>33</xdr:row>
                    <xdr:rowOff>38100</xdr:rowOff>
                  </to>
                </anchor>
              </controlPr>
            </control>
          </mc:Choice>
        </mc:AlternateContent>
        <mc:AlternateContent xmlns:mc="http://schemas.openxmlformats.org/markup-compatibility/2006">
          <mc:Choice Requires="x14">
            <control shapeId="218210" r:id="rId99" name="Check Box 98">
              <controlPr defaultSize="0" autoFill="0" autoLine="0" autoPict="0">
                <anchor moveWithCells="1">
                  <from>
                    <xdr:col>1</xdr:col>
                    <xdr:colOff>0</xdr:colOff>
                    <xdr:row>31</xdr:row>
                    <xdr:rowOff>209550</xdr:rowOff>
                  </from>
                  <to>
                    <xdr:col>2</xdr:col>
                    <xdr:colOff>19050</xdr:colOff>
                    <xdr:row>33</xdr:row>
                    <xdr:rowOff>38100</xdr:rowOff>
                  </to>
                </anchor>
              </controlPr>
            </control>
          </mc:Choice>
        </mc:AlternateContent>
        <mc:AlternateContent xmlns:mc="http://schemas.openxmlformats.org/markup-compatibility/2006">
          <mc:Choice Requires="x14">
            <control shapeId="218211" r:id="rId100" name="Check Box 99">
              <controlPr defaultSize="0" autoFill="0" autoLine="0" autoPict="0">
                <anchor moveWithCells="1">
                  <from>
                    <xdr:col>1</xdr:col>
                    <xdr:colOff>0</xdr:colOff>
                    <xdr:row>31</xdr:row>
                    <xdr:rowOff>209550</xdr:rowOff>
                  </from>
                  <to>
                    <xdr:col>2</xdr:col>
                    <xdr:colOff>19050</xdr:colOff>
                    <xdr:row>33</xdr:row>
                    <xdr:rowOff>38100</xdr:rowOff>
                  </to>
                </anchor>
              </controlPr>
            </control>
          </mc:Choice>
        </mc:AlternateContent>
        <mc:AlternateContent xmlns:mc="http://schemas.openxmlformats.org/markup-compatibility/2006">
          <mc:Choice Requires="x14">
            <control shapeId="218212" r:id="rId101" name="Check Box 100">
              <controlPr defaultSize="0" autoFill="0" autoLine="0" autoPict="0">
                <anchor moveWithCells="1">
                  <from>
                    <xdr:col>1</xdr:col>
                    <xdr:colOff>0</xdr:colOff>
                    <xdr:row>31</xdr:row>
                    <xdr:rowOff>209550</xdr:rowOff>
                  </from>
                  <to>
                    <xdr:col>2</xdr:col>
                    <xdr:colOff>19050</xdr:colOff>
                    <xdr:row>33</xdr:row>
                    <xdr:rowOff>38100</xdr:rowOff>
                  </to>
                </anchor>
              </controlPr>
            </control>
          </mc:Choice>
        </mc:AlternateContent>
        <mc:AlternateContent xmlns:mc="http://schemas.openxmlformats.org/markup-compatibility/2006">
          <mc:Choice Requires="x14">
            <control shapeId="218213" r:id="rId102" name="Check Box 101">
              <controlPr defaultSize="0" autoFill="0" autoLine="0" autoPict="0">
                <anchor moveWithCells="1">
                  <from>
                    <xdr:col>1</xdr:col>
                    <xdr:colOff>0</xdr:colOff>
                    <xdr:row>31</xdr:row>
                    <xdr:rowOff>209550</xdr:rowOff>
                  </from>
                  <to>
                    <xdr:col>1</xdr:col>
                    <xdr:colOff>219075</xdr:colOff>
                    <xdr:row>33</xdr:row>
                    <xdr:rowOff>38100</xdr:rowOff>
                  </to>
                </anchor>
              </controlPr>
            </control>
          </mc:Choice>
        </mc:AlternateContent>
        <mc:AlternateContent xmlns:mc="http://schemas.openxmlformats.org/markup-compatibility/2006">
          <mc:Choice Requires="x14">
            <control shapeId="218214" r:id="rId103" name="Check Box 102">
              <controlPr defaultSize="0" autoFill="0" autoLine="0" autoPict="0">
                <anchor moveWithCells="1">
                  <from>
                    <xdr:col>1</xdr:col>
                    <xdr:colOff>0</xdr:colOff>
                    <xdr:row>31</xdr:row>
                    <xdr:rowOff>209550</xdr:rowOff>
                  </from>
                  <to>
                    <xdr:col>2</xdr:col>
                    <xdr:colOff>19050</xdr:colOff>
                    <xdr:row>33</xdr:row>
                    <xdr:rowOff>38100</xdr:rowOff>
                  </to>
                </anchor>
              </controlPr>
            </control>
          </mc:Choice>
        </mc:AlternateContent>
        <mc:AlternateContent xmlns:mc="http://schemas.openxmlformats.org/markup-compatibility/2006">
          <mc:Choice Requires="x14">
            <control shapeId="218215" r:id="rId104" name="Check Box 103">
              <controlPr defaultSize="0" autoFill="0" autoLine="0" autoPict="0">
                <anchor moveWithCells="1">
                  <from>
                    <xdr:col>1</xdr:col>
                    <xdr:colOff>0</xdr:colOff>
                    <xdr:row>31</xdr:row>
                    <xdr:rowOff>209550</xdr:rowOff>
                  </from>
                  <to>
                    <xdr:col>2</xdr:col>
                    <xdr:colOff>19050</xdr:colOff>
                    <xdr:row>33</xdr:row>
                    <xdr:rowOff>38100</xdr:rowOff>
                  </to>
                </anchor>
              </controlPr>
            </control>
          </mc:Choice>
        </mc:AlternateContent>
        <mc:AlternateContent xmlns:mc="http://schemas.openxmlformats.org/markup-compatibility/2006">
          <mc:Choice Requires="x14">
            <control shapeId="218216" r:id="rId105" name="Check Box 104">
              <controlPr defaultSize="0" autoFill="0" autoLine="0" autoPict="0">
                <anchor moveWithCells="1">
                  <from>
                    <xdr:col>1</xdr:col>
                    <xdr:colOff>0</xdr:colOff>
                    <xdr:row>31</xdr:row>
                    <xdr:rowOff>209550</xdr:rowOff>
                  </from>
                  <to>
                    <xdr:col>1</xdr:col>
                    <xdr:colOff>219075</xdr:colOff>
                    <xdr:row>33</xdr:row>
                    <xdr:rowOff>38100</xdr:rowOff>
                  </to>
                </anchor>
              </controlPr>
            </control>
          </mc:Choice>
        </mc:AlternateContent>
        <mc:AlternateContent xmlns:mc="http://schemas.openxmlformats.org/markup-compatibility/2006">
          <mc:Choice Requires="x14">
            <control shapeId="218217" r:id="rId106" name="Check Box 105">
              <controlPr defaultSize="0" autoFill="0" autoLine="0" autoPict="0">
                <anchor moveWithCells="1">
                  <from>
                    <xdr:col>1</xdr:col>
                    <xdr:colOff>0</xdr:colOff>
                    <xdr:row>31</xdr:row>
                    <xdr:rowOff>209550</xdr:rowOff>
                  </from>
                  <to>
                    <xdr:col>2</xdr:col>
                    <xdr:colOff>19050</xdr:colOff>
                    <xdr:row>33</xdr:row>
                    <xdr:rowOff>38100</xdr:rowOff>
                  </to>
                </anchor>
              </controlPr>
            </control>
          </mc:Choice>
        </mc:AlternateContent>
        <mc:AlternateContent xmlns:mc="http://schemas.openxmlformats.org/markup-compatibility/2006">
          <mc:Choice Requires="x14">
            <control shapeId="218218" r:id="rId107" name="Check Box 106">
              <controlPr defaultSize="0" autoFill="0" autoLine="0" autoPict="0">
                <anchor moveWithCells="1">
                  <from>
                    <xdr:col>1</xdr:col>
                    <xdr:colOff>0</xdr:colOff>
                    <xdr:row>31</xdr:row>
                    <xdr:rowOff>209550</xdr:rowOff>
                  </from>
                  <to>
                    <xdr:col>1</xdr:col>
                    <xdr:colOff>219075</xdr:colOff>
                    <xdr:row>33</xdr:row>
                    <xdr:rowOff>38100</xdr:rowOff>
                  </to>
                </anchor>
              </controlPr>
            </control>
          </mc:Choice>
        </mc:AlternateContent>
        <mc:AlternateContent xmlns:mc="http://schemas.openxmlformats.org/markup-compatibility/2006">
          <mc:Choice Requires="x14">
            <control shapeId="218219" r:id="rId108" name="Check Box 107">
              <controlPr defaultSize="0" autoFill="0" autoLine="0" autoPict="0">
                <anchor moveWithCells="1">
                  <from>
                    <xdr:col>1</xdr:col>
                    <xdr:colOff>0</xdr:colOff>
                    <xdr:row>31</xdr:row>
                    <xdr:rowOff>209550</xdr:rowOff>
                  </from>
                  <to>
                    <xdr:col>1</xdr:col>
                    <xdr:colOff>219075</xdr:colOff>
                    <xdr:row>33</xdr:row>
                    <xdr:rowOff>38100</xdr:rowOff>
                  </to>
                </anchor>
              </controlPr>
            </control>
          </mc:Choice>
        </mc:AlternateContent>
        <mc:AlternateContent xmlns:mc="http://schemas.openxmlformats.org/markup-compatibility/2006">
          <mc:Choice Requires="x14">
            <control shapeId="218220" r:id="rId109" name="Check Box 108">
              <controlPr defaultSize="0" autoFill="0" autoLine="0" autoPict="0">
                <anchor moveWithCells="1">
                  <from>
                    <xdr:col>1</xdr:col>
                    <xdr:colOff>0</xdr:colOff>
                    <xdr:row>33</xdr:row>
                    <xdr:rowOff>209550</xdr:rowOff>
                  </from>
                  <to>
                    <xdr:col>2</xdr:col>
                    <xdr:colOff>19050</xdr:colOff>
                    <xdr:row>35</xdr:row>
                    <xdr:rowOff>38100</xdr:rowOff>
                  </to>
                </anchor>
              </controlPr>
            </control>
          </mc:Choice>
        </mc:AlternateContent>
        <mc:AlternateContent xmlns:mc="http://schemas.openxmlformats.org/markup-compatibility/2006">
          <mc:Choice Requires="x14">
            <control shapeId="218221" r:id="rId110" name="Check Box 109">
              <controlPr defaultSize="0" autoFill="0" autoLine="0" autoPict="0">
                <anchor moveWithCells="1">
                  <from>
                    <xdr:col>1</xdr:col>
                    <xdr:colOff>0</xdr:colOff>
                    <xdr:row>33</xdr:row>
                    <xdr:rowOff>209550</xdr:rowOff>
                  </from>
                  <to>
                    <xdr:col>2</xdr:col>
                    <xdr:colOff>19050</xdr:colOff>
                    <xdr:row>35</xdr:row>
                    <xdr:rowOff>38100</xdr:rowOff>
                  </to>
                </anchor>
              </controlPr>
            </control>
          </mc:Choice>
        </mc:AlternateContent>
        <mc:AlternateContent xmlns:mc="http://schemas.openxmlformats.org/markup-compatibility/2006">
          <mc:Choice Requires="x14">
            <control shapeId="218222" r:id="rId111" name="Check Box 110">
              <controlPr defaultSize="0" autoFill="0" autoLine="0" autoPict="0">
                <anchor moveWithCells="1">
                  <from>
                    <xdr:col>1</xdr:col>
                    <xdr:colOff>0</xdr:colOff>
                    <xdr:row>33</xdr:row>
                    <xdr:rowOff>209550</xdr:rowOff>
                  </from>
                  <to>
                    <xdr:col>2</xdr:col>
                    <xdr:colOff>19050</xdr:colOff>
                    <xdr:row>35</xdr:row>
                    <xdr:rowOff>38100</xdr:rowOff>
                  </to>
                </anchor>
              </controlPr>
            </control>
          </mc:Choice>
        </mc:AlternateContent>
        <mc:AlternateContent xmlns:mc="http://schemas.openxmlformats.org/markup-compatibility/2006">
          <mc:Choice Requires="x14">
            <control shapeId="218223" r:id="rId112" name="Check Box 111">
              <controlPr defaultSize="0" autoFill="0" autoLine="0" autoPict="0">
                <anchor moveWithCells="1">
                  <from>
                    <xdr:col>1</xdr:col>
                    <xdr:colOff>0</xdr:colOff>
                    <xdr:row>33</xdr:row>
                    <xdr:rowOff>209550</xdr:rowOff>
                  </from>
                  <to>
                    <xdr:col>2</xdr:col>
                    <xdr:colOff>19050</xdr:colOff>
                    <xdr:row>35</xdr:row>
                    <xdr:rowOff>38100</xdr:rowOff>
                  </to>
                </anchor>
              </controlPr>
            </control>
          </mc:Choice>
        </mc:AlternateContent>
        <mc:AlternateContent xmlns:mc="http://schemas.openxmlformats.org/markup-compatibility/2006">
          <mc:Choice Requires="x14">
            <control shapeId="218224" r:id="rId113" name="Check Box 112">
              <controlPr defaultSize="0" autoFill="0" autoLine="0" autoPict="0">
                <anchor moveWithCells="1">
                  <from>
                    <xdr:col>1</xdr:col>
                    <xdr:colOff>0</xdr:colOff>
                    <xdr:row>33</xdr:row>
                    <xdr:rowOff>209550</xdr:rowOff>
                  </from>
                  <to>
                    <xdr:col>1</xdr:col>
                    <xdr:colOff>219075</xdr:colOff>
                    <xdr:row>35</xdr:row>
                    <xdr:rowOff>38100</xdr:rowOff>
                  </to>
                </anchor>
              </controlPr>
            </control>
          </mc:Choice>
        </mc:AlternateContent>
        <mc:AlternateContent xmlns:mc="http://schemas.openxmlformats.org/markup-compatibility/2006">
          <mc:Choice Requires="x14">
            <control shapeId="218225" r:id="rId114" name="Check Box 113">
              <controlPr defaultSize="0" autoFill="0" autoLine="0" autoPict="0">
                <anchor moveWithCells="1">
                  <from>
                    <xdr:col>1</xdr:col>
                    <xdr:colOff>0</xdr:colOff>
                    <xdr:row>33</xdr:row>
                    <xdr:rowOff>209550</xdr:rowOff>
                  </from>
                  <to>
                    <xdr:col>2</xdr:col>
                    <xdr:colOff>19050</xdr:colOff>
                    <xdr:row>35</xdr:row>
                    <xdr:rowOff>38100</xdr:rowOff>
                  </to>
                </anchor>
              </controlPr>
            </control>
          </mc:Choice>
        </mc:AlternateContent>
        <mc:AlternateContent xmlns:mc="http://schemas.openxmlformats.org/markup-compatibility/2006">
          <mc:Choice Requires="x14">
            <control shapeId="218226" r:id="rId115" name="Check Box 114">
              <controlPr defaultSize="0" autoFill="0" autoLine="0" autoPict="0">
                <anchor moveWithCells="1">
                  <from>
                    <xdr:col>1</xdr:col>
                    <xdr:colOff>0</xdr:colOff>
                    <xdr:row>33</xdr:row>
                    <xdr:rowOff>209550</xdr:rowOff>
                  </from>
                  <to>
                    <xdr:col>2</xdr:col>
                    <xdr:colOff>19050</xdr:colOff>
                    <xdr:row>35</xdr:row>
                    <xdr:rowOff>38100</xdr:rowOff>
                  </to>
                </anchor>
              </controlPr>
            </control>
          </mc:Choice>
        </mc:AlternateContent>
        <mc:AlternateContent xmlns:mc="http://schemas.openxmlformats.org/markup-compatibility/2006">
          <mc:Choice Requires="x14">
            <control shapeId="218227" r:id="rId116" name="Check Box 115">
              <controlPr defaultSize="0" autoFill="0" autoLine="0" autoPict="0">
                <anchor moveWithCells="1">
                  <from>
                    <xdr:col>1</xdr:col>
                    <xdr:colOff>0</xdr:colOff>
                    <xdr:row>33</xdr:row>
                    <xdr:rowOff>209550</xdr:rowOff>
                  </from>
                  <to>
                    <xdr:col>2</xdr:col>
                    <xdr:colOff>19050</xdr:colOff>
                    <xdr:row>35</xdr:row>
                    <xdr:rowOff>38100</xdr:rowOff>
                  </to>
                </anchor>
              </controlPr>
            </control>
          </mc:Choice>
        </mc:AlternateContent>
        <mc:AlternateContent xmlns:mc="http://schemas.openxmlformats.org/markup-compatibility/2006">
          <mc:Choice Requires="x14">
            <control shapeId="218228" r:id="rId117" name="Check Box 116">
              <controlPr defaultSize="0" autoFill="0" autoLine="0" autoPict="0">
                <anchor moveWithCells="1">
                  <from>
                    <xdr:col>1</xdr:col>
                    <xdr:colOff>0</xdr:colOff>
                    <xdr:row>33</xdr:row>
                    <xdr:rowOff>209550</xdr:rowOff>
                  </from>
                  <to>
                    <xdr:col>1</xdr:col>
                    <xdr:colOff>219075</xdr:colOff>
                    <xdr:row>35</xdr:row>
                    <xdr:rowOff>38100</xdr:rowOff>
                  </to>
                </anchor>
              </controlPr>
            </control>
          </mc:Choice>
        </mc:AlternateContent>
        <mc:AlternateContent xmlns:mc="http://schemas.openxmlformats.org/markup-compatibility/2006">
          <mc:Choice Requires="x14">
            <control shapeId="218229" r:id="rId118" name="Check Box 117">
              <controlPr defaultSize="0" autoFill="0" autoLine="0" autoPict="0">
                <anchor moveWithCells="1">
                  <from>
                    <xdr:col>1</xdr:col>
                    <xdr:colOff>0</xdr:colOff>
                    <xdr:row>33</xdr:row>
                    <xdr:rowOff>209550</xdr:rowOff>
                  </from>
                  <to>
                    <xdr:col>2</xdr:col>
                    <xdr:colOff>19050</xdr:colOff>
                    <xdr:row>35</xdr:row>
                    <xdr:rowOff>38100</xdr:rowOff>
                  </to>
                </anchor>
              </controlPr>
            </control>
          </mc:Choice>
        </mc:AlternateContent>
        <mc:AlternateContent xmlns:mc="http://schemas.openxmlformats.org/markup-compatibility/2006">
          <mc:Choice Requires="x14">
            <control shapeId="218230" r:id="rId119" name="Check Box 118">
              <controlPr defaultSize="0" autoFill="0" autoLine="0" autoPict="0">
                <anchor moveWithCells="1">
                  <from>
                    <xdr:col>1</xdr:col>
                    <xdr:colOff>0</xdr:colOff>
                    <xdr:row>33</xdr:row>
                    <xdr:rowOff>209550</xdr:rowOff>
                  </from>
                  <to>
                    <xdr:col>2</xdr:col>
                    <xdr:colOff>19050</xdr:colOff>
                    <xdr:row>35</xdr:row>
                    <xdr:rowOff>38100</xdr:rowOff>
                  </to>
                </anchor>
              </controlPr>
            </control>
          </mc:Choice>
        </mc:AlternateContent>
        <mc:AlternateContent xmlns:mc="http://schemas.openxmlformats.org/markup-compatibility/2006">
          <mc:Choice Requires="x14">
            <control shapeId="218231" r:id="rId120" name="Check Box 119">
              <controlPr defaultSize="0" autoFill="0" autoLine="0" autoPict="0">
                <anchor moveWithCells="1">
                  <from>
                    <xdr:col>1</xdr:col>
                    <xdr:colOff>0</xdr:colOff>
                    <xdr:row>33</xdr:row>
                    <xdr:rowOff>209550</xdr:rowOff>
                  </from>
                  <to>
                    <xdr:col>1</xdr:col>
                    <xdr:colOff>219075</xdr:colOff>
                    <xdr:row>35</xdr:row>
                    <xdr:rowOff>38100</xdr:rowOff>
                  </to>
                </anchor>
              </controlPr>
            </control>
          </mc:Choice>
        </mc:AlternateContent>
        <mc:AlternateContent xmlns:mc="http://schemas.openxmlformats.org/markup-compatibility/2006">
          <mc:Choice Requires="x14">
            <control shapeId="218232" r:id="rId121" name="Check Box 120">
              <controlPr defaultSize="0" autoFill="0" autoLine="0" autoPict="0">
                <anchor moveWithCells="1">
                  <from>
                    <xdr:col>1</xdr:col>
                    <xdr:colOff>0</xdr:colOff>
                    <xdr:row>33</xdr:row>
                    <xdr:rowOff>209550</xdr:rowOff>
                  </from>
                  <to>
                    <xdr:col>2</xdr:col>
                    <xdr:colOff>19050</xdr:colOff>
                    <xdr:row>35</xdr:row>
                    <xdr:rowOff>38100</xdr:rowOff>
                  </to>
                </anchor>
              </controlPr>
            </control>
          </mc:Choice>
        </mc:AlternateContent>
        <mc:AlternateContent xmlns:mc="http://schemas.openxmlformats.org/markup-compatibility/2006">
          <mc:Choice Requires="x14">
            <control shapeId="218233" r:id="rId122" name="Check Box 121">
              <controlPr defaultSize="0" autoFill="0" autoLine="0" autoPict="0">
                <anchor moveWithCells="1">
                  <from>
                    <xdr:col>1</xdr:col>
                    <xdr:colOff>0</xdr:colOff>
                    <xdr:row>33</xdr:row>
                    <xdr:rowOff>209550</xdr:rowOff>
                  </from>
                  <to>
                    <xdr:col>1</xdr:col>
                    <xdr:colOff>219075</xdr:colOff>
                    <xdr:row>35</xdr:row>
                    <xdr:rowOff>38100</xdr:rowOff>
                  </to>
                </anchor>
              </controlPr>
            </control>
          </mc:Choice>
        </mc:AlternateContent>
        <mc:AlternateContent xmlns:mc="http://schemas.openxmlformats.org/markup-compatibility/2006">
          <mc:Choice Requires="x14">
            <control shapeId="218234" r:id="rId123" name="Check Box 122">
              <controlPr defaultSize="0" autoFill="0" autoLine="0" autoPict="0">
                <anchor moveWithCells="1">
                  <from>
                    <xdr:col>1</xdr:col>
                    <xdr:colOff>0</xdr:colOff>
                    <xdr:row>33</xdr:row>
                    <xdr:rowOff>209550</xdr:rowOff>
                  </from>
                  <to>
                    <xdr:col>1</xdr:col>
                    <xdr:colOff>219075</xdr:colOff>
                    <xdr:row>35</xdr:row>
                    <xdr:rowOff>38100</xdr:rowOff>
                  </to>
                </anchor>
              </controlPr>
            </control>
          </mc:Choice>
        </mc:AlternateContent>
        <mc:AlternateContent xmlns:mc="http://schemas.openxmlformats.org/markup-compatibility/2006">
          <mc:Choice Requires="x14">
            <control shapeId="218235" r:id="rId124" name="Check Box 123">
              <controlPr defaultSize="0" autoFill="0" autoLine="0" autoPict="0">
                <anchor moveWithCells="1">
                  <from>
                    <xdr:col>1</xdr:col>
                    <xdr:colOff>0</xdr:colOff>
                    <xdr:row>35</xdr:row>
                    <xdr:rowOff>209550</xdr:rowOff>
                  </from>
                  <to>
                    <xdr:col>2</xdr:col>
                    <xdr:colOff>19050</xdr:colOff>
                    <xdr:row>37</xdr:row>
                    <xdr:rowOff>38100</xdr:rowOff>
                  </to>
                </anchor>
              </controlPr>
            </control>
          </mc:Choice>
        </mc:AlternateContent>
        <mc:AlternateContent xmlns:mc="http://schemas.openxmlformats.org/markup-compatibility/2006">
          <mc:Choice Requires="x14">
            <control shapeId="218236" r:id="rId125" name="Check Box 124">
              <controlPr defaultSize="0" autoFill="0" autoLine="0" autoPict="0">
                <anchor moveWithCells="1">
                  <from>
                    <xdr:col>1</xdr:col>
                    <xdr:colOff>0</xdr:colOff>
                    <xdr:row>35</xdr:row>
                    <xdr:rowOff>209550</xdr:rowOff>
                  </from>
                  <to>
                    <xdr:col>2</xdr:col>
                    <xdr:colOff>19050</xdr:colOff>
                    <xdr:row>37</xdr:row>
                    <xdr:rowOff>38100</xdr:rowOff>
                  </to>
                </anchor>
              </controlPr>
            </control>
          </mc:Choice>
        </mc:AlternateContent>
        <mc:AlternateContent xmlns:mc="http://schemas.openxmlformats.org/markup-compatibility/2006">
          <mc:Choice Requires="x14">
            <control shapeId="218237" r:id="rId126" name="Check Box 125">
              <controlPr defaultSize="0" autoFill="0" autoLine="0" autoPict="0">
                <anchor moveWithCells="1">
                  <from>
                    <xdr:col>1</xdr:col>
                    <xdr:colOff>0</xdr:colOff>
                    <xdr:row>35</xdr:row>
                    <xdr:rowOff>209550</xdr:rowOff>
                  </from>
                  <to>
                    <xdr:col>2</xdr:col>
                    <xdr:colOff>19050</xdr:colOff>
                    <xdr:row>37</xdr:row>
                    <xdr:rowOff>38100</xdr:rowOff>
                  </to>
                </anchor>
              </controlPr>
            </control>
          </mc:Choice>
        </mc:AlternateContent>
        <mc:AlternateContent xmlns:mc="http://schemas.openxmlformats.org/markup-compatibility/2006">
          <mc:Choice Requires="x14">
            <control shapeId="218238" r:id="rId127" name="Check Box 126">
              <controlPr defaultSize="0" autoFill="0" autoLine="0" autoPict="0">
                <anchor moveWithCells="1">
                  <from>
                    <xdr:col>1</xdr:col>
                    <xdr:colOff>0</xdr:colOff>
                    <xdr:row>35</xdr:row>
                    <xdr:rowOff>209550</xdr:rowOff>
                  </from>
                  <to>
                    <xdr:col>2</xdr:col>
                    <xdr:colOff>19050</xdr:colOff>
                    <xdr:row>37</xdr:row>
                    <xdr:rowOff>38100</xdr:rowOff>
                  </to>
                </anchor>
              </controlPr>
            </control>
          </mc:Choice>
        </mc:AlternateContent>
        <mc:AlternateContent xmlns:mc="http://schemas.openxmlformats.org/markup-compatibility/2006">
          <mc:Choice Requires="x14">
            <control shapeId="218239" r:id="rId128" name="Check Box 127">
              <controlPr defaultSize="0" autoFill="0" autoLine="0" autoPict="0">
                <anchor moveWithCells="1">
                  <from>
                    <xdr:col>1</xdr:col>
                    <xdr:colOff>0</xdr:colOff>
                    <xdr:row>35</xdr:row>
                    <xdr:rowOff>209550</xdr:rowOff>
                  </from>
                  <to>
                    <xdr:col>1</xdr:col>
                    <xdr:colOff>219075</xdr:colOff>
                    <xdr:row>37</xdr:row>
                    <xdr:rowOff>38100</xdr:rowOff>
                  </to>
                </anchor>
              </controlPr>
            </control>
          </mc:Choice>
        </mc:AlternateContent>
        <mc:AlternateContent xmlns:mc="http://schemas.openxmlformats.org/markup-compatibility/2006">
          <mc:Choice Requires="x14">
            <control shapeId="218240" r:id="rId129" name="Check Box 128">
              <controlPr defaultSize="0" autoFill="0" autoLine="0" autoPict="0">
                <anchor moveWithCells="1">
                  <from>
                    <xdr:col>1</xdr:col>
                    <xdr:colOff>0</xdr:colOff>
                    <xdr:row>35</xdr:row>
                    <xdr:rowOff>209550</xdr:rowOff>
                  </from>
                  <to>
                    <xdr:col>2</xdr:col>
                    <xdr:colOff>19050</xdr:colOff>
                    <xdr:row>37</xdr:row>
                    <xdr:rowOff>38100</xdr:rowOff>
                  </to>
                </anchor>
              </controlPr>
            </control>
          </mc:Choice>
        </mc:AlternateContent>
        <mc:AlternateContent xmlns:mc="http://schemas.openxmlformats.org/markup-compatibility/2006">
          <mc:Choice Requires="x14">
            <control shapeId="218241" r:id="rId130" name="Check Box 129">
              <controlPr defaultSize="0" autoFill="0" autoLine="0" autoPict="0">
                <anchor moveWithCells="1">
                  <from>
                    <xdr:col>1</xdr:col>
                    <xdr:colOff>0</xdr:colOff>
                    <xdr:row>35</xdr:row>
                    <xdr:rowOff>209550</xdr:rowOff>
                  </from>
                  <to>
                    <xdr:col>2</xdr:col>
                    <xdr:colOff>19050</xdr:colOff>
                    <xdr:row>37</xdr:row>
                    <xdr:rowOff>38100</xdr:rowOff>
                  </to>
                </anchor>
              </controlPr>
            </control>
          </mc:Choice>
        </mc:AlternateContent>
        <mc:AlternateContent xmlns:mc="http://schemas.openxmlformats.org/markup-compatibility/2006">
          <mc:Choice Requires="x14">
            <control shapeId="218242" r:id="rId131" name="Check Box 130">
              <controlPr defaultSize="0" autoFill="0" autoLine="0" autoPict="0">
                <anchor moveWithCells="1">
                  <from>
                    <xdr:col>1</xdr:col>
                    <xdr:colOff>0</xdr:colOff>
                    <xdr:row>35</xdr:row>
                    <xdr:rowOff>209550</xdr:rowOff>
                  </from>
                  <to>
                    <xdr:col>2</xdr:col>
                    <xdr:colOff>19050</xdr:colOff>
                    <xdr:row>37</xdr:row>
                    <xdr:rowOff>38100</xdr:rowOff>
                  </to>
                </anchor>
              </controlPr>
            </control>
          </mc:Choice>
        </mc:AlternateContent>
        <mc:AlternateContent xmlns:mc="http://schemas.openxmlformats.org/markup-compatibility/2006">
          <mc:Choice Requires="x14">
            <control shapeId="218243" r:id="rId132" name="Check Box 131">
              <controlPr defaultSize="0" autoFill="0" autoLine="0" autoPict="0">
                <anchor moveWithCells="1">
                  <from>
                    <xdr:col>1</xdr:col>
                    <xdr:colOff>0</xdr:colOff>
                    <xdr:row>35</xdr:row>
                    <xdr:rowOff>209550</xdr:rowOff>
                  </from>
                  <to>
                    <xdr:col>1</xdr:col>
                    <xdr:colOff>219075</xdr:colOff>
                    <xdr:row>37</xdr:row>
                    <xdr:rowOff>38100</xdr:rowOff>
                  </to>
                </anchor>
              </controlPr>
            </control>
          </mc:Choice>
        </mc:AlternateContent>
        <mc:AlternateContent xmlns:mc="http://schemas.openxmlformats.org/markup-compatibility/2006">
          <mc:Choice Requires="x14">
            <control shapeId="218244" r:id="rId133" name="Check Box 132">
              <controlPr defaultSize="0" autoFill="0" autoLine="0" autoPict="0">
                <anchor moveWithCells="1">
                  <from>
                    <xdr:col>1</xdr:col>
                    <xdr:colOff>0</xdr:colOff>
                    <xdr:row>35</xdr:row>
                    <xdr:rowOff>209550</xdr:rowOff>
                  </from>
                  <to>
                    <xdr:col>2</xdr:col>
                    <xdr:colOff>19050</xdr:colOff>
                    <xdr:row>37</xdr:row>
                    <xdr:rowOff>38100</xdr:rowOff>
                  </to>
                </anchor>
              </controlPr>
            </control>
          </mc:Choice>
        </mc:AlternateContent>
        <mc:AlternateContent xmlns:mc="http://schemas.openxmlformats.org/markup-compatibility/2006">
          <mc:Choice Requires="x14">
            <control shapeId="218245" r:id="rId134" name="Check Box 133">
              <controlPr defaultSize="0" autoFill="0" autoLine="0" autoPict="0">
                <anchor moveWithCells="1">
                  <from>
                    <xdr:col>1</xdr:col>
                    <xdr:colOff>0</xdr:colOff>
                    <xdr:row>35</xdr:row>
                    <xdr:rowOff>209550</xdr:rowOff>
                  </from>
                  <to>
                    <xdr:col>2</xdr:col>
                    <xdr:colOff>19050</xdr:colOff>
                    <xdr:row>37</xdr:row>
                    <xdr:rowOff>38100</xdr:rowOff>
                  </to>
                </anchor>
              </controlPr>
            </control>
          </mc:Choice>
        </mc:AlternateContent>
        <mc:AlternateContent xmlns:mc="http://schemas.openxmlformats.org/markup-compatibility/2006">
          <mc:Choice Requires="x14">
            <control shapeId="218246" r:id="rId135" name="Check Box 134">
              <controlPr defaultSize="0" autoFill="0" autoLine="0" autoPict="0">
                <anchor moveWithCells="1">
                  <from>
                    <xdr:col>1</xdr:col>
                    <xdr:colOff>0</xdr:colOff>
                    <xdr:row>35</xdr:row>
                    <xdr:rowOff>209550</xdr:rowOff>
                  </from>
                  <to>
                    <xdr:col>1</xdr:col>
                    <xdr:colOff>219075</xdr:colOff>
                    <xdr:row>37</xdr:row>
                    <xdr:rowOff>38100</xdr:rowOff>
                  </to>
                </anchor>
              </controlPr>
            </control>
          </mc:Choice>
        </mc:AlternateContent>
        <mc:AlternateContent xmlns:mc="http://schemas.openxmlformats.org/markup-compatibility/2006">
          <mc:Choice Requires="x14">
            <control shapeId="218247" r:id="rId136" name="Check Box 135">
              <controlPr defaultSize="0" autoFill="0" autoLine="0" autoPict="0">
                <anchor moveWithCells="1">
                  <from>
                    <xdr:col>1</xdr:col>
                    <xdr:colOff>0</xdr:colOff>
                    <xdr:row>35</xdr:row>
                    <xdr:rowOff>209550</xdr:rowOff>
                  </from>
                  <to>
                    <xdr:col>2</xdr:col>
                    <xdr:colOff>19050</xdr:colOff>
                    <xdr:row>37</xdr:row>
                    <xdr:rowOff>38100</xdr:rowOff>
                  </to>
                </anchor>
              </controlPr>
            </control>
          </mc:Choice>
        </mc:AlternateContent>
        <mc:AlternateContent xmlns:mc="http://schemas.openxmlformats.org/markup-compatibility/2006">
          <mc:Choice Requires="x14">
            <control shapeId="218248" r:id="rId137" name="Check Box 136">
              <controlPr defaultSize="0" autoFill="0" autoLine="0" autoPict="0">
                <anchor moveWithCells="1">
                  <from>
                    <xdr:col>1</xdr:col>
                    <xdr:colOff>0</xdr:colOff>
                    <xdr:row>35</xdr:row>
                    <xdr:rowOff>209550</xdr:rowOff>
                  </from>
                  <to>
                    <xdr:col>1</xdr:col>
                    <xdr:colOff>219075</xdr:colOff>
                    <xdr:row>37</xdr:row>
                    <xdr:rowOff>38100</xdr:rowOff>
                  </to>
                </anchor>
              </controlPr>
            </control>
          </mc:Choice>
        </mc:AlternateContent>
        <mc:AlternateContent xmlns:mc="http://schemas.openxmlformats.org/markup-compatibility/2006">
          <mc:Choice Requires="x14">
            <control shapeId="218249" r:id="rId138" name="Check Box 137">
              <controlPr defaultSize="0" autoFill="0" autoLine="0" autoPict="0">
                <anchor moveWithCells="1">
                  <from>
                    <xdr:col>1</xdr:col>
                    <xdr:colOff>0</xdr:colOff>
                    <xdr:row>35</xdr:row>
                    <xdr:rowOff>209550</xdr:rowOff>
                  </from>
                  <to>
                    <xdr:col>1</xdr:col>
                    <xdr:colOff>219075</xdr:colOff>
                    <xdr:row>37</xdr:row>
                    <xdr:rowOff>38100</xdr:rowOff>
                  </to>
                </anchor>
              </controlPr>
            </control>
          </mc:Choice>
        </mc:AlternateContent>
        <mc:AlternateContent xmlns:mc="http://schemas.openxmlformats.org/markup-compatibility/2006">
          <mc:Choice Requires="x14">
            <control shapeId="218250" r:id="rId139" name="Check Box 138">
              <controlPr defaultSize="0" autoFill="0" autoLine="0" autoPict="0">
                <anchor moveWithCells="1">
                  <from>
                    <xdr:col>1</xdr:col>
                    <xdr:colOff>0</xdr:colOff>
                    <xdr:row>38</xdr:row>
                    <xdr:rowOff>209550</xdr:rowOff>
                  </from>
                  <to>
                    <xdr:col>2</xdr:col>
                    <xdr:colOff>19050</xdr:colOff>
                    <xdr:row>40</xdr:row>
                    <xdr:rowOff>38100</xdr:rowOff>
                  </to>
                </anchor>
              </controlPr>
            </control>
          </mc:Choice>
        </mc:AlternateContent>
        <mc:AlternateContent xmlns:mc="http://schemas.openxmlformats.org/markup-compatibility/2006">
          <mc:Choice Requires="x14">
            <control shapeId="218251" r:id="rId140" name="Check Box 139">
              <controlPr defaultSize="0" autoFill="0" autoLine="0" autoPict="0">
                <anchor moveWithCells="1">
                  <from>
                    <xdr:col>1</xdr:col>
                    <xdr:colOff>0</xdr:colOff>
                    <xdr:row>38</xdr:row>
                    <xdr:rowOff>209550</xdr:rowOff>
                  </from>
                  <to>
                    <xdr:col>2</xdr:col>
                    <xdr:colOff>19050</xdr:colOff>
                    <xdr:row>40</xdr:row>
                    <xdr:rowOff>38100</xdr:rowOff>
                  </to>
                </anchor>
              </controlPr>
            </control>
          </mc:Choice>
        </mc:AlternateContent>
        <mc:AlternateContent xmlns:mc="http://schemas.openxmlformats.org/markup-compatibility/2006">
          <mc:Choice Requires="x14">
            <control shapeId="218252" r:id="rId141" name="Check Box 140">
              <controlPr defaultSize="0" autoFill="0" autoLine="0" autoPict="0">
                <anchor moveWithCells="1">
                  <from>
                    <xdr:col>1</xdr:col>
                    <xdr:colOff>0</xdr:colOff>
                    <xdr:row>38</xdr:row>
                    <xdr:rowOff>209550</xdr:rowOff>
                  </from>
                  <to>
                    <xdr:col>2</xdr:col>
                    <xdr:colOff>19050</xdr:colOff>
                    <xdr:row>40</xdr:row>
                    <xdr:rowOff>38100</xdr:rowOff>
                  </to>
                </anchor>
              </controlPr>
            </control>
          </mc:Choice>
        </mc:AlternateContent>
        <mc:AlternateContent xmlns:mc="http://schemas.openxmlformats.org/markup-compatibility/2006">
          <mc:Choice Requires="x14">
            <control shapeId="218253" r:id="rId142" name="Check Box 141">
              <controlPr defaultSize="0" autoFill="0" autoLine="0" autoPict="0">
                <anchor moveWithCells="1">
                  <from>
                    <xdr:col>1</xdr:col>
                    <xdr:colOff>0</xdr:colOff>
                    <xdr:row>38</xdr:row>
                    <xdr:rowOff>209550</xdr:rowOff>
                  </from>
                  <to>
                    <xdr:col>2</xdr:col>
                    <xdr:colOff>19050</xdr:colOff>
                    <xdr:row>40</xdr:row>
                    <xdr:rowOff>38100</xdr:rowOff>
                  </to>
                </anchor>
              </controlPr>
            </control>
          </mc:Choice>
        </mc:AlternateContent>
        <mc:AlternateContent xmlns:mc="http://schemas.openxmlformats.org/markup-compatibility/2006">
          <mc:Choice Requires="x14">
            <control shapeId="218254" r:id="rId143" name="Check Box 142">
              <controlPr defaultSize="0" autoFill="0" autoLine="0" autoPict="0">
                <anchor moveWithCells="1">
                  <from>
                    <xdr:col>1</xdr:col>
                    <xdr:colOff>0</xdr:colOff>
                    <xdr:row>38</xdr:row>
                    <xdr:rowOff>209550</xdr:rowOff>
                  </from>
                  <to>
                    <xdr:col>1</xdr:col>
                    <xdr:colOff>219075</xdr:colOff>
                    <xdr:row>40</xdr:row>
                    <xdr:rowOff>38100</xdr:rowOff>
                  </to>
                </anchor>
              </controlPr>
            </control>
          </mc:Choice>
        </mc:AlternateContent>
        <mc:AlternateContent xmlns:mc="http://schemas.openxmlformats.org/markup-compatibility/2006">
          <mc:Choice Requires="x14">
            <control shapeId="218255" r:id="rId144" name="Check Box 143">
              <controlPr defaultSize="0" autoFill="0" autoLine="0" autoPict="0">
                <anchor moveWithCells="1">
                  <from>
                    <xdr:col>1</xdr:col>
                    <xdr:colOff>0</xdr:colOff>
                    <xdr:row>38</xdr:row>
                    <xdr:rowOff>209550</xdr:rowOff>
                  </from>
                  <to>
                    <xdr:col>2</xdr:col>
                    <xdr:colOff>19050</xdr:colOff>
                    <xdr:row>40</xdr:row>
                    <xdr:rowOff>38100</xdr:rowOff>
                  </to>
                </anchor>
              </controlPr>
            </control>
          </mc:Choice>
        </mc:AlternateContent>
        <mc:AlternateContent xmlns:mc="http://schemas.openxmlformats.org/markup-compatibility/2006">
          <mc:Choice Requires="x14">
            <control shapeId="218256" r:id="rId145" name="Check Box 144">
              <controlPr defaultSize="0" autoFill="0" autoLine="0" autoPict="0">
                <anchor moveWithCells="1">
                  <from>
                    <xdr:col>1</xdr:col>
                    <xdr:colOff>0</xdr:colOff>
                    <xdr:row>38</xdr:row>
                    <xdr:rowOff>209550</xdr:rowOff>
                  </from>
                  <to>
                    <xdr:col>2</xdr:col>
                    <xdr:colOff>19050</xdr:colOff>
                    <xdr:row>40</xdr:row>
                    <xdr:rowOff>38100</xdr:rowOff>
                  </to>
                </anchor>
              </controlPr>
            </control>
          </mc:Choice>
        </mc:AlternateContent>
        <mc:AlternateContent xmlns:mc="http://schemas.openxmlformats.org/markup-compatibility/2006">
          <mc:Choice Requires="x14">
            <control shapeId="218257" r:id="rId146" name="Check Box 145">
              <controlPr defaultSize="0" autoFill="0" autoLine="0" autoPict="0">
                <anchor moveWithCells="1">
                  <from>
                    <xdr:col>1</xdr:col>
                    <xdr:colOff>0</xdr:colOff>
                    <xdr:row>38</xdr:row>
                    <xdr:rowOff>209550</xdr:rowOff>
                  </from>
                  <to>
                    <xdr:col>2</xdr:col>
                    <xdr:colOff>19050</xdr:colOff>
                    <xdr:row>40</xdr:row>
                    <xdr:rowOff>38100</xdr:rowOff>
                  </to>
                </anchor>
              </controlPr>
            </control>
          </mc:Choice>
        </mc:AlternateContent>
        <mc:AlternateContent xmlns:mc="http://schemas.openxmlformats.org/markup-compatibility/2006">
          <mc:Choice Requires="x14">
            <control shapeId="218258" r:id="rId147" name="Check Box 146">
              <controlPr defaultSize="0" autoFill="0" autoLine="0" autoPict="0">
                <anchor moveWithCells="1">
                  <from>
                    <xdr:col>1</xdr:col>
                    <xdr:colOff>0</xdr:colOff>
                    <xdr:row>38</xdr:row>
                    <xdr:rowOff>209550</xdr:rowOff>
                  </from>
                  <to>
                    <xdr:col>1</xdr:col>
                    <xdr:colOff>219075</xdr:colOff>
                    <xdr:row>40</xdr:row>
                    <xdr:rowOff>38100</xdr:rowOff>
                  </to>
                </anchor>
              </controlPr>
            </control>
          </mc:Choice>
        </mc:AlternateContent>
        <mc:AlternateContent xmlns:mc="http://schemas.openxmlformats.org/markup-compatibility/2006">
          <mc:Choice Requires="x14">
            <control shapeId="218259" r:id="rId148" name="Check Box 147">
              <controlPr defaultSize="0" autoFill="0" autoLine="0" autoPict="0">
                <anchor moveWithCells="1">
                  <from>
                    <xdr:col>1</xdr:col>
                    <xdr:colOff>0</xdr:colOff>
                    <xdr:row>38</xdr:row>
                    <xdr:rowOff>209550</xdr:rowOff>
                  </from>
                  <to>
                    <xdr:col>2</xdr:col>
                    <xdr:colOff>19050</xdr:colOff>
                    <xdr:row>40</xdr:row>
                    <xdr:rowOff>38100</xdr:rowOff>
                  </to>
                </anchor>
              </controlPr>
            </control>
          </mc:Choice>
        </mc:AlternateContent>
        <mc:AlternateContent xmlns:mc="http://schemas.openxmlformats.org/markup-compatibility/2006">
          <mc:Choice Requires="x14">
            <control shapeId="218260" r:id="rId149" name="Check Box 148">
              <controlPr defaultSize="0" autoFill="0" autoLine="0" autoPict="0">
                <anchor moveWithCells="1">
                  <from>
                    <xdr:col>1</xdr:col>
                    <xdr:colOff>0</xdr:colOff>
                    <xdr:row>38</xdr:row>
                    <xdr:rowOff>209550</xdr:rowOff>
                  </from>
                  <to>
                    <xdr:col>2</xdr:col>
                    <xdr:colOff>19050</xdr:colOff>
                    <xdr:row>40</xdr:row>
                    <xdr:rowOff>38100</xdr:rowOff>
                  </to>
                </anchor>
              </controlPr>
            </control>
          </mc:Choice>
        </mc:AlternateContent>
        <mc:AlternateContent xmlns:mc="http://schemas.openxmlformats.org/markup-compatibility/2006">
          <mc:Choice Requires="x14">
            <control shapeId="218261" r:id="rId150" name="Check Box 149">
              <controlPr defaultSize="0" autoFill="0" autoLine="0" autoPict="0">
                <anchor moveWithCells="1">
                  <from>
                    <xdr:col>1</xdr:col>
                    <xdr:colOff>0</xdr:colOff>
                    <xdr:row>38</xdr:row>
                    <xdr:rowOff>209550</xdr:rowOff>
                  </from>
                  <to>
                    <xdr:col>1</xdr:col>
                    <xdr:colOff>219075</xdr:colOff>
                    <xdr:row>40</xdr:row>
                    <xdr:rowOff>38100</xdr:rowOff>
                  </to>
                </anchor>
              </controlPr>
            </control>
          </mc:Choice>
        </mc:AlternateContent>
        <mc:AlternateContent xmlns:mc="http://schemas.openxmlformats.org/markup-compatibility/2006">
          <mc:Choice Requires="x14">
            <control shapeId="218262" r:id="rId151" name="Check Box 150">
              <controlPr defaultSize="0" autoFill="0" autoLine="0" autoPict="0">
                <anchor moveWithCells="1">
                  <from>
                    <xdr:col>1</xdr:col>
                    <xdr:colOff>0</xdr:colOff>
                    <xdr:row>38</xdr:row>
                    <xdr:rowOff>209550</xdr:rowOff>
                  </from>
                  <to>
                    <xdr:col>2</xdr:col>
                    <xdr:colOff>19050</xdr:colOff>
                    <xdr:row>40</xdr:row>
                    <xdr:rowOff>38100</xdr:rowOff>
                  </to>
                </anchor>
              </controlPr>
            </control>
          </mc:Choice>
        </mc:AlternateContent>
        <mc:AlternateContent xmlns:mc="http://schemas.openxmlformats.org/markup-compatibility/2006">
          <mc:Choice Requires="x14">
            <control shapeId="218263" r:id="rId152" name="Check Box 151">
              <controlPr defaultSize="0" autoFill="0" autoLine="0" autoPict="0">
                <anchor moveWithCells="1">
                  <from>
                    <xdr:col>1</xdr:col>
                    <xdr:colOff>0</xdr:colOff>
                    <xdr:row>38</xdr:row>
                    <xdr:rowOff>209550</xdr:rowOff>
                  </from>
                  <to>
                    <xdr:col>1</xdr:col>
                    <xdr:colOff>219075</xdr:colOff>
                    <xdr:row>40</xdr:row>
                    <xdr:rowOff>38100</xdr:rowOff>
                  </to>
                </anchor>
              </controlPr>
            </control>
          </mc:Choice>
        </mc:AlternateContent>
        <mc:AlternateContent xmlns:mc="http://schemas.openxmlformats.org/markup-compatibility/2006">
          <mc:Choice Requires="x14">
            <control shapeId="218264" r:id="rId153" name="Check Box 152">
              <controlPr defaultSize="0" autoFill="0" autoLine="0" autoPict="0">
                <anchor moveWithCells="1">
                  <from>
                    <xdr:col>1</xdr:col>
                    <xdr:colOff>0</xdr:colOff>
                    <xdr:row>38</xdr:row>
                    <xdr:rowOff>209550</xdr:rowOff>
                  </from>
                  <to>
                    <xdr:col>1</xdr:col>
                    <xdr:colOff>219075</xdr:colOff>
                    <xdr:row>40</xdr:row>
                    <xdr:rowOff>38100</xdr:rowOff>
                  </to>
                </anchor>
              </controlPr>
            </control>
          </mc:Choice>
        </mc:AlternateContent>
        <mc:AlternateContent xmlns:mc="http://schemas.openxmlformats.org/markup-compatibility/2006">
          <mc:Choice Requires="x14">
            <control shapeId="218265" r:id="rId154" name="Check Box 153">
              <controlPr defaultSize="0" autoFill="0" autoLine="0" autoPict="0">
                <anchor moveWithCells="1">
                  <from>
                    <xdr:col>1</xdr:col>
                    <xdr:colOff>0</xdr:colOff>
                    <xdr:row>42</xdr:row>
                    <xdr:rowOff>209550</xdr:rowOff>
                  </from>
                  <to>
                    <xdr:col>2</xdr:col>
                    <xdr:colOff>19050</xdr:colOff>
                    <xdr:row>44</xdr:row>
                    <xdr:rowOff>57150</xdr:rowOff>
                  </to>
                </anchor>
              </controlPr>
            </control>
          </mc:Choice>
        </mc:AlternateContent>
        <mc:AlternateContent xmlns:mc="http://schemas.openxmlformats.org/markup-compatibility/2006">
          <mc:Choice Requires="x14">
            <control shapeId="218266" r:id="rId155" name="Check Box 154">
              <controlPr defaultSize="0" autoFill="0" autoLine="0" autoPict="0">
                <anchor moveWithCells="1">
                  <from>
                    <xdr:col>1</xdr:col>
                    <xdr:colOff>0</xdr:colOff>
                    <xdr:row>42</xdr:row>
                    <xdr:rowOff>209550</xdr:rowOff>
                  </from>
                  <to>
                    <xdr:col>2</xdr:col>
                    <xdr:colOff>19050</xdr:colOff>
                    <xdr:row>44</xdr:row>
                    <xdr:rowOff>57150</xdr:rowOff>
                  </to>
                </anchor>
              </controlPr>
            </control>
          </mc:Choice>
        </mc:AlternateContent>
        <mc:AlternateContent xmlns:mc="http://schemas.openxmlformats.org/markup-compatibility/2006">
          <mc:Choice Requires="x14">
            <control shapeId="218267" r:id="rId156" name="Check Box 155">
              <controlPr defaultSize="0" autoFill="0" autoLine="0" autoPict="0">
                <anchor moveWithCells="1">
                  <from>
                    <xdr:col>1</xdr:col>
                    <xdr:colOff>0</xdr:colOff>
                    <xdr:row>42</xdr:row>
                    <xdr:rowOff>209550</xdr:rowOff>
                  </from>
                  <to>
                    <xdr:col>2</xdr:col>
                    <xdr:colOff>19050</xdr:colOff>
                    <xdr:row>44</xdr:row>
                    <xdr:rowOff>57150</xdr:rowOff>
                  </to>
                </anchor>
              </controlPr>
            </control>
          </mc:Choice>
        </mc:AlternateContent>
        <mc:AlternateContent xmlns:mc="http://schemas.openxmlformats.org/markup-compatibility/2006">
          <mc:Choice Requires="x14">
            <control shapeId="218268" r:id="rId157" name="Check Box 156">
              <controlPr defaultSize="0" autoFill="0" autoLine="0" autoPict="0">
                <anchor moveWithCells="1">
                  <from>
                    <xdr:col>1</xdr:col>
                    <xdr:colOff>0</xdr:colOff>
                    <xdr:row>42</xdr:row>
                    <xdr:rowOff>209550</xdr:rowOff>
                  </from>
                  <to>
                    <xdr:col>2</xdr:col>
                    <xdr:colOff>19050</xdr:colOff>
                    <xdr:row>44</xdr:row>
                    <xdr:rowOff>57150</xdr:rowOff>
                  </to>
                </anchor>
              </controlPr>
            </control>
          </mc:Choice>
        </mc:AlternateContent>
        <mc:AlternateContent xmlns:mc="http://schemas.openxmlformats.org/markup-compatibility/2006">
          <mc:Choice Requires="x14">
            <control shapeId="218269" r:id="rId158" name="Check Box 157">
              <controlPr defaultSize="0" autoFill="0" autoLine="0" autoPict="0">
                <anchor moveWithCells="1">
                  <from>
                    <xdr:col>1</xdr:col>
                    <xdr:colOff>0</xdr:colOff>
                    <xdr:row>42</xdr:row>
                    <xdr:rowOff>209550</xdr:rowOff>
                  </from>
                  <to>
                    <xdr:col>1</xdr:col>
                    <xdr:colOff>219075</xdr:colOff>
                    <xdr:row>44</xdr:row>
                    <xdr:rowOff>57150</xdr:rowOff>
                  </to>
                </anchor>
              </controlPr>
            </control>
          </mc:Choice>
        </mc:AlternateContent>
        <mc:AlternateContent xmlns:mc="http://schemas.openxmlformats.org/markup-compatibility/2006">
          <mc:Choice Requires="x14">
            <control shapeId="218270" r:id="rId159" name="Check Box 158">
              <controlPr defaultSize="0" autoFill="0" autoLine="0" autoPict="0">
                <anchor moveWithCells="1">
                  <from>
                    <xdr:col>1</xdr:col>
                    <xdr:colOff>0</xdr:colOff>
                    <xdr:row>42</xdr:row>
                    <xdr:rowOff>209550</xdr:rowOff>
                  </from>
                  <to>
                    <xdr:col>2</xdr:col>
                    <xdr:colOff>19050</xdr:colOff>
                    <xdr:row>44</xdr:row>
                    <xdr:rowOff>57150</xdr:rowOff>
                  </to>
                </anchor>
              </controlPr>
            </control>
          </mc:Choice>
        </mc:AlternateContent>
        <mc:AlternateContent xmlns:mc="http://schemas.openxmlformats.org/markup-compatibility/2006">
          <mc:Choice Requires="x14">
            <control shapeId="218271" r:id="rId160" name="Check Box 159">
              <controlPr defaultSize="0" autoFill="0" autoLine="0" autoPict="0">
                <anchor moveWithCells="1">
                  <from>
                    <xdr:col>1</xdr:col>
                    <xdr:colOff>0</xdr:colOff>
                    <xdr:row>42</xdr:row>
                    <xdr:rowOff>209550</xdr:rowOff>
                  </from>
                  <to>
                    <xdr:col>2</xdr:col>
                    <xdr:colOff>19050</xdr:colOff>
                    <xdr:row>44</xdr:row>
                    <xdr:rowOff>57150</xdr:rowOff>
                  </to>
                </anchor>
              </controlPr>
            </control>
          </mc:Choice>
        </mc:AlternateContent>
        <mc:AlternateContent xmlns:mc="http://schemas.openxmlformats.org/markup-compatibility/2006">
          <mc:Choice Requires="x14">
            <control shapeId="218272" r:id="rId161" name="Check Box 160">
              <controlPr defaultSize="0" autoFill="0" autoLine="0" autoPict="0">
                <anchor moveWithCells="1">
                  <from>
                    <xdr:col>1</xdr:col>
                    <xdr:colOff>0</xdr:colOff>
                    <xdr:row>42</xdr:row>
                    <xdr:rowOff>209550</xdr:rowOff>
                  </from>
                  <to>
                    <xdr:col>2</xdr:col>
                    <xdr:colOff>19050</xdr:colOff>
                    <xdr:row>44</xdr:row>
                    <xdr:rowOff>57150</xdr:rowOff>
                  </to>
                </anchor>
              </controlPr>
            </control>
          </mc:Choice>
        </mc:AlternateContent>
        <mc:AlternateContent xmlns:mc="http://schemas.openxmlformats.org/markup-compatibility/2006">
          <mc:Choice Requires="x14">
            <control shapeId="218273" r:id="rId162" name="Check Box 161">
              <controlPr defaultSize="0" autoFill="0" autoLine="0" autoPict="0">
                <anchor moveWithCells="1">
                  <from>
                    <xdr:col>1</xdr:col>
                    <xdr:colOff>0</xdr:colOff>
                    <xdr:row>42</xdr:row>
                    <xdr:rowOff>209550</xdr:rowOff>
                  </from>
                  <to>
                    <xdr:col>1</xdr:col>
                    <xdr:colOff>219075</xdr:colOff>
                    <xdr:row>44</xdr:row>
                    <xdr:rowOff>57150</xdr:rowOff>
                  </to>
                </anchor>
              </controlPr>
            </control>
          </mc:Choice>
        </mc:AlternateContent>
        <mc:AlternateContent xmlns:mc="http://schemas.openxmlformats.org/markup-compatibility/2006">
          <mc:Choice Requires="x14">
            <control shapeId="218274" r:id="rId163" name="Check Box 162">
              <controlPr defaultSize="0" autoFill="0" autoLine="0" autoPict="0">
                <anchor moveWithCells="1">
                  <from>
                    <xdr:col>1</xdr:col>
                    <xdr:colOff>0</xdr:colOff>
                    <xdr:row>42</xdr:row>
                    <xdr:rowOff>209550</xdr:rowOff>
                  </from>
                  <to>
                    <xdr:col>2</xdr:col>
                    <xdr:colOff>19050</xdr:colOff>
                    <xdr:row>44</xdr:row>
                    <xdr:rowOff>57150</xdr:rowOff>
                  </to>
                </anchor>
              </controlPr>
            </control>
          </mc:Choice>
        </mc:AlternateContent>
        <mc:AlternateContent xmlns:mc="http://schemas.openxmlformats.org/markup-compatibility/2006">
          <mc:Choice Requires="x14">
            <control shapeId="218275" r:id="rId164" name="Check Box 163">
              <controlPr defaultSize="0" autoFill="0" autoLine="0" autoPict="0">
                <anchor moveWithCells="1">
                  <from>
                    <xdr:col>1</xdr:col>
                    <xdr:colOff>0</xdr:colOff>
                    <xdr:row>42</xdr:row>
                    <xdr:rowOff>209550</xdr:rowOff>
                  </from>
                  <to>
                    <xdr:col>2</xdr:col>
                    <xdr:colOff>19050</xdr:colOff>
                    <xdr:row>44</xdr:row>
                    <xdr:rowOff>57150</xdr:rowOff>
                  </to>
                </anchor>
              </controlPr>
            </control>
          </mc:Choice>
        </mc:AlternateContent>
        <mc:AlternateContent xmlns:mc="http://schemas.openxmlformats.org/markup-compatibility/2006">
          <mc:Choice Requires="x14">
            <control shapeId="218276" r:id="rId165" name="Check Box 164">
              <controlPr defaultSize="0" autoFill="0" autoLine="0" autoPict="0">
                <anchor moveWithCells="1">
                  <from>
                    <xdr:col>1</xdr:col>
                    <xdr:colOff>0</xdr:colOff>
                    <xdr:row>42</xdr:row>
                    <xdr:rowOff>209550</xdr:rowOff>
                  </from>
                  <to>
                    <xdr:col>1</xdr:col>
                    <xdr:colOff>219075</xdr:colOff>
                    <xdr:row>44</xdr:row>
                    <xdr:rowOff>57150</xdr:rowOff>
                  </to>
                </anchor>
              </controlPr>
            </control>
          </mc:Choice>
        </mc:AlternateContent>
        <mc:AlternateContent xmlns:mc="http://schemas.openxmlformats.org/markup-compatibility/2006">
          <mc:Choice Requires="x14">
            <control shapeId="218277" r:id="rId166" name="Check Box 165">
              <controlPr defaultSize="0" autoFill="0" autoLine="0" autoPict="0">
                <anchor moveWithCells="1">
                  <from>
                    <xdr:col>1</xdr:col>
                    <xdr:colOff>0</xdr:colOff>
                    <xdr:row>42</xdr:row>
                    <xdr:rowOff>209550</xdr:rowOff>
                  </from>
                  <to>
                    <xdr:col>2</xdr:col>
                    <xdr:colOff>19050</xdr:colOff>
                    <xdr:row>44</xdr:row>
                    <xdr:rowOff>57150</xdr:rowOff>
                  </to>
                </anchor>
              </controlPr>
            </control>
          </mc:Choice>
        </mc:AlternateContent>
        <mc:AlternateContent xmlns:mc="http://schemas.openxmlformats.org/markup-compatibility/2006">
          <mc:Choice Requires="x14">
            <control shapeId="218278" r:id="rId167" name="Check Box 166">
              <controlPr defaultSize="0" autoFill="0" autoLine="0" autoPict="0">
                <anchor moveWithCells="1">
                  <from>
                    <xdr:col>1</xdr:col>
                    <xdr:colOff>0</xdr:colOff>
                    <xdr:row>42</xdr:row>
                    <xdr:rowOff>209550</xdr:rowOff>
                  </from>
                  <to>
                    <xdr:col>1</xdr:col>
                    <xdr:colOff>219075</xdr:colOff>
                    <xdr:row>44</xdr:row>
                    <xdr:rowOff>57150</xdr:rowOff>
                  </to>
                </anchor>
              </controlPr>
            </control>
          </mc:Choice>
        </mc:AlternateContent>
        <mc:AlternateContent xmlns:mc="http://schemas.openxmlformats.org/markup-compatibility/2006">
          <mc:Choice Requires="x14">
            <control shapeId="218279" r:id="rId168" name="Check Box 167">
              <controlPr defaultSize="0" autoFill="0" autoLine="0" autoPict="0">
                <anchor moveWithCells="1">
                  <from>
                    <xdr:col>1</xdr:col>
                    <xdr:colOff>0</xdr:colOff>
                    <xdr:row>42</xdr:row>
                    <xdr:rowOff>209550</xdr:rowOff>
                  </from>
                  <to>
                    <xdr:col>1</xdr:col>
                    <xdr:colOff>219075</xdr:colOff>
                    <xdr:row>44</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803"/>
  <sheetViews>
    <sheetView view="pageBreakPreview" topLeftCell="A31" zoomScaleNormal="110" zoomScaleSheetLayoutView="100" workbookViewId="0">
      <selection activeCell="E36" sqref="E36"/>
    </sheetView>
  </sheetViews>
  <sheetFormatPr defaultColWidth="0" defaultRowHeight="12"/>
  <cols>
    <col min="1" max="1" width="2.625" style="1" customWidth="1"/>
    <col min="2" max="10" width="8.625" style="1" customWidth="1"/>
    <col min="11" max="11" width="6.625" style="1" customWidth="1"/>
    <col min="12" max="12" width="4.625" style="63" customWidth="1"/>
    <col min="13" max="16384" width="0" style="1" hidden="1"/>
  </cols>
  <sheetData>
    <row r="1" spans="1:12" s="78" customFormat="1" ht="22.5" customHeight="1">
      <c r="A1" s="530" t="s">
        <v>851</v>
      </c>
      <c r="B1" s="530"/>
      <c r="C1" s="530"/>
      <c r="D1" s="530"/>
      <c r="E1" s="530"/>
      <c r="F1" s="530"/>
      <c r="G1" s="530"/>
      <c r="H1" s="530"/>
      <c r="I1" s="530"/>
      <c r="J1" s="530"/>
      <c r="K1" s="530"/>
      <c r="L1" s="530"/>
    </row>
    <row r="2" spans="1:12" s="3" customFormat="1" ht="15" customHeight="1">
      <c r="A2" s="28"/>
      <c r="B2" s="28"/>
      <c r="C2" s="28"/>
      <c r="D2" s="28"/>
      <c r="E2" s="28"/>
      <c r="F2" s="28"/>
      <c r="G2" s="33"/>
      <c r="H2" s="28"/>
      <c r="I2" s="28"/>
      <c r="J2" s="28"/>
      <c r="K2" s="50"/>
      <c r="L2" s="52" t="s">
        <v>368</v>
      </c>
    </row>
    <row r="3" spans="1:12" s="3" customFormat="1" ht="15" customHeight="1">
      <c r="A3" s="3" t="s">
        <v>472</v>
      </c>
      <c r="I3" s="529" t="s">
        <v>291</v>
      </c>
      <c r="J3" s="529"/>
      <c r="K3" s="529"/>
      <c r="L3" s="79">
        <v>1</v>
      </c>
    </row>
    <row r="4" spans="1:12" s="3" customFormat="1" ht="15" customHeight="1">
      <c r="L4" s="41"/>
    </row>
    <row r="5" spans="1:12" s="3" customFormat="1" ht="15" customHeight="1">
      <c r="A5" s="3" t="s">
        <v>805</v>
      </c>
      <c r="I5" s="529" t="s">
        <v>291</v>
      </c>
      <c r="J5" s="529"/>
      <c r="K5" s="529"/>
      <c r="L5" s="79">
        <v>1</v>
      </c>
    </row>
    <row r="6" spans="1:12" s="3" customFormat="1" ht="15" customHeight="1">
      <c r="L6" s="41"/>
    </row>
    <row r="7" spans="1:12" s="3" customFormat="1" ht="15" customHeight="1">
      <c r="A7" s="3" t="s">
        <v>806</v>
      </c>
      <c r="I7" s="529" t="s">
        <v>291</v>
      </c>
      <c r="J7" s="529"/>
      <c r="K7" s="529"/>
      <c r="L7" s="79">
        <v>2</v>
      </c>
    </row>
    <row r="8" spans="1:12" s="3" customFormat="1" ht="15" customHeight="1">
      <c r="B8" s="3" t="s">
        <v>292</v>
      </c>
      <c r="L8" s="41"/>
    </row>
    <row r="9" spans="1:12" s="3" customFormat="1" ht="15" customHeight="1">
      <c r="B9" s="3" t="s">
        <v>5</v>
      </c>
      <c r="L9" s="41"/>
    </row>
    <row r="10" spans="1:12" s="3" customFormat="1" ht="15" customHeight="1">
      <c r="B10" s="3" t="s">
        <v>293</v>
      </c>
      <c r="L10" s="41"/>
    </row>
    <row r="11" spans="1:12" s="3" customFormat="1" ht="15" customHeight="1">
      <c r="B11" s="3" t="s">
        <v>6</v>
      </c>
      <c r="L11" s="41"/>
    </row>
    <row r="12" spans="1:12" s="3" customFormat="1" ht="15" customHeight="1">
      <c r="L12" s="41"/>
    </row>
    <row r="13" spans="1:12" s="3" customFormat="1" ht="15" customHeight="1">
      <c r="A13" s="3" t="s">
        <v>519</v>
      </c>
    </row>
    <row r="14" spans="1:12" s="3" customFormat="1" ht="15" customHeight="1">
      <c r="B14" s="3" t="s">
        <v>65</v>
      </c>
      <c r="I14" s="529" t="s">
        <v>294</v>
      </c>
      <c r="J14" s="529"/>
      <c r="K14" s="529"/>
      <c r="L14" s="79">
        <v>3</v>
      </c>
    </row>
    <row r="15" spans="1:12" s="3" customFormat="1" ht="15" customHeight="1">
      <c r="B15" s="3" t="s">
        <v>295</v>
      </c>
      <c r="I15" s="529" t="s">
        <v>291</v>
      </c>
      <c r="J15" s="529"/>
      <c r="K15" s="529"/>
      <c r="L15" s="79">
        <v>4</v>
      </c>
    </row>
    <row r="16" spans="1:12" s="3" customFormat="1" ht="15" customHeight="1">
      <c r="L16" s="41"/>
    </row>
    <row r="17" spans="1:12" s="3" customFormat="1" ht="15" customHeight="1">
      <c r="A17" s="3" t="s">
        <v>807</v>
      </c>
    </row>
    <row r="18" spans="1:12" s="3" customFormat="1" ht="15" customHeight="1">
      <c r="B18" s="3" t="s">
        <v>7</v>
      </c>
      <c r="I18" s="529" t="s">
        <v>296</v>
      </c>
      <c r="J18" s="529"/>
      <c r="K18" s="529"/>
      <c r="L18" s="79">
        <v>5</v>
      </c>
    </row>
    <row r="19" spans="1:12" s="3" customFormat="1" ht="15" customHeight="1">
      <c r="B19" s="3" t="s">
        <v>52</v>
      </c>
      <c r="I19" s="529" t="s">
        <v>291</v>
      </c>
      <c r="J19" s="529"/>
      <c r="K19" s="529"/>
      <c r="L19" s="79">
        <v>6</v>
      </c>
    </row>
    <row r="20" spans="1:12" s="3" customFormat="1" ht="15" customHeight="1">
      <c r="B20" s="3" t="s">
        <v>297</v>
      </c>
      <c r="I20" s="529" t="s">
        <v>291</v>
      </c>
      <c r="J20" s="529"/>
      <c r="K20" s="529"/>
      <c r="L20" s="79">
        <v>6</v>
      </c>
    </row>
    <row r="21" spans="1:12" s="3" customFormat="1" ht="15" customHeight="1">
      <c r="L21" s="41"/>
    </row>
    <row r="22" spans="1:12" s="3" customFormat="1" ht="15" customHeight="1">
      <c r="A22" s="3" t="s">
        <v>523</v>
      </c>
      <c r="I22" s="529" t="s">
        <v>291</v>
      </c>
      <c r="J22" s="529"/>
      <c r="K22" s="529"/>
      <c r="L22" s="79">
        <v>7</v>
      </c>
    </row>
    <row r="23" spans="1:12" s="3" customFormat="1" ht="15" customHeight="1">
      <c r="B23" s="3" t="s">
        <v>61</v>
      </c>
      <c r="L23" s="41"/>
    </row>
    <row r="24" spans="1:12" s="3" customFormat="1" ht="15" customHeight="1">
      <c r="B24" s="3" t="s">
        <v>62</v>
      </c>
      <c r="L24" s="41"/>
    </row>
    <row r="25" spans="1:12" s="3" customFormat="1" ht="15" customHeight="1">
      <c r="B25" s="3" t="s">
        <v>63</v>
      </c>
      <c r="L25" s="41"/>
    </row>
    <row r="26" spans="1:12" s="3" customFormat="1" ht="15" customHeight="1">
      <c r="L26" s="41"/>
    </row>
    <row r="27" spans="1:12" s="3" customFormat="1" ht="15" customHeight="1">
      <c r="A27" s="3" t="s">
        <v>808</v>
      </c>
    </row>
    <row r="28" spans="1:12" s="3" customFormat="1" ht="15" customHeight="1">
      <c r="B28" s="3" t="s">
        <v>420</v>
      </c>
      <c r="I28" s="529" t="s">
        <v>291</v>
      </c>
      <c r="J28" s="529"/>
      <c r="K28" s="529"/>
      <c r="L28" s="79">
        <v>8</v>
      </c>
    </row>
    <row r="29" spans="1:12" s="3" customFormat="1" ht="15" customHeight="1">
      <c r="B29" s="3" t="s">
        <v>421</v>
      </c>
      <c r="I29" s="529" t="s">
        <v>291</v>
      </c>
      <c r="J29" s="529"/>
      <c r="K29" s="529"/>
      <c r="L29" s="79">
        <v>9</v>
      </c>
    </row>
    <row r="30" spans="1:12" s="3" customFormat="1" ht="15" customHeight="1">
      <c r="B30" s="3" t="s">
        <v>809</v>
      </c>
      <c r="I30" s="529" t="s">
        <v>291</v>
      </c>
      <c r="J30" s="529"/>
      <c r="K30" s="529"/>
      <c r="L30" s="79">
        <v>10</v>
      </c>
    </row>
    <row r="31" spans="1:12" s="3" customFormat="1" ht="15" customHeight="1">
      <c r="L31" s="41"/>
    </row>
    <row r="32" spans="1:12" s="3" customFormat="1" ht="15" customHeight="1">
      <c r="A32" s="3" t="s">
        <v>811</v>
      </c>
      <c r="I32" s="529" t="s">
        <v>291</v>
      </c>
      <c r="J32" s="529"/>
      <c r="K32" s="529"/>
      <c r="L32" s="79">
        <v>12</v>
      </c>
    </row>
    <row r="33" spans="1:12" s="3" customFormat="1" ht="15" customHeight="1">
      <c r="B33" s="3" t="s">
        <v>336</v>
      </c>
      <c r="I33" s="28"/>
      <c r="J33" s="28"/>
      <c r="K33" s="28"/>
      <c r="L33" s="41"/>
    </row>
    <row r="34" spans="1:12" s="3" customFormat="1" ht="15" customHeight="1">
      <c r="B34" s="3" t="s">
        <v>299</v>
      </c>
      <c r="L34" s="41"/>
    </row>
    <row r="35" spans="1:12" s="3" customFormat="1" ht="15" customHeight="1">
      <c r="L35" s="41"/>
    </row>
    <row r="36" spans="1:12" s="3" customFormat="1" ht="15" customHeight="1">
      <c r="A36" s="2" t="s">
        <v>812</v>
      </c>
      <c r="I36" s="529" t="s">
        <v>291</v>
      </c>
      <c r="J36" s="529"/>
      <c r="K36" s="529"/>
      <c r="L36" s="79">
        <v>13</v>
      </c>
    </row>
    <row r="37" spans="1:12" s="3" customFormat="1" ht="15" customHeight="1">
      <c r="B37" s="3" t="s">
        <v>180</v>
      </c>
      <c r="L37" s="41"/>
    </row>
    <row r="38" spans="1:12" s="3" customFormat="1" ht="15" customHeight="1">
      <c r="L38" s="41"/>
    </row>
    <row r="39" spans="1:12" s="3" customFormat="1" ht="15" customHeight="1">
      <c r="A39" s="3" t="s">
        <v>870</v>
      </c>
      <c r="I39" s="529" t="s">
        <v>298</v>
      </c>
      <c r="J39" s="529"/>
      <c r="K39" s="529"/>
      <c r="L39" s="79">
        <v>14</v>
      </c>
    </row>
    <row r="40" spans="1:12" s="3" customFormat="1" ht="15" customHeight="1">
      <c r="B40" s="3" t="s">
        <v>869</v>
      </c>
      <c r="I40" s="529"/>
      <c r="J40" s="529"/>
      <c r="K40" s="529"/>
      <c r="L40" s="41"/>
    </row>
    <row r="41" spans="1:12" s="3" customFormat="1" ht="15" customHeight="1">
      <c r="B41" s="3" t="s">
        <v>871</v>
      </c>
      <c r="I41" s="529"/>
      <c r="J41" s="529"/>
      <c r="K41" s="529"/>
      <c r="L41" s="41"/>
    </row>
    <row r="42" spans="1:12" ht="17.100000000000001" customHeight="1"/>
    <row r="43" spans="1:12" s="3" customFormat="1" ht="15" customHeight="1">
      <c r="A43" s="3" t="s">
        <v>941</v>
      </c>
      <c r="I43" s="529" t="s">
        <v>298</v>
      </c>
      <c r="J43" s="529"/>
      <c r="K43" s="529"/>
      <c r="L43" s="79">
        <v>16</v>
      </c>
    </row>
    <row r="44" spans="1:12" s="3" customFormat="1" ht="15" customHeight="1">
      <c r="I44" s="529"/>
      <c r="J44" s="529"/>
      <c r="K44" s="529"/>
      <c r="L44" s="41"/>
    </row>
    <row r="45" spans="1:12" s="3" customFormat="1" ht="15" customHeight="1">
      <c r="A45" s="3" t="s">
        <v>942</v>
      </c>
      <c r="I45" s="529" t="s">
        <v>298</v>
      </c>
      <c r="J45" s="529"/>
      <c r="K45" s="529"/>
      <c r="L45" s="79">
        <v>18</v>
      </c>
    </row>
    <row r="46" spans="1:12" ht="17.100000000000001" customHeight="1"/>
    <row r="47" spans="1:12" ht="17.100000000000001" customHeight="1"/>
    <row r="48" spans="1:12"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row r="285" ht="17.100000000000001" customHeight="1"/>
    <row r="286" ht="17.100000000000001" customHeight="1"/>
    <row r="287" ht="17.100000000000001" customHeight="1"/>
    <row r="288" ht="17.100000000000001" customHeight="1"/>
    <row r="289" ht="17.100000000000001" customHeight="1"/>
    <row r="290" ht="17.100000000000001" customHeight="1"/>
    <row r="291" ht="17.100000000000001" customHeight="1"/>
    <row r="292" ht="17.100000000000001" customHeight="1"/>
    <row r="293" ht="17.100000000000001" customHeight="1"/>
    <row r="294" ht="17.100000000000001" customHeight="1"/>
    <row r="295" ht="17.100000000000001" customHeight="1"/>
    <row r="296" ht="17.100000000000001" customHeight="1"/>
    <row r="297" ht="17.100000000000001" customHeight="1"/>
    <row r="298" ht="17.100000000000001" customHeight="1"/>
    <row r="299" ht="17.100000000000001" customHeight="1"/>
    <row r="300" ht="17.100000000000001" customHeight="1"/>
    <row r="301" ht="17.100000000000001" customHeight="1"/>
    <row r="302" ht="17.100000000000001" customHeight="1"/>
    <row r="303" ht="17.100000000000001" customHeight="1"/>
    <row r="304" ht="17.100000000000001" customHeight="1"/>
    <row r="305" ht="17.100000000000001" customHeight="1"/>
    <row r="306" ht="17.100000000000001" customHeight="1"/>
    <row r="307" ht="17.100000000000001" customHeight="1"/>
    <row r="308" ht="17.100000000000001" customHeight="1"/>
    <row r="309" ht="17.100000000000001" customHeight="1"/>
    <row r="310" ht="17.100000000000001" customHeight="1"/>
    <row r="311" ht="17.100000000000001" customHeight="1"/>
    <row r="312" ht="17.100000000000001" customHeight="1"/>
    <row r="313" ht="17.100000000000001" customHeight="1"/>
    <row r="314" ht="17.100000000000001" customHeight="1"/>
    <row r="315" ht="17.100000000000001" customHeight="1"/>
    <row r="316" ht="17.100000000000001" customHeight="1"/>
    <row r="317" ht="17.100000000000001" customHeight="1"/>
    <row r="318" ht="17.100000000000001" customHeight="1"/>
    <row r="319" ht="17.100000000000001" customHeight="1"/>
    <row r="320" ht="17.100000000000001" customHeight="1"/>
    <row r="321" ht="17.100000000000001" customHeight="1"/>
    <row r="322" ht="17.100000000000001" customHeight="1"/>
    <row r="323" ht="17.100000000000001" customHeight="1"/>
    <row r="324" ht="17.100000000000001" customHeight="1"/>
    <row r="325" ht="17.100000000000001" customHeight="1"/>
    <row r="326" ht="17.100000000000001" customHeight="1"/>
    <row r="327" ht="17.100000000000001" customHeight="1"/>
    <row r="328" ht="17.100000000000001" customHeight="1"/>
    <row r="329" ht="17.100000000000001" customHeight="1"/>
    <row r="330" ht="17.100000000000001" customHeight="1"/>
    <row r="331" ht="17.100000000000001" customHeight="1"/>
    <row r="332" ht="17.100000000000001" customHeight="1"/>
    <row r="333" ht="17.100000000000001" customHeight="1"/>
    <row r="334" ht="17.100000000000001" customHeight="1"/>
    <row r="335" ht="17.100000000000001" customHeight="1"/>
    <row r="336" ht="17.100000000000001" customHeight="1"/>
    <row r="337" ht="17.100000000000001" customHeight="1"/>
    <row r="338" ht="17.100000000000001" customHeight="1"/>
    <row r="339" ht="17.100000000000001" customHeight="1"/>
    <row r="340" ht="17.100000000000001" customHeight="1"/>
    <row r="341" ht="17.100000000000001" customHeight="1"/>
    <row r="342" ht="17.100000000000001" customHeight="1"/>
    <row r="343" ht="17.100000000000001" customHeight="1"/>
    <row r="344" ht="17.100000000000001" customHeight="1"/>
    <row r="345" ht="17.100000000000001" customHeight="1"/>
    <row r="346" ht="17.100000000000001" customHeight="1"/>
    <row r="347" ht="17.100000000000001" customHeight="1"/>
    <row r="348" ht="17.100000000000001" customHeight="1"/>
    <row r="349" ht="17.100000000000001" customHeight="1"/>
    <row r="350" ht="17.100000000000001" customHeight="1"/>
    <row r="351" ht="17.100000000000001" customHeight="1"/>
    <row r="352" ht="17.100000000000001" customHeight="1"/>
    <row r="353" ht="17.100000000000001" customHeight="1"/>
    <row r="354" ht="17.100000000000001" customHeight="1"/>
    <row r="355" ht="17.100000000000001" customHeight="1"/>
    <row r="356" ht="17.100000000000001" customHeight="1"/>
    <row r="357" ht="17.100000000000001" customHeight="1"/>
    <row r="358" ht="17.100000000000001" customHeight="1"/>
    <row r="359" ht="17.100000000000001" customHeight="1"/>
    <row r="360" ht="17.100000000000001" customHeight="1"/>
    <row r="361" ht="17.100000000000001" customHeight="1"/>
    <row r="362" ht="17.100000000000001" customHeight="1"/>
    <row r="363" ht="17.100000000000001" customHeight="1"/>
    <row r="364" ht="17.100000000000001" customHeight="1"/>
    <row r="365" ht="17.100000000000001" customHeight="1"/>
    <row r="366" ht="17.100000000000001" customHeight="1"/>
    <row r="367" ht="17.100000000000001" customHeight="1"/>
    <row r="368" ht="17.100000000000001" customHeight="1"/>
    <row r="369" ht="17.100000000000001" customHeight="1"/>
    <row r="370" ht="17.100000000000001" customHeight="1"/>
    <row r="371" ht="17.100000000000001" customHeight="1"/>
    <row r="372" ht="17.100000000000001" customHeight="1"/>
    <row r="373" ht="17.100000000000001" customHeight="1"/>
    <row r="374" ht="17.100000000000001" customHeight="1"/>
    <row r="375" ht="17.100000000000001" customHeight="1"/>
    <row r="376" ht="17.100000000000001" customHeight="1"/>
    <row r="377" ht="17.100000000000001" customHeight="1"/>
    <row r="378" ht="17.100000000000001" customHeight="1"/>
    <row r="379" ht="17.100000000000001" customHeight="1"/>
    <row r="380" ht="17.100000000000001" customHeight="1"/>
    <row r="381" ht="17.100000000000001" customHeight="1"/>
    <row r="382" ht="17.100000000000001" customHeight="1"/>
    <row r="383" ht="17.100000000000001" customHeight="1"/>
    <row r="384" ht="17.100000000000001" customHeight="1"/>
    <row r="385" ht="17.100000000000001" customHeight="1"/>
    <row r="386" ht="17.100000000000001" customHeight="1"/>
    <row r="387" ht="17.100000000000001" customHeight="1"/>
    <row r="388" ht="17.100000000000001" customHeight="1"/>
    <row r="389" ht="17.100000000000001" customHeight="1"/>
    <row r="390" ht="17.100000000000001" customHeight="1"/>
    <row r="391" ht="17.100000000000001" customHeight="1"/>
    <row r="392" ht="17.100000000000001" customHeight="1"/>
    <row r="393" ht="17.100000000000001" customHeight="1"/>
    <row r="394" ht="17.100000000000001" customHeight="1"/>
    <row r="395" ht="17.100000000000001" customHeight="1"/>
    <row r="396" ht="17.100000000000001" customHeight="1"/>
    <row r="397" ht="17.100000000000001" customHeight="1"/>
    <row r="398" ht="17.100000000000001" customHeight="1"/>
    <row r="399" ht="17.100000000000001" customHeight="1"/>
    <row r="400" ht="17.100000000000001" customHeight="1"/>
    <row r="401" ht="17.100000000000001" customHeight="1"/>
    <row r="402" ht="17.100000000000001" customHeight="1"/>
    <row r="403" ht="17.100000000000001" customHeight="1"/>
    <row r="404" ht="17.100000000000001" customHeight="1"/>
    <row r="405" ht="17.100000000000001" customHeight="1"/>
    <row r="406" ht="17.100000000000001" customHeight="1"/>
    <row r="407" ht="17.100000000000001" customHeight="1"/>
    <row r="408" ht="17.100000000000001" customHeight="1"/>
    <row r="409" ht="17.100000000000001" customHeight="1"/>
    <row r="410" ht="17.100000000000001" customHeight="1"/>
    <row r="411" ht="17.100000000000001" customHeight="1"/>
    <row r="412" ht="17.100000000000001" customHeight="1"/>
    <row r="413" ht="17.100000000000001" customHeight="1"/>
    <row r="414" ht="17.100000000000001" customHeight="1"/>
    <row r="415" ht="17.100000000000001" customHeight="1"/>
    <row r="416" ht="17.100000000000001" customHeight="1"/>
    <row r="417" ht="17.100000000000001" customHeight="1"/>
    <row r="418" ht="17.100000000000001" customHeight="1"/>
    <row r="419" ht="17.100000000000001" customHeight="1"/>
    <row r="420" ht="17.100000000000001" customHeight="1"/>
    <row r="421" ht="17.100000000000001" customHeight="1"/>
    <row r="422" ht="17.100000000000001" customHeight="1"/>
    <row r="423" ht="17.100000000000001" customHeight="1"/>
    <row r="424" ht="17.100000000000001" customHeight="1"/>
    <row r="425" ht="17.100000000000001" customHeight="1"/>
    <row r="426" ht="17.100000000000001" customHeight="1"/>
    <row r="427" ht="17.100000000000001"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sheetData>
  <mergeCells count="21">
    <mergeCell ref="I7:K7"/>
    <mergeCell ref="I28:K28"/>
    <mergeCell ref="I18:K18"/>
    <mergeCell ref="I39:K39"/>
    <mergeCell ref="I40:K40"/>
    <mergeCell ref="I43:K43"/>
    <mergeCell ref="I44:K44"/>
    <mergeCell ref="I45:K45"/>
    <mergeCell ref="A1:L1"/>
    <mergeCell ref="I32:K32"/>
    <mergeCell ref="I14:K14"/>
    <mergeCell ref="I3:K3"/>
    <mergeCell ref="I5:K5"/>
    <mergeCell ref="I22:K22"/>
    <mergeCell ref="I15:K15"/>
    <mergeCell ref="I19:K19"/>
    <mergeCell ref="I20:K20"/>
    <mergeCell ref="I29:K29"/>
    <mergeCell ref="I30:K30"/>
    <mergeCell ref="I36:K36"/>
    <mergeCell ref="I41:K41"/>
  </mergeCells>
  <phoneticPr fontId="2"/>
  <printOptions horizontalCentered="1"/>
  <pageMargins left="0.59055118110236227" right="0.39370078740157483" top="0.39370078740157483" bottom="0.59055118110236227" header="0.51181102362204722" footer="0.59055118110236227"/>
  <pageSetup paperSize="9" scale="92"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EB552"/>
  <sheetViews>
    <sheetView showZeros="0" view="pageBreakPreview" topLeftCell="A469" zoomScaleNormal="100" zoomScaleSheetLayoutView="100" workbookViewId="0">
      <selection activeCell="F3" sqref="F3:AJ3"/>
    </sheetView>
  </sheetViews>
  <sheetFormatPr defaultColWidth="0" defaultRowHeight="13.5"/>
  <cols>
    <col min="1" max="36" width="2.625" style="127" customWidth="1"/>
    <col min="37" max="37" width="6.125" style="127" customWidth="1"/>
    <col min="38" max="38" width="2.625" style="127" customWidth="1"/>
    <col min="39" max="65" width="2.625" style="123" customWidth="1"/>
    <col min="66" max="66" width="2.625" style="127" customWidth="1"/>
    <col min="67" max="16384" width="2.625" style="127" hidden="1"/>
  </cols>
  <sheetData>
    <row r="2" spans="1:65" s="16" customFormat="1" ht="20.100000000000001" customHeight="1">
      <c r="A2" s="41" t="s">
        <v>471</v>
      </c>
      <c r="B2" s="41"/>
      <c r="C2" s="41"/>
      <c r="D2" s="30"/>
      <c r="E2" s="30"/>
      <c r="F2" s="30"/>
      <c r="G2" s="30"/>
      <c r="H2" s="30"/>
      <c r="I2" s="30"/>
      <c r="J2" s="30"/>
      <c r="K2" s="30"/>
      <c r="L2" s="30"/>
      <c r="M2" s="30"/>
      <c r="N2" s="30"/>
      <c r="O2" s="30"/>
      <c r="P2" s="30"/>
      <c r="Q2" s="30"/>
      <c r="R2" s="30"/>
      <c r="S2" s="30"/>
      <c r="T2" s="30"/>
      <c r="U2" s="30"/>
      <c r="V2" s="30"/>
      <c r="W2" s="30"/>
      <c r="X2" s="30"/>
      <c r="Y2" s="30"/>
      <c r="Z2" s="30"/>
      <c r="AA2" s="30"/>
      <c r="AB2" s="3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row>
    <row r="3" spans="1:65" ht="16.5" customHeight="1">
      <c r="A3" s="27"/>
      <c r="B3" s="569" t="s">
        <v>289</v>
      </c>
      <c r="C3" s="570"/>
      <c r="D3" s="570"/>
      <c r="E3" s="571"/>
      <c r="F3" s="584"/>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6"/>
      <c r="AK3" s="45"/>
      <c r="AL3" s="27"/>
    </row>
    <row r="4" spans="1:65" s="4" customFormat="1" ht="15.75" customHeight="1">
      <c r="B4" s="572"/>
      <c r="C4" s="573"/>
      <c r="D4" s="573"/>
      <c r="E4" s="574"/>
      <c r="F4" s="594"/>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6"/>
      <c r="AK4" s="172"/>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row>
    <row r="5" spans="1:65" s="4" customFormat="1" ht="15.75" customHeight="1">
      <c r="B5" s="575" t="s">
        <v>407</v>
      </c>
      <c r="C5" s="576"/>
      <c r="D5" s="576"/>
      <c r="E5" s="577"/>
      <c r="F5" s="69" t="s">
        <v>93</v>
      </c>
      <c r="G5" s="597"/>
      <c r="H5" s="597"/>
      <c r="I5" s="70" t="s">
        <v>94</v>
      </c>
      <c r="J5" s="597"/>
      <c r="K5" s="597"/>
      <c r="L5" s="597"/>
      <c r="M5" s="7"/>
      <c r="N5" s="7"/>
      <c r="O5" s="7"/>
      <c r="P5" s="7"/>
      <c r="Q5" s="7"/>
      <c r="R5" s="7"/>
      <c r="S5" s="7"/>
      <c r="T5" s="7"/>
      <c r="U5" s="7"/>
      <c r="V5" s="7"/>
      <c r="W5" s="7"/>
      <c r="X5" s="7"/>
      <c r="Y5" s="7"/>
      <c r="Z5" s="7"/>
      <c r="AA5" s="7"/>
      <c r="AB5" s="7"/>
      <c r="AC5" s="7"/>
      <c r="AD5" s="7"/>
      <c r="AE5" s="7"/>
      <c r="AF5" s="7"/>
      <c r="AG5" s="7"/>
      <c r="AH5" s="7"/>
      <c r="AI5" s="7"/>
      <c r="AJ5" s="8"/>
      <c r="AK5" s="9"/>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row>
    <row r="6" spans="1:65" s="4" customFormat="1" ht="20.100000000000001" customHeight="1">
      <c r="B6" s="578"/>
      <c r="C6" s="579"/>
      <c r="D6" s="579"/>
      <c r="E6" s="580"/>
      <c r="F6" s="594"/>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6"/>
      <c r="AK6" s="172"/>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row>
    <row r="7" spans="1:65" s="4" customFormat="1" ht="39.950000000000003" customHeight="1">
      <c r="B7" s="560" t="s">
        <v>290</v>
      </c>
      <c r="C7" s="537"/>
      <c r="D7" s="537"/>
      <c r="E7" s="538"/>
      <c r="F7" s="591"/>
      <c r="G7" s="592"/>
      <c r="H7" s="592"/>
      <c r="I7" s="592"/>
      <c r="J7" s="592"/>
      <c r="K7" s="592"/>
      <c r="L7" s="592"/>
      <c r="M7" s="592"/>
      <c r="N7" s="592"/>
      <c r="O7" s="592"/>
      <c r="P7" s="592"/>
      <c r="Q7" s="592"/>
      <c r="R7" s="592"/>
      <c r="S7" s="592"/>
      <c r="T7" s="593"/>
      <c r="U7" s="560" t="s">
        <v>286</v>
      </c>
      <c r="V7" s="537"/>
      <c r="W7" s="537"/>
      <c r="X7" s="538"/>
      <c r="Y7" s="591"/>
      <c r="Z7" s="615"/>
      <c r="AA7" s="615"/>
      <c r="AB7" s="615"/>
      <c r="AC7" s="615"/>
      <c r="AD7" s="615"/>
      <c r="AE7" s="615"/>
      <c r="AF7" s="615"/>
      <c r="AG7" s="615"/>
      <c r="AH7" s="615"/>
      <c r="AI7" s="615"/>
      <c r="AJ7" s="616"/>
      <c r="AK7" s="9"/>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row>
    <row r="8" spans="1:65" s="4" customFormat="1" ht="20.100000000000001" customHeight="1">
      <c r="B8" s="575" t="s">
        <v>408</v>
      </c>
      <c r="C8" s="570"/>
      <c r="D8" s="570"/>
      <c r="E8" s="571"/>
      <c r="F8" s="598"/>
      <c r="G8" s="599"/>
      <c r="H8" s="599"/>
      <c r="I8" s="599"/>
      <c r="J8" s="599"/>
      <c r="K8" s="599"/>
      <c r="L8" s="599"/>
      <c r="M8" s="599"/>
      <c r="N8" s="599"/>
      <c r="O8" s="599"/>
      <c r="P8" s="599"/>
      <c r="Q8" s="599"/>
      <c r="R8" s="599"/>
      <c r="S8" s="599"/>
      <c r="T8" s="600"/>
      <c r="U8" s="590" t="s">
        <v>287</v>
      </c>
      <c r="V8" s="576"/>
      <c r="W8" s="576"/>
      <c r="X8" s="577"/>
      <c r="Y8" s="607"/>
      <c r="Z8" s="608"/>
      <c r="AA8" s="608"/>
      <c r="AB8" s="608"/>
      <c r="AC8" s="608"/>
      <c r="AD8" s="608"/>
      <c r="AE8" s="608"/>
      <c r="AF8" s="608"/>
      <c r="AG8" s="608"/>
      <c r="AH8" s="608"/>
      <c r="AI8" s="608"/>
      <c r="AJ8" s="609"/>
      <c r="AK8" s="52"/>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row>
    <row r="9" spans="1:65" ht="17.25" customHeight="1">
      <c r="A9" s="27"/>
      <c r="B9" s="572"/>
      <c r="C9" s="573"/>
      <c r="D9" s="573"/>
      <c r="E9" s="574"/>
      <c r="F9" s="594"/>
      <c r="G9" s="595"/>
      <c r="H9" s="595"/>
      <c r="I9" s="595"/>
      <c r="J9" s="595"/>
      <c r="K9" s="595"/>
      <c r="L9" s="595"/>
      <c r="M9" s="595"/>
      <c r="N9" s="595"/>
      <c r="O9" s="595"/>
      <c r="P9" s="595"/>
      <c r="Q9" s="595"/>
      <c r="R9" s="595"/>
      <c r="S9" s="595"/>
      <c r="T9" s="596"/>
      <c r="U9" s="578"/>
      <c r="V9" s="579"/>
      <c r="W9" s="579"/>
      <c r="X9" s="580"/>
      <c r="Y9" s="610"/>
      <c r="Z9" s="611"/>
      <c r="AA9" s="611"/>
      <c r="AB9" s="611"/>
      <c r="AC9" s="611"/>
      <c r="AD9" s="611"/>
      <c r="AE9" s="611"/>
      <c r="AF9" s="611"/>
      <c r="AG9" s="611"/>
      <c r="AH9" s="611"/>
      <c r="AI9" s="611"/>
      <c r="AJ9" s="612"/>
      <c r="AK9" s="52"/>
      <c r="AL9" s="27"/>
    </row>
    <row r="10" spans="1:65" s="4" customFormat="1" ht="33.75" customHeight="1">
      <c r="B10" s="536" t="s">
        <v>330</v>
      </c>
      <c r="C10" s="537"/>
      <c r="D10" s="537"/>
      <c r="E10" s="538"/>
      <c r="F10" s="581"/>
      <c r="G10" s="582"/>
      <c r="H10" s="582"/>
      <c r="I10" s="582"/>
      <c r="J10" s="582"/>
      <c r="K10" s="582"/>
      <c r="L10" s="582"/>
      <c r="M10" s="582"/>
      <c r="N10" s="582"/>
      <c r="O10" s="582"/>
      <c r="P10" s="582"/>
      <c r="Q10" s="582"/>
      <c r="R10" s="582"/>
      <c r="S10" s="582"/>
      <c r="T10" s="583"/>
      <c r="U10" s="560" t="s">
        <v>288</v>
      </c>
      <c r="V10" s="537"/>
      <c r="W10" s="537"/>
      <c r="X10" s="538"/>
      <c r="Y10" s="587"/>
      <c r="Z10" s="588"/>
      <c r="AA10" s="588"/>
      <c r="AB10" s="588"/>
      <c r="AC10" s="588"/>
      <c r="AD10" s="588"/>
      <c r="AE10" s="588"/>
      <c r="AF10" s="588"/>
      <c r="AG10" s="588"/>
      <c r="AH10" s="588"/>
      <c r="AI10" s="588"/>
      <c r="AJ10" s="589"/>
      <c r="AK10" s="25"/>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row>
    <row r="11" spans="1:65" s="4" customFormat="1" ht="20.100000000000001" customHeight="1">
      <c r="B11" s="575" t="s">
        <v>95</v>
      </c>
      <c r="C11" s="576"/>
      <c r="D11" s="576"/>
      <c r="E11" s="577"/>
      <c r="F11" s="21" t="s">
        <v>331</v>
      </c>
      <c r="G11" s="23"/>
      <c r="H11" s="22"/>
      <c r="I11" s="21" t="s">
        <v>332</v>
      </c>
      <c r="J11" s="23"/>
      <c r="K11" s="23"/>
      <c r="L11" s="21" t="s">
        <v>334</v>
      </c>
      <c r="M11" s="23"/>
      <c r="N11" s="22"/>
      <c r="O11" s="587" t="s">
        <v>332</v>
      </c>
      <c r="P11" s="588"/>
      <c r="Q11" s="589"/>
      <c r="R11" s="587" t="s">
        <v>334</v>
      </c>
      <c r="S11" s="588"/>
      <c r="T11" s="589"/>
      <c r="U11" s="575" t="s">
        <v>335</v>
      </c>
      <c r="V11" s="576"/>
      <c r="W11" s="576"/>
      <c r="X11" s="577"/>
      <c r="Y11" s="619" t="s">
        <v>17</v>
      </c>
      <c r="Z11" s="603">
        <f>+AD11+AH11</f>
        <v>0</v>
      </c>
      <c r="AA11" s="604"/>
      <c r="AB11" s="617" t="s">
        <v>362</v>
      </c>
      <c r="AC11" s="613" t="s">
        <v>18</v>
      </c>
      <c r="AD11" s="531"/>
      <c r="AE11" s="532"/>
      <c r="AF11" s="601" t="s">
        <v>362</v>
      </c>
      <c r="AG11" s="613" t="s">
        <v>248</v>
      </c>
      <c r="AH11" s="531"/>
      <c r="AI11" s="532"/>
      <c r="AJ11" s="601" t="s">
        <v>362</v>
      </c>
      <c r="AK11" s="47"/>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row>
    <row r="12" spans="1:65" s="4" customFormat="1" ht="24" customHeight="1">
      <c r="B12" s="578"/>
      <c r="C12" s="579"/>
      <c r="D12" s="579"/>
      <c r="E12" s="580"/>
      <c r="F12" s="551"/>
      <c r="G12" s="552"/>
      <c r="H12" s="134" t="s">
        <v>362</v>
      </c>
      <c r="I12" s="587"/>
      <c r="J12" s="588"/>
      <c r="K12" s="588"/>
      <c r="L12" s="551"/>
      <c r="M12" s="552"/>
      <c r="N12" s="134" t="s">
        <v>362</v>
      </c>
      <c r="O12" s="587"/>
      <c r="P12" s="588"/>
      <c r="Q12" s="589"/>
      <c r="R12" s="551"/>
      <c r="S12" s="552"/>
      <c r="T12" s="134" t="s">
        <v>362</v>
      </c>
      <c r="U12" s="578"/>
      <c r="V12" s="579"/>
      <c r="W12" s="579"/>
      <c r="X12" s="580"/>
      <c r="Y12" s="620"/>
      <c r="Z12" s="605"/>
      <c r="AA12" s="606"/>
      <c r="AB12" s="618"/>
      <c r="AC12" s="614"/>
      <c r="AD12" s="533"/>
      <c r="AE12" s="534"/>
      <c r="AF12" s="602"/>
      <c r="AG12" s="614"/>
      <c r="AH12" s="533"/>
      <c r="AI12" s="534"/>
      <c r="AJ12" s="602"/>
      <c r="AK12" s="47"/>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row>
    <row r="13" spans="1:65" s="4" customFormat="1" ht="18" customHeight="1">
      <c r="B13" s="4" t="s">
        <v>427</v>
      </c>
      <c r="C13" s="25"/>
      <c r="D13" s="25"/>
      <c r="E13" s="26"/>
      <c r="F13" s="14"/>
      <c r="G13" s="14"/>
      <c r="H13" s="14"/>
      <c r="I13" s="14"/>
      <c r="J13" s="14"/>
      <c r="K13" s="14"/>
      <c r="L13" s="14"/>
      <c r="M13" s="14"/>
      <c r="N13" s="14"/>
      <c r="O13" s="14"/>
      <c r="P13" s="14"/>
      <c r="Q13" s="14"/>
      <c r="R13" s="14"/>
      <c r="S13" s="14"/>
      <c r="T13" s="14"/>
      <c r="U13" s="25"/>
      <c r="V13" s="25"/>
      <c r="W13" s="25"/>
      <c r="X13" s="25"/>
      <c r="Y13" s="47"/>
      <c r="Z13" s="36"/>
      <c r="AA13" s="36"/>
      <c r="AB13" s="36"/>
      <c r="AC13" s="47"/>
      <c r="AD13" s="48"/>
      <c r="AE13" s="48"/>
      <c r="AF13" s="48"/>
      <c r="AG13" s="47"/>
      <c r="AH13" s="48"/>
      <c r="AI13" s="48"/>
      <c r="AJ13" s="46"/>
      <c r="AK13" s="48"/>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row>
    <row r="14" spans="1:65" s="4" customFormat="1" ht="24" customHeight="1">
      <c r="B14" s="560" t="s">
        <v>507</v>
      </c>
      <c r="C14" s="537"/>
      <c r="D14" s="537"/>
      <c r="E14" s="538"/>
      <c r="F14" s="21" t="s">
        <v>508</v>
      </c>
      <c r="G14" s="23"/>
      <c r="H14" s="22"/>
      <c r="I14" s="551"/>
      <c r="J14" s="552"/>
      <c r="K14" s="134" t="s">
        <v>362</v>
      </c>
      <c r="L14" s="21" t="s">
        <v>509</v>
      </c>
      <c r="M14" s="23"/>
      <c r="N14" s="22"/>
      <c r="O14" s="551"/>
      <c r="P14" s="552"/>
      <c r="Q14" s="134" t="s">
        <v>362</v>
      </c>
      <c r="R14" s="1055" t="s">
        <v>510</v>
      </c>
      <c r="S14" s="1055"/>
      <c r="T14" s="1055"/>
      <c r="U14" s="1056" t="s">
        <v>511</v>
      </c>
      <c r="V14" s="1057"/>
      <c r="W14" s="1057"/>
      <c r="X14" s="1057"/>
      <c r="Y14" s="219" t="s">
        <v>512</v>
      </c>
      <c r="Z14" s="535">
        <f>+AD14+AH14</f>
        <v>0</v>
      </c>
      <c r="AA14" s="535"/>
      <c r="AB14" s="219" t="s">
        <v>512</v>
      </c>
      <c r="AC14" s="219" t="s">
        <v>512</v>
      </c>
      <c r="AD14" s="535"/>
      <c r="AE14" s="535"/>
      <c r="AF14" s="219" t="s">
        <v>512</v>
      </c>
      <c r="AG14" s="219" t="s">
        <v>512</v>
      </c>
      <c r="AH14" s="535"/>
      <c r="AI14" s="535"/>
      <c r="AJ14" s="219" t="s">
        <v>512</v>
      </c>
      <c r="AK14" s="47"/>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row>
    <row r="15" spans="1:65" s="4" customFormat="1" ht="36.75" customHeight="1">
      <c r="C15" s="25"/>
      <c r="D15" s="25"/>
      <c r="E15" s="25"/>
      <c r="F15" s="25"/>
      <c r="G15" s="25"/>
      <c r="H15" s="25"/>
      <c r="I15" s="25"/>
      <c r="J15" s="25"/>
      <c r="K15" s="25"/>
      <c r="L15" s="25"/>
      <c r="M15" s="25"/>
      <c r="N15" s="25"/>
      <c r="O15" s="25"/>
      <c r="P15" s="25"/>
      <c r="Q15" s="25"/>
      <c r="R15" s="25"/>
      <c r="S15" s="25"/>
      <c r="T15" s="25"/>
      <c r="U15" s="25"/>
      <c r="V15" s="25"/>
      <c r="W15" s="25"/>
      <c r="X15" s="25"/>
      <c r="Y15" s="47"/>
      <c r="Z15" s="36"/>
      <c r="AA15" s="36"/>
      <c r="AB15" s="36"/>
      <c r="AC15" s="47"/>
      <c r="AD15" s="48"/>
      <c r="AE15" s="48"/>
      <c r="AF15" s="48"/>
      <c r="AG15" s="47"/>
      <c r="AH15" s="48"/>
      <c r="AI15" s="48"/>
      <c r="AJ15" s="48"/>
      <c r="AK15" s="48"/>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row>
    <row r="16" spans="1:65" s="3" customFormat="1" ht="20.100000000000001" customHeight="1">
      <c r="A16" s="3" t="s">
        <v>518</v>
      </c>
      <c r="W16" s="4"/>
      <c r="X16" s="40"/>
      <c r="Y16" s="40"/>
      <c r="Z16" s="40"/>
      <c r="AA16" s="4"/>
      <c r="AB16" s="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row>
    <row r="17" spans="1:65" s="4" customFormat="1" ht="20.100000000000001" customHeight="1">
      <c r="B17" s="536" t="s">
        <v>239</v>
      </c>
      <c r="C17" s="537"/>
      <c r="D17" s="537"/>
      <c r="E17" s="537"/>
      <c r="F17" s="537"/>
      <c r="G17" s="537"/>
      <c r="H17" s="537"/>
      <c r="I17" s="537"/>
      <c r="J17" s="537"/>
      <c r="K17" s="538"/>
      <c r="L17" s="536" t="s">
        <v>240</v>
      </c>
      <c r="M17" s="537"/>
      <c r="N17" s="537"/>
      <c r="O17" s="537"/>
      <c r="P17" s="537"/>
      <c r="Q17" s="537"/>
      <c r="R17" s="537"/>
      <c r="S17" s="537"/>
      <c r="T17" s="537"/>
      <c r="U17" s="537"/>
      <c r="V17" s="537"/>
      <c r="W17" s="537"/>
      <c r="X17" s="538"/>
      <c r="Y17" s="536" t="s">
        <v>300</v>
      </c>
      <c r="Z17" s="537"/>
      <c r="AA17" s="537"/>
      <c r="AB17" s="537"/>
      <c r="AC17" s="537"/>
      <c r="AD17" s="537"/>
      <c r="AE17" s="537"/>
      <c r="AF17" s="537"/>
      <c r="AG17" s="537"/>
      <c r="AH17" s="537"/>
      <c r="AI17" s="537"/>
      <c r="AJ17" s="538"/>
      <c r="AK17" s="176"/>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row>
    <row r="18" spans="1:65" s="4" customFormat="1" ht="20.100000000000001" customHeight="1">
      <c r="B18" s="548"/>
      <c r="C18" s="549"/>
      <c r="D18" s="549"/>
      <c r="E18" s="549"/>
      <c r="F18" s="549"/>
      <c r="G18" s="549"/>
      <c r="H18" s="549"/>
      <c r="I18" s="549"/>
      <c r="J18" s="549"/>
      <c r="K18" s="550"/>
      <c r="L18" s="548"/>
      <c r="M18" s="549"/>
      <c r="N18" s="549"/>
      <c r="O18" s="549"/>
      <c r="P18" s="549"/>
      <c r="Q18" s="549"/>
      <c r="R18" s="549"/>
      <c r="S18" s="549"/>
      <c r="T18" s="549"/>
      <c r="U18" s="549"/>
      <c r="V18" s="549"/>
      <c r="W18" s="549"/>
      <c r="X18" s="550"/>
      <c r="Y18" s="548"/>
      <c r="Z18" s="549"/>
      <c r="AA18" s="549"/>
      <c r="AB18" s="549"/>
      <c r="AC18" s="549"/>
      <c r="AD18" s="549"/>
      <c r="AE18" s="549"/>
      <c r="AF18" s="549"/>
      <c r="AG18" s="549"/>
      <c r="AH18" s="549"/>
      <c r="AI18" s="549"/>
      <c r="AJ18" s="550"/>
      <c r="AK18" s="180"/>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row>
    <row r="19" spans="1:65" s="13" customFormat="1" ht="20.100000000000001" customHeight="1">
      <c r="B19" s="542"/>
      <c r="C19" s="543"/>
      <c r="D19" s="543"/>
      <c r="E19" s="543"/>
      <c r="F19" s="543"/>
      <c r="G19" s="543"/>
      <c r="H19" s="543"/>
      <c r="I19" s="543"/>
      <c r="J19" s="543"/>
      <c r="K19" s="544"/>
      <c r="L19" s="542"/>
      <c r="M19" s="543"/>
      <c r="N19" s="543"/>
      <c r="O19" s="543"/>
      <c r="P19" s="543"/>
      <c r="Q19" s="543"/>
      <c r="R19" s="543"/>
      <c r="S19" s="543"/>
      <c r="T19" s="543"/>
      <c r="U19" s="543"/>
      <c r="V19" s="543"/>
      <c r="W19" s="543"/>
      <c r="X19" s="544"/>
      <c r="Y19" s="542"/>
      <c r="Z19" s="543"/>
      <c r="AA19" s="543"/>
      <c r="AB19" s="543"/>
      <c r="AC19" s="543"/>
      <c r="AD19" s="543"/>
      <c r="AE19" s="543"/>
      <c r="AF19" s="543"/>
      <c r="AG19" s="543"/>
      <c r="AH19" s="543"/>
      <c r="AI19" s="543"/>
      <c r="AJ19" s="544"/>
      <c r="AK19" s="180"/>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row>
    <row r="20" spans="1:65" s="13" customFormat="1" ht="20.100000000000001" customHeight="1">
      <c r="B20" s="542"/>
      <c r="C20" s="543"/>
      <c r="D20" s="543"/>
      <c r="E20" s="543"/>
      <c r="F20" s="543"/>
      <c r="G20" s="543"/>
      <c r="H20" s="543"/>
      <c r="I20" s="543"/>
      <c r="J20" s="543"/>
      <c r="K20" s="544"/>
      <c r="L20" s="542"/>
      <c r="M20" s="543"/>
      <c r="N20" s="543"/>
      <c r="O20" s="543"/>
      <c r="P20" s="543"/>
      <c r="Q20" s="543"/>
      <c r="R20" s="543"/>
      <c r="S20" s="543"/>
      <c r="T20" s="543"/>
      <c r="U20" s="543"/>
      <c r="V20" s="543"/>
      <c r="W20" s="543"/>
      <c r="X20" s="544"/>
      <c r="Y20" s="542"/>
      <c r="Z20" s="543"/>
      <c r="AA20" s="543"/>
      <c r="AB20" s="543"/>
      <c r="AC20" s="543"/>
      <c r="AD20" s="543"/>
      <c r="AE20" s="543"/>
      <c r="AF20" s="543"/>
      <c r="AG20" s="543"/>
      <c r="AH20" s="543"/>
      <c r="AI20" s="543"/>
      <c r="AJ20" s="544"/>
      <c r="AK20" s="180"/>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row>
    <row r="21" spans="1:65" s="13" customFormat="1" ht="20.100000000000001" customHeight="1">
      <c r="B21" s="539"/>
      <c r="C21" s="540"/>
      <c r="D21" s="540"/>
      <c r="E21" s="540"/>
      <c r="F21" s="540"/>
      <c r="G21" s="540"/>
      <c r="H21" s="540"/>
      <c r="I21" s="540"/>
      <c r="J21" s="540"/>
      <c r="K21" s="541"/>
      <c r="L21" s="539"/>
      <c r="M21" s="540"/>
      <c r="N21" s="540"/>
      <c r="O21" s="540"/>
      <c r="P21" s="540"/>
      <c r="Q21" s="540"/>
      <c r="R21" s="540"/>
      <c r="S21" s="540"/>
      <c r="T21" s="540"/>
      <c r="U21" s="540"/>
      <c r="V21" s="540"/>
      <c r="W21" s="540"/>
      <c r="X21" s="541"/>
      <c r="Y21" s="539"/>
      <c r="Z21" s="540"/>
      <c r="AA21" s="540"/>
      <c r="AB21" s="540"/>
      <c r="AC21" s="540"/>
      <c r="AD21" s="540"/>
      <c r="AE21" s="540"/>
      <c r="AF21" s="540"/>
      <c r="AG21" s="540"/>
      <c r="AH21" s="540"/>
      <c r="AI21" s="540"/>
      <c r="AJ21" s="541"/>
      <c r="AK21" s="180"/>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row>
    <row r="22" spans="1:65" s="13" customFormat="1" ht="20.100000000000001" customHeight="1">
      <c r="B22" s="542"/>
      <c r="C22" s="543"/>
      <c r="D22" s="543"/>
      <c r="E22" s="543"/>
      <c r="F22" s="543"/>
      <c r="G22" s="543"/>
      <c r="H22" s="543"/>
      <c r="I22" s="543"/>
      <c r="J22" s="543"/>
      <c r="K22" s="544"/>
      <c r="L22" s="542"/>
      <c r="M22" s="543"/>
      <c r="N22" s="543"/>
      <c r="O22" s="543"/>
      <c r="P22" s="543"/>
      <c r="Q22" s="543"/>
      <c r="R22" s="543"/>
      <c r="S22" s="543"/>
      <c r="T22" s="543"/>
      <c r="U22" s="543"/>
      <c r="V22" s="543"/>
      <c r="W22" s="543"/>
      <c r="X22" s="544"/>
      <c r="Y22" s="542"/>
      <c r="Z22" s="543"/>
      <c r="AA22" s="543"/>
      <c r="AB22" s="543"/>
      <c r="AC22" s="543"/>
      <c r="AD22" s="543"/>
      <c r="AE22" s="543"/>
      <c r="AF22" s="543"/>
      <c r="AG22" s="543"/>
      <c r="AH22" s="543"/>
      <c r="AI22" s="543"/>
      <c r="AJ22" s="544"/>
      <c r="AK22" s="180"/>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row>
    <row r="23" spans="1:65" s="13" customFormat="1" ht="20.100000000000001" customHeight="1">
      <c r="B23" s="545"/>
      <c r="C23" s="546"/>
      <c r="D23" s="546"/>
      <c r="E23" s="546"/>
      <c r="F23" s="546"/>
      <c r="G23" s="546"/>
      <c r="H23" s="546"/>
      <c r="I23" s="546"/>
      <c r="J23" s="546"/>
      <c r="K23" s="547"/>
      <c r="L23" s="545"/>
      <c r="M23" s="546"/>
      <c r="N23" s="546"/>
      <c r="O23" s="546"/>
      <c r="P23" s="546"/>
      <c r="Q23" s="546"/>
      <c r="R23" s="546"/>
      <c r="S23" s="546"/>
      <c r="T23" s="546"/>
      <c r="U23" s="546"/>
      <c r="V23" s="546"/>
      <c r="W23" s="546"/>
      <c r="X23" s="547"/>
      <c r="Y23" s="545"/>
      <c r="Z23" s="546"/>
      <c r="AA23" s="546"/>
      <c r="AB23" s="546"/>
      <c r="AC23" s="546"/>
      <c r="AD23" s="546"/>
      <c r="AE23" s="546"/>
      <c r="AF23" s="546"/>
      <c r="AG23" s="546"/>
      <c r="AH23" s="546"/>
      <c r="AI23" s="546"/>
      <c r="AJ23" s="547"/>
      <c r="AK23" s="180"/>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row>
    <row r="24" spans="1:65" s="13" customFormat="1" ht="20.100000000000001" customHeight="1">
      <c r="B24" s="542"/>
      <c r="C24" s="543"/>
      <c r="D24" s="543"/>
      <c r="E24" s="543"/>
      <c r="F24" s="543"/>
      <c r="G24" s="543"/>
      <c r="H24" s="543"/>
      <c r="I24" s="543"/>
      <c r="J24" s="543"/>
      <c r="K24" s="544"/>
      <c r="L24" s="542"/>
      <c r="M24" s="543"/>
      <c r="N24" s="543"/>
      <c r="O24" s="543"/>
      <c r="P24" s="543"/>
      <c r="Q24" s="543"/>
      <c r="R24" s="543"/>
      <c r="S24" s="543"/>
      <c r="T24" s="543"/>
      <c r="U24" s="543"/>
      <c r="V24" s="543"/>
      <c r="W24" s="543"/>
      <c r="X24" s="544"/>
      <c r="Y24" s="542"/>
      <c r="Z24" s="543"/>
      <c r="AA24" s="543"/>
      <c r="AB24" s="543"/>
      <c r="AC24" s="543"/>
      <c r="AD24" s="543"/>
      <c r="AE24" s="543"/>
      <c r="AF24" s="543"/>
      <c r="AG24" s="543"/>
      <c r="AH24" s="543"/>
      <c r="AI24" s="543"/>
      <c r="AJ24" s="544"/>
      <c r="AK24" s="180"/>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row>
    <row r="25" spans="1:65" s="13" customFormat="1" ht="20.100000000000001" customHeight="1">
      <c r="B25" s="542"/>
      <c r="C25" s="543"/>
      <c r="D25" s="543"/>
      <c r="E25" s="543"/>
      <c r="F25" s="543"/>
      <c r="G25" s="543"/>
      <c r="H25" s="543"/>
      <c r="I25" s="543"/>
      <c r="J25" s="543"/>
      <c r="K25" s="544"/>
      <c r="L25" s="542"/>
      <c r="M25" s="543"/>
      <c r="N25" s="543"/>
      <c r="O25" s="543"/>
      <c r="P25" s="543"/>
      <c r="Q25" s="543"/>
      <c r="R25" s="543"/>
      <c r="S25" s="543"/>
      <c r="T25" s="543"/>
      <c r="U25" s="543"/>
      <c r="V25" s="543"/>
      <c r="W25" s="543"/>
      <c r="X25" s="544"/>
      <c r="Y25" s="542"/>
      <c r="Z25" s="543"/>
      <c r="AA25" s="543"/>
      <c r="AB25" s="543"/>
      <c r="AC25" s="543"/>
      <c r="AD25" s="543"/>
      <c r="AE25" s="543"/>
      <c r="AF25" s="543"/>
      <c r="AG25" s="543"/>
      <c r="AH25" s="543"/>
      <c r="AI25" s="543"/>
      <c r="AJ25" s="544"/>
      <c r="AK25" s="180"/>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row>
    <row r="26" spans="1:65" s="13" customFormat="1" ht="20.100000000000001" customHeight="1">
      <c r="B26" s="545"/>
      <c r="C26" s="546"/>
      <c r="D26" s="546"/>
      <c r="E26" s="546"/>
      <c r="F26" s="546"/>
      <c r="G26" s="546"/>
      <c r="H26" s="546"/>
      <c r="I26" s="546"/>
      <c r="J26" s="546"/>
      <c r="K26" s="547"/>
      <c r="L26" s="545"/>
      <c r="M26" s="546"/>
      <c r="N26" s="546"/>
      <c r="O26" s="546"/>
      <c r="P26" s="546"/>
      <c r="Q26" s="546"/>
      <c r="R26" s="546"/>
      <c r="S26" s="546"/>
      <c r="T26" s="546"/>
      <c r="U26" s="546"/>
      <c r="V26" s="546"/>
      <c r="W26" s="546"/>
      <c r="X26" s="547"/>
      <c r="Y26" s="545"/>
      <c r="Z26" s="546"/>
      <c r="AA26" s="546"/>
      <c r="AB26" s="546"/>
      <c r="AC26" s="546"/>
      <c r="AD26" s="546"/>
      <c r="AE26" s="546"/>
      <c r="AF26" s="546"/>
      <c r="AG26" s="546"/>
      <c r="AH26" s="546"/>
      <c r="AI26" s="546"/>
      <c r="AJ26" s="547"/>
      <c r="AK26" s="180"/>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row>
    <row r="27" spans="1:65" s="13" customFormat="1" ht="20.100000000000001" customHeight="1">
      <c r="B27" s="539"/>
      <c r="C27" s="540"/>
      <c r="D27" s="540"/>
      <c r="E27" s="540"/>
      <c r="F27" s="540"/>
      <c r="G27" s="540"/>
      <c r="H27" s="540"/>
      <c r="I27" s="540"/>
      <c r="J27" s="540"/>
      <c r="K27" s="541"/>
      <c r="L27" s="539"/>
      <c r="M27" s="540"/>
      <c r="N27" s="540"/>
      <c r="O27" s="540"/>
      <c r="P27" s="540"/>
      <c r="Q27" s="540"/>
      <c r="R27" s="540"/>
      <c r="S27" s="540"/>
      <c r="T27" s="540"/>
      <c r="U27" s="540"/>
      <c r="V27" s="540"/>
      <c r="W27" s="540"/>
      <c r="X27" s="541"/>
      <c r="Y27" s="539"/>
      <c r="Z27" s="540"/>
      <c r="AA27" s="540"/>
      <c r="AB27" s="540"/>
      <c r="AC27" s="540"/>
      <c r="AD27" s="540"/>
      <c r="AE27" s="540"/>
      <c r="AF27" s="540"/>
      <c r="AG27" s="540"/>
      <c r="AH27" s="540"/>
      <c r="AI27" s="540"/>
      <c r="AJ27" s="541"/>
      <c r="AK27" s="180"/>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row>
    <row r="28" spans="1:65" s="13" customFormat="1" ht="20.100000000000001" customHeight="1">
      <c r="B28" s="542"/>
      <c r="C28" s="543"/>
      <c r="D28" s="543"/>
      <c r="E28" s="543"/>
      <c r="F28" s="543"/>
      <c r="G28" s="543"/>
      <c r="H28" s="543"/>
      <c r="I28" s="543"/>
      <c r="J28" s="543"/>
      <c r="K28" s="544"/>
      <c r="L28" s="542"/>
      <c r="M28" s="543"/>
      <c r="N28" s="543"/>
      <c r="O28" s="543"/>
      <c r="P28" s="543"/>
      <c r="Q28" s="543"/>
      <c r="R28" s="543"/>
      <c r="S28" s="543"/>
      <c r="T28" s="543"/>
      <c r="U28" s="543"/>
      <c r="V28" s="543"/>
      <c r="W28" s="543"/>
      <c r="X28" s="544"/>
      <c r="Y28" s="542"/>
      <c r="Z28" s="543"/>
      <c r="AA28" s="543"/>
      <c r="AB28" s="543"/>
      <c r="AC28" s="543"/>
      <c r="AD28" s="543"/>
      <c r="AE28" s="543"/>
      <c r="AF28" s="543"/>
      <c r="AG28" s="543"/>
      <c r="AH28" s="543"/>
      <c r="AI28" s="543"/>
      <c r="AJ28" s="544"/>
      <c r="AK28" s="180"/>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row>
    <row r="29" spans="1:65" s="4" customFormat="1" ht="20.100000000000001" customHeight="1">
      <c r="B29" s="555"/>
      <c r="C29" s="556"/>
      <c r="D29" s="556"/>
      <c r="E29" s="556"/>
      <c r="F29" s="556"/>
      <c r="G29" s="556"/>
      <c r="H29" s="556"/>
      <c r="I29" s="556"/>
      <c r="J29" s="556"/>
      <c r="K29" s="557"/>
      <c r="L29" s="555"/>
      <c r="M29" s="556"/>
      <c r="N29" s="556"/>
      <c r="O29" s="556"/>
      <c r="P29" s="556"/>
      <c r="Q29" s="556"/>
      <c r="R29" s="556"/>
      <c r="S29" s="556"/>
      <c r="T29" s="556"/>
      <c r="U29" s="556"/>
      <c r="V29" s="556"/>
      <c r="W29" s="556"/>
      <c r="X29" s="557"/>
      <c r="Y29" s="555"/>
      <c r="Z29" s="556"/>
      <c r="AA29" s="556"/>
      <c r="AB29" s="556"/>
      <c r="AC29" s="556"/>
      <c r="AD29" s="556"/>
      <c r="AE29" s="556"/>
      <c r="AF29" s="556"/>
      <c r="AG29" s="556"/>
      <c r="AH29" s="556"/>
      <c r="AI29" s="556"/>
      <c r="AJ29" s="557"/>
      <c r="AK29" s="180"/>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row>
    <row r="30" spans="1:65" s="4" customFormat="1" ht="20.100000000000001" customHeight="1">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row>
    <row r="31" spans="1:65" s="3" customFormat="1" ht="20.100000000000001" customHeight="1">
      <c r="A31" s="3" t="s">
        <v>517</v>
      </c>
    </row>
    <row r="32" spans="1:65" s="4" customFormat="1" ht="20.100000000000001" customHeight="1">
      <c r="A32" s="3"/>
      <c r="B32" s="3" t="s">
        <v>96</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51"/>
      <c r="AJ32" s="3"/>
      <c r="AK32" s="3"/>
    </row>
    <row r="33" spans="1:65" s="4" customFormat="1" ht="20.100000000000001" customHeight="1">
      <c r="B33" s="536" t="s">
        <v>221</v>
      </c>
      <c r="C33" s="537"/>
      <c r="D33" s="538"/>
      <c r="E33" s="147" t="s">
        <v>383</v>
      </c>
      <c r="F33" s="148"/>
      <c r="G33" s="148"/>
      <c r="H33" s="148"/>
      <c r="I33" s="149"/>
      <c r="J33" s="147" t="s">
        <v>206</v>
      </c>
      <c r="K33" s="148"/>
      <c r="L33" s="148"/>
      <c r="M33" s="148"/>
      <c r="N33" s="149"/>
      <c r="O33" s="536" t="s">
        <v>12</v>
      </c>
      <c r="P33" s="537"/>
      <c r="Q33" s="537"/>
      <c r="R33" s="537"/>
      <c r="S33" s="538"/>
    </row>
    <row r="34" spans="1:65" s="4" customFormat="1" ht="20.100000000000001" customHeight="1">
      <c r="B34" s="568" t="s">
        <v>209</v>
      </c>
      <c r="C34" s="568"/>
      <c r="D34" s="568"/>
      <c r="E34" s="558" t="s">
        <v>205</v>
      </c>
      <c r="F34" s="558"/>
      <c r="G34" s="558"/>
      <c r="H34" s="558"/>
      <c r="I34" s="558"/>
      <c r="J34" s="558" t="s">
        <v>205</v>
      </c>
      <c r="K34" s="558"/>
      <c r="L34" s="558"/>
      <c r="M34" s="558"/>
      <c r="N34" s="558"/>
      <c r="O34" s="559" t="s">
        <v>234</v>
      </c>
      <c r="P34" s="559"/>
      <c r="Q34" s="559"/>
      <c r="R34" s="559"/>
      <c r="S34" s="559"/>
    </row>
    <row r="35" spans="1:65" s="4" customFormat="1" ht="20.100000000000001" customHeight="1">
      <c r="B35" s="568" t="s">
        <v>204</v>
      </c>
      <c r="C35" s="568"/>
      <c r="D35" s="568"/>
      <c r="E35" s="558" t="s">
        <v>205</v>
      </c>
      <c r="F35" s="558"/>
      <c r="G35" s="558"/>
      <c r="H35" s="558"/>
      <c r="I35" s="558"/>
      <c r="J35" s="558" t="s">
        <v>205</v>
      </c>
      <c r="K35" s="558"/>
      <c r="L35" s="558"/>
      <c r="M35" s="558"/>
      <c r="N35" s="558"/>
      <c r="O35" s="559" t="s">
        <v>234</v>
      </c>
      <c r="P35" s="559"/>
      <c r="Q35" s="559"/>
      <c r="R35" s="559"/>
      <c r="S35" s="559"/>
    </row>
    <row r="36" spans="1:65" s="16" customFormat="1" ht="14.1" customHeight="1">
      <c r="A36" s="4"/>
      <c r="B36" s="45" t="s">
        <v>428</v>
      </c>
      <c r="O36" s="4"/>
      <c r="P36" s="4"/>
      <c r="Q36" s="4"/>
      <c r="R36" s="4"/>
      <c r="S36" s="4"/>
      <c r="T36" s="4"/>
      <c r="U36" s="4"/>
      <c r="V36" s="4"/>
      <c r="W36" s="4"/>
      <c r="X36" s="4"/>
      <c r="Y36" s="4"/>
      <c r="Z36" s="4"/>
      <c r="AA36" s="4"/>
      <c r="AB36" s="4"/>
      <c r="AC36" s="4"/>
      <c r="AD36" s="4"/>
      <c r="AE36" s="4"/>
      <c r="AF36" s="4"/>
      <c r="AG36" s="4"/>
      <c r="AH36" s="4"/>
      <c r="AI36" s="4"/>
      <c r="AJ36" s="4"/>
      <c r="AK36" s="4"/>
    </row>
    <row r="37" spans="1:65" s="16" customFormat="1" ht="20.100000000000001" customHeight="1">
      <c r="B37" s="45"/>
      <c r="R37" s="52"/>
      <c r="S37" s="52"/>
      <c r="T37" s="52"/>
      <c r="U37" s="42"/>
      <c r="V37" s="42"/>
      <c r="W37" s="42"/>
      <c r="X37" s="53"/>
      <c r="Y37" s="53"/>
      <c r="Z37" s="53"/>
      <c r="AA37" s="53"/>
      <c r="AB37" s="53"/>
      <c r="AC37" s="53"/>
      <c r="AD37" s="53"/>
      <c r="AE37" s="53"/>
      <c r="AF37" s="53"/>
      <c r="AG37" s="53"/>
      <c r="AH37" s="53"/>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row>
    <row r="38" spans="1:65" s="16" customFormat="1" ht="20.100000000000001" customHeight="1">
      <c r="B38" s="3" t="s">
        <v>97</v>
      </c>
      <c r="C38" s="3"/>
      <c r="D38" s="3"/>
      <c r="E38" s="3"/>
      <c r="F38" s="3"/>
      <c r="G38" s="3"/>
      <c r="H38" s="3"/>
      <c r="I38" s="3"/>
      <c r="J38" s="3"/>
      <c r="K38" s="3"/>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row>
    <row r="39" spans="1:65" s="16" customFormat="1" ht="20.100000000000001" customHeight="1">
      <c r="B39" s="536" t="s">
        <v>341</v>
      </c>
      <c r="C39" s="537"/>
      <c r="D39" s="537"/>
      <c r="E39" s="537"/>
      <c r="F39" s="537"/>
      <c r="G39" s="538"/>
      <c r="H39" s="147" t="s">
        <v>383</v>
      </c>
      <c r="I39" s="148"/>
      <c r="J39" s="148"/>
      <c r="K39" s="148"/>
      <c r="L39" s="149"/>
      <c r="M39" s="150" t="s">
        <v>206</v>
      </c>
      <c r="N39" s="150"/>
      <c r="O39" s="150"/>
      <c r="P39" s="150"/>
      <c r="Q39" s="150"/>
      <c r="R39" s="536" t="s">
        <v>13</v>
      </c>
      <c r="S39" s="537"/>
      <c r="T39" s="537"/>
      <c r="U39" s="537"/>
      <c r="V39" s="538"/>
      <c r="W39" s="42"/>
      <c r="X39" s="53"/>
      <c r="Y39" s="53"/>
      <c r="Z39" s="53"/>
      <c r="AA39" s="53"/>
      <c r="AB39" s="53"/>
      <c r="AC39" s="53"/>
      <c r="AD39" s="53"/>
      <c r="AE39" s="53"/>
      <c r="AF39" s="53"/>
      <c r="AG39" s="53"/>
      <c r="AH39" s="53"/>
    </row>
    <row r="40" spans="1:65" s="16" customFormat="1" ht="20.100000000000001" customHeight="1">
      <c r="B40" s="568" t="s">
        <v>209</v>
      </c>
      <c r="C40" s="568"/>
      <c r="D40" s="568"/>
      <c r="E40" s="568" t="s">
        <v>207</v>
      </c>
      <c r="F40" s="568"/>
      <c r="G40" s="568"/>
      <c r="H40" s="558" t="s">
        <v>205</v>
      </c>
      <c r="I40" s="558"/>
      <c r="J40" s="558"/>
      <c r="K40" s="558"/>
      <c r="L40" s="558"/>
      <c r="M40" s="558" t="s">
        <v>205</v>
      </c>
      <c r="N40" s="558"/>
      <c r="O40" s="558"/>
      <c r="P40" s="558"/>
      <c r="Q40" s="558"/>
      <c r="R40" s="559" t="s">
        <v>234</v>
      </c>
      <c r="S40" s="559"/>
      <c r="T40" s="559"/>
      <c r="U40" s="559"/>
      <c r="V40" s="559"/>
      <c r="W40" s="42"/>
      <c r="X40" s="53"/>
      <c r="Y40" s="53"/>
      <c r="Z40" s="53"/>
      <c r="AA40" s="53"/>
      <c r="AB40" s="53"/>
      <c r="AC40" s="53"/>
      <c r="AD40" s="53"/>
      <c r="AE40" s="53"/>
      <c r="AF40" s="53"/>
      <c r="AG40" s="53"/>
      <c r="AH40" s="53"/>
    </row>
    <row r="41" spans="1:65" s="16" customFormat="1" ht="20.100000000000001" customHeight="1">
      <c r="B41" s="568"/>
      <c r="C41" s="568"/>
      <c r="D41" s="568"/>
      <c r="E41" s="568" t="s">
        <v>208</v>
      </c>
      <c r="F41" s="568"/>
      <c r="G41" s="568"/>
      <c r="H41" s="558" t="s">
        <v>205</v>
      </c>
      <c r="I41" s="558"/>
      <c r="J41" s="558"/>
      <c r="K41" s="558"/>
      <c r="L41" s="558"/>
      <c r="M41" s="558" t="s">
        <v>205</v>
      </c>
      <c r="N41" s="558"/>
      <c r="O41" s="558"/>
      <c r="P41" s="558"/>
      <c r="Q41" s="558"/>
      <c r="R41" s="559" t="s">
        <v>234</v>
      </c>
      <c r="S41" s="559"/>
      <c r="T41" s="559"/>
      <c r="U41" s="559"/>
      <c r="V41" s="559"/>
      <c r="W41" s="42"/>
      <c r="X41" s="53"/>
      <c r="Y41" s="53"/>
      <c r="Z41" s="53"/>
      <c r="AA41" s="53"/>
      <c r="AB41" s="53"/>
      <c r="AC41" s="53"/>
      <c r="AD41" s="53"/>
      <c r="AE41" s="53"/>
      <c r="AF41" s="53"/>
      <c r="AG41" s="53"/>
      <c r="AH41" s="53"/>
    </row>
    <row r="42" spans="1:65" s="16" customFormat="1" ht="20.100000000000001" customHeight="1">
      <c r="B42" s="568" t="s">
        <v>204</v>
      </c>
      <c r="C42" s="568"/>
      <c r="D42" s="568"/>
      <c r="E42" s="568" t="s">
        <v>207</v>
      </c>
      <c r="F42" s="568"/>
      <c r="G42" s="568"/>
      <c r="H42" s="558" t="s">
        <v>205</v>
      </c>
      <c r="I42" s="558"/>
      <c r="J42" s="558"/>
      <c r="K42" s="558"/>
      <c r="L42" s="558"/>
      <c r="M42" s="558" t="s">
        <v>205</v>
      </c>
      <c r="N42" s="558"/>
      <c r="O42" s="558"/>
      <c r="P42" s="558"/>
      <c r="Q42" s="558"/>
      <c r="R42" s="559" t="s">
        <v>234</v>
      </c>
      <c r="S42" s="559"/>
      <c r="T42" s="559"/>
      <c r="U42" s="559"/>
      <c r="V42" s="559"/>
      <c r="W42" s="42"/>
      <c r="X42" s="53"/>
      <c r="Y42" s="53"/>
      <c r="Z42" s="53"/>
      <c r="AA42" s="53"/>
      <c r="AB42" s="53"/>
      <c r="AC42" s="53"/>
      <c r="AD42" s="53"/>
      <c r="AE42" s="53"/>
      <c r="AF42" s="53"/>
      <c r="AG42" s="53"/>
      <c r="AH42" s="53"/>
    </row>
    <row r="43" spans="1:65" s="16" customFormat="1" ht="20.100000000000001" customHeight="1">
      <c r="B43" s="568"/>
      <c r="C43" s="568"/>
      <c r="D43" s="568"/>
      <c r="E43" s="568" t="s">
        <v>208</v>
      </c>
      <c r="F43" s="568"/>
      <c r="G43" s="568"/>
      <c r="H43" s="558" t="s">
        <v>205</v>
      </c>
      <c r="I43" s="558"/>
      <c r="J43" s="558"/>
      <c r="K43" s="558"/>
      <c r="L43" s="558"/>
      <c r="M43" s="558" t="s">
        <v>205</v>
      </c>
      <c r="N43" s="558"/>
      <c r="O43" s="558"/>
      <c r="P43" s="558"/>
      <c r="Q43" s="558"/>
      <c r="R43" s="559" t="s">
        <v>234</v>
      </c>
      <c r="S43" s="559"/>
      <c r="T43" s="559"/>
      <c r="U43" s="559"/>
      <c r="V43" s="559"/>
      <c r="W43" s="42"/>
      <c r="X43" s="53"/>
      <c r="Y43" s="53"/>
      <c r="Z43" s="53"/>
      <c r="AA43" s="53"/>
      <c r="AB43" s="53"/>
      <c r="AC43" s="53"/>
      <c r="AD43" s="53"/>
      <c r="AE43" s="53"/>
      <c r="AF43" s="53"/>
      <c r="AG43" s="53"/>
      <c r="AH43" s="53"/>
    </row>
    <row r="44" spans="1:65" s="3" customFormat="1" ht="20.100000000000001" customHeight="1">
      <c r="A44" s="16"/>
      <c r="B44" s="25"/>
      <c r="C44" s="25"/>
      <c r="D44" s="25"/>
      <c r="E44" s="24"/>
      <c r="F44" s="24"/>
      <c r="G44" s="24"/>
      <c r="H44" s="54"/>
      <c r="I44" s="54"/>
      <c r="J44" s="54"/>
      <c r="K44" s="54"/>
      <c r="L44" s="54"/>
      <c r="M44" s="54"/>
      <c r="N44" s="54"/>
      <c r="O44" s="54"/>
      <c r="P44" s="54"/>
      <c r="Q44" s="54"/>
      <c r="R44" s="52"/>
      <c r="S44" s="52"/>
      <c r="T44" s="52"/>
      <c r="U44" s="42"/>
      <c r="V44" s="42"/>
      <c r="W44" s="42"/>
      <c r="X44" s="53"/>
      <c r="Y44" s="53"/>
      <c r="Z44" s="53"/>
      <c r="AA44" s="53"/>
      <c r="AB44" s="53"/>
      <c r="AC44" s="53"/>
      <c r="AD44" s="53"/>
      <c r="AE44" s="53"/>
      <c r="AF44" s="53"/>
      <c r="AG44" s="53"/>
      <c r="AH44" s="53"/>
      <c r="AI44" s="16"/>
      <c r="AJ44" s="16"/>
      <c r="AK44" s="16"/>
      <c r="AL44" s="16"/>
    </row>
    <row r="45" spans="1:65" s="4" customFormat="1" ht="20.100000000000001" customHeight="1">
      <c r="A45" s="3"/>
      <c r="B45" s="3" t="s">
        <v>98</v>
      </c>
      <c r="C45" s="3"/>
      <c r="D45" s="3"/>
      <c r="E45" s="3"/>
      <c r="F45" s="3"/>
      <c r="G45" s="3"/>
      <c r="H45" s="3"/>
      <c r="I45" s="3"/>
      <c r="J45" s="3"/>
      <c r="K45" s="3"/>
      <c r="L45" s="3"/>
      <c r="M45" s="3"/>
      <c r="N45" s="3"/>
    </row>
    <row r="46" spans="1:65" s="4" customFormat="1" ht="20.100000000000001" customHeight="1">
      <c r="B46" s="536" t="s">
        <v>351</v>
      </c>
      <c r="C46" s="537"/>
      <c r="D46" s="537"/>
      <c r="E46" s="537"/>
      <c r="F46" s="538"/>
      <c r="G46" s="629" t="s">
        <v>70</v>
      </c>
      <c r="H46" s="630"/>
      <c r="I46" s="630"/>
      <c r="J46" s="630"/>
      <c r="K46" s="631"/>
      <c r="L46" s="628" t="s">
        <v>233</v>
      </c>
      <c r="M46" s="628"/>
      <c r="N46" s="628"/>
      <c r="O46" s="628"/>
      <c r="P46" s="628"/>
      <c r="Q46" s="536" t="s">
        <v>349</v>
      </c>
      <c r="R46" s="537"/>
      <c r="S46" s="537"/>
      <c r="T46" s="537"/>
      <c r="U46" s="537"/>
      <c r="V46" s="537"/>
      <c r="W46" s="537"/>
      <c r="X46" s="537"/>
      <c r="Y46" s="537"/>
      <c r="Z46" s="537"/>
      <c r="AA46" s="537"/>
      <c r="AB46" s="537"/>
      <c r="AC46" s="537"/>
      <c r="AD46" s="537"/>
      <c r="AE46" s="538"/>
      <c r="AF46" s="560" t="s">
        <v>358</v>
      </c>
      <c r="AG46" s="561"/>
      <c r="AH46" s="561"/>
      <c r="AI46" s="561"/>
      <c r="AJ46" s="562"/>
      <c r="AK46" s="188"/>
    </row>
    <row r="47" spans="1:65" s="4" customFormat="1" ht="20.100000000000001" customHeight="1">
      <c r="B47" s="80" t="s">
        <v>217</v>
      </c>
      <c r="C47" s="96" t="s">
        <v>199</v>
      </c>
      <c r="D47" s="94"/>
      <c r="E47" s="94"/>
      <c r="F47" s="95"/>
      <c r="G47" s="624" t="s">
        <v>71</v>
      </c>
      <c r="H47" s="622"/>
      <c r="I47" s="142" t="s">
        <v>68</v>
      </c>
      <c r="J47" s="622" t="s">
        <v>72</v>
      </c>
      <c r="K47" s="623"/>
      <c r="L47" s="624" t="s">
        <v>69</v>
      </c>
      <c r="M47" s="622"/>
      <c r="N47" s="622"/>
      <c r="O47" s="622"/>
      <c r="P47" s="623"/>
      <c r="Q47" s="563" t="s">
        <v>348</v>
      </c>
      <c r="R47" s="564"/>
      <c r="S47" s="564"/>
      <c r="T47" s="564"/>
      <c r="U47" s="564"/>
      <c r="V47" s="564"/>
      <c r="W47" s="564"/>
      <c r="X47" s="564"/>
      <c r="Y47" s="564"/>
      <c r="Z47" s="564"/>
      <c r="AA47" s="564"/>
      <c r="AB47" s="564"/>
      <c r="AC47" s="564"/>
      <c r="AD47" s="564"/>
      <c r="AE47" s="565"/>
      <c r="AF47" s="624" t="s">
        <v>226</v>
      </c>
      <c r="AG47" s="622"/>
      <c r="AH47" s="622"/>
      <c r="AI47" s="622"/>
      <c r="AJ47" s="623"/>
      <c r="AK47" s="25"/>
    </row>
    <row r="48" spans="1:65" s="4" customFormat="1" ht="20.100000000000001" customHeight="1">
      <c r="B48" s="49"/>
      <c r="C48" s="11"/>
      <c r="D48" s="5" t="s">
        <v>215</v>
      </c>
      <c r="E48" s="75" t="s">
        <v>216</v>
      </c>
      <c r="F48" s="72"/>
      <c r="G48" s="621"/>
      <c r="H48" s="566"/>
      <c r="I48" s="165" t="s">
        <v>68</v>
      </c>
      <c r="J48" s="566"/>
      <c r="K48" s="567"/>
      <c r="L48" s="625">
        <f>J48-G48</f>
        <v>0</v>
      </c>
      <c r="M48" s="626"/>
      <c r="N48" s="626"/>
      <c r="O48" s="626"/>
      <c r="P48" s="627"/>
      <c r="Q48" s="38" t="s">
        <v>99</v>
      </c>
      <c r="R48" s="12"/>
      <c r="S48" s="12"/>
      <c r="T48" s="12"/>
      <c r="U48" s="12"/>
      <c r="V48" s="12"/>
      <c r="W48" s="12"/>
      <c r="X48" s="12"/>
      <c r="Y48" s="12"/>
      <c r="Z48" s="12"/>
      <c r="AA48" s="12"/>
      <c r="AB48" s="12"/>
      <c r="AC48" s="12"/>
      <c r="AD48" s="12"/>
      <c r="AE48" s="12"/>
      <c r="AF48" s="553" t="s">
        <v>370</v>
      </c>
      <c r="AG48" s="636"/>
      <c r="AH48" s="636"/>
      <c r="AI48" s="636"/>
      <c r="AJ48" s="554"/>
      <c r="AK48" s="25"/>
    </row>
    <row r="49" spans="1:65" s="4" customFormat="1" ht="20.100000000000001" customHeight="1">
      <c r="B49" s="568" t="s">
        <v>352</v>
      </c>
      <c r="C49" s="568"/>
      <c r="D49" s="568"/>
      <c r="E49" s="568"/>
      <c r="F49" s="568"/>
      <c r="G49" s="621"/>
      <c r="H49" s="566"/>
      <c r="I49" s="165" t="s">
        <v>68</v>
      </c>
      <c r="J49" s="566"/>
      <c r="K49" s="567"/>
      <c r="L49" s="625">
        <f>J49-G49</f>
        <v>0</v>
      </c>
      <c r="M49" s="626"/>
      <c r="N49" s="626"/>
      <c r="O49" s="626"/>
      <c r="P49" s="627"/>
      <c r="Q49" s="38" t="s">
        <v>99</v>
      </c>
      <c r="R49" s="12"/>
      <c r="S49" s="12"/>
      <c r="T49" s="12"/>
      <c r="U49" s="12"/>
      <c r="V49" s="12"/>
      <c r="W49" s="12"/>
      <c r="X49" s="12"/>
      <c r="Y49" s="12"/>
      <c r="Z49" s="12"/>
      <c r="AA49" s="12"/>
      <c r="AB49" s="12"/>
      <c r="AC49" s="12"/>
      <c r="AD49" s="12"/>
      <c r="AE49" s="12"/>
      <c r="AF49" s="633" t="s">
        <v>370</v>
      </c>
      <c r="AG49" s="633"/>
      <c r="AH49" s="633"/>
      <c r="AI49" s="633"/>
      <c r="AJ49" s="633"/>
      <c r="AK49" s="25"/>
    </row>
    <row r="50" spans="1:65" s="4" customFormat="1" ht="20.100000000000001" customHeight="1">
      <c r="B50" s="568" t="s">
        <v>352</v>
      </c>
      <c r="C50" s="568"/>
      <c r="D50" s="568"/>
      <c r="E50" s="568"/>
      <c r="F50" s="568"/>
      <c r="G50" s="621"/>
      <c r="H50" s="566"/>
      <c r="I50" s="165" t="s">
        <v>68</v>
      </c>
      <c r="J50" s="566"/>
      <c r="K50" s="567"/>
      <c r="L50" s="625">
        <f>J50-G50</f>
        <v>0</v>
      </c>
      <c r="M50" s="626"/>
      <c r="N50" s="626"/>
      <c r="O50" s="626"/>
      <c r="P50" s="627"/>
      <c r="Q50" s="38" t="s">
        <v>99</v>
      </c>
      <c r="R50" s="12"/>
      <c r="S50" s="12"/>
      <c r="T50" s="12"/>
      <c r="U50" s="12"/>
      <c r="V50" s="12"/>
      <c r="W50" s="12"/>
      <c r="X50" s="12"/>
      <c r="Y50" s="12"/>
      <c r="Z50" s="12"/>
      <c r="AA50" s="12"/>
      <c r="AB50" s="12"/>
      <c r="AC50" s="12"/>
      <c r="AD50" s="12"/>
      <c r="AE50" s="12"/>
      <c r="AF50" s="633" t="s">
        <v>370</v>
      </c>
      <c r="AG50" s="633"/>
      <c r="AH50" s="633"/>
      <c r="AI50" s="633"/>
      <c r="AJ50" s="633"/>
      <c r="AK50" s="25"/>
    </row>
    <row r="51" spans="1:65" s="29" customFormat="1" ht="20.100000000000001" customHeight="1">
      <c r="A51" s="4"/>
      <c r="B51" s="568" t="s">
        <v>352</v>
      </c>
      <c r="C51" s="568"/>
      <c r="D51" s="568"/>
      <c r="E51" s="568"/>
      <c r="F51" s="568"/>
      <c r="G51" s="621"/>
      <c r="H51" s="566"/>
      <c r="I51" s="165" t="s">
        <v>68</v>
      </c>
      <c r="J51" s="566"/>
      <c r="K51" s="567"/>
      <c r="L51" s="625">
        <f>J51-G51</f>
        <v>0</v>
      </c>
      <c r="M51" s="626"/>
      <c r="N51" s="626"/>
      <c r="O51" s="626"/>
      <c r="P51" s="627"/>
      <c r="Q51" s="38" t="s">
        <v>99</v>
      </c>
      <c r="R51" s="12"/>
      <c r="S51" s="12"/>
      <c r="T51" s="12"/>
      <c r="U51" s="12"/>
      <c r="V51" s="12"/>
      <c r="W51" s="12"/>
      <c r="X51" s="12"/>
      <c r="Y51" s="12"/>
      <c r="Z51" s="12"/>
      <c r="AA51" s="12"/>
      <c r="AB51" s="12"/>
      <c r="AC51" s="12"/>
      <c r="AD51" s="12"/>
      <c r="AE51" s="12"/>
      <c r="AF51" s="633" t="s">
        <v>370</v>
      </c>
      <c r="AG51" s="633"/>
      <c r="AH51" s="633"/>
      <c r="AI51" s="633"/>
      <c r="AJ51" s="633"/>
      <c r="AK51" s="25"/>
    </row>
    <row r="52" spans="1:65" s="16" customFormat="1" ht="14.1" customHeight="1">
      <c r="A52" s="29"/>
      <c r="B52" s="44" t="s">
        <v>429</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row>
    <row r="53" spans="1:65" s="16" customFormat="1" ht="14.1" customHeight="1">
      <c r="A53" s="29"/>
      <c r="B53" s="45" t="s">
        <v>360</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row>
    <row r="54" spans="1:65" s="16" customFormat="1" ht="14.1" customHeight="1">
      <c r="A54" s="29"/>
      <c r="B54" s="45" t="s">
        <v>430</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row>
    <row r="55" spans="1:65" s="3" customFormat="1" ht="20.100000000000001" customHeight="1">
      <c r="A55" s="16"/>
      <c r="B55" s="45"/>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row>
    <row r="56" spans="1:65" s="4" customFormat="1" ht="20.100000000000001" customHeight="1">
      <c r="A56" s="3"/>
      <c r="B56" s="3" t="s">
        <v>25</v>
      </c>
      <c r="C56" s="3"/>
      <c r="D56" s="3"/>
      <c r="E56" s="3"/>
      <c r="F56" s="3"/>
      <c r="G56" s="3"/>
      <c r="H56" s="3"/>
      <c r="I56" s="3"/>
      <c r="J56" s="3"/>
      <c r="K56" s="3"/>
      <c r="L56" s="3"/>
      <c r="M56" s="3"/>
      <c r="N56" s="3"/>
      <c r="O56" s="3"/>
      <c r="P56" s="3"/>
    </row>
    <row r="57" spans="1:65" s="4" customFormat="1" ht="20.100000000000001" customHeight="1">
      <c r="B57" s="536" t="s">
        <v>378</v>
      </c>
      <c r="C57" s="537"/>
      <c r="D57" s="537"/>
      <c r="E57" s="537"/>
      <c r="F57" s="538"/>
      <c r="G57" s="536" t="s">
        <v>354</v>
      </c>
      <c r="H57" s="537"/>
      <c r="I57" s="537"/>
      <c r="J57" s="537"/>
      <c r="K57" s="537"/>
      <c r="L57" s="537"/>
      <c r="M57" s="537"/>
      <c r="N57" s="537"/>
      <c r="O57" s="538"/>
      <c r="P57" s="536" t="s">
        <v>350</v>
      </c>
      <c r="Q57" s="537"/>
      <c r="R57" s="537"/>
      <c r="S57" s="537"/>
      <c r="T57" s="537"/>
      <c r="U57" s="537"/>
      <c r="V57" s="537"/>
      <c r="W57" s="537"/>
      <c r="X57" s="537"/>
      <c r="Y57" s="537"/>
      <c r="Z57" s="537"/>
      <c r="AA57" s="537"/>
      <c r="AB57" s="537"/>
      <c r="AC57" s="537"/>
      <c r="AD57" s="537"/>
      <c r="AE57" s="538"/>
      <c r="AF57" s="560" t="s">
        <v>358</v>
      </c>
      <c r="AG57" s="561"/>
      <c r="AH57" s="561"/>
      <c r="AI57" s="561"/>
      <c r="AJ57" s="562"/>
      <c r="AK57" s="188"/>
    </row>
    <row r="58" spans="1:65" s="3" customFormat="1" ht="20.100000000000001" customHeight="1">
      <c r="A58" s="4"/>
      <c r="B58" s="80" t="s">
        <v>217</v>
      </c>
      <c r="C58" s="96" t="s">
        <v>200</v>
      </c>
      <c r="D58" s="94"/>
      <c r="E58" s="94"/>
      <c r="F58" s="95"/>
      <c r="G58" s="637" t="s">
        <v>950</v>
      </c>
      <c r="H58" s="637"/>
      <c r="I58" s="637"/>
      <c r="J58" s="637"/>
      <c r="K58" s="637"/>
      <c r="L58" s="637"/>
      <c r="M58" s="637"/>
      <c r="N58" s="637"/>
      <c r="O58" s="637"/>
      <c r="P58" s="632" t="s">
        <v>181</v>
      </c>
      <c r="Q58" s="632"/>
      <c r="R58" s="632"/>
      <c r="S58" s="632"/>
      <c r="T58" s="632"/>
      <c r="U58" s="632"/>
      <c r="V58" s="632"/>
      <c r="W58" s="632"/>
      <c r="X58" s="632"/>
      <c r="Y58" s="632"/>
      <c r="Z58" s="632"/>
      <c r="AA58" s="632"/>
      <c r="AB58" s="632"/>
      <c r="AC58" s="632"/>
      <c r="AD58" s="632"/>
      <c r="AE58" s="632"/>
      <c r="AF58" s="637" t="s">
        <v>226</v>
      </c>
      <c r="AG58" s="637"/>
      <c r="AH58" s="637"/>
      <c r="AI58" s="637"/>
      <c r="AJ58" s="637"/>
      <c r="AK58" s="25"/>
    </row>
    <row r="59" spans="1:65" s="3" customFormat="1" ht="20.100000000000001" customHeight="1">
      <c r="B59" s="568"/>
      <c r="C59" s="568"/>
      <c r="D59" s="568"/>
      <c r="E59" s="568"/>
      <c r="F59" s="568"/>
      <c r="G59" s="21" t="s">
        <v>100</v>
      </c>
      <c r="H59" s="23"/>
      <c r="I59" s="23"/>
      <c r="J59" s="23"/>
      <c r="K59" s="23"/>
      <c r="L59" s="23"/>
      <c r="M59" s="23"/>
      <c r="N59" s="23"/>
      <c r="O59" s="22"/>
      <c r="P59" s="635"/>
      <c r="Q59" s="635"/>
      <c r="R59" s="635"/>
      <c r="S59" s="635"/>
      <c r="T59" s="635"/>
      <c r="U59" s="635"/>
      <c r="V59" s="635"/>
      <c r="W59" s="635"/>
      <c r="X59" s="635"/>
      <c r="Y59" s="635"/>
      <c r="Z59" s="635"/>
      <c r="AA59" s="635"/>
      <c r="AB59" s="635"/>
      <c r="AC59" s="635"/>
      <c r="AD59" s="635"/>
      <c r="AE59" s="635"/>
      <c r="AF59" s="633" t="s">
        <v>370</v>
      </c>
      <c r="AG59" s="633"/>
      <c r="AH59" s="633"/>
      <c r="AI59" s="633"/>
      <c r="AJ59" s="633"/>
      <c r="AK59" s="25"/>
    </row>
    <row r="60" spans="1:65" s="3" customFormat="1" ht="20.100000000000001" customHeight="1">
      <c r="B60" s="568"/>
      <c r="C60" s="568"/>
      <c r="D60" s="568"/>
      <c r="E60" s="568"/>
      <c r="F60" s="568"/>
      <c r="G60" s="21" t="s">
        <v>100</v>
      </c>
      <c r="H60" s="23"/>
      <c r="I60" s="23"/>
      <c r="J60" s="23"/>
      <c r="K60" s="23"/>
      <c r="L60" s="23"/>
      <c r="M60" s="23"/>
      <c r="N60" s="23"/>
      <c r="O60" s="22"/>
      <c r="P60" s="635"/>
      <c r="Q60" s="635"/>
      <c r="R60" s="635"/>
      <c r="S60" s="635"/>
      <c r="T60" s="635"/>
      <c r="U60" s="635"/>
      <c r="V60" s="635"/>
      <c r="W60" s="635"/>
      <c r="X60" s="635"/>
      <c r="Y60" s="635"/>
      <c r="Z60" s="635"/>
      <c r="AA60" s="635"/>
      <c r="AB60" s="635"/>
      <c r="AC60" s="635"/>
      <c r="AD60" s="635"/>
      <c r="AE60" s="635"/>
      <c r="AF60" s="633" t="s">
        <v>370</v>
      </c>
      <c r="AG60" s="633"/>
      <c r="AH60" s="633"/>
      <c r="AI60" s="633"/>
      <c r="AJ60" s="633"/>
      <c r="AK60" s="25"/>
      <c r="AM60" s="124"/>
      <c r="BI60" s="124"/>
      <c r="BJ60" s="124"/>
      <c r="BK60" s="124"/>
      <c r="BL60" s="124"/>
      <c r="BM60" s="124"/>
    </row>
    <row r="61" spans="1:65" s="3" customFormat="1" ht="20.100000000000001" customHeight="1">
      <c r="B61" s="568"/>
      <c r="C61" s="568"/>
      <c r="D61" s="568"/>
      <c r="E61" s="568"/>
      <c r="F61" s="568"/>
      <c r="G61" s="21" t="s">
        <v>100</v>
      </c>
      <c r="H61" s="23"/>
      <c r="I61" s="23"/>
      <c r="J61" s="23"/>
      <c r="K61" s="23"/>
      <c r="L61" s="23"/>
      <c r="M61" s="23"/>
      <c r="N61" s="23"/>
      <c r="O61" s="22"/>
      <c r="P61" s="635"/>
      <c r="Q61" s="635"/>
      <c r="R61" s="635"/>
      <c r="S61" s="635"/>
      <c r="T61" s="635"/>
      <c r="U61" s="635"/>
      <c r="V61" s="635"/>
      <c r="W61" s="635"/>
      <c r="X61" s="635"/>
      <c r="Y61" s="635"/>
      <c r="Z61" s="635"/>
      <c r="AA61" s="635"/>
      <c r="AB61" s="635"/>
      <c r="AC61" s="635"/>
      <c r="AD61" s="635"/>
      <c r="AE61" s="635"/>
      <c r="AF61" s="633" t="s">
        <v>370</v>
      </c>
      <c r="AG61" s="633"/>
      <c r="AH61" s="633"/>
      <c r="AI61" s="633"/>
      <c r="AJ61" s="633"/>
      <c r="AK61" s="25"/>
      <c r="AM61" s="124"/>
      <c r="BI61" s="124"/>
      <c r="BJ61" s="124"/>
      <c r="BK61" s="124"/>
      <c r="BL61" s="124"/>
      <c r="BM61" s="124"/>
    </row>
    <row r="62" spans="1:65" s="3" customFormat="1" ht="20.100000000000001" customHeight="1">
      <c r="B62" s="568"/>
      <c r="C62" s="568"/>
      <c r="D62" s="568"/>
      <c r="E62" s="568"/>
      <c r="F62" s="568"/>
      <c r="G62" s="21" t="s">
        <v>100</v>
      </c>
      <c r="H62" s="23"/>
      <c r="I62" s="23"/>
      <c r="J62" s="23"/>
      <c r="K62" s="23"/>
      <c r="L62" s="23"/>
      <c r="M62" s="23"/>
      <c r="N62" s="23"/>
      <c r="O62" s="22"/>
      <c r="P62" s="635"/>
      <c r="Q62" s="635"/>
      <c r="R62" s="635"/>
      <c r="S62" s="635"/>
      <c r="T62" s="635"/>
      <c r="U62" s="635"/>
      <c r="V62" s="635"/>
      <c r="W62" s="635"/>
      <c r="X62" s="635"/>
      <c r="Y62" s="635"/>
      <c r="Z62" s="635"/>
      <c r="AA62" s="635"/>
      <c r="AB62" s="635"/>
      <c r="AC62" s="635"/>
      <c r="AD62" s="635"/>
      <c r="AE62" s="635"/>
      <c r="AF62" s="633" t="s">
        <v>370</v>
      </c>
      <c r="AG62" s="633"/>
      <c r="AH62" s="633"/>
      <c r="AI62" s="633"/>
      <c r="AJ62" s="633"/>
      <c r="AK62" s="25"/>
      <c r="AM62" s="124"/>
      <c r="BI62" s="124"/>
      <c r="BJ62" s="124"/>
      <c r="BK62" s="124"/>
      <c r="BL62" s="124"/>
      <c r="BM62" s="124"/>
    </row>
    <row r="63" spans="1:65" s="3" customFormat="1" ht="20.100000000000001" customHeight="1">
      <c r="B63" s="568" t="s">
        <v>353</v>
      </c>
      <c r="C63" s="568"/>
      <c r="D63" s="568"/>
      <c r="E63" s="568"/>
      <c r="F63" s="568"/>
      <c r="G63" s="21" t="s">
        <v>101</v>
      </c>
      <c r="H63" s="23"/>
      <c r="I63" s="23"/>
      <c r="J63" s="23"/>
      <c r="K63" s="23"/>
      <c r="L63" s="23"/>
      <c r="M63" s="23"/>
      <c r="N63" s="23"/>
      <c r="O63" s="22"/>
      <c r="P63" s="634"/>
      <c r="Q63" s="634"/>
      <c r="R63" s="634"/>
      <c r="S63" s="634"/>
      <c r="T63" s="634"/>
      <c r="U63" s="634"/>
      <c r="V63" s="634"/>
      <c r="W63" s="634"/>
      <c r="X63" s="634"/>
      <c r="Y63" s="634"/>
      <c r="Z63" s="634"/>
      <c r="AA63" s="634"/>
      <c r="AB63" s="634"/>
      <c r="AC63" s="634"/>
      <c r="AD63" s="634"/>
      <c r="AE63" s="634"/>
      <c r="AF63" s="660"/>
      <c r="AG63" s="661"/>
      <c r="AH63" s="661"/>
      <c r="AI63" s="661"/>
      <c r="AJ63" s="662"/>
      <c r="AK63" s="41"/>
      <c r="AM63" s="124"/>
      <c r="BI63" s="124"/>
      <c r="BJ63" s="124"/>
      <c r="BK63" s="124"/>
      <c r="BL63" s="124"/>
      <c r="BM63" s="124"/>
    </row>
    <row r="64" spans="1:65" s="3" customFormat="1" ht="20.100000000000001" customHeight="1">
      <c r="B64" s="9"/>
      <c r="C64" s="42"/>
      <c r="D64" s="42"/>
      <c r="E64" s="42"/>
      <c r="F64" s="42"/>
      <c r="G64" s="24"/>
      <c r="H64" s="24"/>
      <c r="I64" s="24"/>
      <c r="J64" s="24"/>
      <c r="K64" s="24"/>
      <c r="L64" s="24"/>
      <c r="M64" s="24"/>
      <c r="N64" s="24"/>
      <c r="O64" s="24"/>
      <c r="P64" s="24"/>
      <c r="Q64" s="24"/>
      <c r="R64" s="24"/>
      <c r="S64" s="24"/>
      <c r="T64" s="41"/>
      <c r="U64" s="41"/>
      <c r="V64" s="41"/>
      <c r="W64" s="41"/>
      <c r="X64" s="41"/>
      <c r="Y64" s="41"/>
      <c r="Z64" s="41"/>
      <c r="AA64" s="41"/>
      <c r="AB64" s="41"/>
      <c r="AC64" s="41"/>
      <c r="AD64" s="41"/>
      <c r="AE64" s="41"/>
      <c r="AF64" s="41"/>
      <c r="AG64" s="41"/>
      <c r="AH64" s="41"/>
      <c r="AI64" s="41"/>
      <c r="AJ64" s="41"/>
      <c r="AK64" s="41"/>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row>
    <row r="65" spans="1:36" s="115" customFormat="1" ht="20.100000000000001" customHeight="1">
      <c r="A65" s="2" t="s">
        <v>519</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s="115" customFormat="1" ht="20.100000000000001" customHeight="1">
      <c r="A66" s="3"/>
      <c r="B66" s="3" t="s">
        <v>65</v>
      </c>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s="115" customFormat="1" ht="20.100000000000001" customHeight="1">
      <c r="A67" s="3"/>
      <c r="B67" s="3" t="s">
        <v>520</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17" t="s">
        <v>172</v>
      </c>
    </row>
    <row r="68" spans="1:36" s="116" customFormat="1" ht="24" customHeight="1">
      <c r="A68" s="4"/>
      <c r="B68" s="744" t="s">
        <v>203</v>
      </c>
      <c r="C68" s="745"/>
      <c r="D68" s="746"/>
      <c r="E68" s="536" t="s">
        <v>277</v>
      </c>
      <c r="F68" s="537"/>
      <c r="G68" s="537"/>
      <c r="H68" s="537"/>
      <c r="I68" s="537"/>
      <c r="J68" s="537"/>
      <c r="K68" s="537"/>
      <c r="L68" s="537"/>
      <c r="M68" s="537"/>
      <c r="N68" s="537"/>
      <c r="O68" s="537"/>
      <c r="P68" s="537"/>
      <c r="Q68" s="537"/>
      <c r="R68" s="537"/>
      <c r="S68" s="537"/>
      <c r="T68" s="537"/>
      <c r="U68" s="537"/>
      <c r="V68" s="538"/>
      <c r="W68" s="575" t="s">
        <v>256</v>
      </c>
      <c r="X68" s="577"/>
      <c r="Y68" s="638" t="s">
        <v>20</v>
      </c>
      <c r="Z68" s="639"/>
      <c r="AA68" s="657" t="s">
        <v>278</v>
      </c>
      <c r="AB68" s="713"/>
      <c r="AC68" s="713"/>
      <c r="AD68" s="713"/>
      <c r="AE68" s="714" t="s">
        <v>462</v>
      </c>
      <c r="AF68" s="713"/>
      <c r="AG68" s="713"/>
      <c r="AH68" s="713"/>
      <c r="AI68" s="713"/>
      <c r="AJ68" s="659"/>
    </row>
    <row r="69" spans="1:36" s="116" customFormat="1" ht="24" customHeight="1">
      <c r="A69" s="4"/>
      <c r="B69" s="747" t="s">
        <v>241</v>
      </c>
      <c r="C69" s="748"/>
      <c r="D69" s="749"/>
      <c r="E69" s="536" t="s">
        <v>279</v>
      </c>
      <c r="F69" s="537"/>
      <c r="G69" s="537"/>
      <c r="H69" s="536" t="s">
        <v>280</v>
      </c>
      <c r="I69" s="537"/>
      <c r="J69" s="537"/>
      <c r="K69" s="536" t="s">
        <v>281</v>
      </c>
      <c r="L69" s="537"/>
      <c r="M69" s="538"/>
      <c r="N69" s="537" t="s">
        <v>392</v>
      </c>
      <c r="O69" s="537"/>
      <c r="P69" s="538"/>
      <c r="Q69" s="657" t="s">
        <v>155</v>
      </c>
      <c r="R69" s="713"/>
      <c r="S69" s="659"/>
      <c r="T69" s="536" t="s">
        <v>283</v>
      </c>
      <c r="U69" s="537"/>
      <c r="V69" s="538"/>
      <c r="W69" s="578"/>
      <c r="X69" s="580"/>
      <c r="Y69" s="640"/>
      <c r="Z69" s="641"/>
      <c r="AA69" s="536" t="s">
        <v>242</v>
      </c>
      <c r="AB69" s="537"/>
      <c r="AC69" s="536" t="s">
        <v>243</v>
      </c>
      <c r="AD69" s="537"/>
      <c r="AE69" s="657" t="s">
        <v>463</v>
      </c>
      <c r="AF69" s="658"/>
      <c r="AG69" s="659"/>
      <c r="AH69" s="658" t="s">
        <v>282</v>
      </c>
      <c r="AI69" s="658"/>
      <c r="AJ69" s="659"/>
    </row>
    <row r="70" spans="1:36" s="116" customFormat="1" ht="20.100000000000001" customHeight="1">
      <c r="A70" s="4"/>
      <c r="B70" s="667" t="s">
        <v>484</v>
      </c>
      <c r="C70" s="668"/>
      <c r="D70" s="669"/>
      <c r="E70" s="695"/>
      <c r="F70" s="696"/>
      <c r="G70" s="693"/>
      <c r="H70" s="695"/>
      <c r="I70" s="696"/>
      <c r="J70" s="693"/>
      <c r="K70" s="695"/>
      <c r="L70" s="696"/>
      <c r="M70" s="693"/>
      <c r="N70" s="695"/>
      <c r="O70" s="696"/>
      <c r="P70" s="693"/>
      <c r="Q70" s="642"/>
      <c r="R70" s="643"/>
      <c r="S70" s="644"/>
      <c r="T70" s="703" t="str">
        <f>IF(SUM(G70,J70,M70,P70)&gt;0,SUM(G70,J70,M70,P70),"（　）")</f>
        <v>（　）</v>
      </c>
      <c r="U70" s="704"/>
      <c r="V70" s="705"/>
      <c r="W70" s="663"/>
      <c r="X70" s="664"/>
      <c r="Y70" s="709">
        <f>IF(AND(ISERR(T70+T71),T71=0),0,(T71)/W70)</f>
        <v>0</v>
      </c>
      <c r="Z70" s="710"/>
      <c r="AA70" s="650"/>
      <c r="AB70" s="651"/>
      <c r="AC70" s="650"/>
      <c r="AD70" s="651"/>
      <c r="AE70" s="650"/>
      <c r="AF70" s="651"/>
      <c r="AG70" s="654"/>
      <c r="AH70" s="651"/>
      <c r="AI70" s="651"/>
      <c r="AJ70" s="654"/>
    </row>
    <row r="71" spans="1:36" s="116" customFormat="1" ht="20.100000000000001" customHeight="1">
      <c r="A71" s="4"/>
      <c r="B71" s="670"/>
      <c r="C71" s="671"/>
      <c r="D71" s="672"/>
      <c r="E71" s="697"/>
      <c r="F71" s="698"/>
      <c r="G71" s="694"/>
      <c r="H71" s="697"/>
      <c r="I71" s="698"/>
      <c r="J71" s="694"/>
      <c r="K71" s="697"/>
      <c r="L71" s="698"/>
      <c r="M71" s="694"/>
      <c r="N71" s="697"/>
      <c r="O71" s="698"/>
      <c r="P71" s="694"/>
      <c r="Q71" s="645"/>
      <c r="R71" s="646"/>
      <c r="S71" s="647"/>
      <c r="T71" s="697">
        <f>SUM(E70,H70,K70,N70)</f>
        <v>0</v>
      </c>
      <c r="U71" s="698"/>
      <c r="V71" s="702"/>
      <c r="W71" s="665"/>
      <c r="X71" s="666"/>
      <c r="Y71" s="711"/>
      <c r="Z71" s="712"/>
      <c r="AA71" s="656"/>
      <c r="AB71" s="648"/>
      <c r="AC71" s="656"/>
      <c r="AD71" s="648"/>
      <c r="AE71" s="656"/>
      <c r="AF71" s="648"/>
      <c r="AG71" s="649"/>
      <c r="AH71" s="648"/>
      <c r="AI71" s="648"/>
      <c r="AJ71" s="649"/>
    </row>
    <row r="72" spans="1:36" s="116" customFormat="1" ht="20.100000000000001" customHeight="1">
      <c r="A72" s="4"/>
      <c r="B72" s="667" t="s">
        <v>485</v>
      </c>
      <c r="C72" s="668"/>
      <c r="D72" s="669"/>
      <c r="E72" s="695"/>
      <c r="F72" s="696"/>
      <c r="G72" s="693"/>
      <c r="H72" s="695"/>
      <c r="I72" s="696"/>
      <c r="J72" s="693"/>
      <c r="K72" s="695"/>
      <c r="L72" s="696"/>
      <c r="M72" s="693"/>
      <c r="N72" s="695"/>
      <c r="O72" s="696"/>
      <c r="P72" s="693"/>
      <c r="Q72" s="642"/>
      <c r="R72" s="643"/>
      <c r="S72" s="644"/>
      <c r="T72" s="703" t="str">
        <f>IF(SUM(G72,J72,M72,P72)&gt;0,SUM(G72,J72,M72,P72),"（　）")</f>
        <v>（　）</v>
      </c>
      <c r="U72" s="704"/>
      <c r="V72" s="705"/>
      <c r="W72" s="663"/>
      <c r="X72" s="664"/>
      <c r="Y72" s="709">
        <f>IF(AND(ISERR(T72+T73),T73=0),0,(T73)/W72)</f>
        <v>0</v>
      </c>
      <c r="Z72" s="710"/>
      <c r="AA72" s="650"/>
      <c r="AB72" s="651"/>
      <c r="AC72" s="650"/>
      <c r="AD72" s="651"/>
      <c r="AE72" s="650"/>
      <c r="AF72" s="651"/>
      <c r="AG72" s="654"/>
      <c r="AH72" s="651"/>
      <c r="AI72" s="651"/>
      <c r="AJ72" s="654"/>
    </row>
    <row r="73" spans="1:36" s="116" customFormat="1" ht="20.100000000000001" customHeight="1">
      <c r="A73" s="4"/>
      <c r="B73" s="690"/>
      <c r="C73" s="691"/>
      <c r="D73" s="692"/>
      <c r="E73" s="697"/>
      <c r="F73" s="698"/>
      <c r="G73" s="694"/>
      <c r="H73" s="697"/>
      <c r="I73" s="698"/>
      <c r="J73" s="694"/>
      <c r="K73" s="697"/>
      <c r="L73" s="698"/>
      <c r="M73" s="694"/>
      <c r="N73" s="697"/>
      <c r="O73" s="698"/>
      <c r="P73" s="694"/>
      <c r="Q73" s="645"/>
      <c r="R73" s="646"/>
      <c r="S73" s="647"/>
      <c r="T73" s="697">
        <f>SUM(E72,H72,K72,N72)</f>
        <v>0</v>
      </c>
      <c r="U73" s="698"/>
      <c r="V73" s="702"/>
      <c r="W73" s="665"/>
      <c r="X73" s="666"/>
      <c r="Y73" s="711"/>
      <c r="Z73" s="712"/>
      <c r="AA73" s="652"/>
      <c r="AB73" s="653"/>
      <c r="AC73" s="652"/>
      <c r="AD73" s="653"/>
      <c r="AE73" s="652"/>
      <c r="AF73" s="653"/>
      <c r="AG73" s="655"/>
      <c r="AH73" s="653"/>
      <c r="AI73" s="653"/>
      <c r="AJ73" s="655"/>
    </row>
    <row r="74" spans="1:36" s="116" customFormat="1" ht="20.100000000000001" customHeight="1">
      <c r="A74" s="4"/>
      <c r="B74" s="667" t="s">
        <v>486</v>
      </c>
      <c r="C74" s="668"/>
      <c r="D74" s="669"/>
      <c r="E74" s="695"/>
      <c r="F74" s="696"/>
      <c r="G74" s="693"/>
      <c r="H74" s="695"/>
      <c r="I74" s="696"/>
      <c r="J74" s="693"/>
      <c r="K74" s="695"/>
      <c r="L74" s="696"/>
      <c r="M74" s="693"/>
      <c r="N74" s="695"/>
      <c r="O74" s="696"/>
      <c r="P74" s="693"/>
      <c r="Q74" s="642"/>
      <c r="R74" s="643"/>
      <c r="S74" s="644"/>
      <c r="T74" s="703" t="str">
        <f>IF(SUM(G74,J74,M74,P74)&gt;0,SUM(G74,J74,M74,P74),"（　）")</f>
        <v>（　）</v>
      </c>
      <c r="U74" s="704"/>
      <c r="V74" s="705"/>
      <c r="W74" s="663"/>
      <c r="X74" s="664"/>
      <c r="Y74" s="709">
        <f>IF(AND(ISERR(T74+T75),T75=0),0,(T75)/W74)</f>
        <v>0</v>
      </c>
      <c r="Z74" s="710"/>
      <c r="AA74" s="656"/>
      <c r="AB74" s="648"/>
      <c r="AC74" s="656"/>
      <c r="AD74" s="648"/>
      <c r="AE74" s="656"/>
      <c r="AF74" s="648"/>
      <c r="AG74" s="649"/>
      <c r="AH74" s="184"/>
      <c r="AI74" s="184"/>
      <c r="AJ74" s="232"/>
    </row>
    <row r="75" spans="1:36" s="116" customFormat="1" ht="20.100000000000001" customHeight="1">
      <c r="A75" s="4"/>
      <c r="B75" s="670"/>
      <c r="C75" s="671"/>
      <c r="D75" s="672"/>
      <c r="E75" s="697"/>
      <c r="F75" s="698"/>
      <c r="G75" s="694"/>
      <c r="H75" s="697"/>
      <c r="I75" s="698"/>
      <c r="J75" s="694"/>
      <c r="K75" s="697"/>
      <c r="L75" s="698"/>
      <c r="M75" s="694"/>
      <c r="N75" s="697"/>
      <c r="O75" s="698"/>
      <c r="P75" s="694"/>
      <c r="Q75" s="645"/>
      <c r="R75" s="646"/>
      <c r="S75" s="647"/>
      <c r="T75" s="697">
        <f>SUM(E74,H74,K74,N74)</f>
        <v>0</v>
      </c>
      <c r="U75" s="698"/>
      <c r="V75" s="702"/>
      <c r="W75" s="665"/>
      <c r="X75" s="666"/>
      <c r="Y75" s="711"/>
      <c r="Z75" s="712"/>
      <c r="AA75" s="656"/>
      <c r="AB75" s="648"/>
      <c r="AC75" s="656"/>
      <c r="AD75" s="648"/>
      <c r="AE75" s="656"/>
      <c r="AF75" s="648"/>
      <c r="AG75" s="649"/>
      <c r="AH75" s="184"/>
      <c r="AI75" s="184"/>
      <c r="AJ75" s="232"/>
    </row>
    <row r="76" spans="1:36" s="116" customFormat="1" ht="20.100000000000001" customHeight="1">
      <c r="A76" s="4"/>
      <c r="B76" s="667" t="s">
        <v>487</v>
      </c>
      <c r="C76" s="668"/>
      <c r="D76" s="669"/>
      <c r="E76" s="695"/>
      <c r="F76" s="696"/>
      <c r="G76" s="693"/>
      <c r="H76" s="695"/>
      <c r="I76" s="696"/>
      <c r="J76" s="693"/>
      <c r="K76" s="695"/>
      <c r="L76" s="696"/>
      <c r="M76" s="693"/>
      <c r="N76" s="695"/>
      <c r="O76" s="696"/>
      <c r="P76" s="693"/>
      <c r="Q76" s="642"/>
      <c r="R76" s="643"/>
      <c r="S76" s="644"/>
      <c r="T76" s="703" t="str">
        <f>IF(SUM(G76,J76,M76,P76)&gt;0,SUM(G76,J76,M76,P76),"（　）")</f>
        <v>（　）</v>
      </c>
      <c r="U76" s="704"/>
      <c r="V76" s="705"/>
      <c r="W76" s="663"/>
      <c r="X76" s="664"/>
      <c r="Y76" s="709">
        <f>IF(AND(ISERR(T76+T77),T77=0),0,(T77)/W76)</f>
        <v>0</v>
      </c>
      <c r="Z76" s="710"/>
      <c r="AA76" s="650"/>
      <c r="AB76" s="651"/>
      <c r="AC76" s="650"/>
      <c r="AD76" s="651"/>
      <c r="AE76" s="650"/>
      <c r="AF76" s="651"/>
      <c r="AG76" s="654"/>
      <c r="AH76" s="651"/>
      <c r="AI76" s="651"/>
      <c r="AJ76" s="654"/>
    </row>
    <row r="77" spans="1:36" s="116" customFormat="1" ht="20.100000000000001" customHeight="1">
      <c r="A77" s="4"/>
      <c r="B77" s="670"/>
      <c r="C77" s="671"/>
      <c r="D77" s="672"/>
      <c r="E77" s="697"/>
      <c r="F77" s="698"/>
      <c r="G77" s="694"/>
      <c r="H77" s="697"/>
      <c r="I77" s="698"/>
      <c r="J77" s="694"/>
      <c r="K77" s="697"/>
      <c r="L77" s="698"/>
      <c r="M77" s="694"/>
      <c r="N77" s="697"/>
      <c r="O77" s="698"/>
      <c r="P77" s="694"/>
      <c r="Q77" s="645"/>
      <c r="R77" s="646"/>
      <c r="S77" s="647"/>
      <c r="T77" s="697">
        <f>SUM(E76,H76,K76,N76)</f>
        <v>0</v>
      </c>
      <c r="U77" s="698"/>
      <c r="V77" s="702"/>
      <c r="W77" s="665"/>
      <c r="X77" s="666"/>
      <c r="Y77" s="711"/>
      <c r="Z77" s="712"/>
      <c r="AA77" s="652"/>
      <c r="AB77" s="653"/>
      <c r="AC77" s="652"/>
      <c r="AD77" s="653"/>
      <c r="AE77" s="652"/>
      <c r="AF77" s="653"/>
      <c r="AG77" s="655"/>
      <c r="AH77" s="653"/>
      <c r="AI77" s="653"/>
      <c r="AJ77" s="655"/>
    </row>
    <row r="78" spans="1:36" s="116" customFormat="1" ht="20.100000000000001" customHeight="1">
      <c r="A78" s="4"/>
      <c r="B78" s="667" t="s">
        <v>488</v>
      </c>
      <c r="C78" s="668"/>
      <c r="D78" s="669"/>
      <c r="E78" s="695"/>
      <c r="F78" s="696"/>
      <c r="G78" s="693"/>
      <c r="H78" s="695"/>
      <c r="I78" s="696"/>
      <c r="J78" s="693"/>
      <c r="K78" s="695"/>
      <c r="L78" s="696"/>
      <c r="M78" s="693"/>
      <c r="N78" s="695"/>
      <c r="O78" s="696"/>
      <c r="P78" s="693"/>
      <c r="Q78" s="642"/>
      <c r="R78" s="643"/>
      <c r="S78" s="644"/>
      <c r="T78" s="703" t="str">
        <f>IF(SUM(G78,J78,M78,P78)&gt;0,SUM(G78,J78,M78,P78),"（　）")</f>
        <v>（　）</v>
      </c>
      <c r="U78" s="704"/>
      <c r="V78" s="705"/>
      <c r="W78" s="663"/>
      <c r="X78" s="664"/>
      <c r="Y78" s="709">
        <f>IF(AND(ISERR(T78+T79),T79=0),0,(T79)/W78)</f>
        <v>0</v>
      </c>
      <c r="Z78" s="710"/>
      <c r="AA78" s="656"/>
      <c r="AB78" s="648"/>
      <c r="AC78" s="656"/>
      <c r="AD78" s="648"/>
      <c r="AE78" s="656"/>
      <c r="AF78" s="648"/>
      <c r="AG78" s="649"/>
      <c r="AH78" s="648"/>
      <c r="AI78" s="648"/>
      <c r="AJ78" s="649"/>
    </row>
    <row r="79" spans="1:36" s="116" customFormat="1" ht="20.100000000000001" customHeight="1">
      <c r="A79" s="4"/>
      <c r="B79" s="690"/>
      <c r="C79" s="691"/>
      <c r="D79" s="692"/>
      <c r="E79" s="697"/>
      <c r="F79" s="698"/>
      <c r="G79" s="694"/>
      <c r="H79" s="697"/>
      <c r="I79" s="698"/>
      <c r="J79" s="694"/>
      <c r="K79" s="697"/>
      <c r="L79" s="698"/>
      <c r="M79" s="694"/>
      <c r="N79" s="697"/>
      <c r="O79" s="698"/>
      <c r="P79" s="694"/>
      <c r="Q79" s="645"/>
      <c r="R79" s="646"/>
      <c r="S79" s="647"/>
      <c r="T79" s="697">
        <f>SUM(E78,H78,K78,N78)</f>
        <v>0</v>
      </c>
      <c r="U79" s="698"/>
      <c r="V79" s="702"/>
      <c r="W79" s="665"/>
      <c r="X79" s="666"/>
      <c r="Y79" s="711"/>
      <c r="Z79" s="712"/>
      <c r="AA79" s="656"/>
      <c r="AB79" s="648"/>
      <c r="AC79" s="656"/>
      <c r="AD79" s="648"/>
      <c r="AE79" s="656"/>
      <c r="AF79" s="648"/>
      <c r="AG79" s="649"/>
      <c r="AH79" s="648"/>
      <c r="AI79" s="648"/>
      <c r="AJ79" s="649"/>
    </row>
    <row r="80" spans="1:36" s="116" customFormat="1" ht="20.100000000000001" customHeight="1">
      <c r="A80" s="4"/>
      <c r="B80" s="667" t="s">
        <v>489</v>
      </c>
      <c r="C80" s="668"/>
      <c r="D80" s="669"/>
      <c r="E80" s="695"/>
      <c r="F80" s="696"/>
      <c r="G80" s="693"/>
      <c r="H80" s="695"/>
      <c r="I80" s="696"/>
      <c r="J80" s="693"/>
      <c r="K80" s="695"/>
      <c r="L80" s="696"/>
      <c r="M80" s="693"/>
      <c r="N80" s="695"/>
      <c r="O80" s="696"/>
      <c r="P80" s="693"/>
      <c r="Q80" s="642"/>
      <c r="R80" s="643"/>
      <c r="S80" s="644"/>
      <c r="T80" s="703" t="str">
        <f>IF(SUM(G80,J80,M80,P80)&gt;0,SUM(G80,J80,M80,P80),"（　）")</f>
        <v>（　）</v>
      </c>
      <c r="U80" s="704"/>
      <c r="V80" s="705"/>
      <c r="W80" s="663"/>
      <c r="X80" s="664"/>
      <c r="Y80" s="709">
        <f>IF(AND(ISERR(T80+T81),T81=0),0,(T81)/W80)</f>
        <v>0</v>
      </c>
      <c r="Z80" s="710"/>
      <c r="AA80" s="650"/>
      <c r="AB80" s="651"/>
      <c r="AC80" s="650"/>
      <c r="AD80" s="651"/>
      <c r="AE80" s="650"/>
      <c r="AF80" s="651"/>
      <c r="AG80" s="654"/>
      <c r="AH80" s="651"/>
      <c r="AI80" s="651"/>
      <c r="AJ80" s="654"/>
    </row>
    <row r="81" spans="1:50" s="116" customFormat="1" ht="20.100000000000001" customHeight="1">
      <c r="A81" s="4"/>
      <c r="B81" s="670"/>
      <c r="C81" s="671"/>
      <c r="D81" s="672"/>
      <c r="E81" s="697"/>
      <c r="F81" s="698"/>
      <c r="G81" s="694"/>
      <c r="H81" s="697"/>
      <c r="I81" s="698"/>
      <c r="J81" s="694"/>
      <c r="K81" s="697"/>
      <c r="L81" s="698"/>
      <c r="M81" s="694"/>
      <c r="N81" s="697"/>
      <c r="O81" s="698"/>
      <c r="P81" s="694"/>
      <c r="Q81" s="645"/>
      <c r="R81" s="646"/>
      <c r="S81" s="647"/>
      <c r="T81" s="697">
        <f>SUM(E80,H80,K80,N80)</f>
        <v>0</v>
      </c>
      <c r="U81" s="698"/>
      <c r="V81" s="702"/>
      <c r="W81" s="665"/>
      <c r="X81" s="666"/>
      <c r="Y81" s="711"/>
      <c r="Z81" s="712"/>
      <c r="AA81" s="652"/>
      <c r="AB81" s="653"/>
      <c r="AC81" s="652"/>
      <c r="AD81" s="653"/>
      <c r="AE81" s="652"/>
      <c r="AF81" s="653"/>
      <c r="AG81" s="655"/>
      <c r="AH81" s="653"/>
      <c r="AI81" s="653"/>
      <c r="AJ81" s="655"/>
    </row>
    <row r="82" spans="1:50" s="116" customFormat="1" ht="20.100000000000001" customHeight="1">
      <c r="A82" s="4"/>
      <c r="B82" s="667" t="s">
        <v>490</v>
      </c>
      <c r="C82" s="668"/>
      <c r="D82" s="669"/>
      <c r="E82" s="695"/>
      <c r="F82" s="696"/>
      <c r="G82" s="693"/>
      <c r="H82" s="695"/>
      <c r="I82" s="696"/>
      <c r="J82" s="693"/>
      <c r="K82" s="695"/>
      <c r="L82" s="696"/>
      <c r="M82" s="693"/>
      <c r="N82" s="695"/>
      <c r="O82" s="696"/>
      <c r="P82" s="693"/>
      <c r="Q82" s="642"/>
      <c r="R82" s="643"/>
      <c r="S82" s="644"/>
      <c r="T82" s="703" t="str">
        <f>IF(SUM(G82,J82,M82,P82)&gt;0,SUM(G82,J82,M82,P82),"（　）")</f>
        <v>（　）</v>
      </c>
      <c r="U82" s="704"/>
      <c r="V82" s="705"/>
      <c r="W82" s="663"/>
      <c r="X82" s="664"/>
      <c r="Y82" s="709">
        <f>IF(AND(ISERR(T82+T83),T83=0),0,(T83)/W82)</f>
        <v>0</v>
      </c>
      <c r="Z82" s="710"/>
      <c r="AA82" s="656"/>
      <c r="AB82" s="648"/>
      <c r="AC82" s="656"/>
      <c r="AD82" s="648"/>
      <c r="AE82" s="656"/>
      <c r="AF82" s="648"/>
      <c r="AG82" s="649"/>
      <c r="AH82" s="648"/>
      <c r="AI82" s="648"/>
      <c r="AJ82" s="649"/>
    </row>
    <row r="83" spans="1:50" s="116" customFormat="1" ht="20.100000000000001" customHeight="1">
      <c r="A83" s="4"/>
      <c r="B83" s="670"/>
      <c r="C83" s="671"/>
      <c r="D83" s="672"/>
      <c r="E83" s="697"/>
      <c r="F83" s="698"/>
      <c r="G83" s="694"/>
      <c r="H83" s="697"/>
      <c r="I83" s="698"/>
      <c r="J83" s="694"/>
      <c r="K83" s="697"/>
      <c r="L83" s="698"/>
      <c r="M83" s="694"/>
      <c r="N83" s="697"/>
      <c r="O83" s="698"/>
      <c r="P83" s="694"/>
      <c r="Q83" s="645"/>
      <c r="R83" s="646"/>
      <c r="S83" s="647"/>
      <c r="T83" s="697">
        <f>SUM(E82,H82,K82,N82)</f>
        <v>0</v>
      </c>
      <c r="U83" s="698"/>
      <c r="V83" s="702"/>
      <c r="W83" s="665"/>
      <c r="X83" s="666"/>
      <c r="Y83" s="711"/>
      <c r="Z83" s="712"/>
      <c r="AA83" s="708"/>
      <c r="AB83" s="706"/>
      <c r="AC83" s="708"/>
      <c r="AD83" s="706"/>
      <c r="AE83" s="708"/>
      <c r="AF83" s="706"/>
      <c r="AG83" s="707"/>
      <c r="AH83" s="706"/>
      <c r="AI83" s="706"/>
      <c r="AJ83" s="707"/>
    </row>
    <row r="84" spans="1:50" s="116" customFormat="1" ht="20.100000000000001" customHeight="1">
      <c r="A84" s="4"/>
      <c r="B84" s="667" t="s">
        <v>491</v>
      </c>
      <c r="C84" s="668"/>
      <c r="D84" s="669"/>
      <c r="E84" s="695"/>
      <c r="F84" s="696"/>
      <c r="G84" s="693"/>
      <c r="H84" s="695"/>
      <c r="I84" s="696"/>
      <c r="J84" s="693"/>
      <c r="K84" s="695"/>
      <c r="L84" s="696"/>
      <c r="M84" s="693"/>
      <c r="N84" s="695"/>
      <c r="O84" s="696"/>
      <c r="P84" s="693"/>
      <c r="Q84" s="642"/>
      <c r="R84" s="643"/>
      <c r="S84" s="644"/>
      <c r="T84" s="703" t="str">
        <f>IF(SUM(G84,J84,M84,P84)&gt;0,SUM(G84,J84,M84,P84),"（　）")</f>
        <v>（　）</v>
      </c>
      <c r="U84" s="704"/>
      <c r="V84" s="705"/>
      <c r="W84" s="663"/>
      <c r="X84" s="664"/>
      <c r="Y84" s="709">
        <f>IF(AND(ISERR(T84+T85),T85=0),0,(T85)/W84)</f>
        <v>0</v>
      </c>
      <c r="Z84" s="710"/>
      <c r="AA84" s="233"/>
      <c r="AB84" s="234"/>
      <c r="AC84" s="650"/>
      <c r="AD84" s="651"/>
      <c r="AE84" s="650"/>
      <c r="AF84" s="651"/>
      <c r="AG84" s="654"/>
      <c r="AH84" s="651"/>
      <c r="AI84" s="651"/>
      <c r="AJ84" s="654"/>
    </row>
    <row r="85" spans="1:50" s="116" customFormat="1" ht="20.100000000000001" customHeight="1">
      <c r="A85" s="4"/>
      <c r="B85" s="690"/>
      <c r="C85" s="691"/>
      <c r="D85" s="692"/>
      <c r="E85" s="697"/>
      <c r="F85" s="698"/>
      <c r="G85" s="694"/>
      <c r="H85" s="697"/>
      <c r="I85" s="698"/>
      <c r="J85" s="694"/>
      <c r="K85" s="697"/>
      <c r="L85" s="698"/>
      <c r="M85" s="694"/>
      <c r="N85" s="697"/>
      <c r="O85" s="698"/>
      <c r="P85" s="694"/>
      <c r="Q85" s="645"/>
      <c r="R85" s="646"/>
      <c r="S85" s="647"/>
      <c r="T85" s="697">
        <f>SUM(E84,H84,K84,N84)</f>
        <v>0</v>
      </c>
      <c r="U85" s="698"/>
      <c r="V85" s="702"/>
      <c r="W85" s="665"/>
      <c r="X85" s="666"/>
      <c r="Y85" s="711"/>
      <c r="Z85" s="712"/>
      <c r="AA85" s="235"/>
      <c r="AB85" s="236"/>
      <c r="AC85" s="652"/>
      <c r="AD85" s="653"/>
      <c r="AE85" s="652"/>
      <c r="AF85" s="653"/>
      <c r="AG85" s="655"/>
      <c r="AH85" s="653"/>
      <c r="AI85" s="653"/>
      <c r="AJ85" s="655"/>
    </row>
    <row r="86" spans="1:50" s="116" customFormat="1" ht="20.100000000000001" customHeight="1">
      <c r="A86" s="4"/>
      <c r="B86" s="667" t="s">
        <v>492</v>
      </c>
      <c r="C86" s="668"/>
      <c r="D86" s="669"/>
      <c r="E86" s="695"/>
      <c r="F86" s="696"/>
      <c r="G86" s="693"/>
      <c r="H86" s="695"/>
      <c r="I86" s="696"/>
      <c r="J86" s="693"/>
      <c r="K86" s="695"/>
      <c r="L86" s="696"/>
      <c r="M86" s="693"/>
      <c r="N86" s="695"/>
      <c r="O86" s="696"/>
      <c r="P86" s="693"/>
      <c r="Q86" s="642"/>
      <c r="R86" s="643"/>
      <c r="S86" s="644"/>
      <c r="T86" s="703" t="str">
        <f>IF(SUM(G86,J86,M86,P86)&gt;0,SUM(G86,J86,M86,P86),"（　）")</f>
        <v>（　）</v>
      </c>
      <c r="U86" s="704"/>
      <c r="V86" s="705"/>
      <c r="W86" s="663"/>
      <c r="X86" s="664"/>
      <c r="Y86" s="709">
        <f>IF(AND(ISERR(T86+T87),T87=0),0,(T87)/W86)</f>
        <v>0</v>
      </c>
      <c r="Z86" s="710"/>
      <c r="AA86" s="650"/>
      <c r="AB86" s="651"/>
      <c r="AC86" s="650"/>
      <c r="AD86" s="651"/>
      <c r="AE86" s="650"/>
      <c r="AF86" s="651"/>
      <c r="AG86" s="654"/>
      <c r="AH86" s="651"/>
      <c r="AI86" s="651"/>
      <c r="AJ86" s="654"/>
    </row>
    <row r="87" spans="1:50" s="116" customFormat="1" ht="20.100000000000001" customHeight="1">
      <c r="A87" s="4"/>
      <c r="B87" s="690"/>
      <c r="C87" s="691"/>
      <c r="D87" s="692"/>
      <c r="E87" s="697"/>
      <c r="F87" s="698"/>
      <c r="G87" s="694"/>
      <c r="H87" s="697"/>
      <c r="I87" s="698"/>
      <c r="J87" s="694"/>
      <c r="K87" s="697"/>
      <c r="L87" s="698"/>
      <c r="M87" s="694"/>
      <c r="N87" s="697"/>
      <c r="O87" s="698"/>
      <c r="P87" s="694"/>
      <c r="Q87" s="645"/>
      <c r="R87" s="646"/>
      <c r="S87" s="647"/>
      <c r="T87" s="697">
        <f>SUM(E86,H86,K86,N86)</f>
        <v>0</v>
      </c>
      <c r="U87" s="698"/>
      <c r="V87" s="702"/>
      <c r="W87" s="665"/>
      <c r="X87" s="666"/>
      <c r="Y87" s="711"/>
      <c r="Z87" s="712"/>
      <c r="AA87" s="652"/>
      <c r="AB87" s="653"/>
      <c r="AC87" s="652"/>
      <c r="AD87" s="653"/>
      <c r="AE87" s="652"/>
      <c r="AF87" s="653"/>
      <c r="AG87" s="655"/>
      <c r="AH87" s="653"/>
      <c r="AI87" s="653"/>
      <c r="AJ87" s="655"/>
    </row>
    <row r="88" spans="1:50" s="116" customFormat="1" ht="20.100000000000001" customHeight="1">
      <c r="A88" s="4"/>
      <c r="B88" s="667" t="s">
        <v>521</v>
      </c>
      <c r="C88" s="668"/>
      <c r="D88" s="669"/>
      <c r="E88" s="695"/>
      <c r="F88" s="696"/>
      <c r="G88" s="693"/>
      <c r="H88" s="695"/>
      <c r="I88" s="696"/>
      <c r="J88" s="693"/>
      <c r="K88" s="695"/>
      <c r="L88" s="696"/>
      <c r="M88" s="693"/>
      <c r="N88" s="695"/>
      <c r="O88" s="696"/>
      <c r="P88" s="693"/>
      <c r="Q88" s="642"/>
      <c r="R88" s="643"/>
      <c r="S88" s="644"/>
      <c r="T88" s="703" t="str">
        <f>IF(SUM(G88,J88,M88,P88)&gt;0,SUM(G88,J88,M88,P88),"（　）")</f>
        <v>（　）</v>
      </c>
      <c r="U88" s="704"/>
      <c r="V88" s="705"/>
      <c r="W88" s="663"/>
      <c r="X88" s="664"/>
      <c r="Y88" s="709">
        <f>IF(AND(ISERR(T88+T89),T89=0),0,(T89)/W88)</f>
        <v>0</v>
      </c>
      <c r="Z88" s="710"/>
      <c r="AA88" s="650"/>
      <c r="AB88" s="651"/>
      <c r="AC88" s="650"/>
      <c r="AD88" s="651"/>
      <c r="AE88" s="650"/>
      <c r="AF88" s="651"/>
      <c r="AG88" s="654"/>
      <c r="AH88" s="651"/>
      <c r="AI88" s="651"/>
      <c r="AJ88" s="654"/>
    </row>
    <row r="89" spans="1:50" s="116" customFormat="1" ht="20.100000000000001" customHeight="1">
      <c r="A89" s="4"/>
      <c r="B89" s="690"/>
      <c r="C89" s="691"/>
      <c r="D89" s="692"/>
      <c r="E89" s="697"/>
      <c r="F89" s="698"/>
      <c r="G89" s="694"/>
      <c r="H89" s="697"/>
      <c r="I89" s="698"/>
      <c r="J89" s="694"/>
      <c r="K89" s="697"/>
      <c r="L89" s="698"/>
      <c r="M89" s="694"/>
      <c r="N89" s="697"/>
      <c r="O89" s="698"/>
      <c r="P89" s="694"/>
      <c r="Q89" s="645"/>
      <c r="R89" s="646"/>
      <c r="S89" s="647"/>
      <c r="T89" s="697">
        <f>SUM(E88,H88,K88,N88)</f>
        <v>0</v>
      </c>
      <c r="U89" s="698"/>
      <c r="V89" s="702"/>
      <c r="W89" s="665"/>
      <c r="X89" s="666"/>
      <c r="Y89" s="711"/>
      <c r="Z89" s="712"/>
      <c r="AA89" s="652"/>
      <c r="AB89" s="653"/>
      <c r="AC89" s="652"/>
      <c r="AD89" s="653"/>
      <c r="AE89" s="652"/>
      <c r="AF89" s="653"/>
      <c r="AG89" s="655"/>
      <c r="AH89" s="653"/>
      <c r="AI89" s="653"/>
      <c r="AJ89" s="655"/>
    </row>
    <row r="90" spans="1:50" s="116" customFormat="1" ht="20.100000000000001" customHeight="1">
      <c r="A90" s="4"/>
      <c r="B90" s="667" t="s">
        <v>493</v>
      </c>
      <c r="C90" s="668"/>
      <c r="D90" s="669"/>
      <c r="E90" s="695"/>
      <c r="F90" s="696"/>
      <c r="G90" s="693"/>
      <c r="H90" s="695"/>
      <c r="I90" s="696"/>
      <c r="J90" s="693"/>
      <c r="K90" s="695"/>
      <c r="L90" s="696"/>
      <c r="M90" s="693"/>
      <c r="N90" s="695"/>
      <c r="O90" s="696"/>
      <c r="P90" s="693"/>
      <c r="Q90" s="642"/>
      <c r="R90" s="643"/>
      <c r="S90" s="644"/>
      <c r="T90" s="703" t="str">
        <f>IF(SUM(G90,J90,M90,P90)&gt;0,SUM(G90,J90,M90,P90),"（　）")</f>
        <v>（　）</v>
      </c>
      <c r="U90" s="704"/>
      <c r="V90" s="705"/>
      <c r="W90" s="663"/>
      <c r="X90" s="664"/>
      <c r="Y90" s="709">
        <f>IF(AND(ISERR(T90+T91),T91=0),0,(T91)/W90)</f>
        <v>0</v>
      </c>
      <c r="Z90" s="710"/>
      <c r="AA90" s="650"/>
      <c r="AB90" s="651"/>
      <c r="AC90" s="650"/>
      <c r="AD90" s="651"/>
      <c r="AE90" s="650"/>
      <c r="AF90" s="651"/>
      <c r="AG90" s="654"/>
      <c r="AH90" s="651"/>
      <c r="AI90" s="651"/>
      <c r="AJ90" s="654"/>
    </row>
    <row r="91" spans="1:50" s="116" customFormat="1" ht="20.100000000000001" customHeight="1">
      <c r="A91" s="4"/>
      <c r="B91" s="690"/>
      <c r="C91" s="691"/>
      <c r="D91" s="692"/>
      <c r="E91" s="697"/>
      <c r="F91" s="698"/>
      <c r="G91" s="694"/>
      <c r="H91" s="697"/>
      <c r="I91" s="698"/>
      <c r="J91" s="694"/>
      <c r="K91" s="697"/>
      <c r="L91" s="698"/>
      <c r="M91" s="694"/>
      <c r="N91" s="697"/>
      <c r="O91" s="698"/>
      <c r="P91" s="694"/>
      <c r="Q91" s="645"/>
      <c r="R91" s="646"/>
      <c r="S91" s="647"/>
      <c r="T91" s="697">
        <f>SUM(E90,H90,K90,N90)</f>
        <v>0</v>
      </c>
      <c r="U91" s="698"/>
      <c r="V91" s="702"/>
      <c r="W91" s="665"/>
      <c r="X91" s="666"/>
      <c r="Y91" s="711"/>
      <c r="Z91" s="712"/>
      <c r="AA91" s="652"/>
      <c r="AB91" s="653"/>
      <c r="AC91" s="652"/>
      <c r="AD91" s="653"/>
      <c r="AE91" s="652"/>
      <c r="AF91" s="653"/>
      <c r="AG91" s="655"/>
      <c r="AH91" s="653"/>
      <c r="AI91" s="653"/>
      <c r="AJ91" s="655"/>
    </row>
    <row r="92" spans="1:50" s="116" customFormat="1" ht="20.100000000000001" customHeight="1">
      <c r="A92" s="4"/>
      <c r="B92" s="173" t="s">
        <v>464</v>
      </c>
      <c r="C92" s="29" t="s">
        <v>469</v>
      </c>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row>
    <row r="93" spans="1:50" s="116" customFormat="1" ht="20.100000000000001" customHeight="1">
      <c r="A93" s="4"/>
      <c r="B93" s="33" t="s">
        <v>513</v>
      </c>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row>
    <row r="94" spans="1:50" s="116" customFormat="1" ht="20.100000000000001" customHeight="1">
      <c r="A94" s="4"/>
      <c r="B94" s="29"/>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row>
    <row r="95" spans="1:50" s="115" customFormat="1" ht="20.100000000000001" customHeight="1">
      <c r="A95" s="3"/>
      <c r="B95" s="3" t="s">
        <v>210</v>
      </c>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17"/>
      <c r="AK95" s="17"/>
      <c r="AL95" s="121"/>
      <c r="AM95" s="121"/>
      <c r="AN95" s="121"/>
      <c r="AO95" s="121"/>
      <c r="AP95" s="121"/>
      <c r="AQ95" s="121"/>
      <c r="AR95" s="121"/>
      <c r="AS95" s="121"/>
      <c r="AT95" s="121"/>
      <c r="AU95" s="121"/>
      <c r="AV95" s="121"/>
      <c r="AW95" s="121"/>
      <c r="AX95" s="121"/>
    </row>
    <row r="96" spans="1:50" s="116" customFormat="1" ht="24" customHeight="1">
      <c r="B96" s="590" t="s">
        <v>319</v>
      </c>
      <c r="C96" s="576"/>
      <c r="D96" s="576"/>
      <c r="E96" s="576"/>
      <c r="F96" s="577"/>
      <c r="G96" s="575" t="s">
        <v>40</v>
      </c>
      <c r="H96" s="729"/>
      <c r="I96" s="730"/>
      <c r="J96" s="147" t="s">
        <v>64</v>
      </c>
      <c r="K96" s="148"/>
      <c r="L96" s="148"/>
      <c r="M96" s="148"/>
      <c r="N96" s="148"/>
      <c r="O96" s="148"/>
      <c r="P96" s="149"/>
      <c r="Q96" s="657" t="s">
        <v>284</v>
      </c>
      <c r="R96" s="658"/>
      <c r="S96" s="658"/>
      <c r="T96" s="750"/>
      <c r="U96" s="147" t="s">
        <v>254</v>
      </c>
      <c r="V96" s="148"/>
      <c r="W96" s="148"/>
      <c r="X96" s="148"/>
      <c r="Y96" s="148"/>
      <c r="Z96" s="148"/>
      <c r="AA96" s="148"/>
      <c r="AB96" s="148"/>
      <c r="AC96" s="148"/>
      <c r="AD96" s="148"/>
      <c r="AE96" s="148"/>
      <c r="AF96" s="148"/>
      <c r="AG96" s="148"/>
      <c r="AH96" s="148"/>
      <c r="AI96" s="148"/>
      <c r="AJ96" s="149"/>
      <c r="AK96" s="189"/>
      <c r="AL96" s="121"/>
      <c r="AM96" s="121"/>
      <c r="AN96" s="121"/>
      <c r="AO96" s="121"/>
      <c r="AP96" s="121"/>
      <c r="AQ96" s="121"/>
      <c r="AR96" s="121"/>
      <c r="AS96" s="121"/>
      <c r="AT96" s="121"/>
      <c r="AU96" s="121"/>
      <c r="AV96" s="121"/>
      <c r="AW96" s="121"/>
      <c r="AX96" s="121"/>
    </row>
    <row r="97" spans="1:50" s="116" customFormat="1" ht="24" customHeight="1">
      <c r="A97" s="4"/>
      <c r="B97" s="578"/>
      <c r="C97" s="579"/>
      <c r="D97" s="579"/>
      <c r="E97" s="579"/>
      <c r="F97" s="580"/>
      <c r="G97" s="725"/>
      <c r="H97" s="726"/>
      <c r="I97" s="731"/>
      <c r="J97" s="725" t="s">
        <v>314</v>
      </c>
      <c r="K97" s="726"/>
      <c r="L97" s="579"/>
      <c r="M97" s="536" t="s">
        <v>42</v>
      </c>
      <c r="N97" s="538"/>
      <c r="O97" s="579" t="s">
        <v>19</v>
      </c>
      <c r="P97" s="580"/>
      <c r="Q97" s="152" t="s">
        <v>242</v>
      </c>
      <c r="R97" s="152"/>
      <c r="S97" s="152" t="s">
        <v>243</v>
      </c>
      <c r="T97" s="152"/>
      <c r="U97" s="147" t="s">
        <v>47</v>
      </c>
      <c r="V97" s="148"/>
      <c r="W97" s="148"/>
      <c r="X97" s="149"/>
      <c r="Y97" s="147" t="s">
        <v>255</v>
      </c>
      <c r="Z97" s="148"/>
      <c r="AA97" s="148"/>
      <c r="AB97" s="148"/>
      <c r="AC97" s="148"/>
      <c r="AD97" s="148"/>
      <c r="AE97" s="148"/>
      <c r="AF97" s="148"/>
      <c r="AG97" s="148"/>
      <c r="AH97" s="148"/>
      <c r="AI97" s="148"/>
      <c r="AJ97" s="149"/>
      <c r="AK97" s="189"/>
      <c r="AL97" s="121"/>
      <c r="AM97" s="121"/>
      <c r="AN97" s="121"/>
      <c r="AO97" s="121"/>
      <c r="AP97" s="121"/>
      <c r="AQ97" s="121"/>
      <c r="AR97" s="121"/>
      <c r="AS97" s="121"/>
      <c r="AT97" s="121"/>
      <c r="AU97" s="121"/>
      <c r="AV97" s="121"/>
      <c r="AW97" s="121"/>
      <c r="AX97" s="121"/>
    </row>
    <row r="98" spans="1:50" s="116" customFormat="1" ht="20.100000000000001" customHeight="1">
      <c r="A98" s="4"/>
      <c r="B98" s="732" t="s">
        <v>367</v>
      </c>
      <c r="C98" s="735" t="s">
        <v>304</v>
      </c>
      <c r="D98" s="736"/>
      <c r="E98" s="736"/>
      <c r="F98" s="737"/>
      <c r="G98" s="143" t="s">
        <v>257</v>
      </c>
      <c r="H98" s="717" t="s">
        <v>41</v>
      </c>
      <c r="I98" s="718"/>
      <c r="J98" s="143" t="s">
        <v>257</v>
      </c>
      <c r="K98" s="717" t="s">
        <v>41</v>
      </c>
      <c r="L98" s="718"/>
      <c r="M98" s="715">
        <v>8</v>
      </c>
      <c r="N98" s="716"/>
      <c r="O98" s="719">
        <f>SUM(M98:N101)</f>
        <v>11</v>
      </c>
      <c r="P98" s="720"/>
      <c r="Q98" s="760"/>
      <c r="R98" s="761"/>
      <c r="S98" s="760"/>
      <c r="T98" s="761"/>
      <c r="U98" s="766" t="s">
        <v>48</v>
      </c>
      <c r="V98" s="767"/>
      <c r="W98" s="767"/>
      <c r="X98" s="768"/>
      <c r="Y98" s="624" t="s">
        <v>112</v>
      </c>
      <c r="Z98" s="622"/>
      <c r="AA98" s="622"/>
      <c r="AB98" s="623"/>
      <c r="AC98" s="624"/>
      <c r="AD98" s="622"/>
      <c r="AE98" s="622"/>
      <c r="AF98" s="623"/>
      <c r="AG98" s="624"/>
      <c r="AH98" s="622"/>
      <c r="AI98" s="622"/>
      <c r="AJ98" s="623"/>
      <c r="AK98" s="184"/>
      <c r="AL98" s="174"/>
      <c r="AM98" s="174"/>
      <c r="AN98" s="174"/>
      <c r="AO98" s="174"/>
      <c r="AP98" s="174"/>
      <c r="AQ98" s="174"/>
      <c r="AR98" s="174"/>
      <c r="AS98" s="174"/>
      <c r="AT98" s="174"/>
      <c r="AU98" s="174"/>
      <c r="AV98" s="174"/>
      <c r="AW98" s="174"/>
      <c r="AX98" s="174"/>
    </row>
    <row r="99" spans="1:50" s="116" customFormat="1" ht="20.100000000000001" customHeight="1">
      <c r="A99" s="4"/>
      <c r="B99" s="733"/>
      <c r="C99" s="738"/>
      <c r="D99" s="739"/>
      <c r="E99" s="739"/>
      <c r="F99" s="740"/>
      <c r="G99" s="143"/>
      <c r="H99" s="717" t="s">
        <v>41</v>
      </c>
      <c r="I99" s="718"/>
      <c r="J99" s="143" t="s">
        <v>258</v>
      </c>
      <c r="K99" s="717" t="s">
        <v>41</v>
      </c>
      <c r="L99" s="718"/>
      <c r="M99" s="715">
        <v>3</v>
      </c>
      <c r="N99" s="716"/>
      <c r="O99" s="721"/>
      <c r="P99" s="722"/>
      <c r="Q99" s="762"/>
      <c r="R99" s="763"/>
      <c r="S99" s="762"/>
      <c r="T99" s="763"/>
      <c r="U99" s="769"/>
      <c r="V99" s="770"/>
      <c r="W99" s="770"/>
      <c r="X99" s="771"/>
      <c r="Y99" s="86"/>
      <c r="Z99" s="142"/>
      <c r="AA99" s="142"/>
      <c r="AB99" s="131"/>
      <c r="AC99" s="86"/>
      <c r="AD99" s="142"/>
      <c r="AE99" s="142"/>
      <c r="AF99" s="131"/>
      <c r="AG99" s="86"/>
      <c r="AH99" s="142"/>
      <c r="AI99" s="142"/>
      <c r="AJ99" s="131"/>
      <c r="AK99" s="184"/>
      <c r="AL99" s="174"/>
      <c r="AM99" s="174"/>
      <c r="AN99" s="174"/>
      <c r="AO99" s="174"/>
      <c r="AP99" s="174"/>
      <c r="AQ99" s="174"/>
      <c r="AR99" s="174"/>
      <c r="AS99" s="174"/>
      <c r="AT99" s="174"/>
      <c r="AU99" s="174"/>
      <c r="AV99" s="174"/>
      <c r="AW99" s="174"/>
      <c r="AX99" s="174"/>
    </row>
    <row r="100" spans="1:50" s="116" customFormat="1" ht="20.100000000000001" customHeight="1">
      <c r="A100" s="4"/>
      <c r="B100" s="733"/>
      <c r="C100" s="738"/>
      <c r="D100" s="739"/>
      <c r="E100" s="739"/>
      <c r="F100" s="740"/>
      <c r="G100" s="143"/>
      <c r="H100" s="717" t="s">
        <v>41</v>
      </c>
      <c r="I100" s="718"/>
      <c r="J100" s="143"/>
      <c r="K100" s="717" t="s">
        <v>41</v>
      </c>
      <c r="L100" s="718"/>
      <c r="M100" s="715"/>
      <c r="N100" s="716"/>
      <c r="O100" s="721"/>
      <c r="P100" s="722"/>
      <c r="Q100" s="762"/>
      <c r="R100" s="763"/>
      <c r="S100" s="762"/>
      <c r="T100" s="763"/>
      <c r="U100" s="96" t="s">
        <v>320</v>
      </c>
      <c r="V100" s="94"/>
      <c r="W100" s="94"/>
      <c r="X100" s="95"/>
      <c r="Y100" s="624" t="s">
        <v>285</v>
      </c>
      <c r="Z100" s="622"/>
      <c r="AA100" s="622"/>
      <c r="AB100" s="623"/>
      <c r="AC100" s="699"/>
      <c r="AD100" s="700"/>
      <c r="AE100" s="700"/>
      <c r="AF100" s="701"/>
      <c r="AG100" s="699"/>
      <c r="AH100" s="700"/>
      <c r="AI100" s="700"/>
      <c r="AJ100" s="701"/>
      <c r="AK100" s="184"/>
      <c r="AL100" s="174"/>
      <c r="AM100" s="174"/>
      <c r="AN100" s="174"/>
      <c r="AO100" s="174"/>
      <c r="AP100" s="174"/>
      <c r="AQ100" s="174"/>
      <c r="AR100" s="174"/>
      <c r="AS100" s="174"/>
      <c r="AT100" s="174"/>
      <c r="AU100" s="174"/>
      <c r="AV100" s="174"/>
      <c r="AW100" s="174"/>
      <c r="AX100" s="174"/>
    </row>
    <row r="101" spans="1:50" s="116" customFormat="1" ht="20.100000000000001" customHeight="1">
      <c r="A101" s="4"/>
      <c r="B101" s="734"/>
      <c r="C101" s="741"/>
      <c r="D101" s="742"/>
      <c r="E101" s="742"/>
      <c r="F101" s="743"/>
      <c r="G101" s="563" t="s">
        <v>73</v>
      </c>
      <c r="H101" s="564"/>
      <c r="I101" s="565"/>
      <c r="J101" s="563" t="s">
        <v>73</v>
      </c>
      <c r="K101" s="564"/>
      <c r="L101" s="565"/>
      <c r="M101" s="715"/>
      <c r="N101" s="716"/>
      <c r="O101" s="723"/>
      <c r="P101" s="724"/>
      <c r="Q101" s="764"/>
      <c r="R101" s="765"/>
      <c r="S101" s="764"/>
      <c r="T101" s="765"/>
      <c r="U101" s="96" t="s">
        <v>46</v>
      </c>
      <c r="V101" s="94"/>
      <c r="W101" s="94"/>
      <c r="X101" s="95"/>
      <c r="Y101" s="624" t="s">
        <v>113</v>
      </c>
      <c r="Z101" s="622"/>
      <c r="AA101" s="622"/>
      <c r="AB101" s="623"/>
      <c r="AC101" s="624"/>
      <c r="AD101" s="622"/>
      <c r="AE101" s="622"/>
      <c r="AF101" s="623"/>
      <c r="AG101" s="699"/>
      <c r="AH101" s="700"/>
      <c r="AI101" s="700"/>
      <c r="AJ101" s="701"/>
      <c r="AK101" s="184"/>
      <c r="AL101" s="174"/>
      <c r="AM101" s="174"/>
      <c r="AN101" s="174"/>
      <c r="AO101" s="174"/>
      <c r="AP101" s="174"/>
      <c r="AQ101" s="174"/>
      <c r="AR101" s="174"/>
      <c r="AS101" s="174"/>
      <c r="AT101" s="174"/>
      <c r="AU101" s="174"/>
      <c r="AV101" s="174"/>
      <c r="AW101" s="174"/>
      <c r="AX101" s="174"/>
    </row>
    <row r="102" spans="1:50" s="116" customFormat="1" ht="20.100000000000001" customHeight="1">
      <c r="A102" s="4"/>
      <c r="B102" s="751"/>
      <c r="C102" s="752"/>
      <c r="D102" s="752"/>
      <c r="E102" s="752"/>
      <c r="F102" s="753"/>
      <c r="G102" s="141"/>
      <c r="H102" s="727" t="s">
        <v>41</v>
      </c>
      <c r="I102" s="728"/>
      <c r="J102" s="141"/>
      <c r="K102" s="727" t="s">
        <v>41</v>
      </c>
      <c r="L102" s="728"/>
      <c r="M102" s="676"/>
      <c r="N102" s="677"/>
      <c r="O102" s="678">
        <f>SUM(M102:N105)</f>
        <v>0</v>
      </c>
      <c r="P102" s="679"/>
      <c r="Q102" s="684"/>
      <c r="R102" s="685"/>
      <c r="S102" s="684"/>
      <c r="T102" s="685"/>
      <c r="U102" s="667" t="s">
        <v>48</v>
      </c>
      <c r="V102" s="668"/>
      <c r="W102" s="668"/>
      <c r="X102" s="669"/>
      <c r="Y102" s="591"/>
      <c r="Z102" s="615"/>
      <c r="AA102" s="615"/>
      <c r="AB102" s="616"/>
      <c r="AC102" s="591"/>
      <c r="AD102" s="615"/>
      <c r="AE102" s="615"/>
      <c r="AF102" s="616"/>
      <c r="AG102" s="591"/>
      <c r="AH102" s="615"/>
      <c r="AI102" s="615"/>
      <c r="AJ102" s="616"/>
      <c r="AK102" s="184"/>
      <c r="AL102" s="174"/>
      <c r="AM102" s="174"/>
      <c r="AN102" s="174"/>
      <c r="AO102" s="174"/>
      <c r="AP102" s="174"/>
      <c r="AQ102" s="174"/>
      <c r="AR102" s="174"/>
      <c r="AS102" s="174"/>
      <c r="AT102" s="174"/>
      <c r="AU102" s="174"/>
      <c r="AV102" s="174"/>
      <c r="AW102" s="174"/>
      <c r="AX102" s="174"/>
    </row>
    <row r="103" spans="1:50" s="116" customFormat="1" ht="20.100000000000001" customHeight="1">
      <c r="A103" s="4"/>
      <c r="B103" s="754"/>
      <c r="C103" s="755"/>
      <c r="D103" s="755"/>
      <c r="E103" s="755"/>
      <c r="F103" s="756"/>
      <c r="G103" s="141"/>
      <c r="H103" s="727" t="s">
        <v>41</v>
      </c>
      <c r="I103" s="728"/>
      <c r="J103" s="141"/>
      <c r="K103" s="727" t="s">
        <v>41</v>
      </c>
      <c r="L103" s="728"/>
      <c r="M103" s="676"/>
      <c r="N103" s="677"/>
      <c r="O103" s="680"/>
      <c r="P103" s="681"/>
      <c r="Q103" s="686"/>
      <c r="R103" s="687"/>
      <c r="S103" s="686"/>
      <c r="T103" s="687"/>
      <c r="U103" s="690"/>
      <c r="V103" s="691"/>
      <c r="W103" s="691"/>
      <c r="X103" s="692"/>
      <c r="Y103" s="49"/>
      <c r="Z103" s="11"/>
      <c r="AA103" s="11"/>
      <c r="AB103" s="72"/>
      <c r="AC103" s="591"/>
      <c r="AD103" s="615"/>
      <c r="AE103" s="615"/>
      <c r="AF103" s="616"/>
      <c r="AG103" s="591"/>
      <c r="AH103" s="615"/>
      <c r="AI103" s="615"/>
      <c r="AJ103" s="616"/>
      <c r="AK103" s="184"/>
      <c r="AL103" s="145"/>
      <c r="AM103" s="174"/>
      <c r="AN103" s="174"/>
      <c r="AO103" s="174"/>
      <c r="AP103" s="174"/>
      <c r="AQ103" s="174"/>
      <c r="AR103" s="174"/>
      <c r="AS103" s="174"/>
      <c r="AT103" s="174"/>
      <c r="AU103" s="174"/>
      <c r="AV103" s="174"/>
      <c r="AW103" s="174"/>
      <c r="AX103" s="174"/>
    </row>
    <row r="104" spans="1:50" s="116" customFormat="1" ht="20.100000000000001" customHeight="1">
      <c r="A104" s="4"/>
      <c r="B104" s="754"/>
      <c r="C104" s="755"/>
      <c r="D104" s="755"/>
      <c r="E104" s="755"/>
      <c r="F104" s="756"/>
      <c r="G104" s="141"/>
      <c r="H104" s="727" t="s">
        <v>41</v>
      </c>
      <c r="I104" s="728"/>
      <c r="J104" s="141"/>
      <c r="K104" s="727" t="s">
        <v>41</v>
      </c>
      <c r="L104" s="728"/>
      <c r="M104" s="230"/>
      <c r="N104" s="231"/>
      <c r="O104" s="680"/>
      <c r="P104" s="681"/>
      <c r="Q104" s="686"/>
      <c r="R104" s="687"/>
      <c r="S104" s="686"/>
      <c r="T104" s="687"/>
      <c r="U104" s="21" t="s">
        <v>320</v>
      </c>
      <c r="V104" s="23"/>
      <c r="W104" s="23"/>
      <c r="X104" s="22"/>
      <c r="Y104" s="591"/>
      <c r="Z104" s="615"/>
      <c r="AA104" s="615"/>
      <c r="AB104" s="616"/>
      <c r="AC104" s="591"/>
      <c r="AD104" s="615"/>
      <c r="AE104" s="615"/>
      <c r="AF104" s="616"/>
      <c r="AG104" s="49"/>
      <c r="AH104" s="11"/>
      <c r="AI104" s="11"/>
      <c r="AJ104" s="72"/>
      <c r="AK104" s="184"/>
      <c r="AL104" s="174"/>
      <c r="AM104" s="174"/>
      <c r="AN104" s="174"/>
      <c r="AO104" s="174"/>
      <c r="AP104" s="174"/>
      <c r="AQ104" s="174"/>
      <c r="AR104" s="174"/>
      <c r="AS104" s="174"/>
      <c r="AT104" s="174"/>
      <c r="AU104" s="174"/>
      <c r="AV104" s="174"/>
      <c r="AW104" s="174"/>
      <c r="AX104" s="174"/>
    </row>
    <row r="105" spans="1:50" s="116" customFormat="1" ht="20.100000000000001" customHeight="1">
      <c r="A105" s="4"/>
      <c r="B105" s="757"/>
      <c r="C105" s="758"/>
      <c r="D105" s="758"/>
      <c r="E105" s="758"/>
      <c r="F105" s="759"/>
      <c r="G105" s="673" t="s">
        <v>73</v>
      </c>
      <c r="H105" s="674"/>
      <c r="I105" s="675"/>
      <c r="J105" s="673" t="s">
        <v>73</v>
      </c>
      <c r="K105" s="674"/>
      <c r="L105" s="675"/>
      <c r="M105" s="676"/>
      <c r="N105" s="677"/>
      <c r="O105" s="682"/>
      <c r="P105" s="683"/>
      <c r="Q105" s="688"/>
      <c r="R105" s="689"/>
      <c r="S105" s="688"/>
      <c r="T105" s="689"/>
      <c r="U105" s="21" t="s">
        <v>46</v>
      </c>
      <c r="V105" s="23"/>
      <c r="W105" s="23"/>
      <c r="X105" s="22"/>
      <c r="Y105" s="591"/>
      <c r="Z105" s="615"/>
      <c r="AA105" s="615"/>
      <c r="AB105" s="616"/>
      <c r="AC105" s="591"/>
      <c r="AD105" s="615"/>
      <c r="AE105" s="615"/>
      <c r="AF105" s="616"/>
      <c r="AG105" s="591"/>
      <c r="AH105" s="615"/>
      <c r="AI105" s="615"/>
      <c r="AJ105" s="616"/>
      <c r="AK105" s="184"/>
      <c r="AL105" s="174"/>
      <c r="AM105" s="174"/>
      <c r="AN105" s="174"/>
      <c r="AO105" s="174"/>
      <c r="AP105" s="174"/>
      <c r="AQ105" s="174"/>
      <c r="AR105" s="174"/>
      <c r="AS105" s="174"/>
      <c r="AT105" s="174"/>
      <c r="AU105" s="174"/>
      <c r="AV105" s="174"/>
      <c r="AW105" s="174"/>
      <c r="AX105" s="174"/>
    </row>
    <row r="106" spans="1:50" s="116" customFormat="1" ht="20.100000000000001" customHeight="1">
      <c r="A106" s="4"/>
      <c r="B106" s="751"/>
      <c r="C106" s="752"/>
      <c r="D106" s="752"/>
      <c r="E106" s="752"/>
      <c r="F106" s="753"/>
      <c r="G106" s="141"/>
      <c r="H106" s="727" t="s">
        <v>41</v>
      </c>
      <c r="I106" s="728"/>
      <c r="J106" s="141"/>
      <c r="K106" s="727" t="s">
        <v>41</v>
      </c>
      <c r="L106" s="728"/>
      <c r="M106" s="676"/>
      <c r="N106" s="677"/>
      <c r="O106" s="678">
        <f>SUM(M106:N109)</f>
        <v>0</v>
      </c>
      <c r="P106" s="679"/>
      <c r="Q106" s="684"/>
      <c r="R106" s="685"/>
      <c r="S106" s="684"/>
      <c r="T106" s="685"/>
      <c r="U106" s="667" t="s">
        <v>48</v>
      </c>
      <c r="V106" s="668"/>
      <c r="W106" s="668"/>
      <c r="X106" s="669"/>
      <c r="Y106" s="591"/>
      <c r="Z106" s="615"/>
      <c r="AA106" s="615"/>
      <c r="AB106" s="616"/>
      <c r="AC106" s="591"/>
      <c r="AD106" s="615"/>
      <c r="AE106" s="615"/>
      <c r="AF106" s="616"/>
      <c r="AG106" s="591"/>
      <c r="AH106" s="615"/>
      <c r="AI106" s="615"/>
      <c r="AJ106" s="616"/>
      <c r="AK106" s="184"/>
    </row>
    <row r="107" spans="1:50" s="116" customFormat="1" ht="20.100000000000001" customHeight="1">
      <c r="A107" s="4"/>
      <c r="B107" s="754"/>
      <c r="C107" s="755"/>
      <c r="D107" s="755"/>
      <c r="E107" s="755"/>
      <c r="F107" s="756"/>
      <c r="G107" s="141"/>
      <c r="H107" s="727" t="s">
        <v>41</v>
      </c>
      <c r="I107" s="728"/>
      <c r="J107" s="141"/>
      <c r="K107" s="727" t="s">
        <v>41</v>
      </c>
      <c r="L107" s="728"/>
      <c r="M107" s="676"/>
      <c r="N107" s="677"/>
      <c r="O107" s="680"/>
      <c r="P107" s="681"/>
      <c r="Q107" s="686"/>
      <c r="R107" s="687"/>
      <c r="S107" s="686"/>
      <c r="T107" s="687"/>
      <c r="U107" s="690"/>
      <c r="V107" s="691"/>
      <c r="W107" s="691"/>
      <c r="X107" s="692"/>
      <c r="Y107" s="591"/>
      <c r="Z107" s="615"/>
      <c r="AA107" s="615"/>
      <c r="AB107" s="616"/>
      <c r="AC107" s="591"/>
      <c r="AD107" s="615"/>
      <c r="AE107" s="615"/>
      <c r="AF107" s="616"/>
      <c r="AG107" s="591"/>
      <c r="AH107" s="615"/>
      <c r="AI107" s="615"/>
      <c r="AJ107" s="616"/>
      <c r="AK107" s="184"/>
    </row>
    <row r="108" spans="1:50" s="116" customFormat="1" ht="20.100000000000001" customHeight="1">
      <c r="A108" s="4"/>
      <c r="B108" s="754"/>
      <c r="C108" s="755"/>
      <c r="D108" s="755"/>
      <c r="E108" s="755"/>
      <c r="F108" s="756"/>
      <c r="G108" s="141"/>
      <c r="H108" s="727" t="s">
        <v>41</v>
      </c>
      <c r="I108" s="728"/>
      <c r="J108" s="141"/>
      <c r="K108" s="727" t="s">
        <v>41</v>
      </c>
      <c r="L108" s="728"/>
      <c r="M108" s="676"/>
      <c r="N108" s="677"/>
      <c r="O108" s="680"/>
      <c r="P108" s="681"/>
      <c r="Q108" s="686"/>
      <c r="R108" s="687"/>
      <c r="S108" s="686"/>
      <c r="T108" s="687"/>
      <c r="U108" s="21" t="s">
        <v>320</v>
      </c>
      <c r="V108" s="23"/>
      <c r="W108" s="23"/>
      <c r="X108" s="22"/>
      <c r="Y108" s="591"/>
      <c r="Z108" s="615"/>
      <c r="AA108" s="615"/>
      <c r="AB108" s="616"/>
      <c r="AC108" s="591"/>
      <c r="AD108" s="615"/>
      <c r="AE108" s="615"/>
      <c r="AF108" s="616"/>
      <c r="AG108" s="49"/>
      <c r="AH108" s="11"/>
      <c r="AI108" s="11"/>
      <c r="AJ108" s="72"/>
      <c r="AK108" s="184"/>
    </row>
    <row r="109" spans="1:50" s="116" customFormat="1" ht="20.100000000000001" customHeight="1">
      <c r="A109" s="4"/>
      <c r="B109" s="757"/>
      <c r="C109" s="758"/>
      <c r="D109" s="758"/>
      <c r="E109" s="758"/>
      <c r="F109" s="759"/>
      <c r="G109" s="673" t="s">
        <v>73</v>
      </c>
      <c r="H109" s="674"/>
      <c r="I109" s="675"/>
      <c r="J109" s="673" t="s">
        <v>73</v>
      </c>
      <c r="K109" s="674"/>
      <c r="L109" s="675"/>
      <c r="M109" s="676"/>
      <c r="N109" s="677"/>
      <c r="O109" s="682"/>
      <c r="P109" s="683"/>
      <c r="Q109" s="688"/>
      <c r="R109" s="689"/>
      <c r="S109" s="688"/>
      <c r="T109" s="689"/>
      <c r="U109" s="21" t="s">
        <v>46</v>
      </c>
      <c r="V109" s="23"/>
      <c r="W109" s="23"/>
      <c r="X109" s="22"/>
      <c r="Y109" s="591"/>
      <c r="Z109" s="615"/>
      <c r="AA109" s="615"/>
      <c r="AB109" s="616"/>
      <c r="AC109" s="591"/>
      <c r="AD109" s="615"/>
      <c r="AE109" s="615"/>
      <c r="AF109" s="616"/>
      <c r="AG109" s="591"/>
      <c r="AH109" s="615"/>
      <c r="AI109" s="615"/>
      <c r="AJ109" s="616"/>
      <c r="AK109" s="184"/>
    </row>
    <row r="110" spans="1:50" s="116" customFormat="1" ht="20.100000000000001" customHeight="1">
      <c r="A110" s="4"/>
      <c r="B110" s="751"/>
      <c r="C110" s="752"/>
      <c r="D110" s="752"/>
      <c r="E110" s="752"/>
      <c r="F110" s="753"/>
      <c r="G110" s="141"/>
      <c r="H110" s="727" t="s">
        <v>41</v>
      </c>
      <c r="I110" s="728"/>
      <c r="J110" s="141"/>
      <c r="K110" s="727" t="s">
        <v>41</v>
      </c>
      <c r="L110" s="728"/>
      <c r="M110" s="676"/>
      <c r="N110" s="677"/>
      <c r="O110" s="678">
        <f>SUM(M110:N113)</f>
        <v>0</v>
      </c>
      <c r="P110" s="679"/>
      <c r="Q110" s="684"/>
      <c r="R110" s="685"/>
      <c r="S110" s="684"/>
      <c r="T110" s="685"/>
      <c r="U110" s="667" t="s">
        <v>48</v>
      </c>
      <c r="V110" s="668"/>
      <c r="W110" s="668"/>
      <c r="X110" s="669"/>
      <c r="Y110" s="591"/>
      <c r="Z110" s="615"/>
      <c r="AA110" s="615"/>
      <c r="AB110" s="616"/>
      <c r="AC110" s="591"/>
      <c r="AD110" s="615"/>
      <c r="AE110" s="615"/>
      <c r="AF110" s="616"/>
      <c r="AG110" s="591"/>
      <c r="AH110" s="615"/>
      <c r="AI110" s="615"/>
      <c r="AJ110" s="616"/>
      <c r="AK110" s="184"/>
    </row>
    <row r="111" spans="1:50" s="116" customFormat="1" ht="20.100000000000001" customHeight="1">
      <c r="A111" s="4"/>
      <c r="B111" s="754"/>
      <c r="C111" s="755"/>
      <c r="D111" s="755"/>
      <c r="E111" s="755"/>
      <c r="F111" s="756"/>
      <c r="G111" s="141"/>
      <c r="H111" s="727" t="s">
        <v>41</v>
      </c>
      <c r="I111" s="728"/>
      <c r="J111" s="141"/>
      <c r="K111" s="727" t="s">
        <v>41</v>
      </c>
      <c r="L111" s="728"/>
      <c r="M111" s="676"/>
      <c r="N111" s="677"/>
      <c r="O111" s="680"/>
      <c r="P111" s="681"/>
      <c r="Q111" s="686"/>
      <c r="R111" s="687"/>
      <c r="S111" s="686"/>
      <c r="T111" s="687"/>
      <c r="U111" s="690"/>
      <c r="V111" s="691"/>
      <c r="W111" s="691"/>
      <c r="X111" s="692"/>
      <c r="Y111" s="591"/>
      <c r="Z111" s="615"/>
      <c r="AA111" s="615"/>
      <c r="AB111" s="616"/>
      <c r="AC111" s="591"/>
      <c r="AD111" s="615"/>
      <c r="AE111" s="615"/>
      <c r="AF111" s="616"/>
      <c r="AG111" s="591"/>
      <c r="AH111" s="615"/>
      <c r="AI111" s="615"/>
      <c r="AJ111" s="616"/>
      <c r="AK111" s="184"/>
    </row>
    <row r="112" spans="1:50" s="116" customFormat="1" ht="20.100000000000001" customHeight="1">
      <c r="A112" s="4"/>
      <c r="B112" s="754"/>
      <c r="C112" s="755"/>
      <c r="D112" s="755"/>
      <c r="E112" s="755"/>
      <c r="F112" s="756"/>
      <c r="G112" s="141"/>
      <c r="H112" s="727" t="s">
        <v>41</v>
      </c>
      <c r="I112" s="728"/>
      <c r="J112" s="141"/>
      <c r="K112" s="727" t="s">
        <v>41</v>
      </c>
      <c r="L112" s="728"/>
      <c r="M112" s="676"/>
      <c r="N112" s="677"/>
      <c r="O112" s="680"/>
      <c r="P112" s="681"/>
      <c r="Q112" s="686"/>
      <c r="R112" s="687"/>
      <c r="S112" s="686"/>
      <c r="T112" s="687"/>
      <c r="U112" s="21" t="s">
        <v>320</v>
      </c>
      <c r="V112" s="23"/>
      <c r="W112" s="23"/>
      <c r="X112" s="22"/>
      <c r="Y112" s="591"/>
      <c r="Z112" s="615"/>
      <c r="AA112" s="615"/>
      <c r="AB112" s="616"/>
      <c r="AC112" s="591"/>
      <c r="AD112" s="615"/>
      <c r="AE112" s="615"/>
      <c r="AF112" s="616"/>
      <c r="AG112" s="591"/>
      <c r="AH112" s="615"/>
      <c r="AI112" s="615"/>
      <c r="AJ112" s="616"/>
      <c r="AK112" s="184"/>
    </row>
    <row r="113" spans="1:65" s="116" customFormat="1" ht="20.100000000000001" customHeight="1">
      <c r="A113" s="4"/>
      <c r="B113" s="757"/>
      <c r="C113" s="758"/>
      <c r="D113" s="758"/>
      <c r="E113" s="758"/>
      <c r="F113" s="759"/>
      <c r="G113" s="673" t="s">
        <v>73</v>
      </c>
      <c r="H113" s="674"/>
      <c r="I113" s="675"/>
      <c r="J113" s="673" t="s">
        <v>73</v>
      </c>
      <c r="K113" s="674"/>
      <c r="L113" s="675"/>
      <c r="M113" s="676"/>
      <c r="N113" s="677"/>
      <c r="O113" s="682"/>
      <c r="P113" s="683"/>
      <c r="Q113" s="688"/>
      <c r="R113" s="689"/>
      <c r="S113" s="688"/>
      <c r="T113" s="689"/>
      <c r="U113" s="21" t="s">
        <v>46</v>
      </c>
      <c r="V113" s="23"/>
      <c r="W113" s="23"/>
      <c r="X113" s="22"/>
      <c r="Y113" s="591"/>
      <c r="Z113" s="615"/>
      <c r="AA113" s="615"/>
      <c r="AB113" s="616"/>
      <c r="AC113" s="591"/>
      <c r="AD113" s="615"/>
      <c r="AE113" s="615"/>
      <c r="AF113" s="616"/>
      <c r="AG113" s="591"/>
      <c r="AH113" s="615"/>
      <c r="AI113" s="615"/>
      <c r="AJ113" s="616"/>
      <c r="AK113" s="184"/>
    </row>
    <row r="114" spans="1:65" s="116" customFormat="1" ht="20.100000000000001" customHeight="1">
      <c r="A114" s="4"/>
      <c r="B114" s="751"/>
      <c r="C114" s="752"/>
      <c r="D114" s="752"/>
      <c r="E114" s="752"/>
      <c r="F114" s="753"/>
      <c r="G114" s="141"/>
      <c r="H114" s="727" t="s">
        <v>41</v>
      </c>
      <c r="I114" s="728"/>
      <c r="J114" s="141"/>
      <c r="K114" s="727" t="s">
        <v>41</v>
      </c>
      <c r="L114" s="728"/>
      <c r="M114" s="676"/>
      <c r="N114" s="677"/>
      <c r="O114" s="678">
        <f>SUM(M114:N117)</f>
        <v>0</v>
      </c>
      <c r="P114" s="679"/>
      <c r="Q114" s="684"/>
      <c r="R114" s="685"/>
      <c r="S114" s="684"/>
      <c r="T114" s="685"/>
      <c r="U114" s="667" t="s">
        <v>48</v>
      </c>
      <c r="V114" s="668"/>
      <c r="W114" s="668"/>
      <c r="X114" s="669"/>
      <c r="Y114" s="591"/>
      <c r="Z114" s="615"/>
      <c r="AA114" s="615"/>
      <c r="AB114" s="616"/>
      <c r="AC114" s="591"/>
      <c r="AD114" s="615"/>
      <c r="AE114" s="615"/>
      <c r="AF114" s="616"/>
      <c r="AG114" s="591"/>
      <c r="AH114" s="615"/>
      <c r="AI114" s="615"/>
      <c r="AJ114" s="616"/>
      <c r="AK114" s="184"/>
      <c r="AL114" s="121"/>
      <c r="AM114" s="121"/>
      <c r="AN114" s="121"/>
      <c r="AO114" s="121"/>
      <c r="AP114" s="121"/>
      <c r="AQ114" s="121"/>
      <c r="AR114" s="121"/>
      <c r="AS114" s="121"/>
      <c r="AT114" s="121"/>
      <c r="AU114" s="121"/>
      <c r="AV114" s="121"/>
      <c r="AW114" s="121"/>
      <c r="AX114" s="121"/>
    </row>
    <row r="115" spans="1:65" s="116" customFormat="1" ht="20.100000000000001" customHeight="1">
      <c r="A115" s="4"/>
      <c r="B115" s="754"/>
      <c r="C115" s="755"/>
      <c r="D115" s="755"/>
      <c r="E115" s="755"/>
      <c r="F115" s="756"/>
      <c r="G115" s="141"/>
      <c r="H115" s="727" t="s">
        <v>41</v>
      </c>
      <c r="I115" s="728"/>
      <c r="J115" s="141"/>
      <c r="K115" s="727" t="s">
        <v>41</v>
      </c>
      <c r="L115" s="728"/>
      <c r="M115" s="676"/>
      <c r="N115" s="677"/>
      <c r="O115" s="680"/>
      <c r="P115" s="681"/>
      <c r="Q115" s="686"/>
      <c r="R115" s="687"/>
      <c r="S115" s="686"/>
      <c r="T115" s="687"/>
      <c r="U115" s="690"/>
      <c r="V115" s="691"/>
      <c r="W115" s="691"/>
      <c r="X115" s="692"/>
      <c r="Y115" s="591"/>
      <c r="Z115" s="615"/>
      <c r="AA115" s="615"/>
      <c r="AB115" s="616"/>
      <c r="AC115" s="591"/>
      <c r="AD115" s="615"/>
      <c r="AE115" s="615"/>
      <c r="AF115" s="616"/>
      <c r="AG115" s="591"/>
      <c r="AH115" s="615"/>
      <c r="AI115" s="615"/>
      <c r="AJ115" s="616"/>
      <c r="AK115" s="184"/>
      <c r="AL115" s="122"/>
      <c r="AM115" s="122"/>
      <c r="AN115" s="122"/>
      <c r="AO115" s="122"/>
      <c r="AP115" s="122"/>
      <c r="AQ115" s="122"/>
      <c r="AR115" s="122"/>
      <c r="AS115" s="122"/>
      <c r="AT115" s="122"/>
      <c r="AU115" s="122"/>
      <c r="AV115" s="122"/>
      <c r="AW115" s="122"/>
      <c r="AX115" s="122"/>
    </row>
    <row r="116" spans="1:65" s="118" customFormat="1" ht="18.75" customHeight="1">
      <c r="A116" s="29"/>
      <c r="B116" s="754"/>
      <c r="C116" s="755"/>
      <c r="D116" s="755"/>
      <c r="E116" s="755"/>
      <c r="F116" s="756"/>
      <c r="G116" s="141"/>
      <c r="H116" s="727" t="s">
        <v>41</v>
      </c>
      <c r="I116" s="728"/>
      <c r="J116" s="141"/>
      <c r="K116" s="727" t="s">
        <v>41</v>
      </c>
      <c r="L116" s="728"/>
      <c r="M116" s="676"/>
      <c r="N116" s="677"/>
      <c r="O116" s="680"/>
      <c r="P116" s="681"/>
      <c r="Q116" s="686"/>
      <c r="R116" s="687"/>
      <c r="S116" s="686"/>
      <c r="T116" s="687"/>
      <c r="U116" s="21" t="s">
        <v>320</v>
      </c>
      <c r="V116" s="23"/>
      <c r="W116" s="23"/>
      <c r="X116" s="22"/>
      <c r="Y116" s="591"/>
      <c r="Z116" s="615"/>
      <c r="AA116" s="615"/>
      <c r="AB116" s="616"/>
      <c r="AC116" s="591"/>
      <c r="AD116" s="615"/>
      <c r="AE116" s="615"/>
      <c r="AF116" s="616"/>
      <c r="AG116" s="591"/>
      <c r="AH116" s="615"/>
      <c r="AI116" s="615"/>
      <c r="AJ116" s="616"/>
      <c r="AK116" s="29"/>
      <c r="AL116" s="121"/>
      <c r="AM116" s="121"/>
      <c r="AN116" s="121"/>
      <c r="AO116" s="121"/>
      <c r="AP116" s="121"/>
      <c r="AQ116" s="121"/>
      <c r="AR116" s="121"/>
      <c r="AS116" s="121"/>
      <c r="AT116" s="121"/>
      <c r="AU116" s="121"/>
      <c r="AV116" s="121"/>
      <c r="AW116" s="121"/>
      <c r="AX116" s="121"/>
    </row>
    <row r="117" spans="1:65" s="118" customFormat="1" ht="18.75" customHeight="1">
      <c r="A117" s="29"/>
      <c r="B117" s="757"/>
      <c r="C117" s="758"/>
      <c r="D117" s="758"/>
      <c r="E117" s="758"/>
      <c r="F117" s="759"/>
      <c r="G117" s="673" t="s">
        <v>73</v>
      </c>
      <c r="H117" s="674"/>
      <c r="I117" s="675"/>
      <c r="J117" s="673" t="s">
        <v>73</v>
      </c>
      <c r="K117" s="674"/>
      <c r="L117" s="675"/>
      <c r="M117" s="676"/>
      <c r="N117" s="677"/>
      <c r="O117" s="682"/>
      <c r="P117" s="683"/>
      <c r="Q117" s="688"/>
      <c r="R117" s="689"/>
      <c r="S117" s="688"/>
      <c r="T117" s="689"/>
      <c r="U117" s="21" t="s">
        <v>46</v>
      </c>
      <c r="V117" s="23"/>
      <c r="W117" s="23"/>
      <c r="X117" s="22"/>
      <c r="Y117" s="591"/>
      <c r="Z117" s="615"/>
      <c r="AA117" s="615"/>
      <c r="AB117" s="616"/>
      <c r="AC117" s="591"/>
      <c r="AD117" s="615"/>
      <c r="AE117" s="615"/>
      <c r="AF117" s="616"/>
      <c r="AG117" s="591"/>
      <c r="AH117" s="615"/>
      <c r="AI117" s="615"/>
      <c r="AJ117" s="616"/>
      <c r="AK117" s="29"/>
      <c r="AL117" s="29"/>
      <c r="AM117" s="121"/>
      <c r="AN117" s="121"/>
      <c r="AO117" s="122"/>
      <c r="AP117" s="122"/>
      <c r="AQ117" s="122"/>
      <c r="AR117" s="122"/>
      <c r="AS117" s="122"/>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row>
    <row r="118" spans="1:65" s="116" customFormat="1" ht="22.5" customHeight="1">
      <c r="A118" s="4"/>
      <c r="B118" s="751"/>
      <c r="C118" s="752"/>
      <c r="D118" s="752"/>
      <c r="E118" s="752"/>
      <c r="F118" s="753"/>
      <c r="G118" s="141"/>
      <c r="H118" s="727" t="s">
        <v>41</v>
      </c>
      <c r="I118" s="728"/>
      <c r="J118" s="141"/>
      <c r="K118" s="727" t="s">
        <v>41</v>
      </c>
      <c r="L118" s="728"/>
      <c r="M118" s="676"/>
      <c r="N118" s="677"/>
      <c r="O118" s="678">
        <f>SUM(M118:N121)</f>
        <v>0</v>
      </c>
      <c r="P118" s="679"/>
      <c r="Q118" s="684"/>
      <c r="R118" s="685"/>
      <c r="S118" s="684"/>
      <c r="T118" s="685"/>
      <c r="U118" s="667" t="s">
        <v>48</v>
      </c>
      <c r="V118" s="668"/>
      <c r="W118" s="668"/>
      <c r="X118" s="669"/>
      <c r="Y118" s="591"/>
      <c r="Z118" s="615"/>
      <c r="AA118" s="615"/>
      <c r="AB118" s="616"/>
      <c r="AC118" s="591"/>
      <c r="AD118" s="615"/>
      <c r="AE118" s="615"/>
      <c r="AF118" s="616"/>
      <c r="AG118" s="591"/>
      <c r="AH118" s="615"/>
      <c r="AI118" s="615"/>
      <c r="AJ118" s="616"/>
      <c r="AK118" s="190"/>
      <c r="AL118" s="4"/>
      <c r="AM118" s="144"/>
      <c r="AN118" s="121"/>
      <c r="AO118" s="121"/>
      <c r="AP118" s="121"/>
      <c r="AQ118" s="121"/>
      <c r="AR118" s="121"/>
      <c r="AS118" s="121"/>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row>
    <row r="119" spans="1:65" s="16" customFormat="1" ht="20.100000000000001" customHeight="1">
      <c r="B119" s="754"/>
      <c r="C119" s="755"/>
      <c r="D119" s="755"/>
      <c r="E119" s="755"/>
      <c r="F119" s="756"/>
      <c r="G119" s="141"/>
      <c r="H119" s="727" t="s">
        <v>41</v>
      </c>
      <c r="I119" s="728"/>
      <c r="J119" s="141"/>
      <c r="K119" s="727" t="s">
        <v>41</v>
      </c>
      <c r="L119" s="728"/>
      <c r="M119" s="676"/>
      <c r="N119" s="677"/>
      <c r="O119" s="680"/>
      <c r="P119" s="681"/>
      <c r="Q119" s="686"/>
      <c r="R119" s="687"/>
      <c r="S119" s="686"/>
      <c r="T119" s="687"/>
      <c r="U119" s="690"/>
      <c r="V119" s="691"/>
      <c r="W119" s="691"/>
      <c r="X119" s="692"/>
      <c r="Y119" s="591"/>
      <c r="Z119" s="615"/>
      <c r="AA119" s="615"/>
      <c r="AB119" s="616"/>
      <c r="AC119" s="591"/>
      <c r="AD119" s="615"/>
      <c r="AE119" s="615"/>
      <c r="AF119" s="616"/>
      <c r="AG119" s="591"/>
      <c r="AH119" s="615"/>
      <c r="AI119" s="615"/>
      <c r="AJ119" s="616"/>
      <c r="AK119" s="64"/>
      <c r="AM119" s="144"/>
    </row>
    <row r="120" spans="1:65" s="16" customFormat="1" ht="20.100000000000001" customHeight="1">
      <c r="B120" s="754"/>
      <c r="C120" s="755"/>
      <c r="D120" s="755"/>
      <c r="E120" s="755"/>
      <c r="F120" s="756"/>
      <c r="G120" s="141"/>
      <c r="H120" s="727" t="s">
        <v>41</v>
      </c>
      <c r="I120" s="728"/>
      <c r="J120" s="141"/>
      <c r="K120" s="727" t="s">
        <v>41</v>
      </c>
      <c r="L120" s="728"/>
      <c r="M120" s="676"/>
      <c r="N120" s="677"/>
      <c r="O120" s="680"/>
      <c r="P120" s="681"/>
      <c r="Q120" s="686"/>
      <c r="R120" s="687"/>
      <c r="S120" s="686"/>
      <c r="T120" s="687"/>
      <c r="U120" s="21" t="s">
        <v>320</v>
      </c>
      <c r="V120" s="23"/>
      <c r="W120" s="23"/>
      <c r="X120" s="22"/>
      <c r="Y120" s="591"/>
      <c r="Z120" s="615"/>
      <c r="AA120" s="615"/>
      <c r="AB120" s="616"/>
      <c r="AC120" s="591"/>
      <c r="AD120" s="615"/>
      <c r="AE120" s="615"/>
      <c r="AF120" s="616"/>
      <c r="AG120" s="591"/>
      <c r="AH120" s="615"/>
      <c r="AI120" s="615"/>
      <c r="AJ120" s="616"/>
      <c r="AK120" s="64"/>
    </row>
    <row r="121" spans="1:65" s="116" customFormat="1" ht="20.100000000000001" customHeight="1">
      <c r="A121" s="4"/>
      <c r="B121" s="757"/>
      <c r="C121" s="758"/>
      <c r="D121" s="758"/>
      <c r="E121" s="758"/>
      <c r="F121" s="759"/>
      <c r="G121" s="673" t="s">
        <v>73</v>
      </c>
      <c r="H121" s="674"/>
      <c r="I121" s="675"/>
      <c r="J121" s="673" t="s">
        <v>73</v>
      </c>
      <c r="K121" s="674"/>
      <c r="L121" s="675"/>
      <c r="M121" s="676"/>
      <c r="N121" s="677"/>
      <c r="O121" s="682"/>
      <c r="P121" s="683"/>
      <c r="Q121" s="688"/>
      <c r="R121" s="689"/>
      <c r="S121" s="688"/>
      <c r="T121" s="689"/>
      <c r="U121" s="21" t="s">
        <v>46</v>
      </c>
      <c r="V121" s="23"/>
      <c r="W121" s="23"/>
      <c r="X121" s="22"/>
      <c r="Y121" s="591"/>
      <c r="Z121" s="615"/>
      <c r="AA121" s="615"/>
      <c r="AB121" s="616"/>
      <c r="AC121" s="591"/>
      <c r="AD121" s="615"/>
      <c r="AE121" s="615"/>
      <c r="AF121" s="616"/>
      <c r="AG121" s="591"/>
      <c r="AH121" s="615"/>
      <c r="AI121" s="615"/>
      <c r="AJ121" s="616"/>
      <c r="AK121" s="71"/>
    </row>
    <row r="122" spans="1:65" s="116" customFormat="1" ht="20.100000000000001" customHeight="1">
      <c r="A122" s="4"/>
      <c r="B122" s="751"/>
      <c r="C122" s="752"/>
      <c r="D122" s="752"/>
      <c r="E122" s="752"/>
      <c r="F122" s="753"/>
      <c r="G122" s="141"/>
      <c r="H122" s="727" t="s">
        <v>41</v>
      </c>
      <c r="I122" s="728"/>
      <c r="J122" s="141"/>
      <c r="K122" s="727" t="s">
        <v>41</v>
      </c>
      <c r="L122" s="728"/>
      <c r="M122" s="676"/>
      <c r="N122" s="677"/>
      <c r="O122" s="678">
        <f>SUM(M122:N125)</f>
        <v>0</v>
      </c>
      <c r="P122" s="679"/>
      <c r="Q122" s="684"/>
      <c r="R122" s="685"/>
      <c r="S122" s="684"/>
      <c r="T122" s="685"/>
      <c r="U122" s="667" t="s">
        <v>48</v>
      </c>
      <c r="V122" s="668"/>
      <c r="W122" s="668"/>
      <c r="X122" s="669"/>
      <c r="Y122" s="591"/>
      <c r="Z122" s="615"/>
      <c r="AA122" s="615"/>
      <c r="AB122" s="616"/>
      <c r="AC122" s="591"/>
      <c r="AD122" s="615"/>
      <c r="AE122" s="615"/>
      <c r="AF122" s="616"/>
      <c r="AG122" s="591"/>
      <c r="AH122" s="615"/>
      <c r="AI122" s="615"/>
      <c r="AJ122" s="616"/>
      <c r="AK122" s="71"/>
    </row>
    <row r="123" spans="1:65" s="116" customFormat="1" ht="20.100000000000001" customHeight="1">
      <c r="A123" s="4"/>
      <c r="B123" s="754"/>
      <c r="C123" s="755"/>
      <c r="D123" s="755"/>
      <c r="E123" s="755"/>
      <c r="F123" s="756"/>
      <c r="G123" s="141"/>
      <c r="H123" s="727" t="s">
        <v>41</v>
      </c>
      <c r="I123" s="728"/>
      <c r="J123" s="141"/>
      <c r="K123" s="727" t="s">
        <v>41</v>
      </c>
      <c r="L123" s="728"/>
      <c r="M123" s="676"/>
      <c r="N123" s="677"/>
      <c r="O123" s="680"/>
      <c r="P123" s="681"/>
      <c r="Q123" s="686"/>
      <c r="R123" s="687"/>
      <c r="S123" s="686"/>
      <c r="T123" s="687"/>
      <c r="U123" s="690"/>
      <c r="V123" s="691"/>
      <c r="W123" s="691"/>
      <c r="X123" s="692"/>
      <c r="Y123" s="591"/>
      <c r="Z123" s="615"/>
      <c r="AA123" s="615"/>
      <c r="AB123" s="616"/>
      <c r="AC123" s="591"/>
      <c r="AD123" s="615"/>
      <c r="AE123" s="615"/>
      <c r="AF123" s="616"/>
      <c r="AG123" s="591"/>
      <c r="AH123" s="615"/>
      <c r="AI123" s="615"/>
      <c r="AJ123" s="616"/>
      <c r="AK123" s="71"/>
    </row>
    <row r="124" spans="1:65" s="116" customFormat="1" ht="20.100000000000001" customHeight="1">
      <c r="A124" s="4"/>
      <c r="B124" s="754"/>
      <c r="C124" s="755"/>
      <c r="D124" s="755"/>
      <c r="E124" s="755"/>
      <c r="F124" s="756"/>
      <c r="G124" s="141"/>
      <c r="H124" s="727" t="s">
        <v>41</v>
      </c>
      <c r="I124" s="728"/>
      <c r="J124" s="141"/>
      <c r="K124" s="727" t="s">
        <v>41</v>
      </c>
      <c r="L124" s="728"/>
      <c r="M124" s="676"/>
      <c r="N124" s="677"/>
      <c r="O124" s="680"/>
      <c r="P124" s="681"/>
      <c r="Q124" s="686"/>
      <c r="R124" s="687"/>
      <c r="S124" s="686"/>
      <c r="T124" s="687"/>
      <c r="U124" s="21" t="s">
        <v>320</v>
      </c>
      <c r="V124" s="23"/>
      <c r="W124" s="23"/>
      <c r="X124" s="22"/>
      <c r="Y124" s="591"/>
      <c r="Z124" s="615"/>
      <c r="AA124" s="615"/>
      <c r="AB124" s="616"/>
      <c r="AC124" s="591"/>
      <c r="AD124" s="615"/>
      <c r="AE124" s="615"/>
      <c r="AF124" s="616"/>
      <c r="AG124" s="591"/>
      <c r="AH124" s="615"/>
      <c r="AI124" s="615"/>
      <c r="AJ124" s="616"/>
      <c r="AK124" s="4"/>
    </row>
    <row r="125" spans="1:65" s="116" customFormat="1" ht="20.100000000000001" customHeight="1">
      <c r="A125" s="4"/>
      <c r="B125" s="757"/>
      <c r="C125" s="758"/>
      <c r="D125" s="758"/>
      <c r="E125" s="758"/>
      <c r="F125" s="759"/>
      <c r="G125" s="673" t="s">
        <v>73</v>
      </c>
      <c r="H125" s="674"/>
      <c r="I125" s="675"/>
      <c r="J125" s="673" t="s">
        <v>73</v>
      </c>
      <c r="K125" s="674"/>
      <c r="L125" s="675"/>
      <c r="M125" s="676"/>
      <c r="N125" s="677"/>
      <c r="O125" s="682"/>
      <c r="P125" s="683"/>
      <c r="Q125" s="688"/>
      <c r="R125" s="689"/>
      <c r="S125" s="688"/>
      <c r="T125" s="689"/>
      <c r="U125" s="21" t="s">
        <v>46</v>
      </c>
      <c r="V125" s="23"/>
      <c r="W125" s="23"/>
      <c r="X125" s="22"/>
      <c r="Y125" s="591"/>
      <c r="Z125" s="615"/>
      <c r="AA125" s="615"/>
      <c r="AB125" s="616"/>
      <c r="AC125" s="591"/>
      <c r="AD125" s="615"/>
      <c r="AE125" s="615"/>
      <c r="AF125" s="616"/>
      <c r="AG125" s="591"/>
      <c r="AH125" s="615"/>
      <c r="AI125" s="615"/>
      <c r="AJ125" s="616"/>
      <c r="AK125" s="140"/>
    </row>
    <row r="126" spans="1:65" s="116" customFormat="1" ht="20.100000000000001" customHeight="1">
      <c r="A126" s="4"/>
      <c r="B126" s="751"/>
      <c r="C126" s="752"/>
      <c r="D126" s="752"/>
      <c r="E126" s="752"/>
      <c r="F126" s="753"/>
      <c r="G126" s="141"/>
      <c r="H126" s="727" t="s">
        <v>41</v>
      </c>
      <c r="I126" s="728"/>
      <c r="J126" s="141"/>
      <c r="K126" s="727" t="s">
        <v>41</v>
      </c>
      <c r="L126" s="728"/>
      <c r="M126" s="676"/>
      <c r="N126" s="677"/>
      <c r="O126" s="678">
        <f>SUM(M126:N129)</f>
        <v>0</v>
      </c>
      <c r="P126" s="679"/>
      <c r="Q126" s="684"/>
      <c r="R126" s="685"/>
      <c r="S126" s="684"/>
      <c r="T126" s="685"/>
      <c r="U126" s="667" t="s">
        <v>48</v>
      </c>
      <c r="V126" s="668"/>
      <c r="W126" s="668"/>
      <c r="X126" s="669"/>
      <c r="Y126" s="591"/>
      <c r="Z126" s="615"/>
      <c r="AA126" s="615"/>
      <c r="AB126" s="616"/>
      <c r="AC126" s="591"/>
      <c r="AD126" s="615"/>
      <c r="AE126" s="615"/>
      <c r="AF126" s="616"/>
      <c r="AG126" s="591"/>
      <c r="AH126" s="615"/>
      <c r="AI126" s="615"/>
      <c r="AJ126" s="616"/>
      <c r="AK126" s="140"/>
      <c r="AL126" s="4"/>
      <c r="AM126" s="121"/>
      <c r="AN126" s="121"/>
      <c r="AO126" s="121"/>
      <c r="AP126" s="121"/>
      <c r="AQ126" s="121"/>
      <c r="AR126" s="121"/>
      <c r="AS126" s="121"/>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row>
    <row r="127" spans="1:65" s="116" customFormat="1" ht="20.100000000000001" customHeight="1">
      <c r="A127" s="4"/>
      <c r="B127" s="754"/>
      <c r="C127" s="755"/>
      <c r="D127" s="755"/>
      <c r="E127" s="755"/>
      <c r="F127" s="756"/>
      <c r="G127" s="141"/>
      <c r="H127" s="727" t="s">
        <v>41</v>
      </c>
      <c r="I127" s="728"/>
      <c r="J127" s="141"/>
      <c r="K127" s="727" t="s">
        <v>41</v>
      </c>
      <c r="L127" s="728"/>
      <c r="M127" s="676"/>
      <c r="N127" s="677"/>
      <c r="O127" s="680"/>
      <c r="P127" s="681"/>
      <c r="Q127" s="686"/>
      <c r="R127" s="687"/>
      <c r="S127" s="686"/>
      <c r="T127" s="687"/>
      <c r="U127" s="690"/>
      <c r="V127" s="691"/>
      <c r="W127" s="691"/>
      <c r="X127" s="692"/>
      <c r="Y127" s="591"/>
      <c r="Z127" s="615"/>
      <c r="AA127" s="615"/>
      <c r="AB127" s="616"/>
      <c r="AC127" s="591"/>
      <c r="AD127" s="615"/>
      <c r="AE127" s="615"/>
      <c r="AF127" s="616"/>
      <c r="AG127" s="591"/>
      <c r="AH127" s="615"/>
      <c r="AI127" s="615"/>
      <c r="AJ127" s="616"/>
      <c r="AK127" s="140"/>
      <c r="AL127" s="4"/>
      <c r="AM127" s="121"/>
      <c r="AN127" s="121"/>
      <c r="AO127" s="121"/>
      <c r="AP127" s="121"/>
      <c r="AQ127" s="121"/>
      <c r="AR127" s="121"/>
      <c r="AS127" s="121"/>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row>
    <row r="128" spans="1:65" s="116" customFormat="1" ht="20.100000000000001" customHeight="1">
      <c r="A128" s="4"/>
      <c r="B128" s="754"/>
      <c r="C128" s="755"/>
      <c r="D128" s="755"/>
      <c r="E128" s="755"/>
      <c r="F128" s="756"/>
      <c r="G128" s="141"/>
      <c r="H128" s="727" t="s">
        <v>41</v>
      </c>
      <c r="I128" s="728"/>
      <c r="J128" s="141"/>
      <c r="K128" s="727" t="s">
        <v>41</v>
      </c>
      <c r="L128" s="728"/>
      <c r="M128" s="676"/>
      <c r="N128" s="677"/>
      <c r="O128" s="680"/>
      <c r="P128" s="681"/>
      <c r="Q128" s="686"/>
      <c r="R128" s="687"/>
      <c r="S128" s="686"/>
      <c r="T128" s="687"/>
      <c r="U128" s="21" t="s">
        <v>320</v>
      </c>
      <c r="V128" s="23"/>
      <c r="W128" s="23"/>
      <c r="X128" s="22"/>
      <c r="Y128" s="591"/>
      <c r="Z128" s="615"/>
      <c r="AA128" s="615"/>
      <c r="AB128" s="616"/>
      <c r="AC128" s="591"/>
      <c r="AD128" s="615"/>
      <c r="AE128" s="615"/>
      <c r="AF128" s="616"/>
      <c r="AG128" s="49"/>
      <c r="AH128" s="11"/>
      <c r="AI128" s="11"/>
      <c r="AJ128" s="72"/>
      <c r="AK128" s="140"/>
      <c r="AL128" s="4"/>
      <c r="AM128" s="121"/>
      <c r="AN128" s="121"/>
      <c r="AO128" s="121"/>
      <c r="AP128" s="121"/>
      <c r="AQ128" s="121"/>
      <c r="AR128" s="121"/>
      <c r="AS128" s="121"/>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row>
    <row r="129" spans="1:65" s="116" customFormat="1" ht="20.100000000000001" customHeight="1">
      <c r="A129" s="4"/>
      <c r="B129" s="757"/>
      <c r="C129" s="758"/>
      <c r="D129" s="758"/>
      <c r="E129" s="758"/>
      <c r="F129" s="759"/>
      <c r="G129" s="673" t="s">
        <v>73</v>
      </c>
      <c r="H129" s="674"/>
      <c r="I129" s="675"/>
      <c r="J129" s="673" t="s">
        <v>73</v>
      </c>
      <c r="K129" s="674"/>
      <c r="L129" s="675"/>
      <c r="M129" s="676"/>
      <c r="N129" s="677"/>
      <c r="O129" s="682"/>
      <c r="P129" s="683"/>
      <c r="Q129" s="688"/>
      <c r="R129" s="689"/>
      <c r="S129" s="688"/>
      <c r="T129" s="689"/>
      <c r="U129" s="21" t="s">
        <v>46</v>
      </c>
      <c r="V129" s="23"/>
      <c r="W129" s="23"/>
      <c r="X129" s="22"/>
      <c r="Y129" s="591"/>
      <c r="Z129" s="615"/>
      <c r="AA129" s="615"/>
      <c r="AB129" s="616"/>
      <c r="AC129" s="591"/>
      <c r="AD129" s="615"/>
      <c r="AE129" s="615"/>
      <c r="AF129" s="616"/>
      <c r="AG129" s="591"/>
      <c r="AH129" s="615"/>
      <c r="AI129" s="615"/>
      <c r="AJ129" s="616"/>
      <c r="AK129" s="140"/>
      <c r="AL129" s="4"/>
      <c r="AM129" s="121"/>
      <c r="AN129" s="121"/>
      <c r="AO129" s="121"/>
      <c r="AP129" s="121"/>
      <c r="AQ129" s="121"/>
      <c r="AR129" s="121"/>
      <c r="AS129" s="121"/>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row>
    <row r="130" spans="1:65" s="116" customFormat="1" ht="20.100000000000001" customHeight="1">
      <c r="A130" s="4"/>
      <c r="B130" s="751"/>
      <c r="C130" s="752"/>
      <c r="D130" s="752"/>
      <c r="E130" s="752"/>
      <c r="F130" s="753"/>
      <c r="G130" s="141"/>
      <c r="H130" s="727" t="s">
        <v>41</v>
      </c>
      <c r="I130" s="728"/>
      <c r="J130" s="141"/>
      <c r="K130" s="727" t="s">
        <v>41</v>
      </c>
      <c r="L130" s="728"/>
      <c r="M130" s="676"/>
      <c r="N130" s="677"/>
      <c r="O130" s="678">
        <f>SUM(M130:N133)</f>
        <v>0</v>
      </c>
      <c r="P130" s="679"/>
      <c r="Q130" s="684"/>
      <c r="R130" s="685"/>
      <c r="S130" s="684"/>
      <c r="T130" s="685"/>
      <c r="U130" s="667" t="s">
        <v>48</v>
      </c>
      <c r="V130" s="668"/>
      <c r="W130" s="668"/>
      <c r="X130" s="669"/>
      <c r="Y130" s="591"/>
      <c r="Z130" s="615"/>
      <c r="AA130" s="615"/>
      <c r="AB130" s="616"/>
      <c r="AC130" s="591"/>
      <c r="AD130" s="615"/>
      <c r="AE130" s="615"/>
      <c r="AF130" s="616"/>
      <c r="AG130" s="591"/>
      <c r="AH130" s="615"/>
      <c r="AI130" s="615"/>
      <c r="AJ130" s="616"/>
      <c r="AK130" s="140"/>
      <c r="AL130" s="4"/>
      <c r="AM130" s="121"/>
      <c r="AN130" s="121"/>
      <c r="AO130" s="121"/>
      <c r="AP130" s="121"/>
      <c r="AQ130" s="121"/>
      <c r="AR130" s="121"/>
      <c r="AS130" s="121"/>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row>
    <row r="131" spans="1:65" s="116" customFormat="1" ht="20.100000000000001" customHeight="1">
      <c r="A131" s="4"/>
      <c r="B131" s="754"/>
      <c r="C131" s="755"/>
      <c r="D131" s="755"/>
      <c r="E131" s="755"/>
      <c r="F131" s="756"/>
      <c r="G131" s="141"/>
      <c r="H131" s="727" t="s">
        <v>41</v>
      </c>
      <c r="I131" s="728"/>
      <c r="J131" s="141"/>
      <c r="K131" s="727" t="s">
        <v>41</v>
      </c>
      <c r="L131" s="728"/>
      <c r="M131" s="676"/>
      <c r="N131" s="677"/>
      <c r="O131" s="680"/>
      <c r="P131" s="681"/>
      <c r="Q131" s="686"/>
      <c r="R131" s="687"/>
      <c r="S131" s="686"/>
      <c r="T131" s="687"/>
      <c r="U131" s="690"/>
      <c r="V131" s="691"/>
      <c r="W131" s="691"/>
      <c r="X131" s="692"/>
      <c r="Y131" s="591"/>
      <c r="Z131" s="615"/>
      <c r="AA131" s="615"/>
      <c r="AB131" s="616"/>
      <c r="AC131" s="591"/>
      <c r="AD131" s="615"/>
      <c r="AE131" s="615"/>
      <c r="AF131" s="616"/>
      <c r="AG131" s="591"/>
      <c r="AH131" s="615"/>
      <c r="AI131" s="615"/>
      <c r="AJ131" s="616"/>
      <c r="AK131" s="140"/>
      <c r="AL131" s="4"/>
      <c r="AM131" s="121"/>
      <c r="AN131" s="121"/>
      <c r="AO131" s="121"/>
      <c r="AP131" s="121"/>
      <c r="AQ131" s="121"/>
      <c r="AR131" s="121"/>
      <c r="AS131" s="121"/>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row>
    <row r="132" spans="1:65" s="116" customFormat="1" ht="20.100000000000001" customHeight="1">
      <c r="A132" s="4"/>
      <c r="B132" s="754"/>
      <c r="C132" s="755"/>
      <c r="D132" s="755"/>
      <c r="E132" s="755"/>
      <c r="F132" s="756"/>
      <c r="G132" s="141"/>
      <c r="H132" s="727" t="s">
        <v>41</v>
      </c>
      <c r="I132" s="728"/>
      <c r="J132" s="141"/>
      <c r="K132" s="727" t="s">
        <v>41</v>
      </c>
      <c r="L132" s="728"/>
      <c r="M132" s="676"/>
      <c r="N132" s="677"/>
      <c r="O132" s="680"/>
      <c r="P132" s="681"/>
      <c r="Q132" s="686"/>
      <c r="R132" s="687"/>
      <c r="S132" s="686"/>
      <c r="T132" s="687"/>
      <c r="U132" s="21" t="s">
        <v>320</v>
      </c>
      <c r="V132" s="23"/>
      <c r="W132" s="23"/>
      <c r="X132" s="22"/>
      <c r="Y132" s="591"/>
      <c r="Z132" s="615"/>
      <c r="AA132" s="615"/>
      <c r="AB132" s="616"/>
      <c r="AC132" s="591"/>
      <c r="AD132" s="615"/>
      <c r="AE132" s="615"/>
      <c r="AF132" s="616"/>
      <c r="AG132" s="591"/>
      <c r="AH132" s="615"/>
      <c r="AI132" s="615"/>
      <c r="AJ132" s="616"/>
      <c r="AK132" s="140"/>
      <c r="AL132" s="4"/>
      <c r="AM132" s="121"/>
      <c r="AN132" s="121"/>
      <c r="AO132" s="121"/>
      <c r="AP132" s="121"/>
      <c r="AQ132" s="121"/>
      <c r="AR132" s="121"/>
      <c r="AS132" s="121"/>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row>
    <row r="133" spans="1:65" s="116" customFormat="1" ht="20.100000000000001" customHeight="1">
      <c r="A133" s="4"/>
      <c r="B133" s="757"/>
      <c r="C133" s="758"/>
      <c r="D133" s="758"/>
      <c r="E133" s="758"/>
      <c r="F133" s="759"/>
      <c r="G133" s="673" t="s">
        <v>73</v>
      </c>
      <c r="H133" s="674"/>
      <c r="I133" s="675"/>
      <c r="J133" s="673" t="s">
        <v>73</v>
      </c>
      <c r="K133" s="674"/>
      <c r="L133" s="675"/>
      <c r="M133" s="676"/>
      <c r="N133" s="677"/>
      <c r="O133" s="682"/>
      <c r="P133" s="683"/>
      <c r="Q133" s="688"/>
      <c r="R133" s="689"/>
      <c r="S133" s="688"/>
      <c r="T133" s="689"/>
      <c r="U133" s="21" t="s">
        <v>46</v>
      </c>
      <c r="V133" s="23"/>
      <c r="W133" s="23"/>
      <c r="X133" s="22"/>
      <c r="Y133" s="591"/>
      <c r="Z133" s="615"/>
      <c r="AA133" s="615"/>
      <c r="AB133" s="616"/>
      <c r="AC133" s="591"/>
      <c r="AD133" s="615"/>
      <c r="AE133" s="615"/>
      <c r="AF133" s="616"/>
      <c r="AG133" s="591"/>
      <c r="AH133" s="615"/>
      <c r="AI133" s="615"/>
      <c r="AJ133" s="616"/>
      <c r="AK133" s="140"/>
      <c r="AL133" s="4"/>
      <c r="AM133" s="121"/>
      <c r="AN133" s="121"/>
      <c r="AO133" s="121"/>
      <c r="AP133" s="121"/>
      <c r="AQ133" s="121"/>
      <c r="AR133" s="121"/>
      <c r="AS133" s="121"/>
      <c r="AT133" s="124"/>
      <c r="AU133" s="124"/>
      <c r="AV133" s="124"/>
      <c r="AW133" s="124"/>
      <c r="AX133" s="124"/>
      <c r="AY133" s="124"/>
      <c r="AZ133" s="124"/>
      <c r="BA133" s="124"/>
      <c r="BB133" s="124"/>
      <c r="BC133" s="124"/>
      <c r="BD133" s="124"/>
      <c r="BE133" s="124"/>
      <c r="BF133" s="124"/>
      <c r="BG133" s="124"/>
      <c r="BH133" s="124"/>
      <c r="BI133" s="124"/>
      <c r="BJ133" s="124"/>
      <c r="BK133" s="124"/>
      <c r="BL133" s="124"/>
      <c r="BM133" s="124"/>
    </row>
    <row r="134" spans="1:65" s="116" customFormat="1" ht="20.100000000000001" customHeight="1">
      <c r="A134" s="4"/>
      <c r="B134" s="33" t="s">
        <v>431</v>
      </c>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140"/>
      <c r="AL134" s="4"/>
      <c r="AM134" s="121"/>
      <c r="AN134" s="121"/>
      <c r="AO134" s="121"/>
      <c r="AP134" s="121"/>
      <c r="AQ134" s="121"/>
      <c r="AR134" s="121"/>
      <c r="AS134" s="121"/>
      <c r="AT134" s="124"/>
      <c r="AU134" s="124"/>
      <c r="AV134" s="124"/>
      <c r="AW134" s="124"/>
      <c r="AX134" s="124"/>
      <c r="AY134" s="124"/>
      <c r="AZ134" s="124"/>
      <c r="BA134" s="124"/>
      <c r="BB134" s="124"/>
      <c r="BC134" s="124"/>
      <c r="BD134" s="124"/>
      <c r="BE134" s="124"/>
      <c r="BF134" s="124"/>
      <c r="BG134" s="124"/>
      <c r="BH134" s="124"/>
      <c r="BI134" s="124"/>
      <c r="BJ134" s="124"/>
      <c r="BK134" s="124"/>
      <c r="BL134" s="124"/>
      <c r="BM134" s="124"/>
    </row>
    <row r="135" spans="1:65" s="115" customFormat="1" ht="20.100000000000001" customHeight="1">
      <c r="A135" s="3"/>
      <c r="B135" s="45" t="s">
        <v>432</v>
      </c>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17"/>
      <c r="AL135" s="124"/>
      <c r="AM135" s="124"/>
      <c r="AN135" s="124"/>
      <c r="AO135" s="121"/>
      <c r="AP135" s="121"/>
      <c r="AQ135" s="121"/>
      <c r="AR135" s="121"/>
      <c r="AS135" s="121"/>
      <c r="AT135" s="121"/>
      <c r="AU135" s="121"/>
      <c r="AV135" s="121"/>
      <c r="AW135" s="121"/>
      <c r="AX135" s="121"/>
      <c r="AY135" s="121"/>
      <c r="AZ135" s="121"/>
      <c r="BA135" s="121"/>
      <c r="BB135" s="121"/>
      <c r="BC135" s="121"/>
      <c r="BD135" s="121"/>
      <c r="BE135" s="121"/>
      <c r="BF135" s="121"/>
      <c r="BG135" s="121"/>
      <c r="BH135" s="121"/>
    </row>
    <row r="136" spans="1:65" s="139" customFormat="1" ht="24" customHeight="1">
      <c r="A136" s="132"/>
      <c r="B136" s="45" t="s">
        <v>497</v>
      </c>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191"/>
      <c r="AL136" s="138"/>
      <c r="AM136" s="138"/>
      <c r="AN136" s="138"/>
      <c r="AO136" s="138"/>
      <c r="AP136" s="138"/>
      <c r="AQ136" s="138"/>
      <c r="AR136" s="138"/>
      <c r="AS136" s="138"/>
      <c r="AT136" s="138"/>
      <c r="AU136" s="138"/>
      <c r="AV136" s="138"/>
      <c r="AW136" s="138"/>
      <c r="AX136" s="138"/>
      <c r="AY136" s="138"/>
      <c r="AZ136" s="138"/>
    </row>
    <row r="137" spans="1:65" s="139" customFormat="1" ht="24" customHeight="1">
      <c r="A137" s="132"/>
      <c r="B137" s="45" t="s">
        <v>433</v>
      </c>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191"/>
      <c r="AL137" s="138"/>
      <c r="AM137" s="138"/>
      <c r="AN137" s="138"/>
      <c r="AO137" s="138"/>
      <c r="AP137" s="138"/>
      <c r="AQ137" s="138"/>
      <c r="AR137" s="138"/>
      <c r="AS137" s="138"/>
      <c r="AT137" s="138"/>
      <c r="AU137" s="138"/>
      <c r="AV137" s="138"/>
      <c r="AW137" s="138"/>
      <c r="AX137" s="138"/>
      <c r="AY137" s="138"/>
      <c r="AZ137" s="138"/>
    </row>
    <row r="138" spans="1:65" s="116" customFormat="1" ht="18.95" customHeight="1">
      <c r="A138" s="4"/>
      <c r="B138" s="45" t="s">
        <v>434</v>
      </c>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5"/>
      <c r="AL138" s="121"/>
      <c r="AM138" s="121"/>
      <c r="AN138" s="121"/>
      <c r="AO138" s="121"/>
      <c r="AP138" s="121"/>
      <c r="AQ138" s="121"/>
      <c r="AR138" s="121"/>
      <c r="AS138" s="121"/>
      <c r="AT138" s="121"/>
      <c r="AU138" s="121"/>
      <c r="AV138" s="121"/>
      <c r="AW138" s="121"/>
      <c r="AX138" s="121"/>
      <c r="AY138" s="121"/>
      <c r="AZ138" s="121"/>
    </row>
    <row r="139" spans="1:65" s="116" customFormat="1" ht="18.95" customHeight="1">
      <c r="A139" s="4"/>
      <c r="B139" s="45" t="s">
        <v>435</v>
      </c>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5"/>
      <c r="AL139" s="121"/>
      <c r="AM139" s="121"/>
      <c r="AN139" s="121"/>
      <c r="AO139" s="121"/>
      <c r="AP139" s="121"/>
      <c r="AQ139" s="121"/>
      <c r="AR139" s="121"/>
      <c r="AS139" s="121"/>
      <c r="AT139" s="121"/>
      <c r="AU139" s="121"/>
      <c r="AV139" s="121"/>
      <c r="AW139" s="121"/>
      <c r="AX139" s="121"/>
      <c r="AY139" s="121"/>
      <c r="AZ139" s="121"/>
    </row>
    <row r="140" spans="1:65" s="116" customFormat="1" ht="18.95" customHeight="1">
      <c r="A140" s="3" t="s">
        <v>522</v>
      </c>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9"/>
      <c r="AL140" s="121"/>
      <c r="AM140" s="121"/>
      <c r="AN140" s="121"/>
      <c r="AO140" s="121"/>
      <c r="AP140" s="121"/>
      <c r="AQ140" s="121"/>
      <c r="AR140" s="121"/>
      <c r="AS140" s="121"/>
      <c r="AT140" s="121"/>
      <c r="AU140" s="121"/>
      <c r="AV140" s="121"/>
      <c r="AW140" s="121"/>
      <c r="AX140" s="121"/>
      <c r="AY140" s="121"/>
      <c r="AZ140" s="121"/>
    </row>
    <row r="141" spans="1:65" s="116" customFormat="1" ht="18.95" customHeight="1">
      <c r="A141" s="4"/>
      <c r="B141" s="3" t="s">
        <v>7</v>
      </c>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17" t="s">
        <v>173</v>
      </c>
      <c r="AK141" s="9"/>
      <c r="AL141" s="121"/>
      <c r="AM141" s="121"/>
      <c r="AN141" s="121"/>
      <c r="AO141" s="121"/>
      <c r="AP141" s="121"/>
      <c r="AQ141" s="121"/>
      <c r="AR141" s="121"/>
      <c r="AS141" s="121"/>
      <c r="AT141" s="121"/>
      <c r="AU141" s="121"/>
      <c r="AV141" s="121"/>
      <c r="AW141" s="121"/>
      <c r="AX141" s="121"/>
      <c r="AY141" s="121"/>
      <c r="AZ141" s="121"/>
    </row>
    <row r="142" spans="1:65" s="116" customFormat="1" ht="18.95" customHeight="1" thickBot="1">
      <c r="A142" s="4"/>
      <c r="B142" s="590" t="s">
        <v>325</v>
      </c>
      <c r="C142" s="576"/>
      <c r="D142" s="576"/>
      <c r="E142" s="576"/>
      <c r="F142" s="576"/>
      <c r="G142" s="576"/>
      <c r="H142" s="576"/>
      <c r="I142" s="576"/>
      <c r="J142" s="576"/>
      <c r="K142" s="577"/>
      <c r="L142" s="590" t="s">
        <v>220</v>
      </c>
      <c r="M142" s="576"/>
      <c r="N142" s="576"/>
      <c r="O142" s="577"/>
      <c r="P142" s="590" t="s">
        <v>26</v>
      </c>
      <c r="Q142" s="576"/>
      <c r="R142" s="576"/>
      <c r="S142" s="577"/>
      <c r="T142" s="590" t="s">
        <v>365</v>
      </c>
      <c r="U142" s="576"/>
      <c r="V142" s="576"/>
      <c r="W142" s="576"/>
      <c r="X142" s="1023" t="s">
        <v>495</v>
      </c>
      <c r="Y142" s="1024"/>
      <c r="Z142" s="1024"/>
      <c r="AA142" s="1024"/>
      <c r="AB142" s="1024"/>
      <c r="AC142" s="1024"/>
      <c r="AD142" s="1024"/>
      <c r="AE142" s="1024"/>
      <c r="AF142" s="1024"/>
      <c r="AG142" s="1024"/>
      <c r="AH142" s="1024"/>
      <c r="AI142" s="1024"/>
      <c r="AJ142" s="1025"/>
      <c r="AK142" s="9"/>
      <c r="AL142" s="121"/>
      <c r="AM142" s="121"/>
      <c r="AN142" s="121"/>
      <c r="AO142" s="121"/>
      <c r="AP142" s="121"/>
      <c r="AQ142" s="121"/>
      <c r="AR142" s="121"/>
      <c r="AS142" s="121"/>
      <c r="AT142" s="121"/>
      <c r="AU142" s="121"/>
      <c r="AV142" s="121"/>
      <c r="AW142" s="121"/>
      <c r="AX142" s="121"/>
      <c r="AY142" s="121"/>
      <c r="AZ142" s="121"/>
    </row>
    <row r="143" spans="1:65" s="116" customFormat="1" ht="18.95" customHeight="1" thickTop="1">
      <c r="A143" s="4"/>
      <c r="B143" s="784" t="s">
        <v>323</v>
      </c>
      <c r="C143" s="853" t="s">
        <v>326</v>
      </c>
      <c r="D143" s="854"/>
      <c r="E143" s="854"/>
      <c r="F143" s="854"/>
      <c r="G143" s="854"/>
      <c r="H143" s="854"/>
      <c r="I143" s="854"/>
      <c r="J143" s="854"/>
      <c r="K143" s="855"/>
      <c r="L143" s="821"/>
      <c r="M143" s="822"/>
      <c r="N143" s="822"/>
      <c r="O143" s="196" t="s">
        <v>362</v>
      </c>
      <c r="P143" s="806"/>
      <c r="Q143" s="807"/>
      <c r="R143" s="807"/>
      <c r="S143" s="818"/>
      <c r="T143" s="806"/>
      <c r="U143" s="807"/>
      <c r="V143" s="807"/>
      <c r="W143" s="808"/>
      <c r="X143" s="1026" t="s">
        <v>514</v>
      </c>
      <c r="Y143" s="1027"/>
      <c r="Z143" s="1027"/>
      <c r="AA143" s="1027"/>
      <c r="AB143" s="1027"/>
      <c r="AC143" s="1027"/>
      <c r="AD143" s="1027"/>
      <c r="AE143" s="1027"/>
      <c r="AF143" s="1027"/>
      <c r="AG143" s="1027"/>
      <c r="AH143" s="1028"/>
      <c r="AI143" s="859"/>
      <c r="AJ143" s="860"/>
      <c r="AK143" s="9"/>
      <c r="AL143" s="121"/>
      <c r="AM143" s="121"/>
      <c r="AN143" s="121"/>
      <c r="AO143" s="121"/>
      <c r="AP143" s="121"/>
      <c r="AQ143" s="121"/>
      <c r="AR143" s="121"/>
      <c r="AS143" s="121"/>
      <c r="AT143" s="121"/>
      <c r="AU143" s="121"/>
      <c r="AV143" s="121"/>
      <c r="AW143" s="121"/>
    </row>
    <row r="144" spans="1:65" s="116" customFormat="1" ht="18.95" customHeight="1" thickBot="1">
      <c r="A144" s="4"/>
      <c r="B144" s="786"/>
      <c r="C144" s="789" t="s">
        <v>27</v>
      </c>
      <c r="D144" s="790"/>
      <c r="E144" s="790"/>
      <c r="F144" s="790"/>
      <c r="G144" s="790"/>
      <c r="H144" s="790"/>
      <c r="I144" s="790"/>
      <c r="J144" s="790"/>
      <c r="K144" s="791"/>
      <c r="L144" s="863"/>
      <c r="M144" s="864"/>
      <c r="N144" s="864"/>
      <c r="O144" s="201" t="s">
        <v>362</v>
      </c>
      <c r="P144" s="812"/>
      <c r="Q144" s="813"/>
      <c r="R144" s="813"/>
      <c r="S144" s="820"/>
      <c r="T144" s="812"/>
      <c r="U144" s="813"/>
      <c r="V144" s="813"/>
      <c r="W144" s="814"/>
      <c r="X144" s="1029"/>
      <c r="Y144" s="1030"/>
      <c r="Z144" s="1030"/>
      <c r="AA144" s="1030"/>
      <c r="AB144" s="1030"/>
      <c r="AC144" s="1030"/>
      <c r="AD144" s="1030"/>
      <c r="AE144" s="1030"/>
      <c r="AF144" s="1030"/>
      <c r="AG144" s="1030"/>
      <c r="AH144" s="1031"/>
      <c r="AI144" s="861"/>
      <c r="AJ144" s="862"/>
      <c r="AK144" s="9"/>
      <c r="AL144" s="121"/>
      <c r="AM144" s="121"/>
      <c r="AN144" s="121"/>
      <c r="AO144" s="121"/>
      <c r="AP144" s="121"/>
      <c r="AQ144" s="121"/>
      <c r="AR144" s="121"/>
      <c r="AS144" s="121"/>
      <c r="AT144" s="121"/>
      <c r="AU144" s="121"/>
      <c r="AV144" s="121"/>
      <c r="AW144" s="121"/>
    </row>
    <row r="145" spans="1:52" s="116" customFormat="1" ht="18.95" customHeight="1">
      <c r="A145" s="4"/>
      <c r="B145" s="784" t="s">
        <v>363</v>
      </c>
      <c r="C145" s="205" t="s">
        <v>74</v>
      </c>
      <c r="D145" s="206"/>
      <c r="E145" s="206"/>
      <c r="F145" s="206"/>
      <c r="G145" s="206"/>
      <c r="H145" s="206"/>
      <c r="I145" s="206"/>
      <c r="J145" s="206"/>
      <c r="K145" s="207"/>
      <c r="L145" s="821"/>
      <c r="M145" s="822"/>
      <c r="N145" s="822"/>
      <c r="O145" s="196" t="s">
        <v>362</v>
      </c>
      <c r="P145" s="888">
        <f>+L145*160</f>
        <v>0</v>
      </c>
      <c r="Q145" s="889"/>
      <c r="R145" s="889"/>
      <c r="S145" s="890"/>
      <c r="T145" s="806"/>
      <c r="U145" s="807"/>
      <c r="V145" s="807"/>
      <c r="W145" s="808"/>
      <c r="X145" s="1034" t="s">
        <v>321</v>
      </c>
      <c r="Y145" s="1035"/>
      <c r="Z145" s="1035"/>
      <c r="AA145" s="1035"/>
      <c r="AB145" s="1035"/>
      <c r="AC145" s="1035"/>
      <c r="AD145" s="1035"/>
      <c r="AE145" s="220" t="s">
        <v>151</v>
      </c>
      <c r="AF145" s="85"/>
      <c r="AG145" s="1053"/>
      <c r="AH145" s="1054"/>
      <c r="AI145" s="1054"/>
      <c r="AJ145" s="221" t="s">
        <v>362</v>
      </c>
      <c r="AK145" s="9"/>
      <c r="AL145" s="121"/>
      <c r="AM145" s="121"/>
      <c r="AN145" s="121"/>
      <c r="AO145" s="121"/>
      <c r="AP145" s="121"/>
      <c r="AQ145" s="121"/>
      <c r="AR145" s="121"/>
      <c r="AS145" s="121"/>
      <c r="AT145" s="121"/>
      <c r="AU145" s="121"/>
      <c r="AV145" s="121"/>
      <c r="AW145" s="121"/>
    </row>
    <row r="146" spans="1:52" s="116" customFormat="1" ht="18.95" customHeight="1">
      <c r="A146" s="4"/>
      <c r="B146" s="785"/>
      <c r="C146" s="868" t="s">
        <v>381</v>
      </c>
      <c r="D146" s="856" t="s">
        <v>320</v>
      </c>
      <c r="E146" s="18" t="s">
        <v>28</v>
      </c>
      <c r="F146" s="25"/>
      <c r="G146" s="13" t="s">
        <v>29</v>
      </c>
      <c r="H146" s="13"/>
      <c r="I146" s="13"/>
      <c r="J146" s="25"/>
      <c r="K146" s="26" t="s">
        <v>192</v>
      </c>
      <c r="L146" s="815"/>
      <c r="M146" s="816"/>
      <c r="N146" s="816"/>
      <c r="O146" s="6" t="s">
        <v>362</v>
      </c>
      <c r="P146" s="865">
        <f>+F146*J146*L146</f>
        <v>0</v>
      </c>
      <c r="Q146" s="866"/>
      <c r="R146" s="866"/>
      <c r="S146" s="867"/>
      <c r="T146" s="1039"/>
      <c r="U146" s="1040"/>
      <c r="V146" s="1040"/>
      <c r="W146" s="1041"/>
      <c r="X146" s="1036" t="s">
        <v>388</v>
      </c>
      <c r="Y146" s="588"/>
      <c r="Z146" s="588"/>
      <c r="AA146" s="588"/>
      <c r="AB146" s="588"/>
      <c r="AC146" s="588"/>
      <c r="AD146" s="588"/>
      <c r="AE146" s="587" t="s">
        <v>479</v>
      </c>
      <c r="AF146" s="588"/>
      <c r="AG146" s="589"/>
      <c r="AH146" s="667" t="s">
        <v>480</v>
      </c>
      <c r="AI146" s="668"/>
      <c r="AJ146" s="1052"/>
      <c r="AK146" s="9"/>
      <c r="AL146" s="121"/>
      <c r="AM146" s="121"/>
      <c r="AN146" s="121"/>
      <c r="AO146" s="121"/>
      <c r="AP146" s="121"/>
      <c r="AQ146" s="121"/>
      <c r="AR146" s="121"/>
      <c r="AS146" s="121"/>
      <c r="AT146" s="121"/>
      <c r="AU146" s="121"/>
      <c r="AV146" s="121"/>
      <c r="AW146" s="121"/>
    </row>
    <row r="147" spans="1:52" s="116" customFormat="1" ht="18.95" customHeight="1">
      <c r="A147" s="4"/>
      <c r="B147" s="785"/>
      <c r="C147" s="869"/>
      <c r="D147" s="857"/>
      <c r="E147" s="38" t="s">
        <v>28</v>
      </c>
      <c r="F147" s="5"/>
      <c r="G147" s="12" t="s">
        <v>29</v>
      </c>
      <c r="H147" s="12"/>
      <c r="I147" s="12"/>
      <c r="J147" s="5"/>
      <c r="K147" s="6" t="s">
        <v>192</v>
      </c>
      <c r="L147" s="815"/>
      <c r="M147" s="816"/>
      <c r="N147" s="816"/>
      <c r="O147" s="6" t="s">
        <v>362</v>
      </c>
      <c r="P147" s="865">
        <f t="shared" ref="P147:P158" si="0">+F147*J147*L147</f>
        <v>0</v>
      </c>
      <c r="Q147" s="866"/>
      <c r="R147" s="866"/>
      <c r="S147" s="867"/>
      <c r="T147" s="809"/>
      <c r="U147" s="810"/>
      <c r="V147" s="810"/>
      <c r="W147" s="811"/>
      <c r="X147" s="839" t="s">
        <v>30</v>
      </c>
      <c r="Y147" s="840"/>
      <c r="Z147" s="840"/>
      <c r="AA147" s="841"/>
      <c r="AB147" s="815"/>
      <c r="AC147" s="816"/>
      <c r="AD147" s="12" t="s">
        <v>362</v>
      </c>
      <c r="AE147" s="1032">
        <f>TRUNC(AB147/3,1)</f>
        <v>0</v>
      </c>
      <c r="AF147" s="1033"/>
      <c r="AG147" s="1049" t="s">
        <v>481</v>
      </c>
      <c r="AH147" s="837"/>
      <c r="AI147" s="838"/>
      <c r="AJ147" s="1021"/>
      <c r="AK147" s="9"/>
      <c r="AL147" s="121"/>
      <c r="AM147" s="121"/>
      <c r="AN147" s="121"/>
      <c r="AO147" s="121"/>
      <c r="AP147" s="121"/>
      <c r="AQ147" s="121"/>
      <c r="AR147" s="121"/>
      <c r="AS147" s="121"/>
      <c r="AT147" s="121"/>
      <c r="AU147" s="121"/>
      <c r="AV147" s="121"/>
      <c r="AW147" s="121"/>
    </row>
    <row r="148" spans="1:52" s="116" customFormat="1" ht="18.95" customHeight="1">
      <c r="A148" s="4"/>
      <c r="B148" s="785"/>
      <c r="C148" s="869"/>
      <c r="D148" s="857"/>
      <c r="E148" s="38" t="s">
        <v>31</v>
      </c>
      <c r="F148" s="5"/>
      <c r="G148" s="12" t="s">
        <v>32</v>
      </c>
      <c r="H148" s="12"/>
      <c r="I148" s="12"/>
      <c r="J148" s="5"/>
      <c r="K148" s="6" t="s">
        <v>191</v>
      </c>
      <c r="L148" s="815"/>
      <c r="M148" s="816"/>
      <c r="N148" s="816"/>
      <c r="O148" s="6" t="s">
        <v>362</v>
      </c>
      <c r="P148" s="844">
        <f t="shared" si="0"/>
        <v>0</v>
      </c>
      <c r="Q148" s="845"/>
      <c r="R148" s="845"/>
      <c r="S148" s="846"/>
      <c r="T148" s="809"/>
      <c r="U148" s="810"/>
      <c r="V148" s="810"/>
      <c r="W148" s="811"/>
      <c r="X148" s="839" t="s">
        <v>33</v>
      </c>
      <c r="Y148" s="840"/>
      <c r="Z148" s="840"/>
      <c r="AA148" s="841"/>
      <c r="AB148" s="815"/>
      <c r="AC148" s="816"/>
      <c r="AD148" s="12" t="s">
        <v>362</v>
      </c>
      <c r="AE148" s="1032">
        <f>TRUNC(AB148/6,1)</f>
        <v>0</v>
      </c>
      <c r="AF148" s="1033"/>
      <c r="AG148" s="1050"/>
      <c r="AH148" s="837"/>
      <c r="AI148" s="838"/>
      <c r="AJ148" s="1021"/>
      <c r="AK148" s="9"/>
      <c r="AL148" s="121"/>
      <c r="AM148" s="121"/>
      <c r="AN148" s="121"/>
      <c r="AO148" s="121"/>
      <c r="AP148" s="121"/>
      <c r="AQ148" s="121"/>
      <c r="AR148" s="121"/>
      <c r="AS148" s="121"/>
      <c r="AT148" s="121"/>
      <c r="AU148" s="121"/>
      <c r="AV148" s="121"/>
      <c r="AW148" s="121"/>
    </row>
    <row r="149" spans="1:52" s="116" customFormat="1" ht="18.95" customHeight="1">
      <c r="A149" s="4"/>
      <c r="B149" s="785"/>
      <c r="C149" s="869"/>
      <c r="D149" s="857"/>
      <c r="E149" s="38" t="s">
        <v>31</v>
      </c>
      <c r="F149" s="5"/>
      <c r="G149" s="12" t="s">
        <v>32</v>
      </c>
      <c r="H149" s="12"/>
      <c r="I149" s="12"/>
      <c r="J149" s="5"/>
      <c r="K149" s="6" t="s">
        <v>191</v>
      </c>
      <c r="L149" s="815"/>
      <c r="M149" s="816"/>
      <c r="N149" s="816"/>
      <c r="O149" s="6" t="s">
        <v>362</v>
      </c>
      <c r="P149" s="844">
        <f t="shared" si="0"/>
        <v>0</v>
      </c>
      <c r="Q149" s="845"/>
      <c r="R149" s="845"/>
      <c r="S149" s="846"/>
      <c r="T149" s="809"/>
      <c r="U149" s="810"/>
      <c r="V149" s="810"/>
      <c r="W149" s="811"/>
      <c r="X149" s="839" t="s">
        <v>34</v>
      </c>
      <c r="Y149" s="840"/>
      <c r="Z149" s="840"/>
      <c r="AA149" s="841"/>
      <c r="AB149" s="815"/>
      <c r="AC149" s="816"/>
      <c r="AD149" s="12" t="s">
        <v>362</v>
      </c>
      <c r="AE149" s="1032">
        <f>TRUNC(AB149/20,1)</f>
        <v>0</v>
      </c>
      <c r="AF149" s="1033"/>
      <c r="AG149" s="1050"/>
      <c r="AH149" s="837"/>
      <c r="AI149" s="838"/>
      <c r="AJ149" s="1021"/>
      <c r="AK149" s="9"/>
      <c r="AL149" s="121"/>
      <c r="AM149" s="121"/>
      <c r="AN149" s="121"/>
      <c r="AO149" s="121"/>
      <c r="AP149" s="121"/>
      <c r="AQ149" s="121"/>
      <c r="AR149" s="121"/>
      <c r="AS149" s="121"/>
      <c r="AT149" s="121"/>
      <c r="AU149" s="121"/>
      <c r="AV149" s="121"/>
      <c r="AW149" s="121"/>
    </row>
    <row r="150" spans="1:52" s="116" customFormat="1" ht="18.95" customHeight="1">
      <c r="A150" s="4"/>
      <c r="B150" s="785"/>
      <c r="C150" s="869"/>
      <c r="D150" s="857"/>
      <c r="E150" s="38" t="s">
        <v>31</v>
      </c>
      <c r="F150" s="5"/>
      <c r="G150" s="12" t="s">
        <v>32</v>
      </c>
      <c r="H150" s="12"/>
      <c r="I150" s="12"/>
      <c r="J150" s="5"/>
      <c r="K150" s="6" t="s">
        <v>191</v>
      </c>
      <c r="L150" s="815"/>
      <c r="M150" s="816"/>
      <c r="N150" s="816"/>
      <c r="O150" s="6" t="s">
        <v>362</v>
      </c>
      <c r="P150" s="844">
        <f t="shared" si="0"/>
        <v>0</v>
      </c>
      <c r="Q150" s="845"/>
      <c r="R150" s="845"/>
      <c r="S150" s="846"/>
      <c r="T150" s="809"/>
      <c r="U150" s="810"/>
      <c r="V150" s="810"/>
      <c r="W150" s="811"/>
      <c r="X150" s="839" t="s">
        <v>35</v>
      </c>
      <c r="Y150" s="840"/>
      <c r="Z150" s="840"/>
      <c r="AA150" s="841"/>
      <c r="AB150" s="815"/>
      <c r="AC150" s="816"/>
      <c r="AD150" s="12" t="s">
        <v>362</v>
      </c>
      <c r="AE150" s="1032">
        <f>TRUNC(AB150/30,1)</f>
        <v>0</v>
      </c>
      <c r="AF150" s="1033"/>
      <c r="AG150" s="1050"/>
      <c r="AH150" s="837"/>
      <c r="AI150" s="838"/>
      <c r="AJ150" s="1021"/>
      <c r="AK150" s="9"/>
      <c r="AL150" s="121"/>
      <c r="AM150" s="121"/>
      <c r="AN150" s="121"/>
      <c r="AO150" s="121"/>
      <c r="AP150" s="121"/>
      <c r="AQ150" s="121"/>
      <c r="AR150" s="121"/>
      <c r="AS150" s="121"/>
      <c r="AT150" s="121"/>
      <c r="AU150" s="121"/>
      <c r="AV150" s="121"/>
      <c r="AW150" s="121"/>
      <c r="AX150" s="121"/>
      <c r="AY150" s="121"/>
      <c r="AZ150" s="121"/>
    </row>
    <row r="151" spans="1:52" s="116" customFormat="1" ht="18.95" customHeight="1">
      <c r="A151" s="4"/>
      <c r="B151" s="785"/>
      <c r="C151" s="869"/>
      <c r="D151" s="858"/>
      <c r="E151" s="19" t="s">
        <v>31</v>
      </c>
      <c r="F151" s="10"/>
      <c r="G151" s="20" t="s">
        <v>32</v>
      </c>
      <c r="H151" s="20"/>
      <c r="I151" s="20"/>
      <c r="J151" s="10"/>
      <c r="K151" s="15" t="s">
        <v>191</v>
      </c>
      <c r="L151" s="815"/>
      <c r="M151" s="816"/>
      <c r="N151" s="816"/>
      <c r="O151" s="6" t="s">
        <v>362</v>
      </c>
      <c r="P151" s="847">
        <f t="shared" si="0"/>
        <v>0</v>
      </c>
      <c r="Q151" s="848"/>
      <c r="R151" s="848"/>
      <c r="S151" s="849"/>
      <c r="T151" s="809"/>
      <c r="U151" s="810"/>
      <c r="V151" s="810"/>
      <c r="W151" s="811"/>
      <c r="X151" s="839" t="s">
        <v>333</v>
      </c>
      <c r="Y151" s="840"/>
      <c r="Z151" s="840"/>
      <c r="AA151" s="841"/>
      <c r="AB151" s="815"/>
      <c r="AC151" s="816"/>
      <c r="AD151" s="12" t="s">
        <v>362</v>
      </c>
      <c r="AE151" s="1032">
        <f>TRUNC(AB151/30,1)</f>
        <v>0</v>
      </c>
      <c r="AF151" s="1033"/>
      <c r="AG151" s="1051"/>
      <c r="AH151" s="837"/>
      <c r="AI151" s="838"/>
      <c r="AJ151" s="1021"/>
      <c r="AK151" s="9"/>
      <c r="AL151" s="121"/>
      <c r="AM151" s="121"/>
      <c r="AN151" s="121"/>
      <c r="AO151" s="121"/>
      <c r="AP151" s="121"/>
      <c r="AQ151" s="121"/>
      <c r="AR151" s="121"/>
      <c r="AS151" s="121"/>
      <c r="AT151" s="121"/>
      <c r="AU151" s="121"/>
      <c r="AV151" s="121"/>
      <c r="AW151" s="121"/>
      <c r="AX151" s="121"/>
      <c r="AY151" s="121"/>
      <c r="AZ151" s="121"/>
    </row>
    <row r="152" spans="1:52" s="116" customFormat="1" ht="18.95" customHeight="1">
      <c r="A152" s="4"/>
      <c r="B152" s="785"/>
      <c r="C152" s="869"/>
      <c r="D152" s="880" t="s">
        <v>46</v>
      </c>
      <c r="E152" s="18" t="s">
        <v>31</v>
      </c>
      <c r="F152" s="25"/>
      <c r="G152" s="13" t="s">
        <v>32</v>
      </c>
      <c r="H152" s="13"/>
      <c r="I152" s="13"/>
      <c r="J152" s="25"/>
      <c r="K152" s="26" t="s">
        <v>191</v>
      </c>
      <c r="L152" s="815"/>
      <c r="M152" s="816"/>
      <c r="N152" s="816"/>
      <c r="O152" s="6" t="s">
        <v>362</v>
      </c>
      <c r="P152" s="865">
        <f t="shared" si="0"/>
        <v>0</v>
      </c>
      <c r="Q152" s="866"/>
      <c r="R152" s="866"/>
      <c r="S152" s="867"/>
      <c r="T152" s="809"/>
      <c r="U152" s="810"/>
      <c r="V152" s="810"/>
      <c r="W152" s="811"/>
      <c r="X152" s="1022" t="s">
        <v>36</v>
      </c>
      <c r="Y152" s="674"/>
      <c r="Z152" s="674"/>
      <c r="AA152" s="674"/>
      <c r="AB152" s="674"/>
      <c r="AC152" s="674"/>
      <c r="AD152" s="210" t="s">
        <v>482</v>
      </c>
      <c r="AE152" s="1032">
        <f>ROUND(SUM(AE147:AF151),0)</f>
        <v>0</v>
      </c>
      <c r="AF152" s="1060"/>
      <c r="AG152" s="209" t="s">
        <v>362</v>
      </c>
      <c r="AH152" s="837">
        <f>SUM(AH147:AJ151)</f>
        <v>0</v>
      </c>
      <c r="AI152" s="838"/>
      <c r="AJ152" s="211" t="s">
        <v>362</v>
      </c>
      <c r="AK152" s="9"/>
      <c r="AL152" s="121"/>
      <c r="AM152" s="121"/>
      <c r="AN152" s="121"/>
      <c r="AO152" s="121"/>
      <c r="AP152" s="121"/>
      <c r="AQ152" s="121"/>
      <c r="AR152" s="121"/>
      <c r="AS152" s="121"/>
      <c r="AT152" s="121"/>
      <c r="AU152" s="121"/>
      <c r="AV152" s="121"/>
      <c r="AW152" s="121"/>
      <c r="AX152" s="121"/>
      <c r="AY152" s="121"/>
      <c r="AZ152" s="121"/>
    </row>
    <row r="153" spans="1:52" s="116" customFormat="1" ht="18.95" customHeight="1">
      <c r="A153" s="4"/>
      <c r="B153" s="785"/>
      <c r="C153" s="869"/>
      <c r="D153" s="881"/>
      <c r="E153" s="38" t="s">
        <v>31</v>
      </c>
      <c r="F153" s="5"/>
      <c r="G153" s="12" t="s">
        <v>32</v>
      </c>
      <c r="H153" s="12"/>
      <c r="I153" s="12"/>
      <c r="J153" s="5"/>
      <c r="K153" s="6" t="s">
        <v>191</v>
      </c>
      <c r="L153" s="815"/>
      <c r="M153" s="816"/>
      <c r="N153" s="816"/>
      <c r="O153" s="6" t="s">
        <v>362</v>
      </c>
      <c r="P153" s="844">
        <f t="shared" si="0"/>
        <v>0</v>
      </c>
      <c r="Q153" s="845"/>
      <c r="R153" s="845"/>
      <c r="S153" s="846"/>
      <c r="T153" s="809"/>
      <c r="U153" s="810"/>
      <c r="V153" s="810"/>
      <c r="W153" s="811"/>
      <c r="X153" s="835" t="s">
        <v>37</v>
      </c>
      <c r="Y153" s="836"/>
      <c r="Z153" s="836"/>
      <c r="AA153" s="836"/>
      <c r="AB153" s="836"/>
      <c r="AC153" s="836"/>
      <c r="AD153" s="836"/>
      <c r="AE153" s="836"/>
      <c r="AF153" s="14" t="s">
        <v>339</v>
      </c>
      <c r="AG153" s="815"/>
      <c r="AH153" s="816"/>
      <c r="AI153" s="816"/>
      <c r="AJ153" s="197" t="s">
        <v>362</v>
      </c>
      <c r="AK153" s="9"/>
      <c r="AL153" s="121"/>
      <c r="AM153" s="121"/>
      <c r="AN153" s="121"/>
      <c r="AO153" s="121"/>
      <c r="AP153" s="121"/>
      <c r="AQ153" s="121"/>
      <c r="AR153" s="121"/>
      <c r="AS153" s="121"/>
      <c r="AT153" s="121"/>
      <c r="AU153" s="121"/>
      <c r="AV153" s="121"/>
      <c r="AW153" s="121"/>
      <c r="AX153" s="121"/>
      <c r="AY153" s="121"/>
      <c r="AZ153" s="121"/>
    </row>
    <row r="154" spans="1:52" s="116" customFormat="1" ht="18.95" customHeight="1">
      <c r="A154" s="4"/>
      <c r="B154" s="785"/>
      <c r="C154" s="869"/>
      <c r="D154" s="881"/>
      <c r="E154" s="38" t="s">
        <v>31</v>
      </c>
      <c r="F154" s="5"/>
      <c r="G154" s="12" t="s">
        <v>32</v>
      </c>
      <c r="H154" s="12"/>
      <c r="I154" s="12"/>
      <c r="J154" s="5"/>
      <c r="K154" s="6" t="s">
        <v>191</v>
      </c>
      <c r="L154" s="815"/>
      <c r="M154" s="816"/>
      <c r="N154" s="816"/>
      <c r="O154" s="6" t="s">
        <v>362</v>
      </c>
      <c r="P154" s="844">
        <f t="shared" si="0"/>
        <v>0</v>
      </c>
      <c r="Q154" s="845"/>
      <c r="R154" s="845"/>
      <c r="S154" s="846"/>
      <c r="T154" s="809"/>
      <c r="U154" s="810"/>
      <c r="V154" s="810"/>
      <c r="W154" s="811"/>
      <c r="X154" s="833" t="s">
        <v>498</v>
      </c>
      <c r="Y154" s="834"/>
      <c r="Z154" s="834"/>
      <c r="AA154" s="834"/>
      <c r="AB154" s="834"/>
      <c r="AC154" s="834"/>
      <c r="AD154" s="834"/>
      <c r="AE154" s="834"/>
      <c r="AF154" s="5" t="s">
        <v>499</v>
      </c>
      <c r="AG154" s="1037"/>
      <c r="AH154" s="1038"/>
      <c r="AI154" s="1038"/>
      <c r="AJ154" s="197" t="s">
        <v>500</v>
      </c>
      <c r="AK154" s="9"/>
      <c r="AL154" s="121"/>
      <c r="AM154" s="121"/>
      <c r="AN154" s="121"/>
      <c r="AO154" s="121"/>
      <c r="AP154" s="121"/>
      <c r="AQ154" s="121"/>
      <c r="AR154" s="121"/>
      <c r="AS154" s="121"/>
      <c r="AT154" s="121"/>
      <c r="AU154" s="121"/>
      <c r="AV154" s="121"/>
      <c r="AW154" s="121"/>
      <c r="AX154" s="121"/>
      <c r="AY154" s="121"/>
      <c r="AZ154" s="121"/>
    </row>
    <row r="155" spans="1:52" s="116" customFormat="1" ht="18.95" customHeight="1">
      <c r="A155" s="4"/>
      <c r="B155" s="785"/>
      <c r="C155" s="869"/>
      <c r="D155" s="881"/>
      <c r="E155" s="38" t="s">
        <v>31</v>
      </c>
      <c r="F155" s="5"/>
      <c r="G155" s="12" t="s">
        <v>32</v>
      </c>
      <c r="H155" s="12"/>
      <c r="I155" s="12"/>
      <c r="J155" s="5"/>
      <c r="K155" s="6" t="s">
        <v>191</v>
      </c>
      <c r="L155" s="815"/>
      <c r="M155" s="816"/>
      <c r="N155" s="816"/>
      <c r="O155" s="6" t="s">
        <v>362</v>
      </c>
      <c r="P155" s="844">
        <f t="shared" si="0"/>
        <v>0</v>
      </c>
      <c r="Q155" s="845"/>
      <c r="R155" s="845"/>
      <c r="S155" s="846"/>
      <c r="T155" s="809"/>
      <c r="U155" s="810"/>
      <c r="V155" s="810"/>
      <c r="W155" s="811"/>
      <c r="X155" s="906" t="s">
        <v>39</v>
      </c>
      <c r="Y155" s="831" t="s">
        <v>366</v>
      </c>
      <c r="Z155" s="832"/>
      <c r="AA155" s="832"/>
      <c r="AB155" s="832"/>
      <c r="AC155" s="832"/>
      <c r="AD155" s="832"/>
      <c r="AE155" s="97" t="s">
        <v>152</v>
      </c>
      <c r="AF155" s="84"/>
      <c r="AG155" s="815"/>
      <c r="AH155" s="816"/>
      <c r="AI155" s="816"/>
      <c r="AJ155" s="197" t="s">
        <v>362</v>
      </c>
      <c r="AK155" s="9"/>
      <c r="AL155" s="121"/>
      <c r="AM155" s="121"/>
      <c r="AN155" s="121"/>
      <c r="AO155" s="121"/>
      <c r="AP155" s="121"/>
      <c r="AQ155" s="121"/>
      <c r="AR155" s="121"/>
      <c r="AS155" s="121"/>
      <c r="AT155" s="121"/>
      <c r="AU155" s="121"/>
      <c r="AV155" s="121"/>
      <c r="AW155" s="121"/>
      <c r="AX155" s="121"/>
      <c r="AY155" s="121"/>
      <c r="AZ155" s="121"/>
    </row>
    <row r="156" spans="1:52" s="116" customFormat="1" ht="18.95" customHeight="1">
      <c r="A156" s="4"/>
      <c r="B156" s="785"/>
      <c r="C156" s="869"/>
      <c r="D156" s="881"/>
      <c r="E156" s="38" t="s">
        <v>31</v>
      </c>
      <c r="F156" s="5"/>
      <c r="G156" s="12" t="s">
        <v>32</v>
      </c>
      <c r="H156" s="12"/>
      <c r="I156" s="12"/>
      <c r="J156" s="5"/>
      <c r="K156" s="6" t="s">
        <v>191</v>
      </c>
      <c r="L156" s="815"/>
      <c r="M156" s="816"/>
      <c r="N156" s="816"/>
      <c r="O156" s="6" t="s">
        <v>362</v>
      </c>
      <c r="P156" s="844">
        <f t="shared" si="0"/>
        <v>0</v>
      </c>
      <c r="Q156" s="845"/>
      <c r="R156" s="845"/>
      <c r="S156" s="846"/>
      <c r="T156" s="809"/>
      <c r="U156" s="810"/>
      <c r="V156" s="810"/>
      <c r="W156" s="811"/>
      <c r="X156" s="907"/>
      <c r="Y156" s="909" t="s">
        <v>436</v>
      </c>
      <c r="Z156" s="910"/>
      <c r="AA156" s="910"/>
      <c r="AB156" s="910"/>
      <c r="AC156" s="910"/>
      <c r="AD156" s="910"/>
      <c r="AE156" s="98" t="s">
        <v>153</v>
      </c>
      <c r="AF156" s="73"/>
      <c r="AG156" s="815"/>
      <c r="AH156" s="816"/>
      <c r="AI156" s="816"/>
      <c r="AJ156" s="197" t="s">
        <v>362</v>
      </c>
      <c r="AK156" s="9"/>
      <c r="AL156" s="121"/>
      <c r="AM156" s="121"/>
      <c r="AN156" s="121"/>
      <c r="AO156" s="121"/>
      <c r="AP156" s="121"/>
      <c r="AQ156" s="121"/>
      <c r="AR156" s="121"/>
      <c r="AS156" s="121"/>
      <c r="AT156" s="121"/>
      <c r="AU156" s="121"/>
      <c r="AV156" s="121"/>
      <c r="AW156" s="121"/>
      <c r="AX156" s="121"/>
      <c r="AY156" s="121"/>
      <c r="AZ156" s="121"/>
    </row>
    <row r="157" spans="1:52" s="116" customFormat="1" ht="18.95" customHeight="1">
      <c r="A157" s="4"/>
      <c r="B157" s="785"/>
      <c r="C157" s="869"/>
      <c r="D157" s="881"/>
      <c r="E157" s="38" t="s">
        <v>31</v>
      </c>
      <c r="F157" s="5"/>
      <c r="G157" s="12" t="s">
        <v>32</v>
      </c>
      <c r="H157" s="12"/>
      <c r="I157" s="12"/>
      <c r="J157" s="5"/>
      <c r="K157" s="6" t="s">
        <v>191</v>
      </c>
      <c r="L157" s="815"/>
      <c r="M157" s="816"/>
      <c r="N157" s="816"/>
      <c r="O157" s="6" t="s">
        <v>362</v>
      </c>
      <c r="P157" s="844">
        <f t="shared" si="0"/>
        <v>0</v>
      </c>
      <c r="Q157" s="845"/>
      <c r="R157" s="845"/>
      <c r="S157" s="846"/>
      <c r="T157" s="809"/>
      <c r="U157" s="810"/>
      <c r="V157" s="810"/>
      <c r="W157" s="811"/>
      <c r="X157" s="907"/>
      <c r="Y157" s="909" t="s">
        <v>301</v>
      </c>
      <c r="Z157" s="910"/>
      <c r="AA157" s="910"/>
      <c r="AB157" s="910"/>
      <c r="AC157" s="910"/>
      <c r="AD157" s="910"/>
      <c r="AE157" s="98" t="s">
        <v>154</v>
      </c>
      <c r="AF157" s="73"/>
      <c r="AG157" s="815"/>
      <c r="AH157" s="816"/>
      <c r="AI157" s="816"/>
      <c r="AJ157" s="197" t="s">
        <v>362</v>
      </c>
      <c r="AK157" s="9"/>
      <c r="AL157" s="121"/>
      <c r="AM157" s="121"/>
      <c r="AN157" s="121"/>
      <c r="AO157" s="121"/>
      <c r="AP157" s="121"/>
      <c r="AQ157" s="121"/>
      <c r="AR157" s="121"/>
      <c r="AS157" s="121"/>
      <c r="AT157" s="121"/>
      <c r="AU157" s="121"/>
      <c r="AV157" s="121"/>
      <c r="AW157" s="121"/>
      <c r="AX157" s="121"/>
      <c r="AY157" s="121"/>
      <c r="AZ157" s="121"/>
    </row>
    <row r="158" spans="1:52" s="116" customFormat="1" ht="18.95" customHeight="1">
      <c r="A158" s="4"/>
      <c r="B158" s="785"/>
      <c r="C158" s="869"/>
      <c r="D158" s="882"/>
      <c r="E158" s="19" t="s">
        <v>31</v>
      </c>
      <c r="F158" s="10"/>
      <c r="G158" s="20" t="s">
        <v>32</v>
      </c>
      <c r="H158" s="20"/>
      <c r="I158" s="20"/>
      <c r="J158" s="10"/>
      <c r="K158" s="15" t="s">
        <v>191</v>
      </c>
      <c r="L158" s="815"/>
      <c r="M158" s="816"/>
      <c r="N158" s="816"/>
      <c r="O158" s="6" t="s">
        <v>362</v>
      </c>
      <c r="P158" s="847">
        <f t="shared" si="0"/>
        <v>0</v>
      </c>
      <c r="Q158" s="848"/>
      <c r="R158" s="848"/>
      <c r="S158" s="849"/>
      <c r="T158" s="1042"/>
      <c r="U158" s="1043"/>
      <c r="V158" s="1043"/>
      <c r="W158" s="1044"/>
      <c r="X158" s="907"/>
      <c r="Y158" s="909" t="s">
        <v>218</v>
      </c>
      <c r="Z158" s="910"/>
      <c r="AA158" s="910"/>
      <c r="AB158" s="910"/>
      <c r="AC158" s="910"/>
      <c r="AD158" s="910"/>
      <c r="AE158" s="98" t="s">
        <v>156</v>
      </c>
      <c r="AF158" s="73"/>
      <c r="AG158" s="815"/>
      <c r="AH158" s="816"/>
      <c r="AI158" s="816"/>
      <c r="AJ158" s="197" t="s">
        <v>362</v>
      </c>
      <c r="AK158" s="9"/>
      <c r="AL158" s="121"/>
      <c r="AM158" s="121"/>
      <c r="AN158" s="121"/>
      <c r="AO158" s="121"/>
      <c r="AP158" s="121"/>
      <c r="AQ158" s="121"/>
      <c r="AR158" s="121"/>
      <c r="AS158" s="121"/>
      <c r="AT158" s="121"/>
      <c r="AU158" s="121"/>
      <c r="AV158" s="121"/>
      <c r="AW158" s="121"/>
      <c r="AX158" s="121"/>
      <c r="AY158" s="121"/>
      <c r="AZ158" s="121"/>
    </row>
    <row r="159" spans="1:52" s="116" customFormat="1" ht="18.95" customHeight="1">
      <c r="A159" s="4"/>
      <c r="B159" s="785"/>
      <c r="C159" s="870"/>
      <c r="D159" s="34" t="s">
        <v>76</v>
      </c>
      <c r="E159" s="23"/>
      <c r="F159" s="23"/>
      <c r="G159" s="23"/>
      <c r="H159" s="23"/>
      <c r="I159" s="23"/>
      <c r="J159" s="23"/>
      <c r="K159" s="22"/>
      <c r="L159" s="913"/>
      <c r="M159" s="914"/>
      <c r="N159" s="914"/>
      <c r="O159" s="915"/>
      <c r="P159" s="844">
        <f>SUM(P146:S158)</f>
        <v>0</v>
      </c>
      <c r="Q159" s="845"/>
      <c r="R159" s="845"/>
      <c r="S159" s="846"/>
      <c r="T159" s="842">
        <f>IF(OR(P145="",L145=""),0,ROUND(P159/(P145/L145),0))</f>
        <v>0</v>
      </c>
      <c r="U159" s="843"/>
      <c r="V159" s="843"/>
      <c r="W159" s="126" t="s">
        <v>362</v>
      </c>
      <c r="X159" s="907"/>
      <c r="Y159" s="909" t="s">
        <v>1</v>
      </c>
      <c r="Z159" s="910"/>
      <c r="AA159" s="910"/>
      <c r="AB159" s="910"/>
      <c r="AC159" s="910"/>
      <c r="AD159" s="910"/>
      <c r="AE159" s="98" t="s">
        <v>340</v>
      </c>
      <c r="AF159" s="73"/>
      <c r="AG159" s="815"/>
      <c r="AH159" s="816"/>
      <c r="AI159" s="816"/>
      <c r="AJ159" s="197" t="s">
        <v>362</v>
      </c>
      <c r="AK159" s="9"/>
      <c r="AL159" s="121"/>
      <c r="AM159" s="121"/>
      <c r="AN159" s="121"/>
      <c r="AO159" s="121"/>
      <c r="AP159" s="121"/>
      <c r="AQ159" s="121"/>
      <c r="AR159" s="121"/>
      <c r="AS159" s="121"/>
      <c r="AT159" s="121"/>
      <c r="AU159" s="121"/>
      <c r="AV159" s="121"/>
      <c r="AW159" s="121"/>
      <c r="AX159" s="121"/>
      <c r="AY159" s="121"/>
      <c r="AZ159" s="121"/>
    </row>
    <row r="160" spans="1:52" s="116" customFormat="1" ht="18.95" customHeight="1">
      <c r="A160" s="4"/>
      <c r="B160" s="785"/>
      <c r="C160" s="587" t="s">
        <v>364</v>
      </c>
      <c r="D160" s="588"/>
      <c r="E160" s="589"/>
      <c r="F160" s="587" t="s">
        <v>75</v>
      </c>
      <c r="G160" s="588"/>
      <c r="H160" s="588"/>
      <c r="I160" s="588"/>
      <c r="J160" s="588"/>
      <c r="K160" s="589"/>
      <c r="L160" s="815"/>
      <c r="M160" s="816"/>
      <c r="N160" s="816"/>
      <c r="O160" s="6" t="s">
        <v>362</v>
      </c>
      <c r="P160" s="917"/>
      <c r="Q160" s="914"/>
      <c r="R160" s="914"/>
      <c r="S160" s="915"/>
      <c r="T160" s="917"/>
      <c r="U160" s="914"/>
      <c r="V160" s="914"/>
      <c r="W160" s="914"/>
      <c r="X160" s="908"/>
      <c r="Y160" s="909" t="s">
        <v>43</v>
      </c>
      <c r="Z160" s="910"/>
      <c r="AA160" s="910"/>
      <c r="AB160" s="910"/>
      <c r="AC160" s="910"/>
      <c r="AD160" s="910"/>
      <c r="AE160" s="99" t="s">
        <v>0</v>
      </c>
      <c r="AF160" s="85"/>
      <c r="AG160" s="815"/>
      <c r="AH160" s="816"/>
      <c r="AI160" s="816"/>
      <c r="AJ160" s="197" t="s">
        <v>362</v>
      </c>
      <c r="AK160" s="9"/>
      <c r="AL160" s="121"/>
      <c r="AM160" s="121"/>
      <c r="AN160" s="121"/>
      <c r="AO160" s="121"/>
      <c r="AP160" s="121"/>
      <c r="AQ160" s="121"/>
      <c r="AR160" s="121"/>
      <c r="AS160" s="121"/>
      <c r="AT160" s="121"/>
      <c r="AU160" s="121"/>
      <c r="AV160" s="121"/>
      <c r="AW160" s="121"/>
      <c r="AX160" s="121"/>
      <c r="AY160" s="121"/>
      <c r="AZ160" s="121"/>
    </row>
    <row r="161" spans="1:65" s="116" customFormat="1" ht="18.95" customHeight="1" thickBot="1">
      <c r="A161" s="4"/>
      <c r="B161" s="786"/>
      <c r="C161" s="789" t="s">
        <v>38</v>
      </c>
      <c r="D161" s="790"/>
      <c r="E161" s="790"/>
      <c r="F161" s="790"/>
      <c r="G161" s="790"/>
      <c r="H161" s="790"/>
      <c r="I161" s="790"/>
      <c r="J161" s="790"/>
      <c r="K161" s="790"/>
      <c r="L161" s="790"/>
      <c r="M161" s="790"/>
      <c r="N161" s="790"/>
      <c r="O161" s="790"/>
      <c r="P161" s="790"/>
      <c r="Q161" s="790"/>
      <c r="R161" s="790"/>
      <c r="S161" s="791"/>
      <c r="T161" s="911">
        <f>+L145+T159+L160</f>
        <v>0</v>
      </c>
      <c r="U161" s="912"/>
      <c r="V161" s="912"/>
      <c r="W161" s="208" t="s">
        <v>362</v>
      </c>
      <c r="X161" s="850" t="s">
        <v>501</v>
      </c>
      <c r="Y161" s="851"/>
      <c r="Z161" s="851"/>
      <c r="AA161" s="851"/>
      <c r="AB161" s="851"/>
      <c r="AC161" s="851"/>
      <c r="AD161" s="851"/>
      <c r="AE161" s="851"/>
      <c r="AF161" s="852"/>
      <c r="AG161" s="871">
        <f>+AG145+AE152+AG153+AG154+AG155+AG156+AG158+AG159+AG160+AG157</f>
        <v>0</v>
      </c>
      <c r="AH161" s="872"/>
      <c r="AI161" s="872"/>
      <c r="AJ161" s="222" t="s">
        <v>362</v>
      </c>
      <c r="AK161" s="9"/>
      <c r="AL161" s="121"/>
      <c r="AM161" s="121"/>
      <c r="AN161" s="121"/>
      <c r="AO161" s="121"/>
      <c r="AP161" s="121"/>
      <c r="AQ161" s="121"/>
      <c r="AR161" s="121"/>
      <c r="AS161" s="121"/>
      <c r="AT161" s="121"/>
      <c r="AU161" s="121"/>
      <c r="AV161" s="121"/>
      <c r="AW161" s="121"/>
      <c r="AX161" s="121"/>
      <c r="AY161" s="121"/>
      <c r="AZ161" s="121"/>
    </row>
    <row r="162" spans="1:65" s="116" customFormat="1" ht="18.95" customHeight="1" thickTop="1">
      <c r="A162" s="4"/>
      <c r="B162" s="784" t="s">
        <v>322</v>
      </c>
      <c r="C162" s="885" t="s">
        <v>48</v>
      </c>
      <c r="D162" s="886"/>
      <c r="E162" s="886"/>
      <c r="F162" s="886"/>
      <c r="G162" s="886"/>
      <c r="H162" s="886"/>
      <c r="I162" s="886"/>
      <c r="J162" s="886"/>
      <c r="K162" s="887"/>
      <c r="L162" s="821"/>
      <c r="M162" s="822"/>
      <c r="N162" s="822"/>
      <c r="O162" s="196" t="s">
        <v>362</v>
      </c>
      <c r="P162" s="806"/>
      <c r="Q162" s="807"/>
      <c r="R162" s="807"/>
      <c r="S162" s="818"/>
      <c r="T162" s="806"/>
      <c r="U162" s="807"/>
      <c r="V162" s="807"/>
      <c r="W162" s="808"/>
      <c r="X162" s="948" t="s">
        <v>514</v>
      </c>
      <c r="Y162" s="935" t="s">
        <v>514</v>
      </c>
      <c r="Z162" s="1047" t="s">
        <v>514</v>
      </c>
      <c r="AA162" s="1047"/>
      <c r="AB162" s="1047"/>
      <c r="AC162" s="1047"/>
      <c r="AD162" s="1047"/>
      <c r="AE162" s="1047"/>
      <c r="AF162" s="1047"/>
      <c r="AG162" s="223" t="s">
        <v>515</v>
      </c>
      <c r="AH162" s="223"/>
      <c r="AI162" s="223" t="s">
        <v>512</v>
      </c>
      <c r="AJ162" s="224" t="s">
        <v>512</v>
      </c>
      <c r="AK162" s="9"/>
      <c r="AL162" s="121"/>
      <c r="AM162" s="121"/>
      <c r="AN162" s="121"/>
      <c r="AO162" s="121"/>
      <c r="AP162" s="121"/>
      <c r="AQ162" s="121"/>
      <c r="AR162" s="121"/>
      <c r="AS162" s="121"/>
      <c r="AT162" s="121"/>
      <c r="AU162" s="121"/>
      <c r="AV162" s="121"/>
      <c r="AW162" s="121"/>
      <c r="AX162" s="121"/>
      <c r="AY162" s="121"/>
      <c r="AZ162" s="121"/>
    </row>
    <row r="163" spans="1:65" s="116" customFormat="1" ht="18.95" customHeight="1">
      <c r="A163" s="4"/>
      <c r="B163" s="785"/>
      <c r="C163" s="883" t="s">
        <v>382</v>
      </c>
      <c r="D163" s="104"/>
      <c r="E163" s="105" t="s">
        <v>31</v>
      </c>
      <c r="F163" s="105"/>
      <c r="G163" s="105" t="s">
        <v>32</v>
      </c>
      <c r="H163" s="105"/>
      <c r="I163" s="105"/>
      <c r="J163" s="105"/>
      <c r="K163" s="108" t="s">
        <v>191</v>
      </c>
      <c r="L163" s="815"/>
      <c r="M163" s="816"/>
      <c r="N163" s="816"/>
      <c r="O163" s="6" t="s">
        <v>362</v>
      </c>
      <c r="P163" s="809"/>
      <c r="Q163" s="810"/>
      <c r="R163" s="810"/>
      <c r="S163" s="819"/>
      <c r="T163" s="809"/>
      <c r="U163" s="810"/>
      <c r="V163" s="810"/>
      <c r="W163" s="811"/>
      <c r="X163" s="949"/>
      <c r="Y163" s="936"/>
      <c r="Z163" s="916" t="s">
        <v>514</v>
      </c>
      <c r="AA163" s="916"/>
      <c r="AB163" s="916"/>
      <c r="AC163" s="916"/>
      <c r="AD163" s="916"/>
      <c r="AE163" s="916"/>
      <c r="AF163" s="916"/>
      <c r="AG163" s="13" t="s">
        <v>515</v>
      </c>
      <c r="AH163" s="13"/>
      <c r="AI163" s="13" t="s">
        <v>512</v>
      </c>
      <c r="AJ163" s="225" t="s">
        <v>512</v>
      </c>
      <c r="AK163" s="9"/>
      <c r="AL163" s="121"/>
      <c r="AM163" s="121"/>
      <c r="AN163" s="121"/>
      <c r="AO163" s="121"/>
      <c r="AP163" s="121"/>
      <c r="AQ163" s="121"/>
      <c r="AR163" s="121"/>
      <c r="AS163" s="121"/>
      <c r="AT163" s="121"/>
      <c r="AU163" s="121"/>
      <c r="AV163" s="121"/>
      <c r="AW163" s="121"/>
      <c r="AX163" s="121"/>
      <c r="AY163" s="121"/>
      <c r="AZ163" s="121"/>
    </row>
    <row r="164" spans="1:65" s="116" customFormat="1" ht="18.95" customHeight="1" thickBot="1">
      <c r="A164" s="4"/>
      <c r="B164" s="785"/>
      <c r="C164" s="883"/>
      <c r="D164" s="106"/>
      <c r="E164" s="107" t="s">
        <v>31</v>
      </c>
      <c r="F164" s="107"/>
      <c r="G164" s="107" t="s">
        <v>32</v>
      </c>
      <c r="H164" s="107"/>
      <c r="I164" s="107"/>
      <c r="J164" s="107"/>
      <c r="K164" s="109" t="s">
        <v>191</v>
      </c>
      <c r="L164" s="815"/>
      <c r="M164" s="816"/>
      <c r="N164" s="816"/>
      <c r="O164" s="6" t="s">
        <v>362</v>
      </c>
      <c r="P164" s="809"/>
      <c r="Q164" s="810"/>
      <c r="R164" s="810"/>
      <c r="S164" s="819"/>
      <c r="T164" s="809"/>
      <c r="U164" s="810"/>
      <c r="V164" s="810"/>
      <c r="W164" s="811"/>
      <c r="X164" s="950"/>
      <c r="Y164" s="937"/>
      <c r="Z164" s="796" t="s">
        <v>516</v>
      </c>
      <c r="AA164" s="796"/>
      <c r="AB164" s="796"/>
      <c r="AC164" s="796"/>
      <c r="AD164" s="796"/>
      <c r="AE164" s="796"/>
      <c r="AF164" s="796"/>
      <c r="AG164" s="953" t="s">
        <v>515</v>
      </c>
      <c r="AH164" s="953"/>
      <c r="AI164" s="953"/>
      <c r="AJ164" s="954"/>
      <c r="AK164" s="9"/>
      <c r="AL164" s="121"/>
      <c r="AM164" s="121"/>
      <c r="AN164" s="121"/>
      <c r="AO164" s="121"/>
      <c r="AP164" s="121"/>
      <c r="AQ164" s="121"/>
      <c r="AR164" s="121"/>
      <c r="AS164" s="121"/>
      <c r="AT164" s="121"/>
      <c r="AU164" s="121"/>
      <c r="AV164" s="121"/>
      <c r="AW164" s="121"/>
      <c r="AX164" s="121"/>
      <c r="AY164" s="121"/>
      <c r="AZ164" s="121"/>
    </row>
    <row r="165" spans="1:65" s="116" customFormat="1" ht="18.95" customHeight="1" thickTop="1" thickBot="1">
      <c r="A165" s="4"/>
      <c r="B165" s="786"/>
      <c r="C165" s="884"/>
      <c r="D165" s="198"/>
      <c r="E165" s="199" t="s">
        <v>31</v>
      </c>
      <c r="F165" s="199"/>
      <c r="G165" s="199" t="s">
        <v>32</v>
      </c>
      <c r="H165" s="199"/>
      <c r="I165" s="199"/>
      <c r="J165" s="199"/>
      <c r="K165" s="200" t="s">
        <v>191</v>
      </c>
      <c r="L165" s="863"/>
      <c r="M165" s="864"/>
      <c r="N165" s="864"/>
      <c r="O165" s="201" t="s">
        <v>362</v>
      </c>
      <c r="P165" s="812"/>
      <c r="Q165" s="813"/>
      <c r="R165" s="813"/>
      <c r="S165" s="820"/>
      <c r="T165" s="812"/>
      <c r="U165" s="813"/>
      <c r="V165" s="813"/>
      <c r="W165" s="814"/>
      <c r="X165" s="927" t="s">
        <v>324</v>
      </c>
      <c r="Y165" s="928"/>
      <c r="Z165" s="928"/>
      <c r="AA165" s="803" t="s">
        <v>337</v>
      </c>
      <c r="AB165" s="804"/>
      <c r="AC165" s="804"/>
      <c r="AD165" s="804"/>
      <c r="AE165" s="804"/>
      <c r="AF165" s="804"/>
      <c r="AG165" s="804"/>
      <c r="AH165" s="804"/>
      <c r="AI165" s="804"/>
      <c r="AJ165" s="805"/>
      <c r="AK165" s="9"/>
      <c r="AL165" s="121"/>
      <c r="AM165" s="121"/>
      <c r="AN165" s="121"/>
      <c r="AO165" s="121"/>
      <c r="AP165" s="121"/>
      <c r="AQ165" s="121"/>
      <c r="AR165" s="121"/>
      <c r="AS165" s="121"/>
      <c r="AT165" s="121"/>
      <c r="AU165" s="121"/>
      <c r="AV165" s="121"/>
      <c r="AW165" s="121"/>
      <c r="AX165" s="121"/>
      <c r="AY165" s="121"/>
      <c r="AZ165" s="121"/>
    </row>
    <row r="166" spans="1:65" s="116" customFormat="1" ht="18.95" customHeight="1">
      <c r="A166" s="4"/>
      <c r="B166" s="873" t="s">
        <v>502</v>
      </c>
      <c r="C166" s="853" t="s">
        <v>328</v>
      </c>
      <c r="D166" s="854"/>
      <c r="E166" s="854"/>
      <c r="F166" s="854"/>
      <c r="G166" s="854"/>
      <c r="H166" s="854"/>
      <c r="I166" s="854"/>
      <c r="J166" s="854"/>
      <c r="K166" s="855"/>
      <c r="L166" s="821"/>
      <c r="M166" s="822"/>
      <c r="N166" s="822"/>
      <c r="O166" s="196" t="s">
        <v>362</v>
      </c>
      <c r="P166" s="823"/>
      <c r="Q166" s="824"/>
      <c r="R166" s="824"/>
      <c r="S166" s="825"/>
      <c r="T166" s="806"/>
      <c r="U166" s="807"/>
      <c r="V166" s="807"/>
      <c r="W166" s="808"/>
      <c r="X166" s="929" t="s">
        <v>379</v>
      </c>
      <c r="Y166" s="930"/>
      <c r="Z166" s="930"/>
      <c r="AA166" s="930"/>
      <c r="AB166" s="930"/>
      <c r="AC166" s="930"/>
      <c r="AD166" s="930"/>
      <c r="AE166" s="930"/>
      <c r="AF166" s="930"/>
      <c r="AG166" s="930"/>
      <c r="AH166" s="930"/>
      <c r="AI166" s="930"/>
      <c r="AJ166" s="931"/>
      <c r="AK166" s="9"/>
      <c r="AL166" s="121"/>
      <c r="AM166" s="121"/>
      <c r="AN166" s="121"/>
      <c r="AO166" s="121"/>
      <c r="AP166" s="121"/>
      <c r="AQ166" s="121"/>
      <c r="AR166" s="121"/>
      <c r="AS166" s="121"/>
      <c r="AT166" s="121"/>
      <c r="AU166" s="121"/>
      <c r="AV166" s="121"/>
      <c r="AW166" s="121"/>
      <c r="AX166" s="121"/>
      <c r="AY166" s="121"/>
      <c r="AZ166" s="121"/>
    </row>
    <row r="167" spans="1:65" s="116" customFormat="1" ht="18.95" customHeight="1" thickBot="1">
      <c r="A167" s="4"/>
      <c r="B167" s="874"/>
      <c r="C167" s="789" t="s">
        <v>327</v>
      </c>
      <c r="D167" s="790"/>
      <c r="E167" s="790"/>
      <c r="F167" s="790"/>
      <c r="G167" s="790"/>
      <c r="H167" s="790"/>
      <c r="I167" s="790"/>
      <c r="J167" s="790"/>
      <c r="K167" s="791"/>
      <c r="L167" s="863"/>
      <c r="M167" s="864"/>
      <c r="N167" s="864"/>
      <c r="O167" s="201" t="s">
        <v>362</v>
      </c>
      <c r="P167" s="826"/>
      <c r="Q167" s="827"/>
      <c r="R167" s="827"/>
      <c r="S167" s="828"/>
      <c r="T167" s="812"/>
      <c r="U167" s="813"/>
      <c r="V167" s="813"/>
      <c r="W167" s="814"/>
      <c r="X167" s="932"/>
      <c r="Y167" s="933"/>
      <c r="Z167" s="933"/>
      <c r="AA167" s="933"/>
      <c r="AB167" s="933"/>
      <c r="AC167" s="933"/>
      <c r="AD167" s="933"/>
      <c r="AE167" s="933"/>
      <c r="AF167" s="933"/>
      <c r="AG167" s="933"/>
      <c r="AH167" s="933"/>
      <c r="AI167" s="933"/>
      <c r="AJ167" s="934"/>
      <c r="AK167" s="9"/>
      <c r="AL167" s="121"/>
      <c r="AM167" s="121"/>
      <c r="AN167" s="121"/>
      <c r="AO167" s="121"/>
      <c r="AP167" s="121"/>
      <c r="AQ167" s="121"/>
      <c r="AR167" s="121"/>
      <c r="AS167" s="121"/>
      <c r="AT167" s="121"/>
      <c r="AU167" s="121"/>
      <c r="AV167" s="121"/>
      <c r="AW167" s="121"/>
      <c r="AX167" s="121"/>
      <c r="AY167" s="121"/>
      <c r="AZ167" s="121"/>
    </row>
    <row r="168" spans="1:65" s="116" customFormat="1" ht="18.95" customHeight="1">
      <c r="A168" s="4"/>
      <c r="B168" s="875"/>
      <c r="C168" s="877" t="s">
        <v>504</v>
      </c>
      <c r="D168" s="878"/>
      <c r="E168" s="878"/>
      <c r="F168" s="878"/>
      <c r="G168" s="878"/>
      <c r="H168" s="878"/>
      <c r="I168" s="878"/>
      <c r="J168" s="878"/>
      <c r="K168" s="879"/>
      <c r="L168" s="919"/>
      <c r="M168" s="920"/>
      <c r="N168" s="920"/>
      <c r="O168" s="212" t="s">
        <v>362</v>
      </c>
      <c r="P168" s="1077"/>
      <c r="Q168" s="1078"/>
      <c r="R168" s="1078"/>
      <c r="S168" s="1079"/>
      <c r="T168" s="942"/>
      <c r="U168" s="943"/>
      <c r="V168" s="943"/>
      <c r="W168" s="944"/>
      <c r="X168" s="213" t="s">
        <v>505</v>
      </c>
      <c r="Y168" s="214"/>
      <c r="Z168" s="214"/>
      <c r="AA168" s="214"/>
      <c r="AB168" s="214"/>
      <c r="AC168" s="214"/>
      <c r="AD168" s="214"/>
      <c r="AE168" s="214"/>
      <c r="AF168" s="214"/>
      <c r="AG168" s="214"/>
      <c r="AH168" s="214"/>
      <c r="AI168" s="214"/>
      <c r="AJ168" s="215"/>
      <c r="AK168" s="9"/>
      <c r="AL168" s="121"/>
      <c r="AM168" s="121"/>
      <c r="AN168" s="121"/>
      <c r="AO168" s="121"/>
      <c r="AP168" s="121"/>
      <c r="AQ168" s="121"/>
      <c r="AR168" s="121"/>
      <c r="AS168" s="121"/>
      <c r="AT168" s="121"/>
      <c r="AU168" s="121"/>
      <c r="AV168" s="121"/>
      <c r="AW168" s="121"/>
      <c r="AX168" s="121"/>
      <c r="AY168" s="121"/>
      <c r="AZ168" s="121"/>
    </row>
    <row r="169" spans="1:65" s="116" customFormat="1" ht="18.95" customHeight="1" thickBot="1">
      <c r="A169" s="4"/>
      <c r="B169" s="876"/>
      <c r="C169" s="1074" t="s">
        <v>503</v>
      </c>
      <c r="D169" s="1075"/>
      <c r="E169" s="1075"/>
      <c r="F169" s="1075"/>
      <c r="G169" s="1075"/>
      <c r="H169" s="1075"/>
      <c r="I169" s="1075"/>
      <c r="J169" s="1075"/>
      <c r="K169" s="1076"/>
      <c r="L169" s="1058"/>
      <c r="M169" s="1059"/>
      <c r="N169" s="1059"/>
      <c r="O169" s="216" t="s">
        <v>362</v>
      </c>
      <c r="P169" s="1080"/>
      <c r="Q169" s="1081"/>
      <c r="R169" s="1081"/>
      <c r="S169" s="1082"/>
      <c r="T169" s="945"/>
      <c r="U169" s="946"/>
      <c r="V169" s="946"/>
      <c r="W169" s="947"/>
      <c r="X169" s="213" t="s">
        <v>506</v>
      </c>
      <c r="Y169" s="214"/>
      <c r="Z169" s="214"/>
      <c r="AA169" s="214"/>
      <c r="AB169" s="214"/>
      <c r="AC169" s="214"/>
      <c r="AD169" s="214"/>
      <c r="AE169" s="214"/>
      <c r="AF169" s="214"/>
      <c r="AG169" s="214"/>
      <c r="AH169" s="214"/>
      <c r="AI169" s="214"/>
      <c r="AJ169" s="215"/>
      <c r="AK169" s="9"/>
      <c r="AL169" s="121"/>
      <c r="AM169" s="121"/>
      <c r="AN169" s="121"/>
      <c r="AO169" s="121"/>
      <c r="AP169" s="121"/>
      <c r="AQ169" s="121"/>
      <c r="AR169" s="121"/>
      <c r="AS169" s="121"/>
      <c r="AT169" s="121"/>
      <c r="AU169" s="121"/>
      <c r="AV169" s="121"/>
      <c r="AW169" s="121"/>
      <c r="AX169" s="121"/>
      <c r="AY169" s="121"/>
      <c r="AZ169" s="121"/>
    </row>
    <row r="170" spans="1:65" s="116" customFormat="1" ht="18.95" customHeight="1">
      <c r="A170" s="4"/>
      <c r="B170" s="784" t="s">
        <v>380</v>
      </c>
      <c r="C170" s="885" t="s">
        <v>48</v>
      </c>
      <c r="D170" s="886"/>
      <c r="E170" s="886"/>
      <c r="F170" s="886"/>
      <c r="G170" s="886"/>
      <c r="H170" s="886"/>
      <c r="I170" s="886"/>
      <c r="J170" s="886"/>
      <c r="K170" s="887"/>
      <c r="L170" s="821"/>
      <c r="M170" s="822"/>
      <c r="N170" s="822"/>
      <c r="O170" s="196" t="s">
        <v>362</v>
      </c>
      <c r="P170" s="823"/>
      <c r="Q170" s="824"/>
      <c r="R170" s="824"/>
      <c r="S170" s="825"/>
      <c r="T170" s="806"/>
      <c r="U170" s="807"/>
      <c r="V170" s="807"/>
      <c r="W170" s="808"/>
      <c r="X170" s="929" t="s">
        <v>230</v>
      </c>
      <c r="Y170" s="930"/>
      <c r="Z170" s="930"/>
      <c r="AA170" s="930"/>
      <c r="AB170" s="930"/>
      <c r="AC170" s="930"/>
      <c r="AD170" s="930"/>
      <c r="AE170" s="930"/>
      <c r="AF170" s="930"/>
      <c r="AG170" s="930"/>
      <c r="AH170" s="930"/>
      <c r="AI170" s="930"/>
      <c r="AJ170" s="931"/>
      <c r="AK170" s="9"/>
      <c r="AL170" s="121"/>
      <c r="AM170" s="121"/>
      <c r="AN170" s="121"/>
      <c r="AO170" s="121"/>
      <c r="AP170" s="121"/>
      <c r="AQ170" s="121"/>
      <c r="AR170" s="121"/>
      <c r="AS170" s="121"/>
      <c r="AT170" s="121"/>
      <c r="AU170" s="121"/>
      <c r="AV170" s="121"/>
      <c r="AW170" s="121"/>
      <c r="AX170" s="121"/>
      <c r="AY170" s="121"/>
      <c r="AZ170" s="121"/>
    </row>
    <row r="171" spans="1:65" s="116" customFormat="1" ht="18.95" customHeight="1">
      <c r="A171" s="4"/>
      <c r="B171" s="785"/>
      <c r="C171" s="787" t="s">
        <v>382</v>
      </c>
      <c r="D171" s="104"/>
      <c r="E171" s="105" t="s">
        <v>31</v>
      </c>
      <c r="F171" s="105"/>
      <c r="G171" s="105" t="s">
        <v>32</v>
      </c>
      <c r="H171" s="105"/>
      <c r="I171" s="105"/>
      <c r="J171" s="105"/>
      <c r="K171" s="108" t="s">
        <v>191</v>
      </c>
      <c r="L171" s="815"/>
      <c r="M171" s="816"/>
      <c r="N171" s="816"/>
      <c r="O171" s="6" t="s">
        <v>362</v>
      </c>
      <c r="P171" s="903"/>
      <c r="Q171" s="904"/>
      <c r="R171" s="904"/>
      <c r="S171" s="905"/>
      <c r="T171" s="809"/>
      <c r="U171" s="810"/>
      <c r="V171" s="810"/>
      <c r="W171" s="811"/>
      <c r="X171" s="1045"/>
      <c r="Y171" s="755"/>
      <c r="Z171" s="755"/>
      <c r="AA171" s="755"/>
      <c r="AB171" s="755"/>
      <c r="AC171" s="755"/>
      <c r="AD171" s="755"/>
      <c r="AE171" s="755"/>
      <c r="AF171" s="755"/>
      <c r="AG171" s="755"/>
      <c r="AH171" s="755"/>
      <c r="AI171" s="755"/>
      <c r="AJ171" s="1046"/>
      <c r="AK171" s="9"/>
      <c r="AL171" s="121"/>
      <c r="AM171" s="121"/>
      <c r="AN171" s="121"/>
      <c r="AO171" s="121"/>
      <c r="AP171" s="121"/>
      <c r="AQ171" s="121"/>
      <c r="AR171" s="121"/>
      <c r="AS171" s="121"/>
      <c r="AT171" s="121"/>
      <c r="AU171" s="121"/>
      <c r="AV171" s="121"/>
      <c r="AW171" s="121"/>
      <c r="AX171" s="121"/>
      <c r="AY171" s="121"/>
      <c r="AZ171" s="121"/>
    </row>
    <row r="172" spans="1:65" s="116" customFormat="1" ht="18.95" customHeight="1" thickBot="1">
      <c r="A172" s="4"/>
      <c r="B172" s="786"/>
      <c r="C172" s="788"/>
      <c r="D172" s="202"/>
      <c r="E172" s="203" t="s">
        <v>31</v>
      </c>
      <c r="F172" s="203"/>
      <c r="G172" s="203" t="s">
        <v>32</v>
      </c>
      <c r="H172" s="203"/>
      <c r="I172" s="203"/>
      <c r="J172" s="203"/>
      <c r="K172" s="204" t="s">
        <v>191</v>
      </c>
      <c r="L172" s="863"/>
      <c r="M172" s="864"/>
      <c r="N172" s="864"/>
      <c r="O172" s="201" t="s">
        <v>362</v>
      </c>
      <c r="P172" s="826"/>
      <c r="Q172" s="827"/>
      <c r="R172" s="827"/>
      <c r="S172" s="828"/>
      <c r="T172" s="812"/>
      <c r="U172" s="813"/>
      <c r="V172" s="813"/>
      <c r="W172" s="814"/>
      <c r="X172" s="932"/>
      <c r="Y172" s="933"/>
      <c r="Z172" s="933"/>
      <c r="AA172" s="933"/>
      <c r="AB172" s="933"/>
      <c r="AC172" s="933"/>
      <c r="AD172" s="933"/>
      <c r="AE172" s="933"/>
      <c r="AF172" s="933"/>
      <c r="AG172" s="933"/>
      <c r="AH172" s="933"/>
      <c r="AI172" s="933"/>
      <c r="AJ172" s="934"/>
      <c r="AK172" s="9"/>
      <c r="AL172" s="121"/>
      <c r="AM172" s="121"/>
      <c r="AN172" s="121"/>
      <c r="AO172" s="121"/>
      <c r="AP172" s="121"/>
      <c r="AQ172" s="121"/>
      <c r="AR172" s="121"/>
      <c r="AS172" s="121"/>
      <c r="AT172" s="121"/>
      <c r="AU172" s="121"/>
      <c r="AV172" s="121"/>
      <c r="AW172" s="121"/>
      <c r="AX172" s="121"/>
      <c r="AY172" s="121"/>
      <c r="AZ172" s="121"/>
    </row>
    <row r="173" spans="1:65" s="116" customFormat="1" ht="18.95" customHeight="1">
      <c r="A173" s="4"/>
      <c r="B173" s="33" t="s">
        <v>431</v>
      </c>
      <c r="C173" s="102"/>
      <c r="D173" s="101"/>
      <c r="E173" s="37"/>
      <c r="F173" s="37"/>
      <c r="G173" s="37"/>
      <c r="H173" s="37"/>
      <c r="I173" s="37"/>
      <c r="J173" s="37"/>
      <c r="K173" s="37"/>
      <c r="L173" s="37"/>
      <c r="M173" s="37"/>
      <c r="N173" s="37"/>
      <c r="O173" s="55"/>
      <c r="P173" s="55"/>
      <c r="Q173" s="55"/>
      <c r="R173" s="55"/>
      <c r="S173" s="55"/>
      <c r="T173" s="55"/>
      <c r="U173" s="55"/>
      <c r="V173" s="55"/>
      <c r="W173" s="55"/>
      <c r="X173" s="103"/>
      <c r="Y173" s="103"/>
      <c r="Z173" s="103"/>
      <c r="AA173" s="103"/>
      <c r="AB173" s="103"/>
      <c r="AC173" s="103"/>
      <c r="AD173" s="103"/>
      <c r="AE173" s="103"/>
      <c r="AF173" s="103"/>
      <c r="AG173" s="103"/>
      <c r="AH173" s="103"/>
      <c r="AI173" s="103"/>
      <c r="AJ173" s="29"/>
      <c r="AK173" s="9"/>
      <c r="AL173" s="121"/>
      <c r="AM173" s="121"/>
      <c r="AN173" s="121"/>
      <c r="AO173" s="121"/>
      <c r="AP173" s="121"/>
      <c r="AQ173" s="121"/>
      <c r="AR173" s="121"/>
      <c r="AS173" s="121"/>
      <c r="AT173" s="121"/>
      <c r="AU173" s="121"/>
      <c r="AV173" s="121"/>
      <c r="AW173" s="121"/>
      <c r="AX173" s="121"/>
      <c r="AY173" s="121"/>
      <c r="AZ173" s="121"/>
    </row>
    <row r="174" spans="1:65" s="118" customFormat="1" ht="14.1" customHeight="1">
      <c r="A174" s="29"/>
      <c r="B174" s="33" t="s">
        <v>437</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122"/>
      <c r="AM174" s="122"/>
      <c r="AN174" s="122"/>
      <c r="AO174" s="122"/>
      <c r="AP174" s="122"/>
      <c r="AQ174" s="122"/>
      <c r="AR174" s="122"/>
      <c r="AS174" s="122"/>
      <c r="AT174" s="122"/>
      <c r="AU174" s="122"/>
      <c r="AV174" s="122"/>
      <c r="AW174" s="122"/>
      <c r="AX174" s="122"/>
      <c r="AY174" s="122"/>
      <c r="AZ174" s="122"/>
    </row>
    <row r="175" spans="1:65" s="118" customFormat="1" ht="14.1" customHeight="1">
      <c r="A175" s="29"/>
      <c r="B175" s="33" t="s">
        <v>494</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4"/>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c r="BM175" s="122"/>
    </row>
    <row r="176" spans="1:65" s="118" customFormat="1" ht="14.1" customHeight="1">
      <c r="A176" s="29"/>
      <c r="B176" s="33" t="s">
        <v>338</v>
      </c>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4"/>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row>
    <row r="177" spans="1:90" s="118" customFormat="1" ht="14.1" customHeight="1">
      <c r="A177" s="29"/>
      <c r="B177" s="33" t="s">
        <v>438</v>
      </c>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122"/>
      <c r="AN177" s="122"/>
      <c r="AO177" s="122"/>
      <c r="AP177" s="122"/>
      <c r="AQ177" s="122"/>
      <c r="AR177" s="122"/>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row>
    <row r="178" spans="1:90" s="118" customFormat="1" ht="14.1" customHeight="1">
      <c r="A178" s="29"/>
      <c r="B178" s="33" t="s">
        <v>439</v>
      </c>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122"/>
      <c r="AN178" s="122"/>
      <c r="AO178" s="122"/>
      <c r="AP178" s="122"/>
      <c r="AQ178" s="122"/>
      <c r="AR178" s="122"/>
      <c r="AS178" s="122"/>
      <c r="AT178" s="124"/>
      <c r="AU178" s="124"/>
      <c r="AV178" s="124"/>
      <c r="AW178" s="124"/>
      <c r="AX178" s="124"/>
      <c r="AY178" s="124"/>
      <c r="AZ178" s="124"/>
      <c r="BA178" s="124"/>
      <c r="BB178" s="124"/>
      <c r="BC178" s="124"/>
      <c r="BD178" s="124"/>
      <c r="BE178" s="124"/>
      <c r="BF178" s="124"/>
      <c r="BG178" s="124"/>
      <c r="BH178" s="124"/>
      <c r="BI178" s="124"/>
      <c r="BJ178" s="124"/>
      <c r="BK178" s="124"/>
      <c r="BL178" s="124"/>
      <c r="BM178" s="124"/>
    </row>
    <row r="179" spans="1:90" s="115" customFormat="1" ht="14.1" customHeight="1">
      <c r="A179" s="29"/>
      <c r="B179" s="33" t="s">
        <v>496</v>
      </c>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124"/>
      <c r="AN179" s="124"/>
      <c r="AO179" s="124"/>
      <c r="AP179" s="124"/>
      <c r="AQ179" s="124"/>
      <c r="AR179" s="124"/>
      <c r="AS179" s="124"/>
      <c r="AT179" s="124"/>
      <c r="AU179" s="124"/>
      <c r="AV179" s="124"/>
      <c r="AW179" s="124"/>
      <c r="AX179" s="124"/>
      <c r="AY179" s="124"/>
      <c r="AZ179" s="124"/>
      <c r="BA179" s="124"/>
      <c r="BB179" s="124"/>
      <c r="BC179" s="124"/>
      <c r="BD179" s="124"/>
      <c r="BE179" s="124"/>
      <c r="BF179" s="124"/>
      <c r="BG179" s="124"/>
      <c r="BH179" s="124"/>
      <c r="BI179" s="124"/>
      <c r="BJ179" s="124"/>
      <c r="BK179" s="124"/>
      <c r="BL179" s="124"/>
      <c r="BM179" s="124"/>
    </row>
    <row r="180" spans="1:90" s="3" customFormat="1" ht="20.100000000000001" customHeight="1">
      <c r="B180" s="33" t="s">
        <v>440</v>
      </c>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L180" s="145"/>
      <c r="AM180" s="124"/>
      <c r="AN180" s="124"/>
      <c r="AO180" s="124"/>
      <c r="AP180" s="124"/>
      <c r="AQ180" s="124"/>
      <c r="AR180" s="124"/>
      <c r="AS180" s="124"/>
      <c r="AT180" s="124"/>
      <c r="AU180" s="124"/>
      <c r="AV180" s="124"/>
      <c r="AW180" s="124"/>
      <c r="AX180" s="124"/>
      <c r="AY180" s="124"/>
      <c r="AZ180" s="124"/>
      <c r="BA180" s="124"/>
      <c r="BB180" s="124"/>
      <c r="BC180" s="124"/>
      <c r="BD180" s="124"/>
      <c r="BE180" s="124"/>
      <c r="BF180" s="124"/>
      <c r="BG180" s="124"/>
      <c r="BH180" s="124"/>
      <c r="BI180" s="124"/>
      <c r="BJ180" s="124"/>
      <c r="BK180" s="124"/>
      <c r="BL180" s="124"/>
      <c r="BM180" s="124"/>
      <c r="BN180" s="115"/>
      <c r="BO180" s="110"/>
      <c r="BP180" s="110"/>
      <c r="BQ180" s="110"/>
      <c r="BR180" s="110"/>
      <c r="BS180" s="110"/>
      <c r="BT180" s="110"/>
      <c r="BU180" s="110"/>
      <c r="BV180" s="110"/>
      <c r="BW180" s="110"/>
      <c r="BX180" s="110"/>
      <c r="BY180" s="110"/>
      <c r="BZ180" s="110"/>
      <c r="CA180" s="110"/>
      <c r="CB180" s="110"/>
      <c r="CC180" s="110"/>
      <c r="CD180" s="110"/>
      <c r="CE180" s="110"/>
      <c r="CF180" s="110"/>
      <c r="CG180" s="110"/>
      <c r="CH180" s="110"/>
      <c r="CI180" s="110"/>
      <c r="CJ180" s="110"/>
      <c r="CK180" s="110"/>
      <c r="CL180" s="110"/>
    </row>
    <row r="181" spans="1:90" s="4" customFormat="1" ht="20.100000000000001" customHeight="1">
      <c r="A181" s="3"/>
      <c r="B181" s="33" t="s">
        <v>441</v>
      </c>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17"/>
      <c r="AL181" s="3"/>
      <c r="AM181" s="124"/>
      <c r="AN181" s="124"/>
      <c r="AO181" s="124"/>
      <c r="AP181" s="121"/>
      <c r="AQ181" s="121"/>
      <c r="AR181" s="121"/>
      <c r="AS181" s="121"/>
      <c r="AT181" s="121"/>
      <c r="AU181" s="121"/>
      <c r="AV181" s="121"/>
      <c r="AW181" s="121"/>
      <c r="AX181" s="121"/>
      <c r="AY181" s="121"/>
      <c r="AZ181" s="121"/>
      <c r="BA181" s="121"/>
      <c r="BB181" s="121"/>
      <c r="BC181" s="121"/>
      <c r="BD181" s="121"/>
      <c r="BE181" s="121"/>
      <c r="BF181" s="121"/>
      <c r="BG181" s="121"/>
      <c r="BH181" s="121"/>
      <c r="BI181" s="121"/>
      <c r="BJ181" s="121"/>
      <c r="BK181" s="121"/>
      <c r="BL181" s="121"/>
      <c r="BM181" s="121"/>
      <c r="BN181" s="116"/>
      <c r="BO181" s="111"/>
      <c r="BP181" s="111"/>
      <c r="BQ181" s="111"/>
      <c r="BR181" s="111"/>
      <c r="BS181" s="111"/>
      <c r="BT181" s="111"/>
      <c r="BU181" s="111"/>
      <c r="BV181" s="111"/>
      <c r="BW181" s="111"/>
      <c r="BX181" s="111"/>
      <c r="BY181" s="111"/>
      <c r="BZ181" s="111"/>
      <c r="CA181" s="111"/>
      <c r="CB181" s="111"/>
      <c r="CC181" s="111"/>
      <c r="CD181" s="111"/>
      <c r="CE181" s="111"/>
      <c r="CF181" s="111"/>
      <c r="CG181" s="111"/>
      <c r="CH181" s="111"/>
      <c r="CI181" s="111"/>
      <c r="CJ181" s="111"/>
      <c r="CK181" s="111"/>
      <c r="CL181" s="111"/>
    </row>
    <row r="182" spans="1:90" s="4" customFormat="1" ht="20.100000000000001" customHeight="1">
      <c r="B182" s="33" t="s">
        <v>442</v>
      </c>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176"/>
      <c r="AL182" s="3"/>
      <c r="AM182" s="124"/>
      <c r="AN182" s="124"/>
      <c r="AO182" s="124"/>
      <c r="AP182" s="121"/>
      <c r="AQ182" s="121"/>
      <c r="AR182" s="121"/>
      <c r="AS182" s="121"/>
      <c r="AT182" s="121"/>
      <c r="AU182" s="121"/>
      <c r="AV182" s="121"/>
      <c r="AW182" s="121"/>
      <c r="AX182" s="121"/>
      <c r="AY182" s="121"/>
      <c r="AZ182" s="121"/>
      <c r="BA182" s="121"/>
      <c r="BB182" s="121"/>
      <c r="BC182" s="121"/>
      <c r="BD182" s="121"/>
      <c r="BE182" s="121"/>
      <c r="BF182" s="121"/>
      <c r="BG182" s="121"/>
      <c r="BH182" s="121"/>
      <c r="BI182" s="121"/>
      <c r="BJ182" s="121"/>
      <c r="BK182" s="121"/>
      <c r="BL182" s="121"/>
      <c r="BM182" s="121"/>
      <c r="BN182" s="116"/>
      <c r="BO182" s="111"/>
      <c r="BP182" s="111"/>
      <c r="BQ182" s="111"/>
      <c r="BR182" s="111"/>
      <c r="BS182" s="111"/>
      <c r="BT182" s="111"/>
      <c r="BU182" s="111"/>
      <c r="BV182" s="111"/>
      <c r="BW182" s="111"/>
      <c r="BX182" s="111"/>
      <c r="BY182" s="111"/>
      <c r="BZ182" s="111"/>
      <c r="CA182" s="111"/>
      <c r="CB182" s="111"/>
      <c r="CC182" s="111"/>
      <c r="CD182" s="111"/>
      <c r="CE182" s="111"/>
      <c r="CF182" s="111"/>
      <c r="CG182" s="111"/>
      <c r="CH182" s="111"/>
      <c r="CI182" s="111"/>
      <c r="CJ182" s="111"/>
      <c r="CK182" s="111"/>
      <c r="CL182" s="111"/>
    </row>
    <row r="183" spans="1:90" s="4" customFormat="1" ht="20.100000000000001" customHeight="1">
      <c r="B183" s="33" t="s">
        <v>443</v>
      </c>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25"/>
      <c r="AL183" s="111"/>
      <c r="AM183" s="111"/>
      <c r="AN183" s="111"/>
      <c r="AO183" s="111"/>
      <c r="AP183" s="111"/>
      <c r="AQ183" s="111"/>
      <c r="AR183" s="111"/>
      <c r="AS183" s="111"/>
      <c r="AT183" s="111"/>
      <c r="AU183" s="111"/>
      <c r="AV183" s="111"/>
      <c r="AW183" s="111"/>
      <c r="AX183" s="111"/>
      <c r="AY183" s="111"/>
      <c r="AZ183" s="111"/>
      <c r="BA183" s="111"/>
      <c r="BB183" s="111"/>
      <c r="BC183" s="111"/>
      <c r="BD183" s="111"/>
      <c r="BE183" s="111"/>
      <c r="BF183" s="111"/>
      <c r="BG183" s="111"/>
      <c r="BH183" s="111"/>
      <c r="BI183" s="111"/>
    </row>
    <row r="184" spans="1:90" s="4" customFormat="1" ht="20.100000000000001" customHeight="1">
      <c r="B184" s="3" t="s">
        <v>483</v>
      </c>
      <c r="C184" s="3"/>
      <c r="D184" s="3"/>
      <c r="E184" s="16"/>
      <c r="F184" s="16"/>
      <c r="G184" s="16"/>
      <c r="H184" s="16"/>
      <c r="I184" s="16"/>
      <c r="J184" s="16"/>
      <c r="K184" s="16"/>
      <c r="L184" s="16"/>
      <c r="M184" s="16"/>
      <c r="N184" s="30"/>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25"/>
      <c r="AL184" s="111"/>
      <c r="AM184" s="111"/>
      <c r="AN184" s="111"/>
      <c r="AO184" s="111"/>
      <c r="AP184" s="111"/>
      <c r="AQ184" s="111"/>
      <c r="AR184" s="111"/>
      <c r="AS184" s="111"/>
      <c r="AT184" s="111"/>
      <c r="AU184" s="111"/>
      <c r="AV184" s="111"/>
      <c r="AW184" s="111"/>
      <c r="AX184" s="111"/>
      <c r="AY184" s="111"/>
      <c r="AZ184" s="111"/>
      <c r="BA184" s="111"/>
      <c r="BB184" s="111"/>
      <c r="BC184" s="111"/>
      <c r="BD184" s="111"/>
      <c r="BE184" s="111"/>
      <c r="BF184" s="111"/>
      <c r="BG184" s="111"/>
      <c r="BH184" s="111"/>
      <c r="BI184" s="111"/>
    </row>
    <row r="185" spans="1:90" s="4" customFormat="1" ht="20.100000000000001" customHeight="1">
      <c r="B185" s="590" t="s">
        <v>385</v>
      </c>
      <c r="C185" s="576"/>
      <c r="D185" s="576"/>
      <c r="E185" s="576"/>
      <c r="F185" s="577"/>
      <c r="G185" s="590" t="s">
        <v>387</v>
      </c>
      <c r="H185" s="576"/>
      <c r="I185" s="576"/>
      <c r="J185" s="577"/>
      <c r="K185" s="575" t="s">
        <v>177</v>
      </c>
      <c r="L185" s="730"/>
      <c r="M185" s="590" t="s">
        <v>384</v>
      </c>
      <c r="N185" s="576"/>
      <c r="O185" s="576"/>
      <c r="P185" s="576"/>
      <c r="Q185" s="576"/>
      <c r="R185" s="576"/>
      <c r="S185" s="576"/>
      <c r="T185" s="576"/>
      <c r="U185" s="577"/>
      <c r="V185" s="590" t="s">
        <v>386</v>
      </c>
      <c r="W185" s="576"/>
      <c r="X185" s="576"/>
      <c r="Y185" s="576"/>
      <c r="Z185" s="577"/>
      <c r="AA185" s="575" t="s">
        <v>51</v>
      </c>
      <c r="AB185" s="729"/>
      <c r="AC185" s="730"/>
      <c r="AD185" s="797" t="s">
        <v>229</v>
      </c>
      <c r="AE185" s="798"/>
      <c r="AF185" s="799"/>
      <c r="AG185" s="217" t="s">
        <v>58</v>
      </c>
      <c r="AH185" s="153"/>
      <c r="AI185" s="153"/>
      <c r="AJ185" s="153"/>
      <c r="AK185" s="25"/>
      <c r="AL185" s="111"/>
      <c r="AM185" s="111"/>
      <c r="AN185" s="111"/>
      <c r="AO185" s="111"/>
      <c r="AP185" s="111"/>
      <c r="AQ185" s="111"/>
      <c r="AR185" s="111"/>
      <c r="AS185" s="111"/>
      <c r="AT185" s="111"/>
      <c r="AU185" s="111"/>
      <c r="AV185" s="111"/>
      <c r="AW185" s="111"/>
      <c r="AX185" s="111"/>
      <c r="AY185" s="111"/>
      <c r="AZ185" s="111"/>
      <c r="BA185" s="111"/>
      <c r="BB185" s="111"/>
      <c r="BC185" s="111"/>
      <c r="BD185" s="111"/>
      <c r="BE185" s="111"/>
      <c r="BF185" s="111"/>
      <c r="BG185" s="111"/>
      <c r="BH185" s="111"/>
      <c r="BI185" s="111"/>
    </row>
    <row r="186" spans="1:90" s="4" customFormat="1" ht="20.100000000000001" customHeight="1">
      <c r="B186" s="578"/>
      <c r="C186" s="579"/>
      <c r="D186" s="579"/>
      <c r="E186" s="579"/>
      <c r="F186" s="580"/>
      <c r="G186" s="578"/>
      <c r="H186" s="579"/>
      <c r="I186" s="579"/>
      <c r="J186" s="580"/>
      <c r="K186" s="725"/>
      <c r="L186" s="731"/>
      <c r="M186" s="578"/>
      <c r="N186" s="579"/>
      <c r="O186" s="579"/>
      <c r="P186" s="579"/>
      <c r="Q186" s="579"/>
      <c r="R186" s="579"/>
      <c r="S186" s="579"/>
      <c r="T186" s="579"/>
      <c r="U186" s="580"/>
      <c r="V186" s="578"/>
      <c r="W186" s="579"/>
      <c r="X186" s="579"/>
      <c r="Y186" s="579"/>
      <c r="Z186" s="580"/>
      <c r="AA186" s="725"/>
      <c r="AB186" s="726"/>
      <c r="AC186" s="731"/>
      <c r="AD186" s="800"/>
      <c r="AE186" s="801"/>
      <c r="AF186" s="802"/>
      <c r="AG186" s="938" t="s">
        <v>56</v>
      </c>
      <c r="AH186" s="939"/>
      <c r="AI186" s="940" t="s">
        <v>57</v>
      </c>
      <c r="AJ186" s="941"/>
      <c r="AK186" s="25"/>
      <c r="AL186" s="111"/>
      <c r="AM186" s="111"/>
      <c r="AN186" s="111"/>
      <c r="AO186" s="111"/>
      <c r="AP186" s="111"/>
      <c r="AQ186" s="111"/>
      <c r="AR186" s="111"/>
      <c r="AS186" s="111"/>
      <c r="AT186" s="111"/>
      <c r="AU186" s="111"/>
      <c r="AV186" s="111"/>
      <c r="AW186" s="111"/>
      <c r="AX186" s="111"/>
      <c r="AY186" s="111"/>
      <c r="AZ186" s="111"/>
      <c r="BA186" s="111"/>
      <c r="BB186" s="111"/>
      <c r="BC186" s="111"/>
      <c r="BD186" s="111"/>
      <c r="BE186" s="111"/>
      <c r="BF186" s="111"/>
      <c r="BG186" s="111"/>
      <c r="BH186" s="111"/>
      <c r="BI186" s="111"/>
    </row>
    <row r="187" spans="1:90" s="4" customFormat="1" ht="20.100000000000001" customHeight="1">
      <c r="B187" s="792" t="s">
        <v>217</v>
      </c>
      <c r="C187" s="624" t="s">
        <v>102</v>
      </c>
      <c r="D187" s="622"/>
      <c r="E187" s="622"/>
      <c r="F187" s="623"/>
      <c r="G187" s="624" t="s">
        <v>50</v>
      </c>
      <c r="H187" s="622"/>
      <c r="I187" s="622"/>
      <c r="J187" s="623"/>
      <c r="K187" s="624" t="s">
        <v>227</v>
      </c>
      <c r="L187" s="623"/>
      <c r="M187" s="829" t="s">
        <v>60</v>
      </c>
      <c r="N187" s="830"/>
      <c r="O187" s="128">
        <v>8</v>
      </c>
      <c r="P187" s="129" t="s">
        <v>356</v>
      </c>
      <c r="Q187" s="129"/>
      <c r="R187" s="129"/>
      <c r="S187" s="129"/>
      <c r="T187" s="128">
        <v>20</v>
      </c>
      <c r="U187" s="130" t="s">
        <v>2</v>
      </c>
      <c r="V187" s="891" t="s">
        <v>59</v>
      </c>
      <c r="W187" s="892"/>
      <c r="X187" s="892"/>
      <c r="Y187" s="892"/>
      <c r="Z187" s="893"/>
      <c r="AA187" s="624" t="s">
        <v>226</v>
      </c>
      <c r="AB187" s="622"/>
      <c r="AC187" s="623"/>
      <c r="AD187" s="918" t="s">
        <v>309</v>
      </c>
      <c r="AE187" s="918"/>
      <c r="AF187" s="918"/>
      <c r="AG187" s="951">
        <v>10</v>
      </c>
      <c r="AH187" s="952"/>
      <c r="AI187" s="951">
        <v>6</v>
      </c>
      <c r="AJ187" s="952"/>
      <c r="AK187" s="1020"/>
      <c r="AL187" s="111"/>
      <c r="AM187" s="111"/>
      <c r="AN187" s="111"/>
      <c r="AO187" s="111"/>
      <c r="AP187" s="111"/>
      <c r="AQ187" s="111"/>
      <c r="AR187" s="111"/>
      <c r="AS187" s="111"/>
      <c r="AT187" s="111"/>
      <c r="AU187" s="111"/>
      <c r="AV187" s="111"/>
      <c r="AW187" s="111"/>
      <c r="AX187" s="111"/>
      <c r="AY187" s="111"/>
      <c r="AZ187" s="111"/>
      <c r="BA187" s="111"/>
      <c r="BB187" s="111"/>
      <c r="BC187" s="111"/>
      <c r="BD187" s="111"/>
      <c r="BE187" s="111"/>
      <c r="BF187" s="111"/>
      <c r="BG187" s="111"/>
      <c r="BH187" s="111"/>
      <c r="BI187" s="111"/>
    </row>
    <row r="188" spans="1:90" s="4" customFormat="1" ht="20.100000000000001" customHeight="1">
      <c r="B188" s="793"/>
      <c r="C188" s="624" t="s">
        <v>103</v>
      </c>
      <c r="D188" s="622"/>
      <c r="E188" s="622"/>
      <c r="F188" s="623"/>
      <c r="G188" s="624" t="s">
        <v>329</v>
      </c>
      <c r="H188" s="622"/>
      <c r="I188" s="622"/>
      <c r="J188" s="623"/>
      <c r="K188" s="624" t="s">
        <v>226</v>
      </c>
      <c r="L188" s="623"/>
      <c r="M188" s="766" t="s">
        <v>60</v>
      </c>
      <c r="N188" s="767"/>
      <c r="O188" s="169">
        <v>4</v>
      </c>
      <c r="P188" s="94" t="s">
        <v>356</v>
      </c>
      <c r="Q188" s="94"/>
      <c r="R188" s="94"/>
      <c r="S188" s="94"/>
      <c r="T188" s="169">
        <v>24</v>
      </c>
      <c r="U188" s="168" t="s">
        <v>2</v>
      </c>
      <c r="V188" s="891" t="s">
        <v>425</v>
      </c>
      <c r="W188" s="892"/>
      <c r="X188" s="892"/>
      <c r="Y188" s="892"/>
      <c r="Z188" s="893"/>
      <c r="AA188" s="624" t="s">
        <v>226</v>
      </c>
      <c r="AB188" s="622"/>
      <c r="AC188" s="623"/>
      <c r="AD188" s="918" t="s">
        <v>309</v>
      </c>
      <c r="AE188" s="918"/>
      <c r="AF188" s="918"/>
      <c r="AG188" s="951">
        <v>5</v>
      </c>
      <c r="AH188" s="952"/>
      <c r="AI188" s="951">
        <v>2</v>
      </c>
      <c r="AJ188" s="952"/>
      <c r="AK188" s="1020"/>
      <c r="AL188" s="111"/>
      <c r="AM188" s="111"/>
      <c r="AN188" s="111"/>
      <c r="AO188" s="111"/>
      <c r="AP188" s="111"/>
      <c r="AQ188" s="111"/>
      <c r="AR188" s="111"/>
      <c r="AS188" s="111"/>
      <c r="AT188" s="111"/>
      <c r="AU188" s="111"/>
      <c r="AV188" s="111"/>
      <c r="AW188" s="111"/>
      <c r="AX188" s="111"/>
      <c r="AY188" s="111"/>
      <c r="AZ188" s="111"/>
      <c r="BA188" s="111"/>
      <c r="BB188" s="111"/>
      <c r="BC188" s="111"/>
      <c r="BD188" s="111"/>
      <c r="BE188" s="111"/>
      <c r="BF188" s="111"/>
      <c r="BG188" s="111"/>
      <c r="BH188" s="111"/>
      <c r="BI188" s="111"/>
    </row>
    <row r="189" spans="1:90" s="4" customFormat="1" ht="20.100000000000001" customHeight="1">
      <c r="B189" s="587"/>
      <c r="C189" s="588"/>
      <c r="D189" s="588"/>
      <c r="E189" s="588"/>
      <c r="F189" s="589"/>
      <c r="G189" s="587"/>
      <c r="H189" s="588"/>
      <c r="I189" s="588"/>
      <c r="J189" s="589"/>
      <c r="K189" s="553" t="s">
        <v>369</v>
      </c>
      <c r="L189" s="554"/>
      <c r="M189" s="587" t="s">
        <v>104</v>
      </c>
      <c r="N189" s="588"/>
      <c r="O189" s="5"/>
      <c r="P189" s="23" t="s">
        <v>357</v>
      </c>
      <c r="Q189" s="23"/>
      <c r="R189" s="23"/>
      <c r="S189" s="23"/>
      <c r="T189" s="5"/>
      <c r="U189" s="6" t="s">
        <v>2</v>
      </c>
      <c r="V189" s="815"/>
      <c r="W189" s="816"/>
      <c r="X189" s="816"/>
      <c r="Y189" s="816"/>
      <c r="Z189" s="817"/>
      <c r="AA189" s="553" t="s">
        <v>369</v>
      </c>
      <c r="AB189" s="636"/>
      <c r="AC189" s="554"/>
      <c r="AD189" s="568" t="s">
        <v>162</v>
      </c>
      <c r="AE189" s="568"/>
      <c r="AF189" s="568"/>
      <c r="AG189" s="772" t="s">
        <v>2</v>
      </c>
      <c r="AH189" s="772"/>
      <c r="AI189" s="772" t="s">
        <v>2</v>
      </c>
      <c r="AJ189" s="772"/>
      <c r="AK189" s="1020"/>
      <c r="AL189" s="111"/>
      <c r="AM189" s="111"/>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row>
    <row r="190" spans="1:90" s="4" customFormat="1" ht="20.100000000000001" customHeight="1">
      <c r="B190" s="587"/>
      <c r="C190" s="588"/>
      <c r="D190" s="588"/>
      <c r="E190" s="588"/>
      <c r="F190" s="589"/>
      <c r="G190" s="587"/>
      <c r="H190" s="588"/>
      <c r="I190" s="588"/>
      <c r="J190" s="589"/>
      <c r="K190" s="553" t="s">
        <v>369</v>
      </c>
      <c r="L190" s="554"/>
      <c r="M190" s="587" t="s">
        <v>105</v>
      </c>
      <c r="N190" s="588"/>
      <c r="O190" s="5"/>
      <c r="P190" s="23" t="s">
        <v>357</v>
      </c>
      <c r="Q190" s="23"/>
      <c r="R190" s="23"/>
      <c r="S190" s="23"/>
      <c r="T190" s="5"/>
      <c r="U190" s="6" t="s">
        <v>2</v>
      </c>
      <c r="V190" s="815"/>
      <c r="W190" s="816"/>
      <c r="X190" s="816"/>
      <c r="Y190" s="816"/>
      <c r="Z190" s="817"/>
      <c r="AA190" s="553" t="s">
        <v>369</v>
      </c>
      <c r="AB190" s="636"/>
      <c r="AC190" s="554"/>
      <c r="AD190" s="568" t="s">
        <v>162</v>
      </c>
      <c r="AE190" s="568"/>
      <c r="AF190" s="568"/>
      <c r="AG190" s="772" t="s">
        <v>2</v>
      </c>
      <c r="AH190" s="772"/>
      <c r="AI190" s="772" t="s">
        <v>2</v>
      </c>
      <c r="AJ190" s="772"/>
      <c r="AK190" s="1020"/>
      <c r="AL190" s="111"/>
      <c r="AM190" s="111"/>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row>
    <row r="191" spans="1:90" s="4" customFormat="1" ht="20.100000000000001" customHeight="1">
      <c r="B191" s="587"/>
      <c r="C191" s="588"/>
      <c r="D191" s="588"/>
      <c r="E191" s="588"/>
      <c r="F191" s="589"/>
      <c r="G191" s="587"/>
      <c r="H191" s="588"/>
      <c r="I191" s="588"/>
      <c r="J191" s="589"/>
      <c r="K191" s="553" t="s">
        <v>369</v>
      </c>
      <c r="L191" s="554"/>
      <c r="M191" s="587" t="s">
        <v>105</v>
      </c>
      <c r="N191" s="588"/>
      <c r="O191" s="5"/>
      <c r="P191" s="23" t="s">
        <v>357</v>
      </c>
      <c r="Q191" s="23"/>
      <c r="R191" s="23"/>
      <c r="S191" s="23"/>
      <c r="T191" s="5"/>
      <c r="U191" s="6" t="s">
        <v>2</v>
      </c>
      <c r="V191" s="815"/>
      <c r="W191" s="816"/>
      <c r="X191" s="816"/>
      <c r="Y191" s="816"/>
      <c r="Z191" s="817"/>
      <c r="AA191" s="553" t="s">
        <v>369</v>
      </c>
      <c r="AB191" s="636"/>
      <c r="AC191" s="554"/>
      <c r="AD191" s="568" t="s">
        <v>162</v>
      </c>
      <c r="AE191" s="568"/>
      <c r="AF191" s="568"/>
      <c r="AG191" s="772" t="s">
        <v>2</v>
      </c>
      <c r="AH191" s="772"/>
      <c r="AI191" s="772" t="s">
        <v>2</v>
      </c>
      <c r="AJ191" s="772"/>
      <c r="AK191" s="1020"/>
      <c r="AL191" s="111"/>
      <c r="AM191" s="111"/>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row>
    <row r="192" spans="1:90" s="4" customFormat="1" ht="20.100000000000001" customHeight="1">
      <c r="B192" s="587"/>
      <c r="C192" s="588"/>
      <c r="D192" s="588"/>
      <c r="E192" s="588"/>
      <c r="F192" s="589"/>
      <c r="G192" s="587"/>
      <c r="H192" s="588"/>
      <c r="I192" s="588"/>
      <c r="J192" s="589"/>
      <c r="K192" s="553" t="s">
        <v>369</v>
      </c>
      <c r="L192" s="554"/>
      <c r="M192" s="587" t="s">
        <v>105</v>
      </c>
      <c r="N192" s="588"/>
      <c r="O192" s="5"/>
      <c r="P192" s="23" t="s">
        <v>357</v>
      </c>
      <c r="Q192" s="23"/>
      <c r="R192" s="23"/>
      <c r="S192" s="23"/>
      <c r="T192" s="5"/>
      <c r="U192" s="6" t="s">
        <v>2</v>
      </c>
      <c r="V192" s="815"/>
      <c r="W192" s="816"/>
      <c r="X192" s="816"/>
      <c r="Y192" s="816"/>
      <c r="Z192" s="817"/>
      <c r="AA192" s="553" t="s">
        <v>369</v>
      </c>
      <c r="AB192" s="636"/>
      <c r="AC192" s="554"/>
      <c r="AD192" s="568" t="s">
        <v>162</v>
      </c>
      <c r="AE192" s="568"/>
      <c r="AF192" s="568"/>
      <c r="AG192" s="772" t="s">
        <v>2</v>
      </c>
      <c r="AH192" s="772"/>
      <c r="AI192" s="772" t="s">
        <v>2</v>
      </c>
      <c r="AJ192" s="772"/>
      <c r="AK192" s="184"/>
    </row>
    <row r="193" spans="1:90" s="4" customFormat="1" ht="20.100000000000001" customHeight="1">
      <c r="B193" s="587"/>
      <c r="C193" s="588"/>
      <c r="D193" s="588"/>
      <c r="E193" s="588"/>
      <c r="F193" s="589"/>
      <c r="G193" s="587"/>
      <c r="H193" s="588"/>
      <c r="I193" s="588"/>
      <c r="J193" s="589"/>
      <c r="K193" s="553" t="s">
        <v>369</v>
      </c>
      <c r="L193" s="554"/>
      <c r="M193" s="587" t="s">
        <v>105</v>
      </c>
      <c r="N193" s="588"/>
      <c r="O193" s="5"/>
      <c r="P193" s="23" t="s">
        <v>357</v>
      </c>
      <c r="Q193" s="23"/>
      <c r="R193" s="23"/>
      <c r="S193" s="23"/>
      <c r="T193" s="5"/>
      <c r="U193" s="6" t="s">
        <v>2</v>
      </c>
      <c r="V193" s="815"/>
      <c r="W193" s="816"/>
      <c r="X193" s="816"/>
      <c r="Y193" s="816"/>
      <c r="Z193" s="817"/>
      <c r="AA193" s="553" t="s">
        <v>369</v>
      </c>
      <c r="AB193" s="636"/>
      <c r="AC193" s="554"/>
      <c r="AD193" s="568" t="s">
        <v>162</v>
      </c>
      <c r="AE193" s="568"/>
      <c r="AF193" s="568"/>
      <c r="AG193" s="772" t="s">
        <v>2</v>
      </c>
      <c r="AH193" s="772"/>
      <c r="AI193" s="772" t="s">
        <v>2</v>
      </c>
      <c r="AJ193" s="772"/>
      <c r="AK193" s="25"/>
      <c r="AL193" s="3"/>
      <c r="AM193" s="116"/>
      <c r="AN193" s="111"/>
      <c r="AO193" s="111"/>
      <c r="AP193" s="111"/>
      <c r="AQ193" s="111"/>
      <c r="AR193" s="111"/>
      <c r="AS193" s="111"/>
      <c r="AT193" s="111"/>
      <c r="AU193" s="111"/>
      <c r="AV193" s="111"/>
      <c r="AW193" s="111"/>
      <c r="AX193" s="111"/>
      <c r="AY193" s="111"/>
      <c r="AZ193" s="111"/>
      <c r="BA193" s="111"/>
      <c r="BB193" s="111"/>
      <c r="BC193" s="111"/>
      <c r="BD193" s="111"/>
      <c r="BE193" s="111"/>
      <c r="BF193" s="111"/>
      <c r="BG193" s="111"/>
      <c r="BH193" s="111"/>
      <c r="BI193" s="111"/>
      <c r="BJ193" s="111"/>
      <c r="BK193" s="111"/>
    </row>
    <row r="194" spans="1:90" s="4" customFormat="1" ht="20.100000000000001" customHeight="1">
      <c r="B194" s="587"/>
      <c r="C194" s="588"/>
      <c r="D194" s="588"/>
      <c r="E194" s="588"/>
      <c r="F194" s="589"/>
      <c r="G194" s="587"/>
      <c r="H194" s="588"/>
      <c r="I194" s="588"/>
      <c r="J194" s="589"/>
      <c r="K194" s="553" t="s">
        <v>369</v>
      </c>
      <c r="L194" s="554"/>
      <c r="M194" s="587" t="s">
        <v>105</v>
      </c>
      <c r="N194" s="588"/>
      <c r="O194" s="5"/>
      <c r="P194" s="23" t="s">
        <v>357</v>
      </c>
      <c r="Q194" s="23"/>
      <c r="R194" s="23"/>
      <c r="S194" s="23"/>
      <c r="T194" s="5"/>
      <c r="U194" s="6" t="s">
        <v>2</v>
      </c>
      <c r="V194" s="815"/>
      <c r="W194" s="816"/>
      <c r="X194" s="816"/>
      <c r="Y194" s="816"/>
      <c r="Z194" s="817"/>
      <c r="AA194" s="553" t="s">
        <v>369</v>
      </c>
      <c r="AB194" s="636"/>
      <c r="AC194" s="554"/>
      <c r="AD194" s="568" t="s">
        <v>162</v>
      </c>
      <c r="AE194" s="568"/>
      <c r="AF194" s="568"/>
      <c r="AG194" s="772" t="s">
        <v>2</v>
      </c>
      <c r="AH194" s="772"/>
      <c r="AI194" s="772" t="s">
        <v>2</v>
      </c>
      <c r="AJ194" s="772"/>
      <c r="AK194" s="185"/>
      <c r="AL194" s="3"/>
      <c r="AM194" s="116"/>
      <c r="AN194" s="111"/>
      <c r="AO194" s="111"/>
      <c r="AP194" s="111"/>
      <c r="AQ194" s="111"/>
      <c r="AR194" s="111"/>
      <c r="AS194" s="111"/>
      <c r="AT194" s="111"/>
      <c r="AU194" s="111"/>
      <c r="AV194" s="111"/>
      <c r="AW194" s="111"/>
      <c r="AX194" s="111"/>
      <c r="AY194" s="111"/>
      <c r="AZ194" s="111"/>
      <c r="BA194" s="111"/>
      <c r="BB194" s="111"/>
      <c r="BC194" s="111"/>
      <c r="BD194" s="111"/>
      <c r="BE194" s="111"/>
      <c r="BF194" s="111"/>
      <c r="BG194" s="111"/>
      <c r="BH194" s="111"/>
      <c r="BI194" s="111"/>
      <c r="BJ194" s="111"/>
      <c r="BK194" s="111"/>
    </row>
    <row r="195" spans="1:90" s="4" customFormat="1" ht="20.100000000000001" customHeight="1">
      <c r="A195" s="16"/>
      <c r="B195" s="45" t="s">
        <v>444</v>
      </c>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6"/>
      <c r="AC195" s="56"/>
      <c r="AD195" s="56"/>
      <c r="AE195" s="56"/>
      <c r="AF195" s="56"/>
      <c r="AG195" s="55"/>
      <c r="AH195" s="55"/>
      <c r="AI195" s="55"/>
      <c r="AJ195" s="55"/>
      <c r="AK195" s="25"/>
      <c r="AL195" s="3"/>
      <c r="AM195" s="124"/>
      <c r="AN195" s="124"/>
      <c r="AO195" s="124"/>
      <c r="AP195" s="121"/>
      <c r="AQ195" s="121"/>
      <c r="AR195" s="121"/>
      <c r="AS195" s="121"/>
      <c r="AT195" s="121"/>
      <c r="AU195" s="121"/>
      <c r="AV195" s="121"/>
      <c r="AW195" s="121"/>
      <c r="AX195" s="121"/>
      <c r="AY195" s="121"/>
      <c r="AZ195" s="121"/>
      <c r="BA195" s="121"/>
      <c r="BB195" s="121"/>
      <c r="BC195" s="121"/>
      <c r="BD195" s="121"/>
      <c r="BE195" s="121"/>
      <c r="BF195" s="121"/>
      <c r="BG195" s="121"/>
      <c r="BH195" s="121"/>
      <c r="BI195" s="121"/>
      <c r="BJ195" s="121"/>
      <c r="BK195" s="121"/>
      <c r="BL195" s="121"/>
      <c r="BM195" s="121"/>
      <c r="BN195" s="116"/>
      <c r="BO195" s="111"/>
      <c r="BP195" s="111"/>
      <c r="BQ195" s="111"/>
      <c r="BR195" s="111"/>
      <c r="BS195" s="111"/>
      <c r="BT195" s="111"/>
      <c r="BU195" s="111"/>
      <c r="BV195" s="111"/>
      <c r="BW195" s="111"/>
      <c r="BX195" s="111"/>
      <c r="BY195" s="111"/>
      <c r="BZ195" s="111"/>
      <c r="CA195" s="111"/>
      <c r="CB195" s="111"/>
      <c r="CC195" s="111"/>
      <c r="CD195" s="111"/>
      <c r="CE195" s="111"/>
      <c r="CF195" s="111"/>
      <c r="CG195" s="111"/>
      <c r="CH195" s="111"/>
      <c r="CI195" s="111"/>
      <c r="CJ195" s="111"/>
      <c r="CK195" s="111"/>
      <c r="CL195" s="111"/>
    </row>
    <row r="196" spans="1:90" s="4" customFormat="1" ht="20.100000000000001" customHeight="1">
      <c r="A196" s="16"/>
      <c r="B196" s="45" t="s">
        <v>445</v>
      </c>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6"/>
      <c r="AC196" s="56"/>
      <c r="AD196" s="56"/>
      <c r="AE196" s="56"/>
      <c r="AF196" s="56"/>
      <c r="AG196" s="55"/>
      <c r="AH196" s="55"/>
      <c r="AI196" s="55"/>
      <c r="AJ196" s="55"/>
      <c r="AK196" s="25"/>
      <c r="AL196" s="3"/>
      <c r="AM196" s="124"/>
      <c r="AN196" s="124"/>
      <c r="AO196" s="124"/>
      <c r="AP196" s="121"/>
      <c r="AQ196" s="121"/>
      <c r="AR196" s="121"/>
      <c r="AS196" s="121"/>
      <c r="AT196" s="121"/>
      <c r="AU196" s="121"/>
      <c r="AV196" s="121"/>
      <c r="AW196" s="121"/>
      <c r="AX196" s="121"/>
      <c r="AY196" s="121"/>
      <c r="AZ196" s="121"/>
      <c r="BA196" s="121"/>
      <c r="BB196" s="121"/>
      <c r="BC196" s="121"/>
      <c r="BD196" s="121"/>
      <c r="BE196" s="121"/>
      <c r="BF196" s="121"/>
      <c r="BG196" s="121"/>
      <c r="BH196" s="121"/>
      <c r="BI196" s="121"/>
      <c r="BJ196" s="121"/>
      <c r="BK196" s="121"/>
      <c r="BL196" s="121"/>
      <c r="BM196" s="121"/>
      <c r="BN196" s="116"/>
      <c r="BO196" s="111"/>
      <c r="BP196" s="111"/>
      <c r="BQ196" s="111"/>
      <c r="BR196" s="111"/>
      <c r="BS196" s="111"/>
      <c r="BT196" s="111"/>
      <c r="BU196" s="111"/>
      <c r="BV196" s="111"/>
      <c r="BW196" s="111"/>
      <c r="BX196" s="111"/>
      <c r="BY196" s="111"/>
      <c r="BZ196" s="111"/>
      <c r="CA196" s="111"/>
      <c r="CB196" s="111"/>
      <c r="CC196" s="111"/>
      <c r="CD196" s="111"/>
      <c r="CE196" s="111"/>
      <c r="CF196" s="111"/>
      <c r="CG196" s="111"/>
      <c r="CH196" s="111"/>
      <c r="CI196" s="111"/>
      <c r="CJ196" s="111"/>
      <c r="CK196" s="111"/>
      <c r="CL196" s="111"/>
    </row>
    <row r="197" spans="1:90" s="4" customFormat="1" ht="20.100000000000001" customHeight="1">
      <c r="A197" s="16"/>
      <c r="B197" s="3"/>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25"/>
      <c r="AL197" s="3"/>
      <c r="AM197" s="124"/>
      <c r="AN197" s="124"/>
      <c r="AO197" s="124"/>
      <c r="AP197" s="121"/>
      <c r="AQ197" s="121"/>
      <c r="AR197" s="121"/>
      <c r="AS197" s="121"/>
      <c r="AT197" s="121"/>
      <c r="AU197" s="121"/>
      <c r="AV197" s="121"/>
      <c r="AW197" s="121"/>
      <c r="AX197" s="121"/>
      <c r="AY197" s="121"/>
      <c r="AZ197" s="121"/>
      <c r="BA197" s="121"/>
      <c r="BB197" s="121"/>
      <c r="BC197" s="121"/>
      <c r="BD197" s="121"/>
      <c r="BE197" s="121"/>
      <c r="BF197" s="121"/>
      <c r="BG197" s="121"/>
      <c r="BH197" s="121"/>
      <c r="BI197" s="121"/>
      <c r="BJ197" s="121"/>
      <c r="BK197" s="121"/>
      <c r="BL197" s="121"/>
      <c r="BM197" s="121"/>
      <c r="BN197" s="116"/>
      <c r="BO197" s="111"/>
      <c r="BP197" s="111"/>
      <c r="BQ197" s="111"/>
      <c r="BR197" s="111"/>
      <c r="BS197" s="111"/>
      <c r="BT197" s="111"/>
      <c r="BU197" s="111"/>
      <c r="BV197" s="111"/>
      <c r="BW197" s="111"/>
      <c r="BX197" s="111"/>
      <c r="BY197" s="111"/>
      <c r="BZ197" s="111"/>
      <c r="CA197" s="111"/>
      <c r="CB197" s="111"/>
      <c r="CC197" s="111"/>
      <c r="CD197" s="111"/>
      <c r="CE197" s="111"/>
      <c r="CF197" s="111"/>
      <c r="CG197" s="111"/>
      <c r="CH197" s="111"/>
      <c r="CI197" s="111"/>
      <c r="CJ197" s="111"/>
      <c r="CK197" s="111"/>
      <c r="CL197" s="111"/>
    </row>
    <row r="198" spans="1:90" s="4" customFormat="1" ht="20.100000000000001" customHeight="1">
      <c r="A198" s="16"/>
      <c r="B198" s="3" t="s">
        <v>307</v>
      </c>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25"/>
      <c r="AL198" s="3"/>
      <c r="AM198" s="124"/>
      <c r="AN198" s="124"/>
      <c r="AO198" s="124"/>
      <c r="AP198" s="121"/>
      <c r="AQ198" s="121"/>
      <c r="AR198" s="121"/>
      <c r="AS198" s="121"/>
      <c r="AT198" s="121"/>
      <c r="AU198" s="121"/>
      <c r="AV198" s="121"/>
      <c r="AW198" s="121"/>
      <c r="AX198" s="121"/>
      <c r="AY198" s="121"/>
      <c r="AZ198" s="121"/>
      <c r="BA198" s="121"/>
      <c r="BB198" s="121"/>
      <c r="BC198" s="121"/>
      <c r="BD198" s="121"/>
      <c r="BE198" s="121"/>
      <c r="BF198" s="121"/>
      <c r="BG198" s="121"/>
      <c r="BH198" s="121"/>
      <c r="BI198" s="121"/>
      <c r="BJ198" s="121"/>
      <c r="BK198" s="121"/>
      <c r="BL198" s="121"/>
      <c r="BM198" s="121"/>
      <c r="BN198" s="116"/>
      <c r="BO198" s="111"/>
      <c r="BP198" s="111"/>
      <c r="BQ198" s="111"/>
      <c r="BR198" s="111"/>
      <c r="BS198" s="111"/>
      <c r="BT198" s="111"/>
      <c r="BU198" s="111"/>
      <c r="BV198" s="111"/>
      <c r="BW198" s="111"/>
      <c r="BX198" s="111"/>
      <c r="BY198" s="111"/>
      <c r="BZ198" s="111"/>
      <c r="CA198" s="111"/>
      <c r="CB198" s="111"/>
      <c r="CC198" s="111"/>
      <c r="CD198" s="111"/>
      <c r="CE198" s="111"/>
      <c r="CF198" s="111"/>
      <c r="CG198" s="111"/>
      <c r="CH198" s="111"/>
      <c r="CI198" s="111"/>
      <c r="CJ198" s="111"/>
      <c r="CK198" s="111"/>
      <c r="CL198" s="111"/>
    </row>
    <row r="199" spans="1:90" s="4" customFormat="1" ht="20.100000000000001" customHeight="1">
      <c r="B199" s="147" t="s">
        <v>385</v>
      </c>
      <c r="C199" s="148"/>
      <c r="D199" s="148"/>
      <c r="E199" s="148"/>
      <c r="F199" s="149"/>
      <c r="G199" s="147" t="s">
        <v>389</v>
      </c>
      <c r="H199" s="148"/>
      <c r="I199" s="148"/>
      <c r="J199" s="148"/>
      <c r="K199" s="149"/>
      <c r="L199" s="147" t="s">
        <v>106</v>
      </c>
      <c r="M199" s="148"/>
      <c r="N199" s="148"/>
      <c r="O199" s="148"/>
      <c r="P199" s="148"/>
      <c r="Q199" s="148"/>
      <c r="R199" s="148"/>
      <c r="S199" s="148"/>
      <c r="T199" s="148"/>
      <c r="U199" s="148"/>
      <c r="V199" s="148"/>
      <c r="W199" s="148"/>
      <c r="X199" s="148"/>
      <c r="Y199" s="148"/>
      <c r="Z199" s="148"/>
      <c r="AA199" s="149"/>
      <c r="AB199" s="147" t="s">
        <v>390</v>
      </c>
      <c r="AC199" s="148"/>
      <c r="AD199" s="148"/>
      <c r="AE199" s="148"/>
      <c r="AF199" s="149"/>
      <c r="AG199" s="154" t="s">
        <v>178</v>
      </c>
      <c r="AH199" s="155"/>
      <c r="AI199" s="155"/>
      <c r="AJ199" s="156"/>
      <c r="AK199" s="25"/>
      <c r="AL199" s="3"/>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16"/>
      <c r="BO199" s="111"/>
      <c r="BP199" s="111"/>
      <c r="BQ199" s="111"/>
      <c r="BR199" s="111"/>
      <c r="BS199" s="111"/>
      <c r="BT199" s="111"/>
      <c r="BU199" s="111"/>
      <c r="BV199" s="111"/>
      <c r="BW199" s="111"/>
      <c r="BX199" s="111"/>
      <c r="BY199" s="111"/>
      <c r="BZ199" s="111"/>
      <c r="CA199" s="111"/>
      <c r="CB199" s="111"/>
      <c r="CC199" s="111"/>
      <c r="CD199" s="111"/>
      <c r="CE199" s="111"/>
      <c r="CF199" s="111"/>
      <c r="CG199" s="111"/>
      <c r="CH199" s="111"/>
      <c r="CI199" s="111"/>
      <c r="CJ199" s="111"/>
      <c r="CK199" s="111"/>
      <c r="CL199" s="111"/>
    </row>
    <row r="200" spans="1:90" s="4" customFormat="1" ht="20.100000000000001" customHeight="1">
      <c r="B200" s="86" t="s">
        <v>217</v>
      </c>
      <c r="C200" s="624" t="s">
        <v>102</v>
      </c>
      <c r="D200" s="622"/>
      <c r="E200" s="622"/>
      <c r="F200" s="623"/>
      <c r="G200" s="624" t="s">
        <v>303</v>
      </c>
      <c r="H200" s="622"/>
      <c r="I200" s="622"/>
      <c r="J200" s="622"/>
      <c r="K200" s="623"/>
      <c r="L200" s="96" t="s">
        <v>107</v>
      </c>
      <c r="M200" s="94"/>
      <c r="N200" s="94"/>
      <c r="O200" s="94"/>
      <c r="P200" s="94"/>
      <c r="Q200" s="94"/>
      <c r="R200" s="94"/>
      <c r="S200" s="94"/>
      <c r="T200" s="94"/>
      <c r="U200" s="94"/>
      <c r="V200" s="94"/>
      <c r="W200" s="94"/>
      <c r="X200" s="94"/>
      <c r="Y200" s="94"/>
      <c r="Z200" s="94"/>
      <c r="AA200" s="95"/>
      <c r="AB200" s="891" t="s">
        <v>355</v>
      </c>
      <c r="AC200" s="892"/>
      <c r="AD200" s="892"/>
      <c r="AE200" s="892"/>
      <c r="AF200" s="893"/>
      <c r="AG200" s="955" t="s">
        <v>226</v>
      </c>
      <c r="AH200" s="956"/>
      <c r="AI200" s="956"/>
      <c r="AJ200" s="957"/>
      <c r="AK200" s="25"/>
      <c r="AM200" s="121"/>
      <c r="AN200" s="121"/>
      <c r="AO200" s="121"/>
      <c r="AP200" s="121"/>
      <c r="AQ200" s="121"/>
      <c r="AR200" s="121"/>
      <c r="AS200" s="121"/>
      <c r="AT200" s="121"/>
      <c r="AU200" s="121"/>
      <c r="AV200" s="121"/>
      <c r="AW200" s="121"/>
      <c r="AX200" s="121"/>
      <c r="AY200" s="121"/>
      <c r="AZ200" s="121"/>
      <c r="BA200" s="121"/>
      <c r="BB200" s="121"/>
      <c r="BC200" s="121"/>
      <c r="BD200" s="121"/>
      <c r="BE200" s="121"/>
      <c r="BF200" s="121"/>
      <c r="BG200" s="121"/>
      <c r="BH200" s="121"/>
      <c r="BI200" s="121"/>
      <c r="BJ200" s="121"/>
      <c r="BK200" s="121"/>
      <c r="BL200" s="121"/>
      <c r="BM200" s="121"/>
      <c r="BN200" s="116"/>
      <c r="BO200" s="111"/>
      <c r="BP200" s="111"/>
      <c r="BQ200" s="111"/>
      <c r="BR200" s="111"/>
      <c r="BS200" s="111"/>
      <c r="BT200" s="111"/>
      <c r="BU200" s="111"/>
      <c r="BV200" s="111"/>
      <c r="BW200" s="111"/>
      <c r="BX200" s="111"/>
      <c r="BY200" s="111"/>
      <c r="BZ200" s="111"/>
      <c r="CA200" s="111"/>
      <c r="CB200" s="111"/>
      <c r="CC200" s="111"/>
      <c r="CD200" s="111"/>
      <c r="CE200" s="111"/>
      <c r="CF200" s="111"/>
      <c r="CG200" s="111"/>
      <c r="CH200" s="111"/>
      <c r="CI200" s="111"/>
      <c r="CJ200" s="111"/>
      <c r="CK200" s="111"/>
      <c r="CL200" s="111"/>
    </row>
    <row r="201" spans="1:90" s="4" customFormat="1" ht="20.100000000000001" customHeight="1">
      <c r="B201" s="667"/>
      <c r="C201" s="668"/>
      <c r="D201" s="668"/>
      <c r="E201" s="668"/>
      <c r="F201" s="669"/>
      <c r="G201" s="667"/>
      <c r="H201" s="668"/>
      <c r="I201" s="668"/>
      <c r="J201" s="668"/>
      <c r="K201" s="669"/>
      <c r="L201" s="587"/>
      <c r="M201" s="588"/>
      <c r="N201" s="588"/>
      <c r="O201" s="588"/>
      <c r="P201" s="588"/>
      <c r="Q201" s="588"/>
      <c r="R201" s="588"/>
      <c r="S201" s="588"/>
      <c r="T201" s="588"/>
      <c r="U201" s="588"/>
      <c r="V201" s="588"/>
      <c r="W201" s="588"/>
      <c r="X201" s="588"/>
      <c r="Y201" s="588"/>
      <c r="Z201" s="588"/>
      <c r="AA201" s="589"/>
      <c r="AB201" s="551"/>
      <c r="AC201" s="552"/>
      <c r="AD201" s="552"/>
      <c r="AE201" s="552"/>
      <c r="AF201" s="133" t="s">
        <v>160</v>
      </c>
      <c r="AG201" s="776" t="s">
        <v>370</v>
      </c>
      <c r="AH201" s="777"/>
      <c r="AI201" s="777"/>
      <c r="AJ201" s="778"/>
      <c r="AK201" s="184"/>
      <c r="AM201" s="121"/>
      <c r="AN201" s="121"/>
      <c r="AO201" s="121"/>
      <c r="AP201" s="121"/>
      <c r="AQ201" s="121"/>
      <c r="AR201" s="121"/>
      <c r="AS201" s="121"/>
      <c r="AT201" s="121"/>
      <c r="AU201" s="121"/>
      <c r="AV201" s="121"/>
      <c r="AW201" s="121"/>
      <c r="AX201" s="121"/>
      <c r="AY201" s="121"/>
      <c r="AZ201" s="121"/>
      <c r="BA201" s="121"/>
      <c r="BB201" s="121"/>
      <c r="BC201" s="121"/>
      <c r="BD201" s="121"/>
      <c r="BE201" s="121"/>
      <c r="BF201" s="121"/>
      <c r="BG201" s="121"/>
      <c r="BH201" s="121"/>
      <c r="BI201" s="121"/>
      <c r="BJ201" s="121"/>
      <c r="BK201" s="121"/>
      <c r="BL201" s="121"/>
      <c r="BM201" s="121"/>
      <c r="BN201" s="116"/>
      <c r="BO201" s="111"/>
      <c r="BP201" s="111"/>
      <c r="BQ201" s="111"/>
      <c r="BR201" s="111"/>
      <c r="BS201" s="111"/>
      <c r="BT201" s="111"/>
      <c r="BU201" s="111"/>
      <c r="BV201" s="111"/>
      <c r="BW201" s="111"/>
      <c r="BX201" s="111"/>
      <c r="BY201" s="111"/>
      <c r="BZ201" s="111"/>
      <c r="CA201" s="111"/>
      <c r="CB201" s="111"/>
      <c r="CC201" s="111"/>
      <c r="CD201" s="111"/>
      <c r="CE201" s="111"/>
      <c r="CF201" s="111"/>
      <c r="CG201" s="111"/>
      <c r="CH201" s="111"/>
      <c r="CI201" s="111"/>
      <c r="CJ201" s="111"/>
      <c r="CK201" s="111"/>
      <c r="CL201" s="111"/>
    </row>
    <row r="202" spans="1:90" s="4" customFormat="1" ht="20.100000000000001" customHeight="1">
      <c r="A202" s="29"/>
      <c r="B202" s="587"/>
      <c r="C202" s="588"/>
      <c r="D202" s="588"/>
      <c r="E202" s="588"/>
      <c r="F202" s="589"/>
      <c r="G202" s="587"/>
      <c r="H202" s="588"/>
      <c r="I202" s="588"/>
      <c r="J202" s="588"/>
      <c r="K202" s="589"/>
      <c r="L202" s="587"/>
      <c r="M202" s="588"/>
      <c r="N202" s="588"/>
      <c r="O202" s="588"/>
      <c r="P202" s="588"/>
      <c r="Q202" s="588"/>
      <c r="R202" s="588"/>
      <c r="S202" s="588"/>
      <c r="T202" s="588"/>
      <c r="U202" s="588"/>
      <c r="V202" s="588"/>
      <c r="W202" s="588"/>
      <c r="X202" s="588"/>
      <c r="Y202" s="588"/>
      <c r="Z202" s="588"/>
      <c r="AA202" s="589"/>
      <c r="AB202" s="551"/>
      <c r="AC202" s="552"/>
      <c r="AD202" s="552"/>
      <c r="AE202" s="552"/>
      <c r="AF202" s="133" t="s">
        <v>160</v>
      </c>
      <c r="AG202" s="553" t="s">
        <v>370</v>
      </c>
      <c r="AH202" s="636"/>
      <c r="AI202" s="636"/>
      <c r="AJ202" s="554"/>
      <c r="AK202" s="25"/>
      <c r="AM202" s="121"/>
      <c r="AN202" s="121"/>
      <c r="AO202" s="121"/>
      <c r="AP202" s="121"/>
      <c r="AQ202" s="121"/>
      <c r="AR202" s="121"/>
      <c r="AS202" s="121"/>
      <c r="AT202" s="121"/>
      <c r="AU202" s="121"/>
      <c r="AV202" s="121"/>
      <c r="AW202" s="121"/>
      <c r="AX202" s="121"/>
      <c r="AY202" s="121"/>
      <c r="AZ202" s="121"/>
      <c r="BA202" s="121"/>
      <c r="BB202" s="121"/>
      <c r="BC202" s="121"/>
      <c r="BD202" s="121"/>
      <c r="BE202" s="121"/>
      <c r="BF202" s="121"/>
      <c r="BG202" s="121"/>
      <c r="BH202" s="121"/>
      <c r="BI202" s="121"/>
      <c r="BJ202" s="121"/>
      <c r="BK202" s="121"/>
      <c r="BL202" s="121"/>
      <c r="BM202" s="121"/>
      <c r="BN202" s="116"/>
      <c r="BO202" s="111"/>
      <c r="BP202" s="111"/>
      <c r="BQ202" s="111"/>
      <c r="BR202" s="111"/>
      <c r="BS202" s="111"/>
      <c r="BT202" s="111"/>
      <c r="BU202" s="111"/>
      <c r="BV202" s="111"/>
      <c r="BW202" s="111"/>
      <c r="BX202" s="111"/>
      <c r="BY202" s="111"/>
      <c r="BZ202" s="111"/>
      <c r="CA202" s="111"/>
      <c r="CB202" s="111"/>
      <c r="CC202" s="111"/>
      <c r="CD202" s="111"/>
      <c r="CE202" s="111"/>
      <c r="CF202" s="111"/>
      <c r="CG202" s="111"/>
      <c r="CH202" s="111"/>
      <c r="CI202" s="111"/>
      <c r="CJ202" s="111"/>
      <c r="CK202" s="111"/>
      <c r="CL202" s="111"/>
    </row>
    <row r="203" spans="1:90" s="4" customFormat="1" ht="20.100000000000001" customHeight="1">
      <c r="A203" s="29"/>
      <c r="B203" s="690"/>
      <c r="C203" s="691"/>
      <c r="D203" s="691"/>
      <c r="E203" s="691"/>
      <c r="F203" s="692"/>
      <c r="G203" s="690"/>
      <c r="H203" s="691"/>
      <c r="I203" s="691"/>
      <c r="J203" s="691"/>
      <c r="K203" s="692"/>
      <c r="L203" s="587"/>
      <c r="M203" s="588"/>
      <c r="N203" s="588"/>
      <c r="O203" s="588"/>
      <c r="P203" s="588"/>
      <c r="Q203" s="588"/>
      <c r="R203" s="588"/>
      <c r="S203" s="588"/>
      <c r="T203" s="588"/>
      <c r="U203" s="588"/>
      <c r="V203" s="588"/>
      <c r="W203" s="588"/>
      <c r="X203" s="588"/>
      <c r="Y203" s="588"/>
      <c r="Z203" s="588"/>
      <c r="AA203" s="589"/>
      <c r="AB203" s="551"/>
      <c r="AC203" s="552"/>
      <c r="AD203" s="552"/>
      <c r="AE203" s="552"/>
      <c r="AF203" s="133" t="s">
        <v>160</v>
      </c>
      <c r="AG203" s="897" t="s">
        <v>370</v>
      </c>
      <c r="AH203" s="958"/>
      <c r="AI203" s="958"/>
      <c r="AJ203" s="898"/>
      <c r="AK203" s="25"/>
      <c r="AM203" s="121"/>
      <c r="AN203" s="121"/>
      <c r="AO203" s="121"/>
      <c r="AP203" s="121"/>
      <c r="AQ203" s="121"/>
      <c r="AR203" s="121"/>
      <c r="AS203" s="121"/>
      <c r="AT203" s="121"/>
      <c r="AU203" s="121"/>
      <c r="AV203" s="121"/>
      <c r="AW203" s="121"/>
      <c r="AX203" s="121"/>
      <c r="AY203" s="121"/>
      <c r="AZ203" s="121"/>
      <c r="BA203" s="121"/>
      <c r="BB203" s="121"/>
      <c r="BC203" s="121"/>
      <c r="BD203" s="121"/>
      <c r="BE203" s="121"/>
      <c r="BF203" s="121"/>
      <c r="BG203" s="121"/>
      <c r="BH203" s="121"/>
      <c r="BI203" s="121"/>
      <c r="BJ203" s="121"/>
      <c r="BK203" s="121"/>
      <c r="BL203" s="121"/>
      <c r="BM203" s="121"/>
      <c r="BN203" s="116"/>
      <c r="BO203" s="111"/>
      <c r="BP203" s="111"/>
      <c r="BQ203" s="111"/>
      <c r="BR203" s="111"/>
      <c r="BS203" s="111"/>
      <c r="BT203" s="111"/>
      <c r="BU203" s="111"/>
      <c r="BV203" s="111"/>
      <c r="BW203" s="111"/>
      <c r="BX203" s="111"/>
      <c r="BY203" s="111"/>
      <c r="BZ203" s="111"/>
      <c r="CA203" s="111"/>
      <c r="CB203" s="111"/>
      <c r="CC203" s="111"/>
      <c r="CD203" s="111"/>
      <c r="CE203" s="111"/>
      <c r="CF203" s="111"/>
      <c r="CG203" s="111"/>
      <c r="CH203" s="111"/>
      <c r="CI203" s="111"/>
      <c r="CJ203" s="111"/>
      <c r="CK203" s="111"/>
      <c r="CL203" s="111"/>
    </row>
    <row r="204" spans="1:90" s="4" customFormat="1" ht="20.100000000000001" customHeight="1">
      <c r="A204" s="29"/>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86"/>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16"/>
      <c r="BO204" s="111"/>
      <c r="BP204" s="111"/>
      <c r="BQ204" s="111"/>
      <c r="BR204" s="111"/>
      <c r="BS204" s="111"/>
      <c r="BT204" s="111"/>
      <c r="BU204" s="111"/>
      <c r="BV204" s="111"/>
      <c r="BW204" s="111"/>
      <c r="BX204" s="111"/>
      <c r="BY204" s="111"/>
      <c r="BZ204" s="111"/>
      <c r="CA204" s="111"/>
      <c r="CB204" s="111"/>
      <c r="CC204" s="111"/>
      <c r="CD204" s="111"/>
      <c r="CE204" s="111"/>
      <c r="CF204" s="111"/>
      <c r="CG204" s="111"/>
      <c r="CH204" s="111"/>
      <c r="CI204" s="111"/>
      <c r="CJ204" s="111"/>
      <c r="CK204" s="111"/>
      <c r="CL204" s="111"/>
    </row>
    <row r="205" spans="1:90" s="29" customFormat="1" ht="14.1" customHeight="1">
      <c r="A205" s="16"/>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c r="AG205" s="182"/>
      <c r="AH205" s="182"/>
      <c r="AI205" s="182"/>
      <c r="AJ205" s="182"/>
      <c r="AM205" s="122"/>
      <c r="AN205" s="122"/>
      <c r="AO205" s="122"/>
      <c r="AP205" s="122"/>
      <c r="AQ205" s="122"/>
      <c r="AR205" s="122"/>
      <c r="AS205" s="122"/>
      <c r="AT205" s="122"/>
      <c r="AU205" s="122"/>
      <c r="AV205" s="122"/>
      <c r="AW205" s="122"/>
      <c r="AX205" s="122"/>
      <c r="AY205" s="122"/>
      <c r="AZ205" s="122"/>
      <c r="BA205" s="122"/>
      <c r="BB205" s="122"/>
      <c r="BC205" s="122"/>
      <c r="BD205" s="122"/>
      <c r="BE205" s="122"/>
      <c r="BF205" s="122"/>
      <c r="BG205" s="122"/>
      <c r="BH205" s="122"/>
      <c r="BI205" s="122"/>
      <c r="BJ205" s="122"/>
      <c r="BK205" s="122"/>
      <c r="BL205" s="122"/>
      <c r="BM205" s="122"/>
      <c r="BN205" s="118"/>
      <c r="BO205" s="113"/>
      <c r="BP205" s="113"/>
      <c r="BQ205" s="113"/>
      <c r="BR205" s="113"/>
      <c r="BS205" s="113"/>
      <c r="BT205" s="113"/>
      <c r="BU205" s="113"/>
      <c r="BV205" s="113"/>
      <c r="BW205" s="113"/>
      <c r="BX205" s="113"/>
      <c r="BY205" s="113"/>
      <c r="BZ205" s="113"/>
      <c r="CA205" s="113"/>
      <c r="CB205" s="113"/>
      <c r="CC205" s="113"/>
      <c r="CD205" s="113"/>
      <c r="CE205" s="113"/>
      <c r="CF205" s="113"/>
      <c r="CG205" s="113"/>
      <c r="CH205" s="113"/>
      <c r="CI205" s="113"/>
      <c r="CJ205" s="113"/>
      <c r="CK205" s="113"/>
      <c r="CL205" s="113"/>
    </row>
    <row r="206" spans="1:90" s="29" customFormat="1" ht="14.1" customHeight="1">
      <c r="A206" s="2" t="s">
        <v>523</v>
      </c>
      <c r="B206" s="3"/>
      <c r="C206" s="3"/>
      <c r="D206" s="3"/>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c r="BM206" s="122"/>
      <c r="BN206" s="118"/>
      <c r="BO206" s="113"/>
      <c r="BP206" s="113"/>
      <c r="BQ206" s="113"/>
      <c r="BR206" s="113"/>
      <c r="BS206" s="113"/>
      <c r="BT206" s="113"/>
      <c r="BU206" s="113"/>
      <c r="BV206" s="113"/>
      <c r="BW206" s="113"/>
      <c r="BX206" s="113"/>
      <c r="BY206" s="113"/>
      <c r="BZ206" s="113"/>
      <c r="CA206" s="113"/>
      <c r="CB206" s="113"/>
      <c r="CC206" s="113"/>
      <c r="CD206" s="113"/>
      <c r="CE206" s="113"/>
      <c r="CF206" s="113"/>
      <c r="CG206" s="113"/>
      <c r="CH206" s="113"/>
      <c r="CI206" s="113"/>
      <c r="CJ206" s="113"/>
      <c r="CK206" s="113"/>
      <c r="CL206" s="113"/>
    </row>
    <row r="207" spans="1:90" s="29" customFormat="1" ht="14.1" customHeight="1">
      <c r="A207" s="16"/>
      <c r="B207" s="3" t="s">
        <v>61</v>
      </c>
      <c r="C207" s="3"/>
      <c r="D207" s="3"/>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L207" s="33"/>
      <c r="AM207" s="122"/>
      <c r="AN207" s="122"/>
      <c r="AO207" s="122"/>
      <c r="AP207" s="122"/>
      <c r="AQ207" s="122"/>
      <c r="AR207" s="122"/>
      <c r="AS207" s="122"/>
      <c r="AT207" s="122"/>
      <c r="AU207" s="122"/>
      <c r="AV207" s="122"/>
      <c r="AW207" s="122"/>
      <c r="AX207" s="122"/>
      <c r="AY207" s="122"/>
      <c r="AZ207" s="122"/>
      <c r="BA207" s="122"/>
      <c r="BB207" s="122"/>
      <c r="BC207" s="122"/>
      <c r="BD207" s="122"/>
      <c r="BE207" s="122"/>
      <c r="BF207" s="122"/>
      <c r="BG207" s="122"/>
      <c r="BH207" s="122"/>
      <c r="BI207" s="122"/>
      <c r="BJ207" s="122"/>
      <c r="BK207" s="122"/>
      <c r="BL207" s="122"/>
      <c r="BM207" s="122"/>
      <c r="BN207" s="118"/>
      <c r="BO207" s="113"/>
      <c r="BP207" s="113"/>
      <c r="BQ207" s="113"/>
      <c r="BR207" s="113"/>
      <c r="BS207" s="113"/>
      <c r="BT207" s="113"/>
      <c r="BU207" s="113"/>
      <c r="BV207" s="113"/>
      <c r="BW207" s="113"/>
      <c r="BX207" s="113"/>
      <c r="BY207" s="113"/>
      <c r="BZ207" s="113"/>
      <c r="CA207" s="113"/>
      <c r="CB207" s="113"/>
      <c r="CC207" s="113"/>
      <c r="CD207" s="113"/>
      <c r="CE207" s="113"/>
      <c r="CF207" s="113"/>
      <c r="CG207" s="113"/>
      <c r="CH207" s="113"/>
      <c r="CI207" s="113"/>
      <c r="CJ207" s="113"/>
      <c r="CK207" s="113"/>
      <c r="CL207" s="113"/>
    </row>
    <row r="208" spans="1:90" s="29" customFormat="1" ht="14.1" customHeight="1">
      <c r="A208" s="16"/>
      <c r="B208" s="147" t="s">
        <v>385</v>
      </c>
      <c r="C208" s="148"/>
      <c r="D208" s="148"/>
      <c r="E208" s="148"/>
      <c r="F208" s="149"/>
      <c r="G208" s="147" t="s">
        <v>387</v>
      </c>
      <c r="H208" s="148"/>
      <c r="I208" s="148"/>
      <c r="J208" s="148"/>
      <c r="K208" s="149"/>
      <c r="L208" s="560" t="s">
        <v>177</v>
      </c>
      <c r="M208" s="896"/>
      <c r="N208" s="147" t="s">
        <v>213</v>
      </c>
      <c r="O208" s="148"/>
      <c r="P208" s="149"/>
      <c r="Q208" s="147" t="s">
        <v>211</v>
      </c>
      <c r="R208" s="148"/>
      <c r="S208" s="148"/>
      <c r="T208" s="148"/>
      <c r="U208" s="148"/>
      <c r="V208" s="149"/>
      <c r="W208" s="147" t="s">
        <v>212</v>
      </c>
      <c r="X208" s="148"/>
      <c r="Y208" s="148"/>
      <c r="Z208" s="149"/>
      <c r="AA208" s="147" t="s">
        <v>214</v>
      </c>
      <c r="AB208" s="148"/>
      <c r="AC208" s="148"/>
      <c r="AD208" s="148"/>
      <c r="AE208" s="148"/>
      <c r="AF208" s="148"/>
      <c r="AG208" s="148"/>
      <c r="AH208" s="149"/>
      <c r="AI208" s="16"/>
      <c r="AJ208" s="120"/>
      <c r="AL208" s="33"/>
      <c r="AM208" s="122"/>
      <c r="AN208" s="122"/>
      <c r="AO208" s="122"/>
      <c r="AP208" s="122"/>
      <c r="AQ208" s="122"/>
      <c r="AR208" s="122"/>
      <c r="AS208" s="122"/>
      <c r="AT208" s="122"/>
      <c r="AU208" s="122"/>
      <c r="AV208" s="122"/>
      <c r="AW208" s="122"/>
      <c r="AX208" s="122"/>
      <c r="AY208" s="122"/>
      <c r="AZ208" s="122"/>
      <c r="BA208" s="122"/>
      <c r="BB208" s="122"/>
      <c r="BC208" s="122"/>
      <c r="BD208" s="122"/>
      <c r="BE208" s="122"/>
      <c r="BF208" s="122"/>
      <c r="BG208" s="122"/>
      <c r="BH208" s="122"/>
      <c r="BI208" s="122"/>
      <c r="BJ208" s="122"/>
      <c r="BK208" s="122"/>
      <c r="BL208" s="122"/>
      <c r="BM208" s="122"/>
      <c r="BN208" s="118"/>
      <c r="BO208" s="113"/>
      <c r="BP208" s="113"/>
      <c r="BQ208" s="113"/>
      <c r="BR208" s="113"/>
      <c r="BS208" s="113"/>
      <c r="BT208" s="113"/>
      <c r="BU208" s="113"/>
      <c r="BV208" s="113"/>
      <c r="BW208" s="113"/>
      <c r="BX208" s="113"/>
      <c r="BY208" s="113"/>
      <c r="BZ208" s="113"/>
      <c r="CA208" s="113"/>
      <c r="CB208" s="113"/>
      <c r="CC208" s="113"/>
      <c r="CD208" s="113"/>
      <c r="CE208" s="113"/>
      <c r="CF208" s="113"/>
      <c r="CG208" s="113"/>
      <c r="CH208" s="113"/>
      <c r="CI208" s="113"/>
      <c r="CJ208" s="113"/>
      <c r="CK208" s="113"/>
      <c r="CL208" s="113"/>
    </row>
    <row r="209" spans="1:90" s="29" customFormat="1" ht="20.100000000000001" customHeight="1">
      <c r="A209" s="16"/>
      <c r="B209" s="86" t="s">
        <v>217</v>
      </c>
      <c r="C209" s="624" t="s">
        <v>102</v>
      </c>
      <c r="D209" s="622"/>
      <c r="E209" s="622"/>
      <c r="F209" s="623"/>
      <c r="G209" s="624" t="s">
        <v>108</v>
      </c>
      <c r="H209" s="622"/>
      <c r="I209" s="622"/>
      <c r="J209" s="622"/>
      <c r="K209" s="623"/>
      <c r="L209" s="624" t="s">
        <v>226</v>
      </c>
      <c r="M209" s="623"/>
      <c r="N209" s="902" t="s">
        <v>163</v>
      </c>
      <c r="O209" s="892"/>
      <c r="P209" s="131" t="s">
        <v>318</v>
      </c>
      <c r="Q209" s="899" t="s">
        <v>952</v>
      </c>
      <c r="R209" s="900"/>
      <c r="S209" s="900"/>
      <c r="T209" s="900"/>
      <c r="U209" s="900"/>
      <c r="V209" s="901"/>
      <c r="W209" s="624" t="s">
        <v>8</v>
      </c>
      <c r="X209" s="622"/>
      <c r="Y209" s="622"/>
      <c r="Z209" s="623"/>
      <c r="AA209" s="624" t="s">
        <v>306</v>
      </c>
      <c r="AB209" s="622"/>
      <c r="AC209" s="622"/>
      <c r="AD209" s="622"/>
      <c r="AE209" s="622"/>
      <c r="AF209" s="622"/>
      <c r="AG209" s="622"/>
      <c r="AH209" s="623"/>
      <c r="AI209" s="16"/>
      <c r="AJ209" s="120"/>
      <c r="AL209" s="33"/>
      <c r="AM209" s="122"/>
      <c r="AN209" s="122"/>
      <c r="AO209" s="122"/>
      <c r="AP209" s="122"/>
      <c r="AQ209" s="122"/>
      <c r="AR209" s="122"/>
      <c r="AS209" s="122"/>
      <c r="AT209" s="122"/>
      <c r="AU209" s="122"/>
      <c r="AV209" s="122"/>
      <c r="AW209" s="122"/>
      <c r="AX209" s="122"/>
      <c r="AY209" s="122"/>
      <c r="AZ209" s="122"/>
      <c r="BA209" s="122"/>
      <c r="BB209" s="122"/>
      <c r="BC209" s="122"/>
      <c r="BD209" s="122"/>
      <c r="BE209" s="122"/>
      <c r="BF209" s="122"/>
      <c r="BG209" s="122"/>
      <c r="BH209" s="122"/>
      <c r="BI209" s="122"/>
      <c r="BJ209" s="122"/>
      <c r="BK209" s="122"/>
      <c r="BL209" s="122"/>
      <c r="BM209" s="122"/>
      <c r="BN209" s="118"/>
      <c r="BO209" s="113"/>
      <c r="BP209" s="113"/>
      <c r="BQ209" s="113"/>
      <c r="BR209" s="113"/>
      <c r="BS209" s="113"/>
      <c r="BT209" s="113"/>
      <c r="BU209" s="113"/>
      <c r="BV209" s="113"/>
      <c r="BW209" s="113"/>
      <c r="BX209" s="113"/>
      <c r="BY209" s="113"/>
      <c r="BZ209" s="113"/>
      <c r="CA209" s="113"/>
      <c r="CB209" s="113"/>
      <c r="CC209" s="113"/>
      <c r="CD209" s="113"/>
      <c r="CE209" s="113"/>
      <c r="CF209" s="113"/>
      <c r="CG209" s="113"/>
      <c r="CH209" s="113"/>
      <c r="CI209" s="113"/>
      <c r="CJ209" s="113"/>
      <c r="CK209" s="113"/>
      <c r="CL209" s="113"/>
    </row>
    <row r="210" spans="1:90" s="29" customFormat="1" ht="20.100000000000001" customHeight="1">
      <c r="A210" s="16"/>
      <c r="B210" s="667"/>
      <c r="C210" s="668"/>
      <c r="D210" s="668"/>
      <c r="E210" s="668"/>
      <c r="F210" s="669"/>
      <c r="G210" s="667"/>
      <c r="H210" s="668"/>
      <c r="I210" s="668"/>
      <c r="J210" s="668"/>
      <c r="K210" s="669"/>
      <c r="L210" s="776" t="s">
        <v>369</v>
      </c>
      <c r="M210" s="778"/>
      <c r="N210" s="815"/>
      <c r="O210" s="816"/>
      <c r="P210" s="6" t="s">
        <v>318</v>
      </c>
      <c r="Q210" s="587" t="s">
        <v>165</v>
      </c>
      <c r="R210" s="588"/>
      <c r="S210" s="588"/>
      <c r="T210" s="588"/>
      <c r="U210" s="588"/>
      <c r="V210" s="589"/>
      <c r="W210" s="587" t="s">
        <v>161</v>
      </c>
      <c r="X210" s="588"/>
      <c r="Y210" s="588"/>
      <c r="Z210" s="589"/>
      <c r="AA210" s="924"/>
      <c r="AB210" s="925"/>
      <c r="AC210" s="925"/>
      <c r="AD210" s="925"/>
      <c r="AE210" s="925"/>
      <c r="AF210" s="925"/>
      <c r="AG210" s="925"/>
      <c r="AH210" s="926"/>
      <c r="AI210" s="16"/>
      <c r="AJ210" s="120"/>
      <c r="AL210" s="33"/>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18"/>
      <c r="BO210" s="113"/>
      <c r="BP210" s="113"/>
      <c r="BQ210" s="113"/>
      <c r="BR210" s="113"/>
      <c r="BS210" s="113"/>
      <c r="BT210" s="113"/>
      <c r="BU210" s="113"/>
      <c r="BV210" s="113"/>
      <c r="BW210" s="113"/>
      <c r="BX210" s="113"/>
      <c r="BY210" s="113"/>
      <c r="BZ210" s="113"/>
      <c r="CA210" s="113"/>
      <c r="CB210" s="113"/>
      <c r="CC210" s="113"/>
      <c r="CD210" s="113"/>
      <c r="CE210" s="113"/>
      <c r="CF210" s="113"/>
      <c r="CG210" s="113"/>
      <c r="CH210" s="113"/>
      <c r="CI210" s="113"/>
      <c r="CJ210" s="113"/>
      <c r="CK210" s="113"/>
      <c r="CL210" s="113"/>
    </row>
    <row r="211" spans="1:90" s="29" customFormat="1" ht="20.100000000000001" customHeight="1">
      <c r="A211" s="16"/>
      <c r="B211" s="587"/>
      <c r="C211" s="588"/>
      <c r="D211" s="588"/>
      <c r="E211" s="588"/>
      <c r="F211" s="589"/>
      <c r="G211" s="587"/>
      <c r="H211" s="588"/>
      <c r="I211" s="588"/>
      <c r="J211" s="588"/>
      <c r="K211" s="589"/>
      <c r="L211" s="553" t="s">
        <v>369</v>
      </c>
      <c r="M211" s="554"/>
      <c r="N211" s="815"/>
      <c r="O211" s="816"/>
      <c r="P211" s="6" t="s">
        <v>318</v>
      </c>
      <c r="Q211" s="587" t="s">
        <v>165</v>
      </c>
      <c r="R211" s="588"/>
      <c r="S211" s="588"/>
      <c r="T211" s="588"/>
      <c r="U211" s="588"/>
      <c r="V211" s="589"/>
      <c r="W211" s="587" t="s">
        <v>161</v>
      </c>
      <c r="X211" s="588"/>
      <c r="Y211" s="588"/>
      <c r="Z211" s="589"/>
      <c r="AA211" s="773"/>
      <c r="AB211" s="774"/>
      <c r="AC211" s="774"/>
      <c r="AD211" s="774"/>
      <c r="AE211" s="774"/>
      <c r="AF211" s="774"/>
      <c r="AG211" s="774"/>
      <c r="AH211" s="775"/>
      <c r="AI211" s="16"/>
      <c r="AJ211" s="120"/>
      <c r="AL211" s="33"/>
      <c r="AM211" s="122"/>
      <c r="AN211" s="122"/>
      <c r="AO211" s="122"/>
      <c r="AP211" s="122"/>
      <c r="AQ211" s="122"/>
      <c r="AR211" s="122"/>
      <c r="AS211" s="122"/>
      <c r="AT211" s="122"/>
      <c r="AU211" s="122"/>
      <c r="AV211" s="122"/>
      <c r="AW211" s="122"/>
      <c r="AX211" s="122"/>
      <c r="AY211" s="122"/>
      <c r="AZ211" s="122"/>
      <c r="BA211" s="122"/>
      <c r="BB211" s="122"/>
      <c r="BC211" s="122"/>
      <c r="BD211" s="122"/>
      <c r="BE211" s="122"/>
      <c r="BF211" s="122"/>
      <c r="BG211" s="122"/>
      <c r="BH211" s="122"/>
      <c r="BI211" s="122"/>
      <c r="BJ211" s="122"/>
      <c r="BK211" s="122"/>
      <c r="BL211" s="122"/>
      <c r="BM211" s="122"/>
      <c r="BN211" s="118"/>
      <c r="BO211" s="113"/>
      <c r="BP211" s="113"/>
      <c r="BQ211" s="113"/>
      <c r="BR211" s="113"/>
      <c r="BS211" s="113"/>
      <c r="BT211" s="113"/>
      <c r="BU211" s="113"/>
      <c r="BV211" s="113"/>
      <c r="BW211" s="113"/>
      <c r="BX211" s="113"/>
      <c r="BY211" s="113"/>
      <c r="BZ211" s="113"/>
      <c r="CA211" s="113"/>
      <c r="CB211" s="113"/>
      <c r="CC211" s="113"/>
      <c r="CD211" s="113"/>
      <c r="CE211" s="113"/>
      <c r="CF211" s="113"/>
      <c r="CG211" s="113"/>
      <c r="CH211" s="113"/>
      <c r="CI211" s="113"/>
      <c r="CJ211" s="113"/>
      <c r="CK211" s="113"/>
      <c r="CL211" s="113"/>
    </row>
    <row r="212" spans="1:90" s="29" customFormat="1" ht="20.100000000000001" customHeight="1">
      <c r="A212" s="16"/>
      <c r="B212" s="587"/>
      <c r="C212" s="588"/>
      <c r="D212" s="588"/>
      <c r="E212" s="588"/>
      <c r="F212" s="589"/>
      <c r="G212" s="587"/>
      <c r="H212" s="588"/>
      <c r="I212" s="588"/>
      <c r="J212" s="588"/>
      <c r="K212" s="589"/>
      <c r="L212" s="553" t="s">
        <v>369</v>
      </c>
      <c r="M212" s="554"/>
      <c r="N212" s="815"/>
      <c r="O212" s="816"/>
      <c r="P212" s="6" t="s">
        <v>318</v>
      </c>
      <c r="Q212" s="587" t="s">
        <v>165</v>
      </c>
      <c r="R212" s="588"/>
      <c r="S212" s="588"/>
      <c r="T212" s="588"/>
      <c r="U212" s="588"/>
      <c r="V212" s="589"/>
      <c r="W212" s="587" t="s">
        <v>161</v>
      </c>
      <c r="X212" s="588"/>
      <c r="Y212" s="588"/>
      <c r="Z212" s="589"/>
      <c r="AA212" s="773"/>
      <c r="AB212" s="774"/>
      <c r="AC212" s="774"/>
      <c r="AD212" s="774"/>
      <c r="AE212" s="774"/>
      <c r="AF212" s="774"/>
      <c r="AG212" s="774"/>
      <c r="AH212" s="775"/>
      <c r="AI212" s="16"/>
      <c r="AJ212" s="120"/>
      <c r="AL212" s="33"/>
      <c r="AM212" s="122"/>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18"/>
      <c r="BO212" s="113"/>
      <c r="BP212" s="113"/>
      <c r="BQ212" s="113"/>
      <c r="BR212" s="113"/>
      <c r="BS212" s="113"/>
      <c r="BT212" s="113"/>
      <c r="BU212" s="113"/>
      <c r="BV212" s="113"/>
      <c r="BW212" s="113"/>
      <c r="BX212" s="113"/>
      <c r="BY212" s="113"/>
      <c r="BZ212" s="113"/>
      <c r="CA212" s="113"/>
      <c r="CB212" s="113"/>
      <c r="CC212" s="113"/>
      <c r="CD212" s="113"/>
      <c r="CE212" s="113"/>
      <c r="CF212" s="113"/>
      <c r="CG212" s="113"/>
      <c r="CH212" s="113"/>
      <c r="CI212" s="113"/>
      <c r="CJ212" s="113"/>
      <c r="CK212" s="113"/>
      <c r="CL212" s="113"/>
    </row>
    <row r="213" spans="1:90" s="16" customFormat="1" ht="20.100000000000001" customHeight="1">
      <c r="A213" s="127"/>
      <c r="B213" s="587"/>
      <c r="C213" s="588"/>
      <c r="D213" s="588"/>
      <c r="E213" s="588"/>
      <c r="F213" s="589"/>
      <c r="G213" s="587"/>
      <c r="H213" s="588"/>
      <c r="I213" s="588"/>
      <c r="J213" s="588"/>
      <c r="K213" s="589"/>
      <c r="L213" s="553" t="s">
        <v>369</v>
      </c>
      <c r="M213" s="554"/>
      <c r="N213" s="815"/>
      <c r="O213" s="816"/>
      <c r="P213" s="6" t="s">
        <v>318</v>
      </c>
      <c r="Q213" s="587" t="s">
        <v>165</v>
      </c>
      <c r="R213" s="588"/>
      <c r="S213" s="588"/>
      <c r="T213" s="588"/>
      <c r="U213" s="588"/>
      <c r="V213" s="589"/>
      <c r="W213" s="587" t="s">
        <v>161</v>
      </c>
      <c r="X213" s="588"/>
      <c r="Y213" s="588"/>
      <c r="Z213" s="589"/>
      <c r="AA213" s="773"/>
      <c r="AB213" s="774"/>
      <c r="AC213" s="774"/>
      <c r="AD213" s="774"/>
      <c r="AE213" s="774"/>
      <c r="AF213" s="774"/>
      <c r="AG213" s="774"/>
      <c r="AH213" s="775"/>
      <c r="AJ213" s="120"/>
      <c r="AL213" s="33"/>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17"/>
      <c r="BO213" s="112"/>
      <c r="BP213" s="112"/>
      <c r="BQ213" s="112"/>
      <c r="BR213" s="112"/>
      <c r="BS213" s="112"/>
      <c r="BT213" s="112"/>
      <c r="BU213" s="112"/>
      <c r="BV213" s="112"/>
      <c r="BW213" s="112"/>
      <c r="BX213" s="112"/>
      <c r="BY213" s="112"/>
      <c r="BZ213" s="112"/>
      <c r="CA213" s="112"/>
      <c r="CB213" s="112"/>
      <c r="CC213" s="112"/>
      <c r="CD213" s="112"/>
      <c r="CE213" s="112"/>
      <c r="CF213" s="112"/>
      <c r="CG213" s="112"/>
      <c r="CH213" s="112"/>
      <c r="CI213" s="112"/>
      <c r="CJ213" s="112"/>
      <c r="CK213" s="112"/>
      <c r="CL213" s="112"/>
    </row>
    <row r="214" spans="1:90" s="16" customFormat="1" ht="20.100000000000001" customHeight="1">
      <c r="B214" s="587"/>
      <c r="C214" s="588"/>
      <c r="D214" s="588"/>
      <c r="E214" s="588"/>
      <c r="F214" s="589"/>
      <c r="G214" s="587"/>
      <c r="H214" s="588"/>
      <c r="I214" s="588"/>
      <c r="J214" s="588"/>
      <c r="K214" s="589"/>
      <c r="L214" s="553" t="s">
        <v>369</v>
      </c>
      <c r="M214" s="554"/>
      <c r="N214" s="815"/>
      <c r="O214" s="816"/>
      <c r="P214" s="6" t="s">
        <v>318</v>
      </c>
      <c r="Q214" s="587" t="s">
        <v>165</v>
      </c>
      <c r="R214" s="588"/>
      <c r="S214" s="588"/>
      <c r="T214" s="588"/>
      <c r="U214" s="588"/>
      <c r="V214" s="589"/>
      <c r="W214" s="587" t="s">
        <v>161</v>
      </c>
      <c r="X214" s="588"/>
      <c r="Y214" s="588"/>
      <c r="Z214" s="589"/>
      <c r="AA214" s="773"/>
      <c r="AB214" s="774"/>
      <c r="AC214" s="774"/>
      <c r="AD214" s="774"/>
      <c r="AE214" s="774"/>
      <c r="AF214" s="774"/>
      <c r="AG214" s="774"/>
      <c r="AH214" s="775"/>
      <c r="AJ214" s="120"/>
      <c r="AL214" s="33"/>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17"/>
      <c r="BO214" s="112"/>
      <c r="BP214" s="112"/>
      <c r="BQ214" s="112"/>
      <c r="BR214" s="112"/>
      <c r="BS214" s="112"/>
      <c r="BT214" s="112"/>
      <c r="BU214" s="112"/>
      <c r="BV214" s="112"/>
      <c r="BW214" s="112"/>
      <c r="BX214" s="112"/>
      <c r="BY214" s="112"/>
      <c r="BZ214" s="112"/>
      <c r="CA214" s="112"/>
      <c r="CB214" s="112"/>
      <c r="CC214" s="112"/>
      <c r="CD214" s="112"/>
      <c r="CE214" s="112"/>
      <c r="CF214" s="112"/>
      <c r="CG214" s="112"/>
      <c r="CH214" s="112"/>
      <c r="CI214" s="112"/>
      <c r="CJ214" s="112"/>
      <c r="CK214" s="112"/>
      <c r="CL214" s="112"/>
    </row>
    <row r="215" spans="1:90" s="16" customFormat="1" ht="20.100000000000001" customHeight="1">
      <c r="A215" s="4"/>
      <c r="B215" s="690"/>
      <c r="C215" s="691"/>
      <c r="D215" s="691"/>
      <c r="E215" s="691"/>
      <c r="F215" s="692"/>
      <c r="G215" s="690"/>
      <c r="H215" s="691"/>
      <c r="I215" s="691"/>
      <c r="J215" s="691"/>
      <c r="K215" s="692"/>
      <c r="L215" s="897" t="s">
        <v>369</v>
      </c>
      <c r="M215" s="898"/>
      <c r="N215" s="815"/>
      <c r="O215" s="816"/>
      <c r="P215" s="6" t="s">
        <v>318</v>
      </c>
      <c r="Q215" s="587" t="s">
        <v>165</v>
      </c>
      <c r="R215" s="588"/>
      <c r="S215" s="588"/>
      <c r="T215" s="588"/>
      <c r="U215" s="588"/>
      <c r="V215" s="589"/>
      <c r="W215" s="587" t="s">
        <v>161</v>
      </c>
      <c r="X215" s="588"/>
      <c r="Y215" s="588"/>
      <c r="Z215" s="589"/>
      <c r="AA215" s="781"/>
      <c r="AB215" s="782"/>
      <c r="AC215" s="782"/>
      <c r="AD215" s="782"/>
      <c r="AE215" s="782"/>
      <c r="AF215" s="782"/>
      <c r="AG215" s="782"/>
      <c r="AH215" s="783"/>
      <c r="AJ215" s="122"/>
      <c r="AL215" s="33"/>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17"/>
      <c r="BO215" s="112"/>
      <c r="BP215" s="112"/>
      <c r="BQ215" s="112"/>
      <c r="BR215" s="112"/>
      <c r="BS215" s="112"/>
      <c r="BT215" s="112"/>
      <c r="BU215" s="112"/>
      <c r="BV215" s="112"/>
      <c r="BW215" s="112"/>
      <c r="BX215" s="112"/>
      <c r="BY215" s="112"/>
      <c r="BZ215" s="112"/>
      <c r="CA215" s="112"/>
      <c r="CB215" s="112"/>
      <c r="CC215" s="112"/>
      <c r="CD215" s="112"/>
      <c r="CE215" s="112"/>
      <c r="CF215" s="112"/>
      <c r="CG215" s="112"/>
      <c r="CH215" s="112"/>
      <c r="CI215" s="112"/>
      <c r="CJ215" s="112"/>
      <c r="CK215" s="112"/>
      <c r="CL215" s="112"/>
    </row>
    <row r="216" spans="1:90" s="16" customFormat="1" ht="14.1" customHeight="1">
      <c r="A216" s="4"/>
      <c r="B216" s="45" t="s">
        <v>446</v>
      </c>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L216" s="33"/>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17"/>
      <c r="BO216" s="112"/>
      <c r="BP216" s="112"/>
      <c r="BQ216" s="112"/>
      <c r="BR216" s="112"/>
      <c r="BS216" s="112"/>
      <c r="BT216" s="112"/>
      <c r="BU216" s="112"/>
      <c r="BV216" s="112"/>
      <c r="BW216" s="112"/>
      <c r="BX216" s="112"/>
      <c r="BY216" s="112"/>
      <c r="BZ216" s="112"/>
      <c r="CA216" s="112"/>
      <c r="CB216" s="112"/>
      <c r="CC216" s="112"/>
      <c r="CD216" s="112"/>
      <c r="CE216" s="112"/>
      <c r="CF216" s="112"/>
      <c r="CG216" s="112"/>
      <c r="CH216" s="112"/>
      <c r="CI216" s="112"/>
      <c r="CJ216" s="112"/>
      <c r="CK216" s="112"/>
      <c r="CL216" s="112"/>
    </row>
    <row r="217" spans="1:90" s="16" customFormat="1" ht="14.1" customHeight="1">
      <c r="A217" s="4"/>
      <c r="B217" s="45" t="s">
        <v>447</v>
      </c>
      <c r="AL217" s="33"/>
      <c r="AM217" s="120"/>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17"/>
      <c r="BO217" s="112"/>
      <c r="BP217" s="112"/>
      <c r="BQ217" s="112"/>
      <c r="BR217" s="112"/>
      <c r="BS217" s="112"/>
      <c r="BT217" s="112"/>
      <c r="BU217" s="112"/>
      <c r="BV217" s="112"/>
      <c r="BW217" s="112"/>
      <c r="BX217" s="112"/>
      <c r="BY217" s="112"/>
      <c r="BZ217" s="112"/>
      <c r="CA217" s="112"/>
      <c r="CB217" s="112"/>
      <c r="CC217" s="112"/>
      <c r="CD217" s="112"/>
      <c r="CE217" s="112"/>
      <c r="CF217" s="112"/>
      <c r="CG217" s="112"/>
      <c r="CH217" s="112"/>
      <c r="CI217" s="112"/>
      <c r="CJ217" s="112"/>
      <c r="CK217" s="112"/>
      <c r="CL217" s="112"/>
    </row>
    <row r="218" spans="1:90" s="16" customFormat="1" ht="14.1" customHeight="1">
      <c r="A218" s="4"/>
      <c r="B218" s="45"/>
      <c r="AL218" s="33"/>
      <c r="AM218" s="120"/>
      <c r="AN218" s="120"/>
      <c r="AO218" s="120"/>
      <c r="AP218" s="120"/>
      <c r="AQ218" s="120"/>
      <c r="AR218" s="120"/>
      <c r="AS218" s="120"/>
      <c r="AT218" s="120"/>
      <c r="AU218" s="120"/>
      <c r="AV218" s="120"/>
      <c r="AW218" s="120"/>
      <c r="AX218" s="120"/>
      <c r="AY218" s="120"/>
      <c r="AZ218" s="120"/>
      <c r="BA218" s="120"/>
      <c r="BB218" s="120"/>
      <c r="BC218" s="120"/>
      <c r="BD218" s="120"/>
      <c r="BE218" s="120"/>
      <c r="BF218" s="120"/>
      <c r="BG218" s="120"/>
      <c r="BH218" s="120"/>
      <c r="BI218" s="120"/>
      <c r="BJ218" s="120"/>
      <c r="BK218" s="120"/>
      <c r="BL218" s="120"/>
      <c r="BM218" s="120"/>
      <c r="BN218" s="117"/>
      <c r="BO218" s="112"/>
      <c r="BP218" s="112"/>
      <c r="BQ218" s="112"/>
      <c r="BR218" s="112"/>
      <c r="BS218" s="112"/>
      <c r="BT218" s="112"/>
      <c r="BU218" s="112"/>
      <c r="BV218" s="112"/>
      <c r="BW218" s="112"/>
      <c r="BX218" s="112"/>
      <c r="BY218" s="112"/>
      <c r="BZ218" s="112"/>
      <c r="CA218" s="112"/>
      <c r="CB218" s="112"/>
      <c r="CC218" s="112"/>
      <c r="CD218" s="112"/>
      <c r="CE218" s="112"/>
      <c r="CF218" s="112"/>
      <c r="CG218" s="112"/>
      <c r="CH218" s="112"/>
      <c r="CI218" s="112"/>
      <c r="CJ218" s="112"/>
      <c r="CK218" s="112"/>
      <c r="CL218" s="112"/>
    </row>
    <row r="219" spans="1:90" s="16" customFormat="1" ht="14.1" customHeight="1">
      <c r="A219" s="4"/>
      <c r="B219" s="3" t="s">
        <v>308</v>
      </c>
      <c r="AL219" s="33"/>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17"/>
      <c r="BO219" s="112"/>
      <c r="BP219" s="112"/>
      <c r="BQ219" s="112"/>
      <c r="BR219" s="112"/>
      <c r="BS219" s="112"/>
      <c r="BT219" s="112"/>
      <c r="BU219" s="112"/>
      <c r="BV219" s="112"/>
      <c r="BW219" s="112"/>
      <c r="BX219" s="112"/>
      <c r="BY219" s="112"/>
      <c r="BZ219" s="112"/>
      <c r="CA219" s="112"/>
      <c r="CB219" s="112"/>
      <c r="CC219" s="112"/>
      <c r="CD219" s="112"/>
      <c r="CE219" s="112"/>
      <c r="CF219" s="112"/>
      <c r="CG219" s="112"/>
      <c r="CH219" s="112"/>
      <c r="CI219" s="112"/>
      <c r="CJ219" s="112"/>
      <c r="CK219" s="112"/>
      <c r="CL219" s="112"/>
    </row>
    <row r="220" spans="1:90" s="16" customFormat="1" ht="14.1" customHeight="1">
      <c r="A220" s="4"/>
      <c r="B220" s="147" t="s">
        <v>385</v>
      </c>
      <c r="C220" s="148"/>
      <c r="D220" s="148"/>
      <c r="E220" s="148"/>
      <c r="F220" s="149"/>
      <c r="G220" s="147" t="s">
        <v>387</v>
      </c>
      <c r="H220" s="148"/>
      <c r="I220" s="148"/>
      <c r="J220" s="149"/>
      <c r="K220" s="560" t="s">
        <v>177</v>
      </c>
      <c r="L220" s="896"/>
      <c r="M220" s="147" t="s">
        <v>203</v>
      </c>
      <c r="N220" s="149"/>
      <c r="O220" s="147" t="s">
        <v>171</v>
      </c>
      <c r="P220" s="148"/>
      <c r="Q220" s="148"/>
      <c r="R220" s="148"/>
      <c r="S220" s="148"/>
      <c r="T220" s="149"/>
      <c r="U220" s="147" t="s">
        <v>219</v>
      </c>
      <c r="V220" s="148"/>
      <c r="W220" s="148"/>
      <c r="X220" s="148"/>
      <c r="Y220" s="148"/>
      <c r="Z220" s="148"/>
      <c r="AA220" s="149"/>
      <c r="AB220" s="147" t="s">
        <v>223</v>
      </c>
      <c r="AC220" s="148"/>
      <c r="AD220" s="148"/>
      <c r="AE220" s="149"/>
      <c r="AF220" s="560" t="s">
        <v>176</v>
      </c>
      <c r="AG220" s="896"/>
      <c r="AH220" s="147" t="s">
        <v>45</v>
      </c>
      <c r="AI220" s="148"/>
      <c r="AJ220" s="149"/>
      <c r="AL220" s="33"/>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17"/>
      <c r="BO220" s="112"/>
      <c r="BP220" s="112"/>
      <c r="BQ220" s="112"/>
      <c r="BR220" s="112"/>
      <c r="BS220" s="112"/>
      <c r="BT220" s="112"/>
      <c r="BU220" s="112"/>
      <c r="BV220" s="112"/>
      <c r="BW220" s="112"/>
      <c r="BX220" s="112"/>
      <c r="BY220" s="112"/>
      <c r="BZ220" s="112"/>
      <c r="CA220" s="112"/>
      <c r="CB220" s="112"/>
      <c r="CC220" s="112"/>
      <c r="CD220" s="112"/>
      <c r="CE220" s="112"/>
      <c r="CF220" s="112"/>
      <c r="CG220" s="112"/>
      <c r="CH220" s="112"/>
      <c r="CI220" s="112"/>
      <c r="CJ220" s="112"/>
      <c r="CK220" s="112"/>
      <c r="CL220" s="112"/>
    </row>
    <row r="221" spans="1:90" s="16" customFormat="1" ht="14.1" customHeight="1">
      <c r="A221" s="4"/>
      <c r="B221" s="794" t="s">
        <v>367</v>
      </c>
      <c r="C221" s="624" t="s">
        <v>109</v>
      </c>
      <c r="D221" s="622"/>
      <c r="E221" s="622"/>
      <c r="F221" s="623"/>
      <c r="G221" s="91" t="s">
        <v>86</v>
      </c>
      <c r="H221" s="92"/>
      <c r="I221" s="92"/>
      <c r="J221" s="93"/>
      <c r="K221" s="766" t="s">
        <v>226</v>
      </c>
      <c r="L221" s="768"/>
      <c r="M221" s="766" t="s">
        <v>89</v>
      </c>
      <c r="N221" s="768"/>
      <c r="O221" s="899" t="s">
        <v>952</v>
      </c>
      <c r="P221" s="900"/>
      <c r="Q221" s="900"/>
      <c r="R221" s="900"/>
      <c r="S221" s="900"/>
      <c r="T221" s="901"/>
      <c r="U221" s="921" t="s">
        <v>87</v>
      </c>
      <c r="V221" s="922"/>
      <c r="W221" s="922"/>
      <c r="X221" s="922"/>
      <c r="Y221" s="922"/>
      <c r="Z221" s="922"/>
      <c r="AA221" s="923"/>
      <c r="AB221" s="766"/>
      <c r="AC221" s="767"/>
      <c r="AD221" s="767"/>
      <c r="AE221" s="768"/>
      <c r="AF221" s="766"/>
      <c r="AG221" s="768"/>
      <c r="AH221" s="82"/>
      <c r="AI221" s="83"/>
      <c r="AJ221" s="87"/>
      <c r="AL221" s="33"/>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17"/>
      <c r="BO221" s="112"/>
      <c r="BP221" s="112"/>
      <c r="BQ221" s="112"/>
      <c r="BR221" s="112"/>
      <c r="BS221" s="112"/>
      <c r="BT221" s="112"/>
      <c r="BU221" s="112"/>
      <c r="BV221" s="112"/>
      <c r="BW221" s="112"/>
      <c r="BX221" s="112"/>
      <c r="BY221" s="112"/>
      <c r="BZ221" s="112"/>
      <c r="CA221" s="112"/>
      <c r="CB221" s="112"/>
      <c r="CC221" s="112"/>
      <c r="CD221" s="112"/>
      <c r="CE221" s="112"/>
      <c r="CF221" s="112"/>
      <c r="CG221" s="112"/>
      <c r="CH221" s="112"/>
      <c r="CI221" s="112"/>
      <c r="CJ221" s="112"/>
      <c r="CK221" s="112"/>
      <c r="CL221" s="112"/>
    </row>
    <row r="222" spans="1:90" s="16" customFormat="1" ht="20.100000000000001" customHeight="1">
      <c r="A222" s="4"/>
      <c r="B222" s="795"/>
      <c r="C222" s="624" t="s">
        <v>110</v>
      </c>
      <c r="D222" s="622"/>
      <c r="E222" s="622"/>
      <c r="F222" s="623"/>
      <c r="G222" s="96" t="s">
        <v>88</v>
      </c>
      <c r="H222" s="166"/>
      <c r="I222" s="166"/>
      <c r="J222" s="167"/>
      <c r="K222" s="894" t="s">
        <v>226</v>
      </c>
      <c r="L222" s="895"/>
      <c r="M222" s="894" t="s">
        <v>175</v>
      </c>
      <c r="N222" s="895"/>
      <c r="O222" s="899" t="s">
        <v>953</v>
      </c>
      <c r="P222" s="900"/>
      <c r="Q222" s="900"/>
      <c r="R222" s="900"/>
      <c r="S222" s="900"/>
      <c r="T222" s="901"/>
      <c r="U222" s="563" t="s">
        <v>198</v>
      </c>
      <c r="V222" s="564"/>
      <c r="W222" s="564"/>
      <c r="X222" s="564"/>
      <c r="Y222" s="564"/>
      <c r="Z222" s="564"/>
      <c r="AA222" s="565"/>
      <c r="AB222" s="624" t="s">
        <v>111</v>
      </c>
      <c r="AC222" s="622"/>
      <c r="AD222" s="622"/>
      <c r="AE222" s="623"/>
      <c r="AF222" s="624" t="s">
        <v>227</v>
      </c>
      <c r="AG222" s="623"/>
      <c r="AH222" s="624" t="s">
        <v>77</v>
      </c>
      <c r="AI222" s="622"/>
      <c r="AJ222" s="623"/>
      <c r="AK222" s="30"/>
      <c r="AL222" s="33"/>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17"/>
      <c r="BO222" s="112"/>
      <c r="BP222" s="112"/>
      <c r="BQ222" s="112"/>
      <c r="BR222" s="112"/>
      <c r="BS222" s="112"/>
      <c r="BT222" s="112"/>
      <c r="BU222" s="112"/>
      <c r="BV222" s="112"/>
      <c r="BW222" s="112"/>
      <c r="BX222" s="112"/>
      <c r="BY222" s="112"/>
      <c r="BZ222" s="112"/>
      <c r="CA222" s="112"/>
      <c r="CB222" s="112"/>
      <c r="CC222" s="112"/>
      <c r="CD222" s="112"/>
      <c r="CE222" s="112"/>
      <c r="CF222" s="112"/>
      <c r="CG222" s="112"/>
      <c r="CH222" s="112"/>
      <c r="CI222" s="112"/>
      <c r="CJ222" s="112"/>
      <c r="CK222" s="112"/>
      <c r="CL222" s="112"/>
    </row>
    <row r="223" spans="1:90" s="16" customFormat="1" ht="20.100000000000001" customHeight="1">
      <c r="A223" s="4"/>
      <c r="B223" s="667"/>
      <c r="C223" s="668"/>
      <c r="D223" s="668"/>
      <c r="E223" s="668"/>
      <c r="F223" s="669"/>
      <c r="G223" s="667"/>
      <c r="H223" s="668"/>
      <c r="I223" s="668"/>
      <c r="J223" s="669"/>
      <c r="K223" s="779" t="s">
        <v>369</v>
      </c>
      <c r="L223" s="780"/>
      <c r="M223" s="776"/>
      <c r="N223" s="778"/>
      <c r="O223" s="587" t="s">
        <v>165</v>
      </c>
      <c r="P223" s="588"/>
      <c r="Q223" s="588"/>
      <c r="R223" s="588"/>
      <c r="S223" s="588"/>
      <c r="T223" s="589"/>
      <c r="U223" s="673"/>
      <c r="V223" s="674"/>
      <c r="W223" s="674"/>
      <c r="X223" s="674"/>
      <c r="Y223" s="674"/>
      <c r="Z223" s="674"/>
      <c r="AA223" s="675"/>
      <c r="AB223" s="667"/>
      <c r="AC223" s="668"/>
      <c r="AD223" s="668"/>
      <c r="AE223" s="669"/>
      <c r="AF223" s="779" t="s">
        <v>369</v>
      </c>
      <c r="AG223" s="780"/>
      <c r="AH223" s="587"/>
      <c r="AI223" s="588"/>
      <c r="AJ223" s="589"/>
      <c r="AK223" s="182"/>
      <c r="AL223" s="33"/>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17"/>
      <c r="BO223" s="112"/>
      <c r="BP223" s="112"/>
      <c r="BQ223" s="112"/>
      <c r="BR223" s="112"/>
      <c r="BS223" s="112"/>
      <c r="BT223" s="112"/>
      <c r="BU223" s="112"/>
      <c r="BV223" s="112"/>
      <c r="BW223" s="112"/>
      <c r="BX223" s="112"/>
      <c r="BY223" s="112"/>
      <c r="BZ223" s="112"/>
      <c r="CA223" s="112"/>
      <c r="CB223" s="112"/>
      <c r="CC223" s="112"/>
      <c r="CD223" s="112"/>
      <c r="CE223" s="112"/>
      <c r="CF223" s="112"/>
      <c r="CG223" s="112"/>
      <c r="CH223" s="112"/>
      <c r="CI223" s="112"/>
      <c r="CJ223" s="112"/>
      <c r="CK223" s="112"/>
      <c r="CL223" s="112"/>
    </row>
    <row r="224" spans="1:90" s="16" customFormat="1" ht="20.100000000000001" customHeight="1">
      <c r="A224" s="4"/>
      <c r="B224" s="587"/>
      <c r="C224" s="588"/>
      <c r="D224" s="588"/>
      <c r="E224" s="588"/>
      <c r="F224" s="589"/>
      <c r="G224" s="587"/>
      <c r="H224" s="588"/>
      <c r="I224" s="588"/>
      <c r="J224" s="589"/>
      <c r="K224" s="553" t="s">
        <v>369</v>
      </c>
      <c r="L224" s="554"/>
      <c r="M224" s="553"/>
      <c r="N224" s="554"/>
      <c r="O224" s="587" t="s">
        <v>165</v>
      </c>
      <c r="P224" s="588"/>
      <c r="Q224" s="588"/>
      <c r="R224" s="588"/>
      <c r="S224" s="588"/>
      <c r="T224" s="589"/>
      <c r="U224" s="673"/>
      <c r="V224" s="674"/>
      <c r="W224" s="674"/>
      <c r="X224" s="674"/>
      <c r="Y224" s="674"/>
      <c r="Z224" s="674"/>
      <c r="AA224" s="675"/>
      <c r="AB224" s="587"/>
      <c r="AC224" s="588"/>
      <c r="AD224" s="588"/>
      <c r="AE224" s="589"/>
      <c r="AF224" s="553" t="s">
        <v>369</v>
      </c>
      <c r="AG224" s="554"/>
      <c r="AH224" s="587"/>
      <c r="AI224" s="588"/>
      <c r="AJ224" s="589"/>
      <c r="AK224" s="182"/>
      <c r="AL224" s="33"/>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c r="BI224" s="120"/>
      <c r="BJ224" s="120"/>
      <c r="BK224" s="120"/>
      <c r="BL224" s="120"/>
      <c r="BM224" s="120"/>
      <c r="BN224" s="117"/>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c r="CI224" s="112"/>
      <c r="CJ224" s="112"/>
      <c r="CK224" s="112"/>
      <c r="CL224" s="112"/>
    </row>
    <row r="225" spans="1:90" s="3" customFormat="1" ht="20.100000000000001" customHeight="1">
      <c r="A225" s="4"/>
      <c r="B225" s="587"/>
      <c r="C225" s="588"/>
      <c r="D225" s="588"/>
      <c r="E225" s="588"/>
      <c r="F225" s="589"/>
      <c r="G225" s="587"/>
      <c r="H225" s="588"/>
      <c r="I225" s="588"/>
      <c r="J225" s="589"/>
      <c r="K225" s="553" t="s">
        <v>369</v>
      </c>
      <c r="L225" s="554"/>
      <c r="M225" s="553"/>
      <c r="N225" s="554"/>
      <c r="O225" s="587" t="s">
        <v>165</v>
      </c>
      <c r="P225" s="588"/>
      <c r="Q225" s="588"/>
      <c r="R225" s="588"/>
      <c r="S225" s="588"/>
      <c r="T225" s="589"/>
      <c r="U225" s="673"/>
      <c r="V225" s="674"/>
      <c r="W225" s="674"/>
      <c r="X225" s="674"/>
      <c r="Y225" s="674"/>
      <c r="Z225" s="674"/>
      <c r="AA225" s="675"/>
      <c r="AB225" s="587"/>
      <c r="AC225" s="588"/>
      <c r="AD225" s="588"/>
      <c r="AE225" s="589"/>
      <c r="AF225" s="553" t="s">
        <v>369</v>
      </c>
      <c r="AG225" s="554"/>
      <c r="AH225" s="587"/>
      <c r="AI225" s="588"/>
      <c r="AJ225" s="589"/>
      <c r="AK225" s="182"/>
      <c r="AL225" s="33"/>
      <c r="AM225" s="120"/>
      <c r="AN225" s="120"/>
      <c r="AO225" s="120"/>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15"/>
      <c r="BO225" s="110"/>
      <c r="BP225" s="110"/>
      <c r="BQ225" s="110"/>
      <c r="BR225" s="110"/>
      <c r="BS225" s="110"/>
      <c r="BT225" s="110"/>
      <c r="BU225" s="110"/>
      <c r="BV225" s="110"/>
      <c r="BW225" s="110"/>
      <c r="BX225" s="110"/>
      <c r="BY225" s="110"/>
      <c r="BZ225" s="110"/>
      <c r="CA225" s="110"/>
      <c r="CB225" s="110"/>
      <c r="CC225" s="110"/>
      <c r="CD225" s="110"/>
      <c r="CE225" s="110"/>
      <c r="CF225" s="110"/>
      <c r="CG225" s="110"/>
      <c r="CH225" s="110"/>
      <c r="CI225" s="110"/>
      <c r="CJ225" s="110"/>
      <c r="CK225" s="110"/>
      <c r="CL225" s="110"/>
    </row>
    <row r="226" spans="1:90" s="4" customFormat="1" ht="20.100000000000001" customHeight="1">
      <c r="A226" s="29"/>
      <c r="B226" s="587"/>
      <c r="C226" s="588"/>
      <c r="D226" s="588"/>
      <c r="E226" s="588"/>
      <c r="F226" s="589"/>
      <c r="G226" s="587"/>
      <c r="H226" s="588"/>
      <c r="I226" s="588"/>
      <c r="J226" s="589"/>
      <c r="K226" s="553" t="s">
        <v>369</v>
      </c>
      <c r="L226" s="554"/>
      <c r="M226" s="553"/>
      <c r="N226" s="554"/>
      <c r="O226" s="587" t="s">
        <v>165</v>
      </c>
      <c r="P226" s="588"/>
      <c r="Q226" s="588"/>
      <c r="R226" s="588"/>
      <c r="S226" s="588"/>
      <c r="T226" s="589"/>
      <c r="U226" s="673"/>
      <c r="V226" s="674"/>
      <c r="W226" s="674"/>
      <c r="X226" s="674"/>
      <c r="Y226" s="674"/>
      <c r="Z226" s="674"/>
      <c r="AA226" s="675"/>
      <c r="AB226" s="587"/>
      <c r="AC226" s="588"/>
      <c r="AD226" s="588"/>
      <c r="AE226" s="589"/>
      <c r="AF226" s="553" t="s">
        <v>369</v>
      </c>
      <c r="AG226" s="554"/>
      <c r="AH226" s="587"/>
      <c r="AI226" s="588"/>
      <c r="AJ226" s="589"/>
      <c r="AK226" s="16"/>
      <c r="AL226" s="145"/>
      <c r="AM226" s="121"/>
      <c r="AN226" s="121"/>
      <c r="AO226" s="121"/>
      <c r="AP226" s="121"/>
      <c r="AQ226" s="121"/>
      <c r="AR226" s="121"/>
      <c r="AS226" s="121"/>
      <c r="AT226" s="121"/>
      <c r="AU226" s="121"/>
      <c r="AV226" s="121"/>
      <c r="AW226" s="121"/>
      <c r="AX226" s="121"/>
      <c r="AY226" s="121"/>
      <c r="AZ226" s="121"/>
      <c r="BA226" s="121"/>
      <c r="BB226" s="121"/>
      <c r="BC226" s="121"/>
      <c r="BD226" s="121"/>
      <c r="BE226" s="121"/>
      <c r="BF226" s="121"/>
      <c r="BG226" s="121"/>
      <c r="BH226" s="121"/>
      <c r="BI226" s="121"/>
      <c r="BJ226" s="121"/>
      <c r="BK226" s="121"/>
      <c r="BL226" s="121"/>
      <c r="BM226" s="121"/>
      <c r="BN226" s="116"/>
      <c r="BO226" s="111"/>
      <c r="BP226" s="111"/>
      <c r="BQ226" s="111"/>
      <c r="BR226" s="111"/>
      <c r="BS226" s="111"/>
      <c r="BT226" s="111"/>
      <c r="BU226" s="111"/>
      <c r="BV226" s="111"/>
      <c r="BW226" s="111"/>
      <c r="BX226" s="111"/>
      <c r="BY226" s="111"/>
      <c r="BZ226" s="111"/>
      <c r="CA226" s="111"/>
      <c r="CB226" s="111"/>
      <c r="CC226" s="111"/>
      <c r="CD226" s="111"/>
      <c r="CE226" s="111"/>
      <c r="CF226" s="111"/>
      <c r="CG226" s="111"/>
      <c r="CH226" s="111"/>
      <c r="CI226" s="111"/>
      <c r="CJ226" s="111"/>
      <c r="CK226" s="111"/>
      <c r="CL226" s="111"/>
    </row>
    <row r="227" spans="1:90" s="4" customFormat="1" ht="20.100000000000001" customHeight="1">
      <c r="A227" s="29"/>
      <c r="B227" s="587"/>
      <c r="C227" s="588"/>
      <c r="D227" s="588"/>
      <c r="E227" s="588"/>
      <c r="F227" s="589"/>
      <c r="G227" s="587"/>
      <c r="H227" s="588"/>
      <c r="I227" s="588"/>
      <c r="J227" s="589"/>
      <c r="K227" s="553" t="s">
        <v>369</v>
      </c>
      <c r="L227" s="554"/>
      <c r="M227" s="553"/>
      <c r="N227" s="554"/>
      <c r="O227" s="587" t="s">
        <v>165</v>
      </c>
      <c r="P227" s="588"/>
      <c r="Q227" s="588"/>
      <c r="R227" s="588"/>
      <c r="S227" s="588"/>
      <c r="T227" s="589"/>
      <c r="U227" s="673"/>
      <c r="V227" s="674"/>
      <c r="W227" s="674"/>
      <c r="X227" s="674"/>
      <c r="Y227" s="674"/>
      <c r="Z227" s="674"/>
      <c r="AA227" s="675"/>
      <c r="AB227" s="587"/>
      <c r="AC227" s="588"/>
      <c r="AD227" s="588"/>
      <c r="AE227" s="589"/>
      <c r="AF227" s="553" t="s">
        <v>369</v>
      </c>
      <c r="AG227" s="554"/>
      <c r="AH227" s="587"/>
      <c r="AI227" s="588"/>
      <c r="AJ227" s="589"/>
      <c r="AK227" s="192"/>
      <c r="AL227" s="121"/>
      <c r="AM227" s="121"/>
      <c r="AN227" s="121"/>
      <c r="AQ227" s="121"/>
      <c r="AR227" s="121"/>
      <c r="AS227" s="121"/>
      <c r="AT227" s="121"/>
      <c r="AU227" s="121"/>
      <c r="AV227" s="121"/>
      <c r="AW227" s="121"/>
      <c r="AX227" s="121"/>
      <c r="AY227" s="121"/>
      <c r="AZ227" s="121"/>
      <c r="BA227" s="121"/>
      <c r="BB227" s="121"/>
      <c r="BC227" s="121"/>
      <c r="BD227" s="121"/>
      <c r="BE227" s="121"/>
      <c r="BF227" s="121"/>
      <c r="BG227" s="121"/>
      <c r="BH227" s="121"/>
      <c r="BI227" s="121"/>
      <c r="BJ227" s="116"/>
      <c r="BK227" s="111"/>
      <c r="BL227" s="111"/>
      <c r="BM227" s="111"/>
      <c r="BN227" s="111"/>
      <c r="BO227" s="111"/>
      <c r="BP227" s="111"/>
      <c r="BQ227" s="111"/>
      <c r="BR227" s="111"/>
      <c r="BS227" s="111"/>
      <c r="BT227" s="111"/>
      <c r="BU227" s="111"/>
      <c r="BV227" s="111"/>
      <c r="BW227" s="111"/>
      <c r="BX227" s="111"/>
      <c r="BY227" s="111"/>
      <c r="BZ227" s="111"/>
      <c r="CA227" s="111"/>
      <c r="CB227" s="111"/>
      <c r="CC227" s="111"/>
      <c r="CD227" s="111"/>
      <c r="CE227" s="111"/>
      <c r="CF227" s="111"/>
      <c r="CG227" s="111"/>
      <c r="CH227" s="111"/>
    </row>
    <row r="228" spans="1:90" s="4" customFormat="1" ht="20.100000000000001" customHeight="1">
      <c r="A228" s="16"/>
      <c r="B228" s="587"/>
      <c r="C228" s="588"/>
      <c r="D228" s="588"/>
      <c r="E228" s="588"/>
      <c r="F228" s="589"/>
      <c r="G228" s="587"/>
      <c r="H228" s="588"/>
      <c r="I228" s="588"/>
      <c r="J228" s="589"/>
      <c r="K228" s="553" t="s">
        <v>369</v>
      </c>
      <c r="L228" s="554"/>
      <c r="M228" s="553"/>
      <c r="N228" s="554"/>
      <c r="O228" s="587" t="s">
        <v>165</v>
      </c>
      <c r="P228" s="588"/>
      <c r="Q228" s="588"/>
      <c r="R228" s="588"/>
      <c r="S228" s="588"/>
      <c r="T228" s="589"/>
      <c r="U228" s="673"/>
      <c r="V228" s="674"/>
      <c r="W228" s="674"/>
      <c r="X228" s="674"/>
      <c r="Y228" s="674"/>
      <c r="Z228" s="674"/>
      <c r="AA228" s="675"/>
      <c r="AB228" s="587"/>
      <c r="AC228" s="588"/>
      <c r="AD228" s="588"/>
      <c r="AE228" s="589"/>
      <c r="AF228" s="553" t="s">
        <v>369</v>
      </c>
      <c r="AG228" s="554"/>
      <c r="AH228" s="229"/>
      <c r="AI228" s="5"/>
      <c r="AJ228" s="6"/>
      <c r="AK228" s="193"/>
      <c r="AL228" s="121"/>
      <c r="AM228" s="121"/>
      <c r="AN228" s="121"/>
      <c r="AQ228" s="121"/>
      <c r="AR228" s="121"/>
      <c r="AS228" s="121"/>
      <c r="AT228" s="121"/>
      <c r="AU228" s="121"/>
      <c r="AV228" s="121"/>
      <c r="AW228" s="121"/>
      <c r="AX228" s="121"/>
      <c r="AY228" s="121"/>
      <c r="AZ228" s="121"/>
      <c r="BA228" s="121"/>
      <c r="BB228" s="121"/>
      <c r="BC228" s="121"/>
      <c r="BD228" s="121"/>
      <c r="BE228" s="121"/>
      <c r="BF228" s="121"/>
      <c r="BG228" s="121"/>
      <c r="BH228" s="121"/>
      <c r="BI228" s="121"/>
      <c r="BJ228" s="116"/>
      <c r="BK228" s="111"/>
      <c r="BL228" s="111"/>
      <c r="BM228" s="111"/>
      <c r="BN228" s="111"/>
      <c r="BO228" s="111"/>
      <c r="BP228" s="111"/>
      <c r="BQ228" s="111"/>
      <c r="BR228" s="111"/>
      <c r="BS228" s="111"/>
      <c r="BT228" s="111"/>
      <c r="BU228" s="111"/>
      <c r="BV228" s="111"/>
      <c r="BW228" s="111"/>
      <c r="BX228" s="111"/>
      <c r="BY228" s="111"/>
      <c r="BZ228" s="111"/>
      <c r="CA228" s="111"/>
      <c r="CB228" s="111"/>
      <c r="CC228" s="111"/>
      <c r="CD228" s="111"/>
      <c r="CE228" s="111"/>
      <c r="CF228" s="111"/>
      <c r="CG228" s="111"/>
      <c r="CH228" s="111"/>
    </row>
    <row r="229" spans="1:90" s="4" customFormat="1" ht="20.100000000000001" customHeight="1">
      <c r="A229" s="16"/>
      <c r="B229" s="587"/>
      <c r="C229" s="588"/>
      <c r="D229" s="588"/>
      <c r="E229" s="588"/>
      <c r="F229" s="589"/>
      <c r="G229" s="587"/>
      <c r="H229" s="588"/>
      <c r="I229" s="588"/>
      <c r="J229" s="589"/>
      <c r="K229" s="553" t="s">
        <v>369</v>
      </c>
      <c r="L229" s="554"/>
      <c r="M229" s="553"/>
      <c r="N229" s="554"/>
      <c r="O229" s="587" t="s">
        <v>165</v>
      </c>
      <c r="P229" s="588"/>
      <c r="Q229" s="588"/>
      <c r="R229" s="588"/>
      <c r="S229" s="588"/>
      <c r="T229" s="589"/>
      <c r="U229" s="673"/>
      <c r="V229" s="674"/>
      <c r="W229" s="674"/>
      <c r="X229" s="674"/>
      <c r="Y229" s="674"/>
      <c r="Z229" s="674"/>
      <c r="AA229" s="675"/>
      <c r="AB229" s="587"/>
      <c r="AC229" s="588"/>
      <c r="AD229" s="588"/>
      <c r="AE229" s="589"/>
      <c r="AF229" s="553" t="s">
        <v>369</v>
      </c>
      <c r="AG229" s="554"/>
      <c r="AH229" s="587"/>
      <c r="AI229" s="588"/>
      <c r="AJ229" s="589"/>
      <c r="AK229" s="187"/>
      <c r="AL229" s="121"/>
      <c r="AM229" s="121"/>
      <c r="AN229" s="121"/>
      <c r="AQ229" s="121"/>
      <c r="AR229" s="121"/>
      <c r="AS229" s="121"/>
      <c r="AT229" s="121"/>
      <c r="AU229" s="121"/>
      <c r="AV229" s="121"/>
      <c r="AW229" s="121"/>
      <c r="AX229" s="121"/>
      <c r="AY229" s="121"/>
      <c r="AZ229" s="121"/>
      <c r="BA229" s="121"/>
      <c r="BB229" s="121"/>
      <c r="BC229" s="121"/>
      <c r="BD229" s="121"/>
      <c r="BE229" s="121"/>
      <c r="BF229" s="121"/>
      <c r="BG229" s="121"/>
      <c r="BH229" s="121"/>
      <c r="BI229" s="121"/>
      <c r="BJ229" s="116"/>
      <c r="BK229" s="111"/>
      <c r="BL229" s="111"/>
      <c r="BM229" s="111"/>
      <c r="BN229" s="111"/>
      <c r="BO229" s="111"/>
      <c r="BP229" s="111"/>
      <c r="BQ229" s="111"/>
      <c r="BR229" s="111"/>
      <c r="BS229" s="111"/>
      <c r="BT229" s="111"/>
      <c r="BU229" s="111"/>
      <c r="BV229" s="111"/>
      <c r="BW229" s="111"/>
      <c r="BX229" s="111"/>
      <c r="BY229" s="111"/>
      <c r="BZ229" s="111"/>
      <c r="CA229" s="111"/>
      <c r="CB229" s="111"/>
      <c r="CC229" s="111"/>
      <c r="CD229" s="111"/>
      <c r="CE229" s="111"/>
      <c r="CF229" s="111"/>
      <c r="CG229" s="111"/>
      <c r="CH229" s="111"/>
    </row>
    <row r="230" spans="1:90" s="4" customFormat="1" ht="20.100000000000001" customHeight="1">
      <c r="B230" s="587"/>
      <c r="C230" s="588"/>
      <c r="D230" s="588"/>
      <c r="E230" s="588"/>
      <c r="F230" s="589"/>
      <c r="G230" s="587"/>
      <c r="H230" s="588"/>
      <c r="I230" s="588"/>
      <c r="J230" s="589"/>
      <c r="K230" s="553" t="s">
        <v>369</v>
      </c>
      <c r="L230" s="554"/>
      <c r="M230" s="553"/>
      <c r="N230" s="554"/>
      <c r="O230" s="587" t="s">
        <v>165</v>
      </c>
      <c r="P230" s="588"/>
      <c r="Q230" s="588"/>
      <c r="R230" s="588"/>
      <c r="S230" s="588"/>
      <c r="T230" s="589"/>
      <c r="U230" s="673"/>
      <c r="V230" s="674"/>
      <c r="W230" s="674"/>
      <c r="X230" s="674"/>
      <c r="Y230" s="674"/>
      <c r="Z230" s="674"/>
      <c r="AA230" s="675"/>
      <c r="AB230" s="587"/>
      <c r="AC230" s="588"/>
      <c r="AD230" s="588"/>
      <c r="AE230" s="589"/>
      <c r="AF230" s="553" t="s">
        <v>369</v>
      </c>
      <c r="AG230" s="554"/>
      <c r="AH230" s="587"/>
      <c r="AI230" s="588"/>
      <c r="AJ230" s="589"/>
      <c r="AK230" s="187"/>
      <c r="AL230" s="121"/>
      <c r="AM230" s="121"/>
      <c r="AN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16"/>
      <c r="BK230" s="111"/>
      <c r="BL230" s="111"/>
      <c r="BM230" s="111"/>
      <c r="BN230" s="111"/>
      <c r="BO230" s="111"/>
      <c r="BP230" s="111"/>
      <c r="BQ230" s="111"/>
      <c r="BR230" s="111"/>
      <c r="BS230" s="111"/>
      <c r="BT230" s="111"/>
      <c r="BU230" s="111"/>
      <c r="BV230" s="111"/>
      <c r="BW230" s="111"/>
      <c r="BX230" s="111"/>
      <c r="BY230" s="111"/>
      <c r="BZ230" s="111"/>
      <c r="CA230" s="111"/>
      <c r="CB230" s="111"/>
      <c r="CC230" s="111"/>
      <c r="CD230" s="111"/>
      <c r="CE230" s="111"/>
      <c r="CF230" s="111"/>
      <c r="CG230" s="111"/>
      <c r="CH230" s="111"/>
    </row>
    <row r="231" spans="1:90" s="4" customFormat="1" ht="20.100000000000001" customHeight="1">
      <c r="B231" s="587"/>
      <c r="C231" s="588"/>
      <c r="D231" s="588"/>
      <c r="E231" s="588"/>
      <c r="F231" s="589"/>
      <c r="G231" s="587"/>
      <c r="H231" s="588"/>
      <c r="I231" s="588"/>
      <c r="J231" s="589"/>
      <c r="K231" s="553" t="s">
        <v>369</v>
      </c>
      <c r="L231" s="554"/>
      <c r="M231" s="553"/>
      <c r="N231" s="554"/>
      <c r="O231" s="587" t="s">
        <v>165</v>
      </c>
      <c r="P231" s="588"/>
      <c r="Q231" s="588"/>
      <c r="R231" s="588"/>
      <c r="S231" s="588"/>
      <c r="T231" s="589"/>
      <c r="U231" s="673"/>
      <c r="V231" s="674"/>
      <c r="W231" s="674"/>
      <c r="X231" s="674"/>
      <c r="Y231" s="674"/>
      <c r="Z231" s="674"/>
      <c r="AA231" s="675"/>
      <c r="AB231" s="587"/>
      <c r="AC231" s="588"/>
      <c r="AD231" s="588"/>
      <c r="AE231" s="589"/>
      <c r="AF231" s="553" t="s">
        <v>369</v>
      </c>
      <c r="AG231" s="554"/>
      <c r="AH231" s="587"/>
      <c r="AI231" s="588"/>
      <c r="AJ231" s="589"/>
      <c r="AK231" s="187"/>
      <c r="AL231" s="121"/>
      <c r="AM231" s="121"/>
      <c r="AN231" s="121"/>
      <c r="AQ231" s="121"/>
      <c r="AR231" s="121"/>
      <c r="AS231" s="121"/>
      <c r="AT231" s="121"/>
      <c r="AU231" s="121"/>
      <c r="AV231" s="121"/>
      <c r="AW231" s="121"/>
      <c r="AX231" s="121"/>
      <c r="AY231" s="121"/>
      <c r="AZ231" s="121"/>
      <c r="BA231" s="121"/>
      <c r="BB231" s="121"/>
      <c r="BC231" s="121"/>
      <c r="BD231" s="121"/>
      <c r="BE231" s="121"/>
      <c r="BF231" s="121"/>
      <c r="BG231" s="121"/>
      <c r="BH231" s="121"/>
      <c r="BI231" s="121"/>
      <c r="BJ231" s="116"/>
      <c r="BK231" s="111"/>
      <c r="BL231" s="111"/>
      <c r="BM231" s="111"/>
      <c r="BN231" s="111"/>
      <c r="BO231" s="111"/>
      <c r="BP231" s="111"/>
      <c r="BQ231" s="111"/>
      <c r="BR231" s="111"/>
      <c r="BS231" s="111"/>
      <c r="BT231" s="111"/>
      <c r="BU231" s="111"/>
      <c r="BV231" s="111"/>
      <c r="BW231" s="111"/>
      <c r="BX231" s="111"/>
      <c r="BY231" s="111"/>
      <c r="BZ231" s="111"/>
      <c r="CA231" s="111"/>
      <c r="CB231" s="111"/>
      <c r="CC231" s="111"/>
      <c r="CD231" s="111"/>
      <c r="CE231" s="111"/>
      <c r="CF231" s="111"/>
      <c r="CG231" s="111"/>
      <c r="CH231" s="111"/>
    </row>
    <row r="232" spans="1:90" s="4" customFormat="1" ht="20.100000000000001" customHeight="1">
      <c r="B232" s="587"/>
      <c r="C232" s="588"/>
      <c r="D232" s="588"/>
      <c r="E232" s="588"/>
      <c r="F232" s="589"/>
      <c r="G232" s="587"/>
      <c r="H232" s="588"/>
      <c r="I232" s="588"/>
      <c r="J232" s="589"/>
      <c r="K232" s="553" t="s">
        <v>369</v>
      </c>
      <c r="L232" s="554"/>
      <c r="M232" s="553"/>
      <c r="N232" s="554"/>
      <c r="O232" s="587" t="s">
        <v>165</v>
      </c>
      <c r="P232" s="588"/>
      <c r="Q232" s="588"/>
      <c r="R232" s="588"/>
      <c r="S232" s="588"/>
      <c r="T232" s="589"/>
      <c r="U232" s="673"/>
      <c r="V232" s="674"/>
      <c r="W232" s="674"/>
      <c r="X232" s="674"/>
      <c r="Y232" s="674"/>
      <c r="Z232" s="674"/>
      <c r="AA232" s="675"/>
      <c r="AB232" s="587"/>
      <c r="AC232" s="588"/>
      <c r="AD232" s="588"/>
      <c r="AE232" s="589"/>
      <c r="AF232" s="553" t="s">
        <v>369</v>
      </c>
      <c r="AG232" s="554"/>
      <c r="AH232" s="587"/>
      <c r="AI232" s="588"/>
      <c r="AJ232" s="589"/>
      <c r="AK232" s="187"/>
      <c r="AL232" s="121"/>
      <c r="AM232" s="121"/>
      <c r="AN232" s="121"/>
      <c r="AQ232" s="121"/>
      <c r="AR232" s="121"/>
      <c r="AS232" s="121"/>
      <c r="AT232" s="121"/>
      <c r="AU232" s="121"/>
      <c r="AV232" s="121"/>
      <c r="AW232" s="121"/>
      <c r="AX232" s="121"/>
      <c r="AY232" s="121"/>
      <c r="AZ232" s="121"/>
      <c r="BA232" s="121"/>
      <c r="BB232" s="121"/>
      <c r="BC232" s="121"/>
      <c r="BD232" s="121"/>
      <c r="BE232" s="121"/>
      <c r="BF232" s="121"/>
      <c r="BG232" s="121"/>
      <c r="BH232" s="121"/>
      <c r="BI232" s="121"/>
      <c r="BJ232" s="116"/>
      <c r="BK232" s="111"/>
      <c r="BL232" s="111"/>
      <c r="BM232" s="111"/>
      <c r="BN232" s="111"/>
      <c r="BO232" s="111"/>
      <c r="BP232" s="111"/>
      <c r="BQ232" s="111"/>
      <c r="BR232" s="111"/>
      <c r="BS232" s="111"/>
      <c r="BT232" s="111"/>
      <c r="BU232" s="111"/>
      <c r="BV232" s="111"/>
      <c r="BW232" s="111"/>
      <c r="BX232" s="111"/>
      <c r="BY232" s="111"/>
      <c r="BZ232" s="111"/>
      <c r="CA232" s="111"/>
      <c r="CB232" s="111"/>
      <c r="CC232" s="111"/>
      <c r="CD232" s="111"/>
      <c r="CE232" s="111"/>
      <c r="CF232" s="111"/>
      <c r="CG232" s="111"/>
      <c r="CH232" s="111"/>
    </row>
    <row r="233" spans="1:90" s="4" customFormat="1" ht="20.100000000000001" customHeight="1">
      <c r="B233" s="45" t="s">
        <v>448</v>
      </c>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187"/>
      <c r="AL233" s="121"/>
      <c r="AM233" s="121"/>
      <c r="AN233" s="121"/>
      <c r="AQ233" s="121"/>
      <c r="AR233" s="121"/>
      <c r="AS233" s="121"/>
      <c r="AT233" s="121"/>
      <c r="AU233" s="121"/>
      <c r="AV233" s="121"/>
      <c r="AW233" s="121"/>
      <c r="AX233" s="121"/>
      <c r="AY233" s="121"/>
      <c r="AZ233" s="121"/>
      <c r="BA233" s="121"/>
      <c r="BB233" s="121"/>
      <c r="BC233" s="121"/>
      <c r="BD233" s="121"/>
      <c r="BE233" s="121"/>
      <c r="BF233" s="121"/>
      <c r="BG233" s="121"/>
      <c r="BH233" s="121"/>
      <c r="BI233" s="121"/>
      <c r="BJ233" s="116"/>
      <c r="BK233" s="111"/>
      <c r="BL233" s="111"/>
      <c r="BM233" s="111"/>
      <c r="BN233" s="111"/>
      <c r="BO233" s="111"/>
      <c r="BP233" s="111"/>
      <c r="BQ233" s="111"/>
      <c r="BR233" s="111"/>
      <c r="BS233" s="111"/>
      <c r="BT233" s="111"/>
      <c r="BU233" s="111"/>
      <c r="BV233" s="111"/>
      <c r="BW233" s="111"/>
      <c r="BX233" s="111"/>
      <c r="BY233" s="111"/>
      <c r="BZ233" s="111"/>
      <c r="CA233" s="111"/>
      <c r="CB233" s="111"/>
      <c r="CC233" s="111"/>
      <c r="CD233" s="111"/>
      <c r="CE233" s="111"/>
      <c r="CF233" s="111"/>
      <c r="CG233" s="111"/>
      <c r="CH233" s="111"/>
    </row>
    <row r="234" spans="1:90" s="4" customFormat="1" ht="20.100000000000001" customHeight="1">
      <c r="B234" s="45" t="s">
        <v>449</v>
      </c>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87"/>
      <c r="AL234" s="121"/>
      <c r="AM234" s="121"/>
      <c r="AN234" s="121"/>
      <c r="AQ234" s="121"/>
      <c r="AR234" s="121"/>
      <c r="AS234" s="121"/>
      <c r="AT234" s="121"/>
      <c r="AU234" s="121"/>
      <c r="AV234" s="121"/>
      <c r="AW234" s="121"/>
      <c r="AX234" s="121"/>
      <c r="AY234" s="121"/>
      <c r="AZ234" s="121"/>
      <c r="BA234" s="121"/>
      <c r="BB234" s="121"/>
      <c r="BC234" s="121"/>
      <c r="BD234" s="121"/>
      <c r="BE234" s="121"/>
      <c r="BF234" s="121"/>
      <c r="BG234" s="121"/>
      <c r="BH234" s="121"/>
      <c r="BI234" s="121"/>
      <c r="BJ234" s="116"/>
      <c r="BK234" s="111"/>
      <c r="BL234" s="111"/>
      <c r="BM234" s="111"/>
      <c r="BN234" s="111"/>
      <c r="BO234" s="111"/>
      <c r="BP234" s="111"/>
      <c r="BQ234" s="111"/>
      <c r="BR234" s="111"/>
      <c r="BS234" s="111"/>
      <c r="BT234" s="111"/>
      <c r="BU234" s="111"/>
      <c r="BV234" s="111"/>
      <c r="BW234" s="111"/>
      <c r="BX234" s="111"/>
      <c r="BY234" s="111"/>
      <c r="BZ234" s="111"/>
      <c r="CA234" s="111"/>
      <c r="CB234" s="111"/>
      <c r="CC234" s="111"/>
      <c r="CD234" s="111"/>
      <c r="CE234" s="111"/>
      <c r="CF234" s="111"/>
      <c r="CG234" s="111"/>
      <c r="CH234" s="111"/>
    </row>
    <row r="235" spans="1:90" s="4" customFormat="1" ht="20.100000000000001" customHeight="1">
      <c r="A235" s="16"/>
      <c r="B235" s="45" t="s">
        <v>450</v>
      </c>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87"/>
      <c r="AL235" s="121"/>
      <c r="AM235" s="121"/>
      <c r="AN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16"/>
      <c r="BK235" s="111"/>
      <c r="BL235" s="111"/>
      <c r="BM235" s="111"/>
      <c r="BN235" s="111"/>
      <c r="BO235" s="111"/>
      <c r="BP235" s="111"/>
      <c r="BQ235" s="111"/>
      <c r="BR235" s="111"/>
      <c r="BS235" s="111"/>
      <c r="BT235" s="111"/>
      <c r="BU235" s="111"/>
      <c r="BV235" s="111"/>
      <c r="BW235" s="111"/>
      <c r="BX235" s="111"/>
      <c r="BY235" s="111"/>
      <c r="BZ235" s="111"/>
      <c r="CA235" s="111"/>
      <c r="CB235" s="111"/>
      <c r="CC235" s="111"/>
      <c r="CD235" s="111"/>
      <c r="CE235" s="111"/>
      <c r="CF235" s="111"/>
      <c r="CG235" s="111"/>
      <c r="CH235" s="111"/>
    </row>
    <row r="236" spans="1:90" s="4" customFormat="1" ht="20.100000000000001" customHeight="1">
      <c r="A236" s="16"/>
      <c r="B236" s="45" t="s">
        <v>451</v>
      </c>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87"/>
      <c r="AL236" s="121"/>
      <c r="AM236" s="121"/>
      <c r="AN236" s="121"/>
      <c r="AQ236" s="121"/>
      <c r="AR236" s="121"/>
      <c r="AS236" s="121"/>
      <c r="AT236" s="121"/>
      <c r="AU236" s="121"/>
      <c r="AV236" s="121"/>
      <c r="AW236" s="121"/>
      <c r="AX236" s="121"/>
      <c r="AY236" s="121"/>
      <c r="AZ236" s="121"/>
      <c r="BA236" s="121"/>
      <c r="BB236" s="121"/>
      <c r="BC236" s="121"/>
      <c r="BD236" s="121"/>
      <c r="BE236" s="121"/>
      <c r="BF236" s="121"/>
      <c r="BG236" s="121"/>
      <c r="BH236" s="121"/>
      <c r="BI236" s="121"/>
      <c r="BJ236" s="116"/>
      <c r="BK236" s="111"/>
      <c r="BL236" s="111"/>
      <c r="BM236" s="111"/>
      <c r="BN236" s="111"/>
      <c r="BO236" s="111"/>
      <c r="BP236" s="111"/>
      <c r="BQ236" s="111"/>
      <c r="BR236" s="111"/>
      <c r="BS236" s="111"/>
      <c r="BT236" s="111"/>
      <c r="BU236" s="111"/>
      <c r="BV236" s="111"/>
      <c r="BW236" s="111"/>
      <c r="BX236" s="111"/>
      <c r="BY236" s="111"/>
      <c r="BZ236" s="111"/>
      <c r="CA236" s="111"/>
      <c r="CB236" s="111"/>
      <c r="CC236" s="111"/>
      <c r="CD236" s="111"/>
      <c r="CE236" s="111"/>
      <c r="CF236" s="111"/>
      <c r="CG236" s="111"/>
      <c r="CH236" s="111"/>
    </row>
    <row r="237" spans="1:90" s="29" customFormat="1" ht="14.1" customHeight="1">
      <c r="A237" s="4"/>
      <c r="B237" s="45" t="s">
        <v>452</v>
      </c>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55"/>
      <c r="AM237" s="122"/>
      <c r="AN237" s="122"/>
      <c r="AQ237" s="122"/>
      <c r="AR237" s="122"/>
      <c r="AS237" s="122"/>
      <c r="AT237" s="122"/>
      <c r="AU237" s="122"/>
      <c r="AV237" s="122"/>
      <c r="AW237" s="122"/>
      <c r="AX237" s="122"/>
      <c r="AY237" s="122"/>
      <c r="AZ237" s="122"/>
      <c r="BA237" s="122"/>
      <c r="BB237" s="122"/>
      <c r="BC237" s="122"/>
      <c r="BD237" s="122"/>
      <c r="BE237" s="122"/>
      <c r="BF237" s="122"/>
      <c r="BG237" s="122"/>
      <c r="BH237" s="122"/>
      <c r="BI237" s="122"/>
      <c r="BJ237" s="122"/>
      <c r="BK237" s="122"/>
      <c r="BL237" s="122"/>
      <c r="BM237" s="122"/>
      <c r="BN237" s="118"/>
      <c r="BO237" s="113"/>
      <c r="BP237" s="113"/>
      <c r="BQ237" s="113"/>
      <c r="BR237" s="113"/>
      <c r="BS237" s="113"/>
      <c r="BT237" s="113"/>
      <c r="BU237" s="113"/>
      <c r="BV237" s="113"/>
      <c r="BW237" s="113"/>
      <c r="BX237" s="113"/>
      <c r="BY237" s="113"/>
      <c r="BZ237" s="113"/>
      <c r="CA237" s="113"/>
      <c r="CB237" s="113"/>
      <c r="CC237" s="113"/>
      <c r="CD237" s="113"/>
      <c r="CE237" s="113"/>
      <c r="CF237" s="113"/>
      <c r="CG237" s="113"/>
      <c r="CH237" s="113"/>
      <c r="CI237" s="113"/>
      <c r="CJ237" s="113"/>
      <c r="CK237" s="113"/>
      <c r="CL237" s="113"/>
    </row>
    <row r="238" spans="1:90" s="29" customFormat="1" ht="14.1" customHeight="1">
      <c r="A238" s="4"/>
      <c r="B238" s="45" t="s">
        <v>453</v>
      </c>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55"/>
      <c r="AM238" s="122"/>
      <c r="AN238" s="122"/>
      <c r="AO238" s="122"/>
      <c r="AP238" s="122"/>
      <c r="AQ238" s="122"/>
      <c r="AR238" s="122"/>
      <c r="AS238" s="122"/>
      <c r="AT238" s="122"/>
      <c r="AU238" s="122"/>
      <c r="AV238" s="122"/>
      <c r="AW238" s="122"/>
      <c r="AX238" s="122"/>
      <c r="AY238" s="122"/>
      <c r="AZ238" s="122"/>
      <c r="BA238" s="122"/>
      <c r="BB238" s="122"/>
      <c r="BC238" s="122"/>
      <c r="BD238" s="122"/>
      <c r="BE238" s="122"/>
      <c r="BF238" s="122"/>
      <c r="BG238" s="122"/>
      <c r="BH238" s="122"/>
      <c r="BI238" s="122"/>
      <c r="BJ238" s="122"/>
      <c r="BK238" s="122"/>
      <c r="BL238" s="122"/>
      <c r="BM238" s="122"/>
      <c r="BN238" s="118"/>
      <c r="BO238" s="113"/>
      <c r="BP238" s="113"/>
      <c r="BQ238" s="113"/>
      <c r="BR238" s="113"/>
      <c r="BS238" s="113"/>
      <c r="BT238" s="113"/>
      <c r="BU238" s="113"/>
      <c r="BV238" s="113"/>
      <c r="BW238" s="113"/>
      <c r="BX238" s="113"/>
      <c r="BY238" s="113"/>
      <c r="BZ238" s="113"/>
      <c r="CA238" s="113"/>
      <c r="CB238" s="113"/>
      <c r="CC238" s="113"/>
      <c r="CD238" s="113"/>
      <c r="CE238" s="113"/>
      <c r="CF238" s="113"/>
      <c r="CG238" s="113"/>
      <c r="CH238" s="113"/>
      <c r="CI238" s="113"/>
      <c r="CJ238" s="113"/>
      <c r="CK238" s="113"/>
      <c r="CL238" s="113"/>
    </row>
    <row r="239" spans="1:90" s="4" customFormat="1" ht="20.100000000000001" customHeight="1">
      <c r="B239" s="45" t="s">
        <v>454</v>
      </c>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M239" s="121"/>
      <c r="AN239" s="121"/>
      <c r="AO239" s="121"/>
      <c r="AP239" s="121"/>
      <c r="AQ239" s="121"/>
      <c r="AR239" s="121"/>
      <c r="AS239" s="121"/>
      <c r="AT239" s="121"/>
      <c r="AU239" s="121"/>
      <c r="AV239" s="121"/>
      <c r="AW239" s="121"/>
      <c r="AX239" s="121"/>
      <c r="AY239" s="121"/>
      <c r="AZ239" s="121"/>
      <c r="BA239" s="121"/>
      <c r="BB239" s="121"/>
      <c r="BC239" s="121"/>
      <c r="BD239" s="121"/>
      <c r="BE239" s="121"/>
      <c r="BF239" s="121"/>
      <c r="BG239" s="121"/>
      <c r="BH239" s="121"/>
      <c r="BI239" s="121"/>
      <c r="BJ239" s="121"/>
      <c r="BK239" s="121"/>
      <c r="BL239" s="121"/>
      <c r="BM239" s="121"/>
      <c r="BN239" s="116"/>
      <c r="BO239" s="111"/>
      <c r="BP239" s="111"/>
      <c r="BQ239" s="111"/>
      <c r="BR239" s="111"/>
      <c r="BS239" s="111"/>
      <c r="BT239" s="111"/>
      <c r="BU239" s="111"/>
      <c r="BV239" s="111"/>
      <c r="BW239" s="111"/>
      <c r="BX239" s="111"/>
      <c r="BY239" s="111"/>
      <c r="BZ239" s="111"/>
      <c r="CA239" s="111"/>
      <c r="CB239" s="111"/>
      <c r="CC239" s="111"/>
      <c r="CD239" s="111"/>
      <c r="CE239" s="111"/>
      <c r="CF239" s="111"/>
      <c r="CG239" s="111"/>
      <c r="CH239" s="111"/>
      <c r="CI239" s="111"/>
      <c r="CJ239" s="111"/>
      <c r="CK239" s="111"/>
      <c r="CL239" s="111"/>
    </row>
    <row r="240" spans="1:90" s="4" customFormat="1" ht="20.100000000000001" customHeight="1">
      <c r="B240" s="16"/>
      <c r="C240" s="16"/>
      <c r="D240" s="16"/>
      <c r="E240" s="16"/>
      <c r="F240" s="16" t="s">
        <v>114</v>
      </c>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16"/>
      <c r="AM240" s="111"/>
      <c r="AN240" s="111"/>
      <c r="AO240" s="111"/>
      <c r="AP240" s="111"/>
      <c r="AQ240" s="111"/>
      <c r="AR240" s="111"/>
      <c r="AS240" s="111"/>
      <c r="AT240" s="111"/>
      <c r="AU240" s="111"/>
      <c r="AV240" s="111"/>
      <c r="AW240" s="111"/>
      <c r="AX240" s="111"/>
      <c r="AY240" s="111"/>
      <c r="AZ240" s="111"/>
      <c r="BA240" s="111"/>
      <c r="BB240" s="111"/>
      <c r="BC240" s="111"/>
      <c r="BD240" s="111"/>
      <c r="BE240" s="111"/>
      <c r="BF240" s="111"/>
      <c r="BG240" s="111"/>
      <c r="BH240" s="111"/>
      <c r="BI240" s="111"/>
      <c r="BJ240" s="111"/>
    </row>
    <row r="241" spans="1:90" s="4" customFormat="1" ht="20.100000000000001" customHeight="1">
      <c r="B241" s="3" t="s">
        <v>197</v>
      </c>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94"/>
      <c r="AL241" s="116"/>
      <c r="AM241" s="111"/>
      <c r="AN241" s="111"/>
      <c r="AO241" s="111"/>
      <c r="AP241" s="111"/>
      <c r="AQ241" s="111"/>
      <c r="AR241" s="111"/>
      <c r="AS241" s="111"/>
      <c r="AT241" s="111"/>
      <c r="AU241" s="111"/>
      <c r="AV241" s="111"/>
      <c r="AW241" s="111"/>
      <c r="AX241" s="111"/>
      <c r="AY241" s="111"/>
      <c r="AZ241" s="111"/>
      <c r="BA241" s="111"/>
      <c r="BB241" s="111"/>
      <c r="BC241" s="111"/>
      <c r="BD241" s="111"/>
      <c r="BE241" s="111"/>
      <c r="BF241" s="111"/>
      <c r="BG241" s="111"/>
      <c r="BH241" s="111"/>
      <c r="BI241" s="111"/>
      <c r="BJ241" s="111"/>
    </row>
    <row r="242" spans="1:90" s="4" customFormat="1" ht="20.100000000000001" customHeight="1">
      <c r="B242" s="147" t="s">
        <v>84</v>
      </c>
      <c r="C242" s="148"/>
      <c r="D242" s="148"/>
      <c r="E242" s="148"/>
      <c r="F242" s="148"/>
      <c r="G242" s="148"/>
      <c r="H242" s="148"/>
      <c r="I242" s="148"/>
      <c r="J242" s="148"/>
      <c r="K242" s="148"/>
      <c r="L242" s="148"/>
      <c r="M242" s="148"/>
      <c r="N242" s="148"/>
      <c r="O242" s="148"/>
      <c r="P242" s="148"/>
      <c r="Q242" s="148"/>
      <c r="R242" s="148"/>
      <c r="S242" s="148"/>
      <c r="T242" s="148"/>
      <c r="U242" s="148"/>
      <c r="V242" s="149"/>
      <c r="W242" s="147" t="s">
        <v>85</v>
      </c>
      <c r="X242" s="148"/>
      <c r="Y242" s="148"/>
      <c r="Z242" s="148"/>
      <c r="AA242" s="148"/>
      <c r="AB242" s="148"/>
      <c r="AC242" s="148"/>
      <c r="AD242" s="148"/>
      <c r="AE242" s="148"/>
      <c r="AF242" s="148"/>
      <c r="AG242" s="148"/>
      <c r="AH242" s="148"/>
      <c r="AI242" s="148"/>
      <c r="AJ242" s="149"/>
      <c r="AK242" s="25"/>
      <c r="AL242" s="116"/>
      <c r="AM242" s="111"/>
      <c r="AN242" s="111"/>
      <c r="AO242" s="111"/>
      <c r="AP242" s="111"/>
      <c r="AQ242" s="111"/>
      <c r="AR242" s="111"/>
      <c r="AS242" s="111"/>
      <c r="AT242" s="111"/>
      <c r="AU242" s="111"/>
      <c r="AV242" s="111"/>
      <c r="AW242" s="111"/>
      <c r="AX242" s="111"/>
      <c r="AY242" s="111"/>
      <c r="AZ242" s="111"/>
      <c r="BA242" s="111"/>
      <c r="BB242" s="111"/>
      <c r="BC242" s="111"/>
      <c r="BD242" s="111"/>
      <c r="BE242" s="111"/>
      <c r="BF242" s="111"/>
      <c r="BG242" s="111"/>
      <c r="BH242" s="111"/>
      <c r="BI242" s="111"/>
      <c r="BJ242" s="111"/>
    </row>
    <row r="243" spans="1:90" s="4" customFormat="1" ht="20.100000000000001" customHeight="1">
      <c r="B243" s="147" t="s">
        <v>385</v>
      </c>
      <c r="C243" s="148"/>
      <c r="D243" s="148"/>
      <c r="E243" s="148"/>
      <c r="F243" s="149"/>
      <c r="G243" s="147" t="s">
        <v>81</v>
      </c>
      <c r="H243" s="148"/>
      <c r="I243" s="148"/>
      <c r="J243" s="149"/>
      <c r="K243" s="147" t="s">
        <v>221</v>
      </c>
      <c r="L243" s="148"/>
      <c r="M243" s="149"/>
      <c r="N243" s="560" t="s">
        <v>177</v>
      </c>
      <c r="O243" s="896"/>
      <c r="P243" s="147" t="s">
        <v>83</v>
      </c>
      <c r="Q243" s="148"/>
      <c r="R243" s="148"/>
      <c r="S243" s="148"/>
      <c r="T243" s="148"/>
      <c r="U243" s="148"/>
      <c r="V243" s="149"/>
      <c r="W243" s="147" t="s">
        <v>385</v>
      </c>
      <c r="X243" s="148"/>
      <c r="Y243" s="148"/>
      <c r="Z243" s="148"/>
      <c r="AA243" s="149"/>
      <c r="AB243" s="560" t="s">
        <v>177</v>
      </c>
      <c r="AC243" s="896"/>
      <c r="AD243" s="147" t="s">
        <v>82</v>
      </c>
      <c r="AE243" s="148"/>
      <c r="AF243" s="148"/>
      <c r="AG243" s="148"/>
      <c r="AH243" s="148"/>
      <c r="AI243" s="148"/>
      <c r="AJ243" s="149"/>
      <c r="AK243" s="25"/>
      <c r="AL243" s="116"/>
      <c r="AM243" s="111"/>
      <c r="AN243" s="111"/>
      <c r="AO243" s="111"/>
      <c r="AP243" s="111"/>
      <c r="AQ243" s="111"/>
      <c r="AR243" s="111"/>
      <c r="AS243" s="111"/>
      <c r="AT243" s="111"/>
      <c r="AU243" s="111"/>
      <c r="AV243" s="111"/>
      <c r="AW243" s="111"/>
      <c r="AX243" s="111"/>
      <c r="AY243" s="111"/>
      <c r="AZ243" s="111"/>
      <c r="BA243" s="111"/>
      <c r="BB243" s="111"/>
      <c r="BC243" s="111"/>
      <c r="BD243" s="111"/>
      <c r="BE243" s="111"/>
      <c r="BF243" s="111"/>
      <c r="BG243" s="111"/>
      <c r="BH243" s="111"/>
      <c r="BI243" s="111"/>
      <c r="BJ243" s="111"/>
    </row>
    <row r="244" spans="1:90" s="4" customFormat="1" ht="20.100000000000001" customHeight="1">
      <c r="A244" s="29"/>
      <c r="B244" s="86" t="s">
        <v>217</v>
      </c>
      <c r="C244" s="624" t="s">
        <v>102</v>
      </c>
      <c r="D244" s="622"/>
      <c r="E244" s="622"/>
      <c r="F244" s="623"/>
      <c r="G244" s="624" t="s">
        <v>86</v>
      </c>
      <c r="H244" s="622"/>
      <c r="I244" s="622"/>
      <c r="J244" s="623"/>
      <c r="K244" s="624" t="s">
        <v>302</v>
      </c>
      <c r="L244" s="622"/>
      <c r="M244" s="623"/>
      <c r="N244" s="624" t="s">
        <v>226</v>
      </c>
      <c r="O244" s="623"/>
      <c r="P244" s="624" t="s">
        <v>951</v>
      </c>
      <c r="Q244" s="622"/>
      <c r="R244" s="622"/>
      <c r="S244" s="622"/>
      <c r="T244" s="622"/>
      <c r="U244" s="622"/>
      <c r="V244" s="623"/>
      <c r="W244" s="624" t="s">
        <v>115</v>
      </c>
      <c r="X244" s="622"/>
      <c r="Y244" s="622"/>
      <c r="Z244" s="622"/>
      <c r="AA244" s="623"/>
      <c r="AB244" s="624" t="s">
        <v>226</v>
      </c>
      <c r="AC244" s="623"/>
      <c r="AD244" s="624" t="s">
        <v>951</v>
      </c>
      <c r="AE244" s="622"/>
      <c r="AF244" s="622"/>
      <c r="AG244" s="622"/>
      <c r="AH244" s="622"/>
      <c r="AI244" s="622"/>
      <c r="AJ244" s="623"/>
      <c r="AK244" s="25"/>
      <c r="AM244" s="121"/>
      <c r="AN244" s="121"/>
      <c r="AO244" s="121"/>
      <c r="AP244" s="121"/>
      <c r="AQ244" s="121"/>
      <c r="AR244" s="121"/>
      <c r="AS244" s="121"/>
      <c r="AT244" s="121"/>
      <c r="AU244" s="121"/>
      <c r="AV244" s="121"/>
      <c r="AW244" s="121"/>
      <c r="AX244" s="121"/>
      <c r="AY244" s="121"/>
      <c r="AZ244" s="121"/>
      <c r="BA244" s="121"/>
      <c r="BB244" s="121"/>
      <c r="BC244" s="121"/>
      <c r="BD244" s="121"/>
      <c r="BE244" s="121"/>
      <c r="BF244" s="121"/>
      <c r="BG244" s="121"/>
      <c r="BH244" s="121"/>
      <c r="BI244" s="121"/>
      <c r="BJ244" s="121"/>
      <c r="BK244" s="121"/>
      <c r="BL244" s="121"/>
      <c r="BM244" s="121"/>
      <c r="BN244" s="116"/>
      <c r="BO244" s="111"/>
      <c r="BP244" s="111"/>
      <c r="BQ244" s="111"/>
      <c r="BR244" s="111"/>
      <c r="BS244" s="111"/>
      <c r="BT244" s="111"/>
      <c r="BU244" s="111"/>
      <c r="BV244" s="111"/>
      <c r="BW244" s="111"/>
      <c r="BX244" s="111"/>
      <c r="BY244" s="111"/>
      <c r="BZ244" s="111"/>
      <c r="CA244" s="111"/>
      <c r="CB244" s="111"/>
      <c r="CC244" s="111"/>
      <c r="CD244" s="111"/>
      <c r="CE244" s="111"/>
      <c r="CF244" s="111"/>
      <c r="CG244" s="111"/>
      <c r="CH244" s="111"/>
      <c r="CI244" s="111"/>
      <c r="CJ244" s="111"/>
      <c r="CK244" s="111"/>
      <c r="CL244" s="111"/>
    </row>
    <row r="245" spans="1:90" s="16" customFormat="1" ht="20.100000000000001" customHeight="1">
      <c r="A245" s="29"/>
      <c r="B245" s="587"/>
      <c r="C245" s="588"/>
      <c r="D245" s="588"/>
      <c r="E245" s="588"/>
      <c r="F245" s="589"/>
      <c r="G245" s="587"/>
      <c r="H245" s="588"/>
      <c r="I245" s="588"/>
      <c r="J245" s="589"/>
      <c r="K245" s="587"/>
      <c r="L245" s="588"/>
      <c r="M245" s="589"/>
      <c r="N245" s="553" t="s">
        <v>369</v>
      </c>
      <c r="O245" s="554"/>
      <c r="P245" s="21" t="s">
        <v>100</v>
      </c>
      <c r="Q245" s="23"/>
      <c r="R245" s="23"/>
      <c r="S245" s="23"/>
      <c r="T245" s="23"/>
      <c r="U245" s="23"/>
      <c r="V245" s="22"/>
      <c r="W245" s="587"/>
      <c r="X245" s="588"/>
      <c r="Y245" s="588"/>
      <c r="Z245" s="588"/>
      <c r="AA245" s="589"/>
      <c r="AB245" s="553" t="s">
        <v>369</v>
      </c>
      <c r="AC245" s="554"/>
      <c r="AD245" s="21" t="s">
        <v>100</v>
      </c>
      <c r="AE245" s="23"/>
      <c r="AF245" s="23"/>
      <c r="AG245" s="23"/>
      <c r="AH245" s="23"/>
      <c r="AI245" s="23"/>
      <c r="AJ245" s="22"/>
      <c r="AK245" s="25"/>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17"/>
      <c r="BO245" s="112"/>
      <c r="BP245" s="112"/>
      <c r="BQ245" s="112"/>
      <c r="BR245" s="112"/>
      <c r="BS245" s="112"/>
      <c r="BT245" s="112"/>
      <c r="BU245" s="112"/>
      <c r="BV245" s="112"/>
      <c r="BW245" s="112"/>
      <c r="BX245" s="112"/>
      <c r="BY245" s="112"/>
      <c r="BZ245" s="112"/>
      <c r="CA245" s="112"/>
      <c r="CB245" s="112"/>
      <c r="CC245" s="112"/>
      <c r="CD245" s="112"/>
      <c r="CE245" s="112"/>
      <c r="CF245" s="112"/>
      <c r="CG245" s="112"/>
      <c r="CH245" s="112"/>
      <c r="CI245" s="112"/>
      <c r="CJ245" s="112"/>
      <c r="CK245" s="112"/>
      <c r="CL245" s="112"/>
    </row>
    <row r="246" spans="1:90" s="16" customFormat="1" ht="20.100000000000001" customHeight="1">
      <c r="A246" s="127"/>
      <c r="B246" s="587"/>
      <c r="C246" s="588"/>
      <c r="D246" s="588"/>
      <c r="E246" s="588"/>
      <c r="F246" s="589"/>
      <c r="G246" s="587"/>
      <c r="H246" s="588"/>
      <c r="I246" s="588"/>
      <c r="J246" s="589"/>
      <c r="K246" s="587"/>
      <c r="L246" s="588"/>
      <c r="M246" s="589"/>
      <c r="N246" s="553" t="s">
        <v>369</v>
      </c>
      <c r="O246" s="554"/>
      <c r="P246" s="21" t="s">
        <v>100</v>
      </c>
      <c r="Q246" s="23"/>
      <c r="R246" s="23"/>
      <c r="S246" s="23"/>
      <c r="T246" s="23"/>
      <c r="U246" s="23"/>
      <c r="V246" s="22"/>
      <c r="W246" s="587"/>
      <c r="X246" s="588"/>
      <c r="Y246" s="588"/>
      <c r="Z246" s="588"/>
      <c r="AA246" s="589"/>
      <c r="AB246" s="553" t="s">
        <v>369</v>
      </c>
      <c r="AC246" s="554"/>
      <c r="AD246" s="21" t="s">
        <v>100</v>
      </c>
      <c r="AE246" s="23"/>
      <c r="AF246" s="23"/>
      <c r="AG246" s="23"/>
      <c r="AH246" s="23"/>
      <c r="AI246" s="23"/>
      <c r="AJ246" s="22"/>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17"/>
      <c r="BO246" s="112"/>
      <c r="BP246" s="112"/>
      <c r="BQ246" s="112"/>
      <c r="BR246" s="112"/>
      <c r="BS246" s="112"/>
      <c r="BT246" s="112"/>
      <c r="BU246" s="112"/>
      <c r="BV246" s="112"/>
      <c r="BW246" s="112"/>
      <c r="BX246" s="112"/>
      <c r="BY246" s="112"/>
      <c r="BZ246" s="112"/>
      <c r="CA246" s="112"/>
      <c r="CB246" s="112"/>
      <c r="CC246" s="112"/>
      <c r="CD246" s="112"/>
      <c r="CE246" s="112"/>
      <c r="CF246" s="112"/>
      <c r="CG246" s="112"/>
      <c r="CH246" s="112"/>
      <c r="CI246" s="112"/>
      <c r="CJ246" s="112"/>
      <c r="CK246" s="112"/>
      <c r="CL246" s="112"/>
    </row>
    <row r="247" spans="1:90" s="4" customFormat="1" ht="20.100000000000001" customHeight="1">
      <c r="B247" s="587"/>
      <c r="C247" s="588"/>
      <c r="D247" s="588"/>
      <c r="E247" s="588"/>
      <c r="F247" s="589"/>
      <c r="G247" s="587"/>
      <c r="H247" s="588"/>
      <c r="I247" s="588"/>
      <c r="J247" s="589"/>
      <c r="K247" s="587"/>
      <c r="L247" s="588"/>
      <c r="M247" s="589"/>
      <c r="N247" s="553" t="s">
        <v>369</v>
      </c>
      <c r="O247" s="554"/>
      <c r="P247" s="21" t="s">
        <v>100</v>
      </c>
      <c r="Q247" s="23"/>
      <c r="R247" s="23"/>
      <c r="S247" s="23"/>
      <c r="T247" s="23"/>
      <c r="U247" s="23"/>
      <c r="V247" s="22"/>
      <c r="W247" s="229"/>
      <c r="X247" s="5"/>
      <c r="Y247" s="5"/>
      <c r="Z247" s="5"/>
      <c r="AA247" s="6"/>
      <c r="AB247" s="553" t="s">
        <v>369</v>
      </c>
      <c r="AC247" s="554"/>
      <c r="AD247" s="21" t="s">
        <v>100</v>
      </c>
      <c r="AE247" s="23"/>
      <c r="AF247" s="23"/>
      <c r="AG247" s="23"/>
      <c r="AH247" s="23"/>
      <c r="AI247" s="23"/>
      <c r="AJ247" s="22"/>
      <c r="AK247" s="16"/>
      <c r="AL247" s="111"/>
      <c r="AM247" s="111"/>
      <c r="AN247" s="111"/>
      <c r="AO247" s="111"/>
      <c r="AP247" s="111"/>
      <c r="AQ247" s="111"/>
      <c r="AR247" s="111"/>
      <c r="AS247" s="111"/>
      <c r="AT247" s="111"/>
      <c r="AU247" s="111"/>
      <c r="AV247" s="111"/>
      <c r="AW247" s="111"/>
      <c r="AX247" s="111"/>
      <c r="AY247" s="111"/>
      <c r="AZ247" s="111"/>
      <c r="BA247" s="111"/>
      <c r="BB247" s="111"/>
      <c r="BC247" s="111"/>
      <c r="BD247" s="111"/>
      <c r="BE247" s="111"/>
      <c r="BF247" s="111"/>
      <c r="BG247" s="111"/>
      <c r="BH247" s="111"/>
      <c r="BI247" s="111"/>
    </row>
    <row r="248" spans="1:90" s="4" customFormat="1" ht="20.100000000000001" customHeight="1">
      <c r="A248" s="3"/>
      <c r="B248" s="45" t="s">
        <v>455</v>
      </c>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191"/>
      <c r="AL248" s="111"/>
      <c r="AM248" s="111"/>
      <c r="AN248" s="111"/>
      <c r="AO248" s="111"/>
      <c r="AP248" s="111"/>
      <c r="AQ248" s="111"/>
      <c r="AR248" s="111"/>
      <c r="AS248" s="111"/>
      <c r="AT248" s="111"/>
      <c r="AU248" s="111"/>
      <c r="AV248" s="111"/>
      <c r="AW248" s="111"/>
      <c r="AX248" s="111"/>
      <c r="AY248" s="111"/>
      <c r="AZ248" s="111"/>
      <c r="BA248" s="111"/>
      <c r="BB248" s="111"/>
      <c r="BC248" s="111"/>
      <c r="BD248" s="111"/>
      <c r="BE248" s="111"/>
      <c r="BF248" s="111"/>
      <c r="BG248" s="111"/>
      <c r="BH248" s="111"/>
      <c r="BI248" s="111"/>
    </row>
    <row r="249" spans="1:90" s="4" customFormat="1" ht="20.100000000000001" customHeight="1">
      <c r="A249" s="16"/>
      <c r="B249" s="45" t="s">
        <v>456</v>
      </c>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140"/>
      <c r="AL249" s="111"/>
      <c r="AM249" s="111"/>
      <c r="AN249" s="111"/>
      <c r="AO249" s="111"/>
      <c r="AP249" s="111"/>
      <c r="AQ249" s="111"/>
      <c r="AR249" s="111"/>
      <c r="AS249" s="111"/>
      <c r="AT249" s="111"/>
      <c r="AU249" s="111"/>
      <c r="AV249" s="111"/>
      <c r="AW249" s="111"/>
      <c r="AX249" s="111"/>
      <c r="AY249" s="111"/>
      <c r="AZ249" s="111"/>
      <c r="BA249" s="111"/>
      <c r="BB249" s="111"/>
      <c r="BC249" s="111"/>
      <c r="BD249" s="111"/>
      <c r="BE249" s="111"/>
      <c r="BF249" s="111"/>
      <c r="BG249" s="111"/>
      <c r="BH249" s="111"/>
      <c r="BI249" s="111"/>
    </row>
    <row r="250" spans="1:90" s="4" customFormat="1" ht="20.100000000000001" customHeight="1">
      <c r="A250" s="2" t="s">
        <v>524</v>
      </c>
      <c r="B250" s="45"/>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140"/>
      <c r="AL250" s="111"/>
      <c r="AM250" s="111"/>
      <c r="AN250" s="111"/>
      <c r="AO250" s="111"/>
      <c r="AP250" s="111"/>
      <c r="AQ250" s="111"/>
      <c r="AR250" s="111"/>
      <c r="AS250" s="111"/>
      <c r="AT250" s="111"/>
      <c r="AU250" s="111"/>
      <c r="AV250" s="111"/>
      <c r="AW250" s="111"/>
      <c r="AX250" s="111"/>
      <c r="AY250" s="111"/>
      <c r="AZ250" s="111"/>
      <c r="BA250" s="111"/>
      <c r="BB250" s="111"/>
      <c r="BC250" s="111"/>
      <c r="BD250" s="111"/>
      <c r="BE250" s="111"/>
      <c r="BF250" s="111"/>
      <c r="BG250" s="111"/>
      <c r="BH250" s="111"/>
      <c r="BI250" s="111"/>
    </row>
    <row r="251" spans="1:90" s="4" customFormat="1" ht="20.100000000000001" customHeight="1">
      <c r="A251" s="16"/>
      <c r="B251" s="3" t="s">
        <v>424</v>
      </c>
      <c r="C251" s="3"/>
      <c r="D251" s="3"/>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40"/>
      <c r="AL251" s="111"/>
      <c r="AM251" s="111"/>
      <c r="AN251" s="111"/>
      <c r="AO251" s="111"/>
      <c r="AP251" s="111"/>
      <c r="AQ251" s="111"/>
      <c r="AR251" s="111"/>
      <c r="AS251" s="111"/>
      <c r="AT251" s="111"/>
      <c r="AU251" s="111"/>
      <c r="AV251" s="111"/>
      <c r="AW251" s="111"/>
      <c r="AX251" s="111"/>
      <c r="AY251" s="111"/>
      <c r="AZ251" s="111"/>
      <c r="BA251" s="111"/>
      <c r="BB251" s="111"/>
      <c r="BC251" s="111"/>
      <c r="BD251" s="111"/>
      <c r="BE251" s="111"/>
      <c r="BF251" s="111"/>
      <c r="BG251" s="111"/>
      <c r="BH251" s="111"/>
      <c r="BI251" s="111"/>
    </row>
    <row r="252" spans="1:90" s="4" customFormat="1" ht="20.100000000000001" customHeight="1">
      <c r="B252" s="980" t="s">
        <v>247</v>
      </c>
      <c r="C252" s="575" t="s">
        <v>81</v>
      </c>
      <c r="D252" s="729"/>
      <c r="E252" s="729"/>
      <c r="F252" s="730"/>
      <c r="G252" s="575" t="s">
        <v>385</v>
      </c>
      <c r="H252" s="729"/>
      <c r="I252" s="729"/>
      <c r="J252" s="730"/>
      <c r="K252" s="575" t="s">
        <v>473</v>
      </c>
      <c r="L252" s="730"/>
      <c r="M252" s="575" t="s">
        <v>474</v>
      </c>
      <c r="N252" s="730"/>
      <c r="O252" s="980" t="s">
        <v>184</v>
      </c>
      <c r="P252" s="980" t="s">
        <v>213</v>
      </c>
      <c r="Q252" s="980" t="s">
        <v>177</v>
      </c>
      <c r="R252" s="983" t="s">
        <v>14</v>
      </c>
      <c r="S252" s="980" t="s">
        <v>179</v>
      </c>
      <c r="T252" s="575" t="s">
        <v>475</v>
      </c>
      <c r="U252" s="730"/>
      <c r="V252" s="560" t="s">
        <v>185</v>
      </c>
      <c r="W252" s="561"/>
      <c r="X252" s="561"/>
      <c r="Y252" s="561"/>
      <c r="Z252" s="561"/>
      <c r="AA252" s="561"/>
      <c r="AB252" s="561"/>
      <c r="AC252" s="561"/>
      <c r="AD252" s="562"/>
      <c r="AE252" s="175"/>
      <c r="AF252" s="176"/>
      <c r="AG252" s="176"/>
      <c r="AH252" s="176"/>
      <c r="AI252" s="176"/>
      <c r="AJ252" s="176"/>
      <c r="AK252" s="140"/>
      <c r="AL252" s="111"/>
      <c r="AM252" s="111"/>
      <c r="AN252" s="111"/>
      <c r="AO252" s="111"/>
      <c r="AP252" s="111"/>
      <c r="AQ252" s="111"/>
      <c r="AR252" s="111"/>
      <c r="AS252" s="111"/>
      <c r="AT252" s="111"/>
      <c r="AU252" s="111"/>
      <c r="AV252" s="111"/>
      <c r="AW252" s="111"/>
      <c r="AX252" s="111"/>
      <c r="AY252" s="111"/>
      <c r="AZ252" s="111"/>
      <c r="BA252" s="111"/>
      <c r="BB252" s="111"/>
      <c r="BC252" s="111"/>
      <c r="BD252" s="111"/>
      <c r="BE252" s="111"/>
      <c r="BF252" s="111"/>
      <c r="BG252" s="111"/>
      <c r="BH252" s="111"/>
      <c r="BI252" s="111"/>
    </row>
    <row r="253" spans="1:90" s="4" customFormat="1" ht="20.100000000000001" customHeight="1">
      <c r="B253" s="981"/>
      <c r="C253" s="986"/>
      <c r="D253" s="987"/>
      <c r="E253" s="987"/>
      <c r="F253" s="988"/>
      <c r="G253" s="986"/>
      <c r="H253" s="987"/>
      <c r="I253" s="987"/>
      <c r="J253" s="988"/>
      <c r="K253" s="986"/>
      <c r="L253" s="988"/>
      <c r="M253" s="986"/>
      <c r="N253" s="988"/>
      <c r="O253" s="981"/>
      <c r="P253" s="981"/>
      <c r="Q253" s="981"/>
      <c r="R253" s="984"/>
      <c r="S253" s="981"/>
      <c r="T253" s="986"/>
      <c r="U253" s="988"/>
      <c r="V253" s="560" t="s">
        <v>186</v>
      </c>
      <c r="W253" s="561"/>
      <c r="X253" s="561"/>
      <c r="Y253" s="561"/>
      <c r="Z253" s="561"/>
      <c r="AA253" s="562"/>
      <c r="AB253" s="575" t="s">
        <v>476</v>
      </c>
      <c r="AC253" s="729"/>
      <c r="AD253" s="730"/>
      <c r="AE253" s="175"/>
      <c r="AF253" s="176"/>
      <c r="AG253" s="176"/>
      <c r="AH253" s="176"/>
      <c r="AI253" s="177"/>
      <c r="AJ253" s="177"/>
      <c r="AK253" s="140"/>
      <c r="AL253" s="111"/>
      <c r="AM253" s="111"/>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row>
    <row r="254" spans="1:90" s="16" customFormat="1" ht="20.100000000000001" customHeight="1">
      <c r="A254" s="4"/>
      <c r="B254" s="981"/>
      <c r="C254" s="986"/>
      <c r="D254" s="987"/>
      <c r="E254" s="987"/>
      <c r="F254" s="988"/>
      <c r="G254" s="986"/>
      <c r="H254" s="987"/>
      <c r="I254" s="987"/>
      <c r="J254" s="988"/>
      <c r="K254" s="986"/>
      <c r="L254" s="988"/>
      <c r="M254" s="986"/>
      <c r="N254" s="988"/>
      <c r="O254" s="981"/>
      <c r="P254" s="981"/>
      <c r="Q254" s="981"/>
      <c r="R254" s="984"/>
      <c r="S254" s="981"/>
      <c r="T254" s="986"/>
      <c r="U254" s="988"/>
      <c r="V254" s="575" t="s">
        <v>478</v>
      </c>
      <c r="W254" s="729"/>
      <c r="X254" s="729"/>
      <c r="Y254" s="575" t="s">
        <v>185</v>
      </c>
      <c r="Z254" s="729"/>
      <c r="AA254" s="730"/>
      <c r="AB254" s="986"/>
      <c r="AC254" s="987"/>
      <c r="AD254" s="988"/>
      <c r="AE254" s="175"/>
      <c r="AF254" s="176"/>
      <c r="AG254" s="176"/>
      <c r="AH254" s="176"/>
      <c r="AI254" s="177"/>
      <c r="AJ254" s="177"/>
      <c r="AK254" s="140"/>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row>
    <row r="255" spans="1:90" s="29" customFormat="1" ht="14.1" customHeight="1">
      <c r="A255" s="4"/>
      <c r="B255" s="982"/>
      <c r="C255" s="725"/>
      <c r="D255" s="726"/>
      <c r="E255" s="726"/>
      <c r="F255" s="731"/>
      <c r="G255" s="725"/>
      <c r="H255" s="726"/>
      <c r="I255" s="726"/>
      <c r="J255" s="731"/>
      <c r="K255" s="725"/>
      <c r="L255" s="731"/>
      <c r="M255" s="725"/>
      <c r="N255" s="731"/>
      <c r="O255" s="982"/>
      <c r="P255" s="982"/>
      <c r="Q255" s="982"/>
      <c r="R255" s="985"/>
      <c r="S255" s="982"/>
      <c r="T255" s="725"/>
      <c r="U255" s="731"/>
      <c r="V255" s="725"/>
      <c r="W255" s="726"/>
      <c r="X255" s="726"/>
      <c r="Y255" s="725"/>
      <c r="Z255" s="726"/>
      <c r="AA255" s="731"/>
      <c r="AB255" s="725"/>
      <c r="AC255" s="726"/>
      <c r="AD255" s="731"/>
      <c r="AE255" s="175"/>
      <c r="AF255" s="176"/>
      <c r="AG255" s="176"/>
      <c r="AH255" s="176"/>
      <c r="AI255" s="177"/>
      <c r="AJ255" s="177"/>
      <c r="AL255" s="113"/>
      <c r="AM255" s="113"/>
      <c r="AN255" s="113"/>
      <c r="AO255" s="113"/>
      <c r="AP255" s="113"/>
      <c r="AQ255" s="113"/>
      <c r="AR255" s="113"/>
      <c r="AS255" s="113"/>
      <c r="AT255" s="113"/>
      <c r="AU255" s="113"/>
      <c r="AV255" s="113"/>
      <c r="AW255" s="113"/>
      <c r="AX255" s="113"/>
      <c r="AY255" s="113"/>
      <c r="AZ255" s="113"/>
      <c r="BA255" s="113"/>
      <c r="BB255" s="113"/>
      <c r="BC255" s="113"/>
      <c r="BD255" s="113"/>
      <c r="BE255" s="113"/>
      <c r="BF255" s="113"/>
      <c r="BG255" s="113"/>
      <c r="BH255" s="113"/>
      <c r="BI255" s="113"/>
    </row>
    <row r="256" spans="1:90" s="29" customFormat="1" ht="14.1" customHeight="1">
      <c r="A256" s="4"/>
      <c r="B256" s="989" t="s">
        <v>367</v>
      </c>
      <c r="C256" s="994" t="s">
        <v>80</v>
      </c>
      <c r="D256" s="994"/>
      <c r="E256" s="994"/>
      <c r="F256" s="994"/>
      <c r="G256" s="637" t="s">
        <v>116</v>
      </c>
      <c r="H256" s="637"/>
      <c r="I256" s="637"/>
      <c r="J256" s="637"/>
      <c r="K256" s="993" t="s">
        <v>182</v>
      </c>
      <c r="L256" s="993"/>
      <c r="M256" s="993" t="s">
        <v>183</v>
      </c>
      <c r="N256" s="993"/>
      <c r="O256" s="88" t="s">
        <v>248</v>
      </c>
      <c r="P256" s="89" t="s">
        <v>117</v>
      </c>
      <c r="Q256" s="88" t="s">
        <v>237</v>
      </c>
      <c r="R256" s="88" t="s">
        <v>15</v>
      </c>
      <c r="S256" s="88" t="s">
        <v>237</v>
      </c>
      <c r="T256" s="993" t="s">
        <v>86</v>
      </c>
      <c r="U256" s="993"/>
      <c r="V256" s="637" t="s">
        <v>118</v>
      </c>
      <c r="W256" s="637"/>
      <c r="X256" s="637"/>
      <c r="Y256" s="918" t="s">
        <v>309</v>
      </c>
      <c r="Z256" s="918"/>
      <c r="AA256" s="918"/>
      <c r="AB256" s="918" t="s">
        <v>309</v>
      </c>
      <c r="AC256" s="918"/>
      <c r="AD256" s="918"/>
      <c r="AE256" s="178"/>
      <c r="AF256" s="179"/>
      <c r="AG256" s="179"/>
      <c r="AH256" s="179"/>
      <c r="AI256" s="179"/>
      <c r="AJ256" s="179"/>
    </row>
    <row r="257" spans="1:90" s="3" customFormat="1" ht="20.25" customHeight="1">
      <c r="A257" s="16"/>
      <c r="B257" s="990"/>
      <c r="C257" s="992" t="s">
        <v>174</v>
      </c>
      <c r="D257" s="992"/>
      <c r="E257" s="992"/>
      <c r="F257" s="992"/>
      <c r="G257" s="637" t="s">
        <v>119</v>
      </c>
      <c r="H257" s="637"/>
      <c r="I257" s="637"/>
      <c r="J257" s="637"/>
      <c r="K257" s="993" t="s">
        <v>79</v>
      </c>
      <c r="L257" s="993"/>
      <c r="M257" s="993" t="s">
        <v>224</v>
      </c>
      <c r="N257" s="993"/>
      <c r="O257" s="90" t="s">
        <v>225</v>
      </c>
      <c r="P257" s="89" t="s">
        <v>117</v>
      </c>
      <c r="Q257" s="88" t="s">
        <v>226</v>
      </c>
      <c r="R257" s="88" t="s">
        <v>15</v>
      </c>
      <c r="S257" s="88" t="s">
        <v>237</v>
      </c>
      <c r="T257" s="993" t="s">
        <v>86</v>
      </c>
      <c r="U257" s="993"/>
      <c r="V257" s="637" t="s">
        <v>954</v>
      </c>
      <c r="W257" s="637"/>
      <c r="X257" s="637"/>
      <c r="Y257" s="918" t="s">
        <v>309</v>
      </c>
      <c r="Z257" s="918"/>
      <c r="AA257" s="918"/>
      <c r="AB257" s="918" t="s">
        <v>309</v>
      </c>
      <c r="AC257" s="918"/>
      <c r="AD257" s="918"/>
      <c r="AE257" s="178"/>
      <c r="AF257" s="179"/>
      <c r="AG257" s="179"/>
      <c r="AH257" s="179"/>
      <c r="AI257" s="179"/>
      <c r="AJ257" s="179"/>
      <c r="AK257" s="182"/>
      <c r="AL257" s="33"/>
      <c r="AM257" s="120"/>
      <c r="AN257" s="120"/>
      <c r="AO257" s="120"/>
      <c r="AP257" s="124"/>
      <c r="AQ257" s="124"/>
      <c r="AR257" s="124"/>
      <c r="AS257" s="124"/>
      <c r="AT257" s="124"/>
      <c r="AU257" s="124"/>
      <c r="AV257" s="124"/>
      <c r="AW257" s="124"/>
      <c r="AX257" s="124"/>
      <c r="AY257" s="124"/>
      <c r="AZ257" s="124"/>
      <c r="BA257" s="124"/>
      <c r="BB257" s="124"/>
      <c r="BC257" s="124"/>
      <c r="BD257" s="124"/>
      <c r="BE257" s="124"/>
      <c r="BF257" s="124"/>
      <c r="BG257" s="124"/>
      <c r="BH257" s="124"/>
      <c r="BI257" s="124"/>
      <c r="BJ257" s="124"/>
      <c r="BK257" s="124"/>
      <c r="BL257" s="124"/>
      <c r="BM257" s="124"/>
      <c r="BN257" s="115"/>
      <c r="BO257" s="110"/>
      <c r="BP257" s="110"/>
      <c r="BQ257" s="110"/>
      <c r="BR257" s="110"/>
      <c r="BS257" s="110"/>
      <c r="BT257" s="110"/>
      <c r="BU257" s="110"/>
      <c r="BV257" s="110"/>
      <c r="BW257" s="110"/>
      <c r="BX257" s="110"/>
      <c r="BY257" s="110"/>
      <c r="BZ257" s="110"/>
      <c r="CA257" s="110"/>
      <c r="CB257" s="110"/>
      <c r="CC257" s="110"/>
      <c r="CD257" s="110"/>
      <c r="CE257" s="110"/>
      <c r="CF257" s="110"/>
      <c r="CG257" s="110"/>
      <c r="CH257" s="110"/>
      <c r="CI257" s="110"/>
      <c r="CJ257" s="110"/>
      <c r="CK257" s="110"/>
      <c r="CL257" s="110"/>
    </row>
    <row r="258" spans="1:90" s="16" customFormat="1" ht="20.100000000000001" customHeight="1">
      <c r="A258" s="29"/>
      <c r="B258" s="990"/>
      <c r="C258" s="992" t="s">
        <v>9</v>
      </c>
      <c r="D258" s="992"/>
      <c r="E258" s="992"/>
      <c r="F258" s="992"/>
      <c r="G258" s="637" t="s">
        <v>121</v>
      </c>
      <c r="H258" s="637"/>
      <c r="I258" s="637"/>
      <c r="J258" s="637"/>
      <c r="K258" s="993" t="s">
        <v>122</v>
      </c>
      <c r="L258" s="993"/>
      <c r="M258" s="993" t="s">
        <v>224</v>
      </c>
      <c r="N258" s="993"/>
      <c r="O258" s="90" t="s">
        <v>248</v>
      </c>
      <c r="P258" s="89" t="s">
        <v>117</v>
      </c>
      <c r="Q258" s="88" t="s">
        <v>226</v>
      </c>
      <c r="R258" s="88" t="s">
        <v>15</v>
      </c>
      <c r="S258" s="88" t="s">
        <v>237</v>
      </c>
      <c r="T258" s="993" t="s">
        <v>86</v>
      </c>
      <c r="U258" s="993"/>
      <c r="V258" s="637" t="s">
        <v>954</v>
      </c>
      <c r="W258" s="637"/>
      <c r="X258" s="637"/>
      <c r="Y258" s="918" t="s">
        <v>309</v>
      </c>
      <c r="Z258" s="918"/>
      <c r="AA258" s="918"/>
      <c r="AB258" s="637" t="s">
        <v>120</v>
      </c>
      <c r="AC258" s="918"/>
      <c r="AD258" s="918"/>
      <c r="AE258" s="178"/>
      <c r="AF258" s="179"/>
      <c r="AG258" s="179"/>
      <c r="AH258" s="179"/>
      <c r="AI258" s="179"/>
      <c r="AJ258" s="179"/>
      <c r="AM258" s="120"/>
      <c r="AN258" s="120"/>
      <c r="AO258" s="120"/>
      <c r="AP258" s="120"/>
      <c r="AQ258" s="120"/>
      <c r="AR258" s="120"/>
      <c r="AS258" s="120"/>
      <c r="AT258" s="120"/>
      <c r="AU258" s="120"/>
      <c r="AV258" s="120"/>
      <c r="AW258" s="120"/>
      <c r="AX258" s="120"/>
      <c r="AY258" s="120"/>
      <c r="AZ258" s="120"/>
      <c r="BA258" s="120"/>
      <c r="BB258" s="120"/>
      <c r="BC258" s="120"/>
      <c r="BD258" s="120"/>
      <c r="BE258" s="120"/>
      <c r="BF258" s="120"/>
      <c r="BG258" s="120"/>
      <c r="BH258" s="120"/>
      <c r="BI258" s="120"/>
      <c r="BJ258" s="120"/>
      <c r="BK258" s="120"/>
      <c r="BL258" s="120"/>
      <c r="BM258" s="120"/>
      <c r="BN258" s="117"/>
      <c r="BO258" s="112"/>
      <c r="BP258" s="112"/>
      <c r="BQ258" s="112"/>
      <c r="BR258" s="112"/>
      <c r="BS258" s="112"/>
      <c r="BT258" s="112"/>
      <c r="BU258" s="112"/>
      <c r="BV258" s="112"/>
      <c r="BW258" s="112"/>
      <c r="BX258" s="112"/>
      <c r="BY258" s="112"/>
      <c r="BZ258" s="112"/>
      <c r="CA258" s="112"/>
      <c r="CB258" s="112"/>
      <c r="CC258" s="112"/>
      <c r="CD258" s="112"/>
      <c r="CE258" s="112"/>
      <c r="CF258" s="112"/>
      <c r="CG258" s="112"/>
      <c r="CH258" s="112"/>
      <c r="CI258" s="112"/>
      <c r="CJ258" s="112"/>
      <c r="CK258" s="112"/>
      <c r="CL258" s="112"/>
    </row>
    <row r="259" spans="1:90" s="16" customFormat="1" ht="20.100000000000001" customHeight="1">
      <c r="A259" s="29"/>
      <c r="B259" s="991"/>
      <c r="C259" s="995" t="s">
        <v>329</v>
      </c>
      <c r="D259" s="995"/>
      <c r="E259" s="995"/>
      <c r="F259" s="995"/>
      <c r="G259" s="637" t="s">
        <v>123</v>
      </c>
      <c r="H259" s="637"/>
      <c r="I259" s="637"/>
      <c r="J259" s="637"/>
      <c r="K259" s="993" t="s">
        <v>124</v>
      </c>
      <c r="L259" s="993"/>
      <c r="M259" s="993" t="s">
        <v>183</v>
      </c>
      <c r="N259" s="993"/>
      <c r="O259" s="90" t="s">
        <v>248</v>
      </c>
      <c r="P259" s="89" t="s">
        <v>345</v>
      </c>
      <c r="Q259" s="88" t="s">
        <v>237</v>
      </c>
      <c r="R259" s="88" t="s">
        <v>15</v>
      </c>
      <c r="S259" s="88" t="s">
        <v>237</v>
      </c>
      <c r="T259" s="993" t="s">
        <v>86</v>
      </c>
      <c r="U259" s="993"/>
      <c r="V259" s="637" t="s">
        <v>118</v>
      </c>
      <c r="W259" s="637"/>
      <c r="X259" s="637"/>
      <c r="Y259" s="918" t="s">
        <v>309</v>
      </c>
      <c r="Z259" s="918"/>
      <c r="AA259" s="918"/>
      <c r="AB259" s="637" t="s">
        <v>120</v>
      </c>
      <c r="AC259" s="918"/>
      <c r="AD259" s="918"/>
      <c r="AE259" s="178"/>
      <c r="AF259" s="179"/>
      <c r="AG259" s="179"/>
      <c r="AH259" s="179"/>
      <c r="AI259" s="179"/>
      <c r="AJ259" s="179"/>
      <c r="AM259" s="120"/>
      <c r="AN259" s="120"/>
      <c r="AO259" s="120"/>
      <c r="AP259" s="120"/>
      <c r="AQ259" s="120"/>
      <c r="AR259" s="120"/>
      <c r="AS259" s="120"/>
      <c r="AT259" s="120"/>
      <c r="AU259" s="120"/>
      <c r="AV259" s="120"/>
      <c r="AW259" s="120"/>
      <c r="AX259" s="120"/>
      <c r="AY259" s="120"/>
      <c r="AZ259" s="120"/>
      <c r="BA259" s="120"/>
      <c r="BB259" s="120"/>
      <c r="BC259" s="120"/>
      <c r="BD259" s="120"/>
      <c r="BE259" s="120"/>
      <c r="BF259" s="120"/>
      <c r="BG259" s="120"/>
      <c r="BH259" s="120"/>
      <c r="BI259" s="120"/>
      <c r="BJ259" s="120"/>
      <c r="BK259" s="120"/>
      <c r="BL259" s="120"/>
      <c r="BM259" s="120"/>
      <c r="BN259" s="117"/>
      <c r="BO259" s="112"/>
      <c r="BP259" s="112"/>
      <c r="BQ259" s="112"/>
      <c r="BR259" s="112"/>
      <c r="BS259" s="112"/>
      <c r="BT259" s="112"/>
      <c r="BU259" s="112"/>
      <c r="BV259" s="112"/>
      <c r="BW259" s="112"/>
      <c r="BX259" s="112"/>
      <c r="BY259" s="112"/>
      <c r="BZ259" s="112"/>
      <c r="CA259" s="112"/>
      <c r="CB259" s="112"/>
      <c r="CC259" s="112"/>
      <c r="CD259" s="112"/>
      <c r="CE259" s="112"/>
      <c r="CF259" s="112"/>
      <c r="CG259" s="112"/>
      <c r="CH259" s="112"/>
      <c r="CI259" s="112"/>
      <c r="CJ259" s="112"/>
      <c r="CK259" s="112"/>
      <c r="CL259" s="112"/>
    </row>
    <row r="260" spans="1:90" s="4" customFormat="1" ht="20.100000000000001" customHeight="1">
      <c r="A260" s="29"/>
      <c r="B260" s="74">
        <v>1</v>
      </c>
      <c r="C260" s="568"/>
      <c r="D260" s="568"/>
      <c r="E260" s="568"/>
      <c r="F260" s="568"/>
      <c r="G260" s="568"/>
      <c r="H260" s="568"/>
      <c r="I260" s="568"/>
      <c r="J260" s="568"/>
      <c r="K260" s="568"/>
      <c r="L260" s="568"/>
      <c r="M260" s="633"/>
      <c r="N260" s="633"/>
      <c r="O260" s="77"/>
      <c r="P260" s="76"/>
      <c r="Q260" s="73"/>
      <c r="R260" s="73"/>
      <c r="S260" s="73"/>
      <c r="T260" s="978"/>
      <c r="U260" s="978"/>
      <c r="V260" s="568" t="s">
        <v>164</v>
      </c>
      <c r="W260" s="568"/>
      <c r="X260" s="568"/>
      <c r="Y260" s="568" t="s">
        <v>162</v>
      </c>
      <c r="Z260" s="568"/>
      <c r="AA260" s="568"/>
      <c r="AB260" s="568" t="s">
        <v>162</v>
      </c>
      <c r="AC260" s="568"/>
      <c r="AD260" s="568"/>
      <c r="AE260" s="178"/>
      <c r="AF260" s="179"/>
      <c r="AG260" s="179"/>
      <c r="AH260" s="179"/>
      <c r="AI260" s="179"/>
      <c r="AJ260" s="179"/>
      <c r="AK260" s="120"/>
      <c r="AL260" s="120"/>
      <c r="AM260" s="120"/>
      <c r="AN260" s="121"/>
      <c r="AO260" s="121"/>
      <c r="AP260" s="121"/>
      <c r="AQ260" s="121"/>
      <c r="AR260" s="121"/>
      <c r="AS260" s="121"/>
      <c r="AT260" s="121"/>
      <c r="AU260" s="121"/>
      <c r="AV260" s="121"/>
      <c r="AW260" s="121"/>
      <c r="AX260" s="121"/>
      <c r="AY260" s="121"/>
      <c r="AZ260" s="121"/>
      <c r="BA260" s="121"/>
      <c r="BB260" s="121"/>
      <c r="BC260" s="121"/>
      <c r="BD260" s="121"/>
      <c r="BE260" s="121"/>
      <c r="BF260" s="121"/>
      <c r="BG260" s="121"/>
      <c r="BH260" s="121"/>
      <c r="BI260" s="121"/>
      <c r="BJ260" s="121"/>
      <c r="BK260" s="121"/>
      <c r="BL260" s="116"/>
      <c r="BM260" s="111"/>
      <c r="BN260" s="111"/>
      <c r="BO260" s="111"/>
      <c r="BP260" s="111"/>
      <c r="BQ260" s="111"/>
      <c r="BR260" s="111"/>
      <c r="BS260" s="111"/>
      <c r="BT260" s="111"/>
      <c r="BU260" s="111"/>
      <c r="BV260" s="111"/>
      <c r="BW260" s="111"/>
      <c r="BX260" s="111"/>
      <c r="BY260" s="111"/>
      <c r="BZ260" s="111"/>
      <c r="CA260" s="111"/>
      <c r="CB260" s="111"/>
      <c r="CC260" s="111"/>
      <c r="CD260" s="111"/>
      <c r="CE260" s="111"/>
      <c r="CF260" s="111"/>
      <c r="CG260" s="111"/>
      <c r="CH260" s="111"/>
      <c r="CI260" s="111"/>
      <c r="CJ260" s="111"/>
    </row>
    <row r="261" spans="1:90" s="16" customFormat="1" ht="20.100000000000001" customHeight="1">
      <c r="A261" s="4"/>
      <c r="B261" s="74">
        <f t="shared" ref="B261:B279" si="1">+B260+1</f>
        <v>2</v>
      </c>
      <c r="C261" s="568"/>
      <c r="D261" s="568"/>
      <c r="E261" s="568"/>
      <c r="F261" s="568"/>
      <c r="G261" s="568"/>
      <c r="H261" s="568"/>
      <c r="I261" s="568"/>
      <c r="J261" s="568"/>
      <c r="K261" s="568"/>
      <c r="L261" s="568"/>
      <c r="M261" s="633"/>
      <c r="N261" s="633"/>
      <c r="O261" s="77"/>
      <c r="P261" s="76"/>
      <c r="Q261" s="73"/>
      <c r="R261" s="73"/>
      <c r="S261" s="73"/>
      <c r="T261" s="978"/>
      <c r="U261" s="978"/>
      <c r="V261" s="568" t="s">
        <v>164</v>
      </c>
      <c r="W261" s="568"/>
      <c r="X261" s="568"/>
      <c r="Y261" s="568" t="s">
        <v>162</v>
      </c>
      <c r="Z261" s="568"/>
      <c r="AA261" s="568"/>
      <c r="AB261" s="568" t="s">
        <v>162</v>
      </c>
      <c r="AC261" s="568"/>
      <c r="AD261" s="568"/>
      <c r="AE261" s="178"/>
      <c r="AF261" s="179"/>
      <c r="AG261" s="179"/>
      <c r="AH261" s="179"/>
      <c r="AI261" s="179"/>
      <c r="AJ261" s="179"/>
      <c r="AK261" s="120"/>
      <c r="AL261" s="120"/>
      <c r="AM261" s="120"/>
      <c r="AN261" s="120"/>
      <c r="AO261" s="120"/>
      <c r="AP261" s="120"/>
      <c r="AQ261" s="120"/>
      <c r="AR261" s="120"/>
      <c r="AS261" s="120"/>
      <c r="AT261" s="120"/>
      <c r="AU261" s="120"/>
      <c r="AV261" s="120"/>
      <c r="AW261" s="120"/>
      <c r="AX261" s="120"/>
      <c r="AY261" s="120"/>
      <c r="AZ261" s="120"/>
      <c r="BA261" s="120"/>
      <c r="BB261" s="120"/>
      <c r="BC261" s="120"/>
      <c r="BD261" s="120"/>
      <c r="BE261" s="120"/>
      <c r="BF261" s="120"/>
      <c r="BG261" s="120"/>
      <c r="BH261" s="120"/>
      <c r="BI261" s="120"/>
      <c r="BJ261" s="120"/>
      <c r="BK261" s="120"/>
      <c r="BL261" s="117"/>
      <c r="BM261" s="112"/>
      <c r="BN261" s="112"/>
      <c r="BO261" s="112"/>
      <c r="BP261" s="112"/>
      <c r="BQ261" s="112"/>
      <c r="BR261" s="112"/>
      <c r="BS261" s="112"/>
      <c r="BT261" s="112"/>
      <c r="BU261" s="112"/>
      <c r="BV261" s="112"/>
      <c r="BW261" s="112"/>
      <c r="BX261" s="112"/>
      <c r="BY261" s="112"/>
      <c r="BZ261" s="112"/>
      <c r="CA261" s="112"/>
      <c r="CB261" s="112"/>
      <c r="CC261" s="112"/>
      <c r="CD261" s="112"/>
      <c r="CE261" s="112"/>
      <c r="CF261" s="112"/>
      <c r="CG261" s="112"/>
      <c r="CH261" s="112"/>
      <c r="CI261" s="112"/>
      <c r="CJ261" s="112"/>
    </row>
    <row r="262" spans="1:90" s="16" customFormat="1" ht="20.100000000000001" customHeight="1">
      <c r="A262" s="4"/>
      <c r="B262" s="74">
        <f t="shared" si="1"/>
        <v>3</v>
      </c>
      <c r="C262" s="568"/>
      <c r="D262" s="568"/>
      <c r="E262" s="568"/>
      <c r="F262" s="568"/>
      <c r="G262" s="568"/>
      <c r="H262" s="568"/>
      <c r="I262" s="568"/>
      <c r="J262" s="568"/>
      <c r="K262" s="568"/>
      <c r="L262" s="568"/>
      <c r="M262" s="633"/>
      <c r="N262" s="633"/>
      <c r="O262" s="77"/>
      <c r="P262" s="76"/>
      <c r="Q262" s="73"/>
      <c r="R262" s="73"/>
      <c r="S262" s="73"/>
      <c r="T262" s="978"/>
      <c r="U262" s="978"/>
      <c r="V262" s="568" t="s">
        <v>164</v>
      </c>
      <c r="W262" s="568"/>
      <c r="X262" s="568"/>
      <c r="Y262" s="568" t="s">
        <v>162</v>
      </c>
      <c r="Z262" s="568"/>
      <c r="AA262" s="568"/>
      <c r="AB262" s="568" t="s">
        <v>162</v>
      </c>
      <c r="AC262" s="568"/>
      <c r="AD262" s="568"/>
      <c r="AE262" s="178"/>
      <c r="AF262" s="179"/>
      <c r="AG262" s="179"/>
      <c r="AH262" s="179"/>
      <c r="AI262" s="179"/>
      <c r="AJ262" s="179"/>
      <c r="AK262" s="120"/>
      <c r="AL262" s="120"/>
      <c r="AM262" s="120"/>
      <c r="AN262" s="120"/>
      <c r="AO262" s="120"/>
      <c r="AP262" s="120"/>
      <c r="AQ262" s="120"/>
      <c r="AR262" s="120"/>
      <c r="AS262" s="120"/>
      <c r="AT262" s="120"/>
      <c r="AU262" s="120"/>
      <c r="AV262" s="120"/>
      <c r="AW262" s="120"/>
      <c r="AX262" s="120"/>
      <c r="AY262" s="120"/>
      <c r="AZ262" s="120"/>
      <c r="BA262" s="120"/>
      <c r="BB262" s="120"/>
      <c r="BC262" s="120"/>
      <c r="BD262" s="120"/>
      <c r="BE262" s="120"/>
      <c r="BF262" s="120"/>
      <c r="BG262" s="120"/>
      <c r="BH262" s="120"/>
      <c r="BI262" s="120"/>
      <c r="BJ262" s="120"/>
      <c r="BK262" s="120"/>
      <c r="BL262" s="117"/>
      <c r="BM262" s="112"/>
      <c r="BN262" s="112"/>
      <c r="BO262" s="112"/>
      <c r="BP262" s="112"/>
      <c r="BQ262" s="112"/>
      <c r="BR262" s="112"/>
      <c r="BS262" s="112"/>
      <c r="BT262" s="112"/>
      <c r="BU262" s="112"/>
      <c r="BV262" s="112"/>
      <c r="BW262" s="112"/>
      <c r="BX262" s="112"/>
      <c r="BY262" s="112"/>
      <c r="BZ262" s="112"/>
      <c r="CA262" s="112"/>
      <c r="CB262" s="112"/>
      <c r="CC262" s="112"/>
      <c r="CD262" s="112"/>
      <c r="CE262" s="112"/>
      <c r="CF262" s="112"/>
      <c r="CG262" s="112"/>
      <c r="CH262" s="112"/>
      <c r="CI262" s="112"/>
      <c r="CJ262" s="112"/>
    </row>
    <row r="263" spans="1:90" s="16" customFormat="1" ht="20.100000000000001" customHeight="1">
      <c r="A263" s="4"/>
      <c r="B263" s="74">
        <f t="shared" si="1"/>
        <v>4</v>
      </c>
      <c r="C263" s="568"/>
      <c r="D263" s="568"/>
      <c r="E263" s="568"/>
      <c r="F263" s="568"/>
      <c r="G263" s="568"/>
      <c r="H263" s="568"/>
      <c r="I263" s="568"/>
      <c r="J263" s="568"/>
      <c r="K263" s="568"/>
      <c r="L263" s="568"/>
      <c r="M263" s="633"/>
      <c r="N263" s="633"/>
      <c r="O263" s="77"/>
      <c r="P263" s="76"/>
      <c r="Q263" s="73"/>
      <c r="R263" s="73"/>
      <c r="S263" s="73"/>
      <c r="T263" s="978"/>
      <c r="U263" s="978"/>
      <c r="V263" s="568" t="s">
        <v>164</v>
      </c>
      <c r="W263" s="568"/>
      <c r="X263" s="568"/>
      <c r="Y263" s="568" t="s">
        <v>162</v>
      </c>
      <c r="Z263" s="568"/>
      <c r="AA263" s="568"/>
      <c r="AB263" s="568" t="s">
        <v>162</v>
      </c>
      <c r="AC263" s="568"/>
      <c r="AD263" s="568"/>
      <c r="AE263" s="178"/>
      <c r="AF263" s="179"/>
      <c r="AG263" s="179"/>
      <c r="AH263" s="179"/>
      <c r="AI263" s="179"/>
      <c r="AJ263" s="179"/>
      <c r="AK263" s="120"/>
      <c r="AL263" s="120"/>
      <c r="AM263" s="120"/>
      <c r="AN263" s="120"/>
      <c r="AO263" s="120"/>
      <c r="AP263" s="120"/>
      <c r="AQ263" s="120"/>
      <c r="AR263" s="120"/>
      <c r="AS263" s="120"/>
      <c r="AT263" s="120"/>
      <c r="AU263" s="120"/>
      <c r="AV263" s="120"/>
      <c r="AW263" s="120"/>
      <c r="AX263" s="120"/>
      <c r="AY263" s="120"/>
      <c r="AZ263" s="120"/>
      <c r="BA263" s="120"/>
      <c r="BB263" s="120"/>
      <c r="BC263" s="120"/>
      <c r="BD263" s="120"/>
      <c r="BE263" s="120"/>
      <c r="BF263" s="120"/>
      <c r="BG263" s="120"/>
      <c r="BH263" s="120"/>
      <c r="BI263" s="120"/>
      <c r="BJ263" s="120"/>
      <c r="BK263" s="120"/>
      <c r="BL263" s="117"/>
      <c r="BM263" s="112"/>
      <c r="BN263" s="112"/>
      <c r="BO263" s="112"/>
      <c r="BP263" s="112"/>
      <c r="BQ263" s="112"/>
      <c r="BR263" s="112"/>
      <c r="BS263" s="112"/>
      <c r="BT263" s="112"/>
      <c r="BU263" s="112"/>
      <c r="BV263" s="112"/>
      <c r="BW263" s="112"/>
      <c r="BX263" s="112"/>
      <c r="BY263" s="112"/>
      <c r="BZ263" s="112"/>
      <c r="CA263" s="112"/>
      <c r="CB263" s="112"/>
      <c r="CC263" s="112"/>
      <c r="CD263" s="112"/>
      <c r="CE263" s="112"/>
      <c r="CF263" s="112"/>
      <c r="CG263" s="112"/>
      <c r="CH263" s="112"/>
      <c r="CI263" s="112"/>
      <c r="CJ263" s="112"/>
    </row>
    <row r="264" spans="1:90" s="16" customFormat="1" ht="20.100000000000001" customHeight="1">
      <c r="A264" s="4"/>
      <c r="B264" s="74">
        <f t="shared" si="1"/>
        <v>5</v>
      </c>
      <c r="C264" s="568"/>
      <c r="D264" s="568"/>
      <c r="E264" s="568"/>
      <c r="F264" s="568"/>
      <c r="G264" s="568"/>
      <c r="H264" s="568"/>
      <c r="I264" s="568"/>
      <c r="J264" s="568"/>
      <c r="K264" s="568"/>
      <c r="L264" s="568"/>
      <c r="M264" s="633"/>
      <c r="N264" s="633"/>
      <c r="O264" s="77"/>
      <c r="P264" s="76"/>
      <c r="Q264" s="73"/>
      <c r="R264" s="73"/>
      <c r="S264" s="73"/>
      <c r="T264" s="978"/>
      <c r="U264" s="978"/>
      <c r="V264" s="568" t="s">
        <v>164</v>
      </c>
      <c r="W264" s="568"/>
      <c r="X264" s="568"/>
      <c r="Y264" s="568" t="s">
        <v>162</v>
      </c>
      <c r="Z264" s="568"/>
      <c r="AA264" s="568"/>
      <c r="AB264" s="568" t="s">
        <v>162</v>
      </c>
      <c r="AC264" s="568"/>
      <c r="AD264" s="568"/>
      <c r="AE264" s="178"/>
      <c r="AF264" s="179"/>
      <c r="AG264" s="179"/>
      <c r="AH264" s="179"/>
      <c r="AI264" s="179"/>
      <c r="AJ264" s="179"/>
      <c r="AK264" s="120"/>
      <c r="AL264" s="120"/>
      <c r="AM264" s="120"/>
      <c r="AN264" s="120"/>
      <c r="AO264" s="120"/>
      <c r="AP264" s="120"/>
      <c r="AQ264" s="120"/>
      <c r="AR264" s="120"/>
      <c r="AS264" s="120"/>
      <c r="AT264" s="120"/>
      <c r="AU264" s="120"/>
      <c r="AV264" s="120"/>
      <c r="AW264" s="120"/>
      <c r="AX264" s="120"/>
      <c r="AY264" s="120"/>
      <c r="AZ264" s="120"/>
      <c r="BA264" s="120"/>
      <c r="BB264" s="120"/>
      <c r="BC264" s="120"/>
      <c r="BD264" s="120"/>
      <c r="BE264" s="120"/>
      <c r="BF264" s="120"/>
      <c r="BG264" s="120"/>
      <c r="BH264" s="120"/>
      <c r="BI264" s="120"/>
      <c r="BJ264" s="120"/>
      <c r="BK264" s="120"/>
      <c r="BL264" s="117"/>
      <c r="BM264" s="112"/>
      <c r="BN264" s="112"/>
      <c r="BO264" s="112"/>
      <c r="BP264" s="112"/>
      <c r="BQ264" s="112"/>
      <c r="BR264" s="112"/>
      <c r="BS264" s="112"/>
      <c r="BT264" s="112"/>
      <c r="BU264" s="112"/>
      <c r="BV264" s="112"/>
      <c r="BW264" s="112"/>
      <c r="BX264" s="112"/>
      <c r="BY264" s="112"/>
      <c r="BZ264" s="112"/>
      <c r="CA264" s="112"/>
      <c r="CB264" s="112"/>
      <c r="CC264" s="112"/>
      <c r="CD264" s="112"/>
      <c r="CE264" s="112"/>
      <c r="CF264" s="112"/>
      <c r="CG264" s="112"/>
      <c r="CH264" s="112"/>
      <c r="CI264" s="112"/>
      <c r="CJ264" s="112"/>
    </row>
    <row r="265" spans="1:90" s="16" customFormat="1" ht="20.100000000000001" customHeight="1">
      <c r="A265" s="4"/>
      <c r="B265" s="74">
        <f t="shared" si="1"/>
        <v>6</v>
      </c>
      <c r="C265" s="568"/>
      <c r="D265" s="568"/>
      <c r="E265" s="568"/>
      <c r="F265" s="568"/>
      <c r="G265" s="568"/>
      <c r="H265" s="568"/>
      <c r="I265" s="568"/>
      <c r="J265" s="568"/>
      <c r="K265" s="568"/>
      <c r="L265" s="568"/>
      <c r="M265" s="633"/>
      <c r="N265" s="633"/>
      <c r="O265" s="77"/>
      <c r="P265" s="76"/>
      <c r="Q265" s="73"/>
      <c r="R265" s="73"/>
      <c r="S265" s="73"/>
      <c r="T265" s="978"/>
      <c r="U265" s="978"/>
      <c r="V265" s="568" t="s">
        <v>164</v>
      </c>
      <c r="W265" s="568"/>
      <c r="X265" s="568"/>
      <c r="Y265" s="568" t="s">
        <v>162</v>
      </c>
      <c r="Z265" s="568"/>
      <c r="AA265" s="568"/>
      <c r="AB265" s="568" t="s">
        <v>162</v>
      </c>
      <c r="AC265" s="568"/>
      <c r="AD265" s="568"/>
      <c r="AE265" s="178"/>
      <c r="AF265" s="179"/>
      <c r="AG265" s="179"/>
      <c r="AH265" s="179"/>
      <c r="AI265" s="179"/>
      <c r="AJ265" s="179"/>
      <c r="AK265" s="120"/>
      <c r="AL265" s="120"/>
      <c r="AM265" s="120"/>
      <c r="AN265" s="120"/>
      <c r="AO265" s="120"/>
      <c r="AP265" s="120"/>
      <c r="AQ265" s="120"/>
      <c r="AR265" s="120"/>
      <c r="AS265" s="120"/>
      <c r="AT265" s="120"/>
      <c r="AU265" s="120"/>
      <c r="AV265" s="120"/>
      <c r="AW265" s="120"/>
      <c r="AX265" s="120"/>
      <c r="AY265" s="120"/>
      <c r="AZ265" s="120"/>
      <c r="BA265" s="120"/>
      <c r="BB265" s="120"/>
      <c r="BC265" s="120"/>
      <c r="BD265" s="120"/>
      <c r="BE265" s="120"/>
      <c r="BF265" s="120"/>
      <c r="BG265" s="120"/>
      <c r="BH265" s="120"/>
      <c r="BI265" s="120"/>
      <c r="BJ265" s="120"/>
      <c r="BK265" s="120"/>
      <c r="BL265" s="117"/>
      <c r="BM265" s="112"/>
      <c r="BN265" s="112"/>
      <c r="BO265" s="112"/>
      <c r="BP265" s="112"/>
      <c r="BQ265" s="112"/>
      <c r="BR265" s="112"/>
      <c r="BS265" s="112"/>
      <c r="BT265" s="112"/>
      <c r="BU265" s="112"/>
      <c r="BV265" s="112"/>
      <c r="BW265" s="112"/>
      <c r="BX265" s="112"/>
      <c r="BY265" s="112"/>
      <c r="BZ265" s="112"/>
      <c r="CA265" s="112"/>
      <c r="CB265" s="112"/>
      <c r="CC265" s="112"/>
      <c r="CD265" s="112"/>
      <c r="CE265" s="112"/>
      <c r="CF265" s="112"/>
      <c r="CG265" s="112"/>
      <c r="CH265" s="112"/>
      <c r="CI265" s="112"/>
      <c r="CJ265" s="112"/>
    </row>
    <row r="266" spans="1:90" s="16" customFormat="1" ht="20.100000000000001" customHeight="1">
      <c r="A266" s="4"/>
      <c r="B266" s="74">
        <f t="shared" si="1"/>
        <v>7</v>
      </c>
      <c r="C266" s="568"/>
      <c r="D266" s="568"/>
      <c r="E266" s="568"/>
      <c r="F266" s="568"/>
      <c r="G266" s="568"/>
      <c r="H266" s="568"/>
      <c r="I266" s="568"/>
      <c r="J266" s="568"/>
      <c r="K266" s="568"/>
      <c r="L266" s="568"/>
      <c r="M266" s="633"/>
      <c r="N266" s="633"/>
      <c r="O266" s="77"/>
      <c r="P266" s="76"/>
      <c r="Q266" s="73"/>
      <c r="R266" s="73"/>
      <c r="S266" s="73"/>
      <c r="T266" s="978"/>
      <c r="U266" s="978"/>
      <c r="V266" s="568" t="s">
        <v>164</v>
      </c>
      <c r="W266" s="568"/>
      <c r="X266" s="568"/>
      <c r="Y266" s="568" t="s">
        <v>162</v>
      </c>
      <c r="Z266" s="568"/>
      <c r="AA266" s="568"/>
      <c r="AB266" s="568" t="s">
        <v>162</v>
      </c>
      <c r="AC266" s="568"/>
      <c r="AD266" s="568"/>
      <c r="AE266" s="178"/>
      <c r="AF266" s="179"/>
      <c r="AG266" s="179"/>
      <c r="AH266" s="179"/>
      <c r="AI266" s="179"/>
      <c r="AJ266" s="179"/>
      <c r="AK266" s="120"/>
      <c r="AL266" s="120"/>
      <c r="AM266" s="120"/>
      <c r="AN266" s="120"/>
      <c r="AO266" s="120"/>
      <c r="AP266" s="120"/>
      <c r="AQ266" s="120"/>
      <c r="AR266" s="120"/>
      <c r="AS266" s="120"/>
      <c r="AT266" s="120"/>
      <c r="AU266" s="120"/>
      <c r="AV266" s="120"/>
      <c r="AW266" s="120"/>
      <c r="AX266" s="120"/>
      <c r="AY266" s="120"/>
      <c r="AZ266" s="120"/>
      <c r="BA266" s="120"/>
      <c r="BB266" s="120"/>
      <c r="BC266" s="120"/>
      <c r="BD266" s="120"/>
      <c r="BE266" s="120"/>
      <c r="BF266" s="120"/>
      <c r="BG266" s="120"/>
      <c r="BH266" s="120"/>
      <c r="BI266" s="120"/>
      <c r="BJ266" s="120"/>
      <c r="BK266" s="120"/>
      <c r="BL266" s="117"/>
      <c r="BM266" s="112"/>
      <c r="BN266" s="112"/>
      <c r="BO266" s="112"/>
      <c r="BP266" s="112"/>
      <c r="BQ266" s="112"/>
      <c r="BR266" s="112"/>
      <c r="BS266" s="112"/>
      <c r="BT266" s="112"/>
      <c r="BU266" s="112"/>
      <c r="BV266" s="112"/>
      <c r="BW266" s="112"/>
      <c r="BX266" s="112"/>
      <c r="BY266" s="112"/>
      <c r="BZ266" s="112"/>
      <c r="CA266" s="112"/>
      <c r="CB266" s="112"/>
      <c r="CC266" s="112"/>
      <c r="CD266" s="112"/>
      <c r="CE266" s="112"/>
      <c r="CF266" s="112"/>
      <c r="CG266" s="112"/>
      <c r="CH266" s="112"/>
      <c r="CI266" s="112"/>
      <c r="CJ266" s="112"/>
    </row>
    <row r="267" spans="1:90" s="29" customFormat="1" ht="20.100000000000001" customHeight="1">
      <c r="A267" s="4"/>
      <c r="B267" s="74">
        <f t="shared" si="1"/>
        <v>8</v>
      </c>
      <c r="C267" s="568"/>
      <c r="D267" s="568"/>
      <c r="E267" s="568"/>
      <c r="F267" s="568"/>
      <c r="G267" s="568"/>
      <c r="H267" s="568"/>
      <c r="I267" s="568"/>
      <c r="J267" s="568"/>
      <c r="K267" s="568"/>
      <c r="L267" s="568"/>
      <c r="M267" s="633"/>
      <c r="N267" s="633"/>
      <c r="O267" s="77"/>
      <c r="P267" s="76"/>
      <c r="Q267" s="73"/>
      <c r="R267" s="73"/>
      <c r="S267" s="73"/>
      <c r="T267" s="978"/>
      <c r="U267" s="978"/>
      <c r="V267" s="568" t="s">
        <v>164</v>
      </c>
      <c r="W267" s="568"/>
      <c r="X267" s="568"/>
      <c r="Y267" s="568" t="s">
        <v>162</v>
      </c>
      <c r="Z267" s="568"/>
      <c r="AA267" s="568"/>
      <c r="AB267" s="568" t="s">
        <v>162</v>
      </c>
      <c r="AC267" s="568"/>
      <c r="AD267" s="568"/>
      <c r="AE267" s="178"/>
      <c r="AF267" s="179"/>
      <c r="AG267" s="179"/>
      <c r="AH267" s="179"/>
      <c r="AI267" s="179"/>
      <c r="AJ267" s="179"/>
      <c r="AK267" s="122"/>
      <c r="AL267" s="122"/>
      <c r="AM267" s="122"/>
      <c r="AN267" s="122"/>
      <c r="AO267" s="122"/>
      <c r="AP267" s="122"/>
      <c r="AQ267" s="122"/>
      <c r="AR267" s="122"/>
      <c r="AS267" s="122"/>
      <c r="AT267" s="122"/>
      <c r="AU267" s="122"/>
      <c r="AV267" s="122"/>
      <c r="AW267" s="122"/>
      <c r="AX267" s="122"/>
      <c r="AY267" s="122"/>
      <c r="AZ267" s="122"/>
      <c r="BA267" s="122"/>
      <c r="BB267" s="122"/>
      <c r="BC267" s="122"/>
      <c r="BD267" s="122"/>
      <c r="BE267" s="122"/>
      <c r="BF267" s="122"/>
      <c r="BG267" s="122"/>
      <c r="BH267" s="122"/>
      <c r="BI267" s="122"/>
      <c r="BJ267" s="122"/>
      <c r="BK267" s="122"/>
      <c r="BL267" s="118"/>
      <c r="BM267" s="113"/>
      <c r="BN267" s="113"/>
      <c r="BO267" s="113"/>
      <c r="BP267" s="113"/>
      <c r="BQ267" s="113"/>
      <c r="BR267" s="113"/>
      <c r="BS267" s="113"/>
      <c r="BT267" s="113"/>
      <c r="BU267" s="113"/>
      <c r="BV267" s="113"/>
      <c r="BW267" s="113"/>
      <c r="BX267" s="113"/>
      <c r="BY267" s="113"/>
      <c r="BZ267" s="113"/>
      <c r="CA267" s="113"/>
      <c r="CB267" s="113"/>
      <c r="CC267" s="113"/>
      <c r="CD267" s="113"/>
      <c r="CE267" s="113"/>
      <c r="CF267" s="113"/>
      <c r="CG267" s="113"/>
      <c r="CH267" s="113"/>
      <c r="CI267" s="113"/>
      <c r="CJ267" s="113"/>
    </row>
    <row r="268" spans="1:90" s="16" customFormat="1" ht="20.100000000000001" customHeight="1">
      <c r="A268" s="4"/>
      <c r="B268" s="74">
        <f t="shared" si="1"/>
        <v>9</v>
      </c>
      <c r="C268" s="568"/>
      <c r="D268" s="568"/>
      <c r="E268" s="568"/>
      <c r="F268" s="568"/>
      <c r="G268" s="568"/>
      <c r="H268" s="568"/>
      <c r="I268" s="568"/>
      <c r="J268" s="568"/>
      <c r="K268" s="568"/>
      <c r="L268" s="568"/>
      <c r="M268" s="633"/>
      <c r="N268" s="633"/>
      <c r="O268" s="77"/>
      <c r="P268" s="76"/>
      <c r="Q268" s="73"/>
      <c r="R268" s="73"/>
      <c r="S268" s="73"/>
      <c r="T268" s="978"/>
      <c r="U268" s="978"/>
      <c r="V268" s="568" t="s">
        <v>164</v>
      </c>
      <c r="W268" s="568"/>
      <c r="X268" s="568"/>
      <c r="Y268" s="568" t="s">
        <v>162</v>
      </c>
      <c r="Z268" s="568"/>
      <c r="AA268" s="568"/>
      <c r="AB268" s="568" t="s">
        <v>162</v>
      </c>
      <c r="AC268" s="568"/>
      <c r="AD268" s="568"/>
      <c r="AE268" s="178"/>
      <c r="AF268" s="179"/>
      <c r="AG268" s="179"/>
      <c r="AH268" s="179"/>
      <c r="AI268" s="179"/>
      <c r="AJ268" s="179"/>
      <c r="AK268" s="29"/>
      <c r="AM268" s="120"/>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c r="BI268" s="120"/>
      <c r="BJ268" s="120"/>
      <c r="BK268" s="120"/>
      <c r="BL268" s="120"/>
      <c r="BM268" s="120"/>
      <c r="BN268" s="117"/>
      <c r="BO268" s="112"/>
      <c r="BP268" s="112"/>
      <c r="BQ268" s="112"/>
      <c r="BR268" s="112"/>
      <c r="BS268" s="112"/>
      <c r="BT268" s="112"/>
      <c r="BU268" s="112"/>
      <c r="BV268" s="112"/>
      <c r="BW268" s="112"/>
      <c r="BX268" s="112"/>
      <c r="BY268" s="112"/>
      <c r="BZ268" s="112"/>
      <c r="CA268" s="112"/>
      <c r="CB268" s="112"/>
      <c r="CC268" s="112"/>
      <c r="CD268" s="112"/>
      <c r="CE268" s="112"/>
      <c r="CF268" s="112"/>
      <c r="CG268" s="112"/>
      <c r="CH268" s="112"/>
      <c r="CI268" s="112"/>
      <c r="CJ268" s="112"/>
      <c r="CK268" s="112"/>
      <c r="CL268" s="112"/>
    </row>
    <row r="269" spans="1:90" s="4" customFormat="1" ht="20.100000000000001" customHeight="1">
      <c r="B269" s="74">
        <f t="shared" si="1"/>
        <v>10</v>
      </c>
      <c r="C269" s="568"/>
      <c r="D269" s="568"/>
      <c r="E269" s="568"/>
      <c r="F269" s="568"/>
      <c r="G269" s="568"/>
      <c r="H269" s="568"/>
      <c r="I269" s="568"/>
      <c r="J269" s="568"/>
      <c r="K269" s="568"/>
      <c r="L269" s="568"/>
      <c r="M269" s="633"/>
      <c r="N269" s="633"/>
      <c r="O269" s="77"/>
      <c r="P269" s="76"/>
      <c r="Q269" s="73"/>
      <c r="R269" s="73"/>
      <c r="S269" s="73"/>
      <c r="T269" s="978"/>
      <c r="U269" s="978"/>
      <c r="V269" s="568" t="s">
        <v>164</v>
      </c>
      <c r="W269" s="568"/>
      <c r="X269" s="568"/>
      <c r="Y269" s="568" t="s">
        <v>162</v>
      </c>
      <c r="Z269" s="568"/>
      <c r="AA269" s="568"/>
      <c r="AB269" s="568" t="s">
        <v>162</v>
      </c>
      <c r="AC269" s="568"/>
      <c r="AD269" s="568"/>
      <c r="AE269" s="178"/>
      <c r="AF269" s="179"/>
      <c r="AG269" s="179"/>
      <c r="AH269" s="179"/>
      <c r="AI269" s="179"/>
      <c r="AJ269" s="179"/>
      <c r="AK269" s="16"/>
      <c r="AM269" s="120"/>
      <c r="AN269" s="120"/>
      <c r="AO269" s="120"/>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16"/>
      <c r="BO269" s="111"/>
      <c r="BP269" s="111"/>
      <c r="BQ269" s="111"/>
      <c r="BR269" s="111"/>
      <c r="BS269" s="111"/>
      <c r="BT269" s="111"/>
      <c r="BU269" s="111"/>
      <c r="BV269" s="111"/>
      <c r="BW269" s="111"/>
      <c r="BX269" s="111"/>
      <c r="BY269" s="111"/>
      <c r="BZ269" s="111"/>
      <c r="CA269" s="111"/>
      <c r="CB269" s="111"/>
      <c r="CC269" s="111"/>
      <c r="CD269" s="111"/>
      <c r="CE269" s="111"/>
      <c r="CF269" s="111"/>
      <c r="CG269" s="111"/>
      <c r="CH269" s="111"/>
      <c r="CI269" s="111"/>
      <c r="CJ269" s="111"/>
      <c r="CK269" s="111"/>
      <c r="CL269" s="111"/>
    </row>
    <row r="270" spans="1:90" s="16" customFormat="1" ht="20.100000000000001" customHeight="1">
      <c r="A270" s="4"/>
      <c r="B270" s="74">
        <f t="shared" si="1"/>
        <v>11</v>
      </c>
      <c r="C270" s="568"/>
      <c r="D270" s="568"/>
      <c r="E270" s="568"/>
      <c r="F270" s="568"/>
      <c r="G270" s="568"/>
      <c r="H270" s="568"/>
      <c r="I270" s="568"/>
      <c r="J270" s="568"/>
      <c r="K270" s="568"/>
      <c r="L270" s="568"/>
      <c r="M270" s="633"/>
      <c r="N270" s="633"/>
      <c r="O270" s="77"/>
      <c r="P270" s="76"/>
      <c r="Q270" s="73"/>
      <c r="R270" s="73"/>
      <c r="S270" s="73"/>
      <c r="T270" s="978"/>
      <c r="U270" s="978"/>
      <c r="V270" s="568" t="s">
        <v>164</v>
      </c>
      <c r="W270" s="568"/>
      <c r="X270" s="568"/>
      <c r="Y270" s="568" t="s">
        <v>162</v>
      </c>
      <c r="Z270" s="568"/>
      <c r="AA270" s="568"/>
      <c r="AB270" s="568" t="s">
        <v>162</v>
      </c>
      <c r="AC270" s="568"/>
      <c r="AD270" s="568"/>
      <c r="AE270" s="178"/>
      <c r="AF270" s="179"/>
      <c r="AG270" s="179"/>
      <c r="AH270" s="179"/>
      <c r="AI270" s="179"/>
      <c r="AJ270" s="179"/>
      <c r="AL270" s="145"/>
      <c r="AM270" s="120"/>
      <c r="AN270" s="120"/>
      <c r="AO270" s="120"/>
      <c r="AP270" s="120"/>
      <c r="AQ270" s="120"/>
      <c r="AR270" s="120"/>
      <c r="AS270" s="120"/>
      <c r="AT270" s="120"/>
      <c r="AU270" s="120"/>
      <c r="AV270" s="120"/>
      <c r="AW270" s="120"/>
      <c r="AX270" s="120"/>
      <c r="AY270" s="120"/>
      <c r="AZ270" s="120"/>
      <c r="BA270" s="120"/>
      <c r="BB270" s="120"/>
      <c r="BC270" s="120"/>
      <c r="BD270" s="120"/>
      <c r="BE270" s="120"/>
      <c r="BF270" s="120"/>
      <c r="BG270" s="120"/>
      <c r="BH270" s="120"/>
      <c r="BI270" s="120"/>
      <c r="BJ270" s="120"/>
      <c r="BK270" s="120"/>
      <c r="BL270" s="120"/>
      <c r="BM270" s="120"/>
      <c r="BN270" s="117"/>
      <c r="BO270" s="112"/>
      <c r="BP270" s="112"/>
      <c r="BQ270" s="112"/>
      <c r="BR270" s="112"/>
      <c r="BS270" s="112"/>
      <c r="BT270" s="112"/>
      <c r="BU270" s="112"/>
      <c r="BV270" s="112"/>
      <c r="BW270" s="112"/>
      <c r="BX270" s="112"/>
      <c r="BY270" s="112"/>
      <c r="BZ270" s="112"/>
      <c r="CA270" s="112"/>
      <c r="CB270" s="112"/>
      <c r="CC270" s="112"/>
      <c r="CD270" s="112"/>
      <c r="CE270" s="112"/>
      <c r="CF270" s="112"/>
      <c r="CG270" s="112"/>
      <c r="CH270" s="112"/>
      <c r="CI270" s="112"/>
      <c r="CJ270" s="112"/>
      <c r="CK270" s="112"/>
      <c r="CL270" s="112"/>
    </row>
    <row r="271" spans="1:90" s="4" customFormat="1" ht="20.100000000000001" customHeight="1">
      <c r="B271" s="74">
        <f t="shared" si="1"/>
        <v>12</v>
      </c>
      <c r="C271" s="568"/>
      <c r="D271" s="568"/>
      <c r="E271" s="568"/>
      <c r="F271" s="568"/>
      <c r="G271" s="568"/>
      <c r="H271" s="568"/>
      <c r="I271" s="568"/>
      <c r="J271" s="568"/>
      <c r="K271" s="568"/>
      <c r="L271" s="568"/>
      <c r="M271" s="633"/>
      <c r="N271" s="633"/>
      <c r="O271" s="77"/>
      <c r="P271" s="76"/>
      <c r="Q271" s="73"/>
      <c r="R271" s="73"/>
      <c r="S271" s="73"/>
      <c r="T271" s="978"/>
      <c r="U271" s="978"/>
      <c r="V271" s="568" t="s">
        <v>164</v>
      </c>
      <c r="W271" s="568"/>
      <c r="X271" s="568"/>
      <c r="Y271" s="568" t="s">
        <v>162</v>
      </c>
      <c r="Z271" s="568"/>
      <c r="AA271" s="568"/>
      <c r="AB271" s="568" t="s">
        <v>162</v>
      </c>
      <c r="AC271" s="568"/>
      <c r="AD271" s="568"/>
      <c r="AE271" s="178"/>
      <c r="AF271" s="179"/>
      <c r="AG271" s="179"/>
      <c r="AH271" s="179"/>
      <c r="AI271" s="179"/>
      <c r="AJ271" s="179"/>
      <c r="AK271" s="191"/>
      <c r="AM271" s="121"/>
      <c r="AN271" s="121"/>
      <c r="AO271" s="121"/>
      <c r="AP271" s="121"/>
      <c r="AQ271" s="121"/>
      <c r="AR271" s="121"/>
      <c r="AS271" s="121"/>
      <c r="AT271" s="121"/>
      <c r="AU271" s="121"/>
      <c r="AV271" s="121"/>
      <c r="AW271" s="121"/>
      <c r="AX271" s="121"/>
      <c r="AY271" s="121"/>
      <c r="AZ271" s="121"/>
      <c r="BA271" s="121"/>
      <c r="BB271" s="121"/>
      <c r="BC271" s="121"/>
      <c r="BD271" s="121"/>
      <c r="BE271" s="121"/>
      <c r="BF271" s="121"/>
      <c r="BG271" s="121"/>
      <c r="BH271" s="121"/>
      <c r="BI271" s="121"/>
      <c r="BJ271" s="121"/>
      <c r="BK271" s="121"/>
      <c r="BL271" s="121"/>
      <c r="BM271" s="121"/>
      <c r="BN271" s="116"/>
      <c r="BO271" s="111"/>
      <c r="BP271" s="111"/>
      <c r="BQ271" s="111"/>
      <c r="BR271" s="111"/>
      <c r="BS271" s="111"/>
      <c r="BT271" s="111"/>
      <c r="BU271" s="111"/>
      <c r="BV271" s="111"/>
      <c r="BW271" s="111"/>
      <c r="BX271" s="111"/>
      <c r="BY271" s="111"/>
      <c r="BZ271" s="111"/>
      <c r="CA271" s="111"/>
      <c r="CB271" s="111"/>
      <c r="CC271" s="111"/>
      <c r="CD271" s="111"/>
      <c r="CE271" s="111"/>
      <c r="CF271" s="111"/>
      <c r="CG271" s="111"/>
      <c r="CH271" s="111"/>
      <c r="CI271" s="111"/>
      <c r="CJ271" s="111"/>
      <c r="CK271" s="111"/>
      <c r="CL271" s="111"/>
    </row>
    <row r="272" spans="1:90" s="4" customFormat="1" ht="20.100000000000001" customHeight="1">
      <c r="B272" s="74">
        <f t="shared" si="1"/>
        <v>13</v>
      </c>
      <c r="C272" s="568"/>
      <c r="D272" s="568"/>
      <c r="E272" s="568"/>
      <c r="F272" s="568"/>
      <c r="G272" s="568"/>
      <c r="H272" s="568"/>
      <c r="I272" s="568"/>
      <c r="J272" s="568"/>
      <c r="K272" s="568"/>
      <c r="L272" s="568"/>
      <c r="M272" s="633"/>
      <c r="N272" s="633"/>
      <c r="O272" s="77"/>
      <c r="P272" s="76"/>
      <c r="Q272" s="73"/>
      <c r="R272" s="73"/>
      <c r="S272" s="73"/>
      <c r="T272" s="978"/>
      <c r="U272" s="978"/>
      <c r="V272" s="568" t="s">
        <v>164</v>
      </c>
      <c r="W272" s="568"/>
      <c r="X272" s="568"/>
      <c r="Y272" s="568" t="s">
        <v>162</v>
      </c>
      <c r="Z272" s="568"/>
      <c r="AA272" s="568"/>
      <c r="AB272" s="568" t="s">
        <v>162</v>
      </c>
      <c r="AC272" s="568"/>
      <c r="AD272" s="568"/>
      <c r="AE272" s="178"/>
      <c r="AF272" s="179"/>
      <c r="AG272" s="179"/>
      <c r="AH272" s="179"/>
      <c r="AI272" s="179"/>
      <c r="AJ272" s="179"/>
      <c r="AK272" s="9"/>
      <c r="AM272" s="121"/>
      <c r="AN272" s="121"/>
      <c r="AO272" s="121"/>
      <c r="AP272" s="121"/>
      <c r="AQ272" s="121"/>
      <c r="AR272" s="121"/>
      <c r="AS272" s="121"/>
      <c r="AT272" s="121"/>
      <c r="AU272" s="121"/>
      <c r="AV272" s="121"/>
      <c r="AW272" s="121"/>
      <c r="AX272" s="121"/>
      <c r="AY272" s="121"/>
      <c r="AZ272" s="121"/>
      <c r="BA272" s="121"/>
      <c r="BB272" s="121"/>
      <c r="BC272" s="121"/>
      <c r="BD272" s="121"/>
      <c r="BE272" s="121"/>
      <c r="BF272" s="121"/>
      <c r="BG272" s="121"/>
      <c r="BH272" s="121"/>
      <c r="BI272" s="121"/>
      <c r="BJ272" s="121"/>
      <c r="BK272" s="121"/>
      <c r="BL272" s="121"/>
      <c r="BM272" s="121"/>
      <c r="BN272" s="116"/>
      <c r="BO272" s="111"/>
      <c r="BP272" s="111"/>
      <c r="BQ272" s="111"/>
      <c r="BR272" s="111"/>
      <c r="BS272" s="111"/>
      <c r="BT272" s="111"/>
      <c r="BU272" s="111"/>
      <c r="BV272" s="111"/>
      <c r="BW272" s="111"/>
      <c r="BX272" s="111"/>
      <c r="BY272" s="111"/>
      <c r="BZ272" s="111"/>
      <c r="CA272" s="111"/>
      <c r="CB272" s="111"/>
      <c r="CC272" s="111"/>
      <c r="CD272" s="111"/>
      <c r="CE272" s="111"/>
      <c r="CF272" s="111"/>
      <c r="CG272" s="111"/>
      <c r="CH272" s="111"/>
      <c r="CI272" s="111"/>
      <c r="CJ272" s="111"/>
      <c r="CK272" s="111"/>
      <c r="CL272" s="111"/>
    </row>
    <row r="273" spans="1:90" s="4" customFormat="1" ht="20.100000000000001" customHeight="1">
      <c r="B273" s="74">
        <f t="shared" si="1"/>
        <v>14</v>
      </c>
      <c r="C273" s="568"/>
      <c r="D273" s="568"/>
      <c r="E273" s="568"/>
      <c r="F273" s="568"/>
      <c r="G273" s="568"/>
      <c r="H273" s="568"/>
      <c r="I273" s="568"/>
      <c r="J273" s="568"/>
      <c r="K273" s="568"/>
      <c r="L273" s="568"/>
      <c r="M273" s="633"/>
      <c r="N273" s="633"/>
      <c r="O273" s="77"/>
      <c r="P273" s="76"/>
      <c r="Q273" s="73"/>
      <c r="R273" s="73"/>
      <c r="S273" s="73"/>
      <c r="T273" s="978"/>
      <c r="U273" s="978"/>
      <c r="V273" s="568" t="s">
        <v>164</v>
      </c>
      <c r="W273" s="568"/>
      <c r="X273" s="568"/>
      <c r="Y273" s="568" t="s">
        <v>162</v>
      </c>
      <c r="Z273" s="568"/>
      <c r="AA273" s="568"/>
      <c r="AB273" s="568" t="s">
        <v>162</v>
      </c>
      <c r="AC273" s="568"/>
      <c r="AD273" s="568"/>
      <c r="AE273" s="178"/>
      <c r="AF273" s="179"/>
      <c r="AG273" s="179"/>
      <c r="AH273" s="179"/>
      <c r="AI273" s="179"/>
      <c r="AJ273" s="179"/>
      <c r="AK273" s="25"/>
      <c r="AM273" s="121"/>
      <c r="AN273" s="121"/>
      <c r="AO273" s="121"/>
      <c r="AP273" s="121"/>
      <c r="AQ273" s="121"/>
      <c r="AR273" s="121"/>
      <c r="AS273" s="121"/>
      <c r="AT273" s="121"/>
      <c r="AU273" s="121"/>
      <c r="AV273" s="121"/>
      <c r="AW273" s="121"/>
      <c r="AX273" s="121"/>
      <c r="AY273" s="121"/>
      <c r="AZ273" s="121"/>
      <c r="BA273" s="121"/>
      <c r="BB273" s="121"/>
      <c r="BC273" s="121"/>
      <c r="BD273" s="121"/>
      <c r="BE273" s="121"/>
      <c r="BF273" s="121"/>
      <c r="BG273" s="121"/>
      <c r="BH273" s="121"/>
      <c r="BI273" s="121"/>
      <c r="BJ273" s="121"/>
      <c r="BK273" s="121"/>
      <c r="BL273" s="121"/>
      <c r="BM273" s="121"/>
      <c r="BN273" s="116"/>
      <c r="BO273" s="111"/>
      <c r="BP273" s="111"/>
      <c r="BQ273" s="111"/>
      <c r="BR273" s="111"/>
      <c r="BS273" s="111"/>
      <c r="BT273" s="111"/>
      <c r="BU273" s="111"/>
      <c r="BV273" s="111"/>
      <c r="BW273" s="111"/>
      <c r="BX273" s="111"/>
      <c r="BY273" s="111"/>
      <c r="BZ273" s="111"/>
      <c r="CA273" s="111"/>
      <c r="CB273" s="111"/>
      <c r="CC273" s="111"/>
      <c r="CD273" s="111"/>
      <c r="CE273" s="111"/>
      <c r="CF273" s="111"/>
      <c r="CG273" s="111"/>
      <c r="CH273" s="111"/>
      <c r="CI273" s="111"/>
      <c r="CJ273" s="111"/>
      <c r="CK273" s="111"/>
      <c r="CL273" s="111"/>
    </row>
    <row r="274" spans="1:90" s="4" customFormat="1" ht="20.100000000000001" customHeight="1">
      <c r="B274" s="74">
        <f t="shared" si="1"/>
        <v>15</v>
      </c>
      <c r="C274" s="568"/>
      <c r="D274" s="568"/>
      <c r="E274" s="568"/>
      <c r="F274" s="568"/>
      <c r="G274" s="568"/>
      <c r="H274" s="568"/>
      <c r="I274" s="568"/>
      <c r="J274" s="568"/>
      <c r="K274" s="568"/>
      <c r="L274" s="568"/>
      <c r="M274" s="633"/>
      <c r="N274" s="633"/>
      <c r="O274" s="77"/>
      <c r="P274" s="76"/>
      <c r="Q274" s="73"/>
      <c r="R274" s="73"/>
      <c r="S274" s="73"/>
      <c r="T274" s="978"/>
      <c r="U274" s="978"/>
      <c r="V274" s="568" t="s">
        <v>164</v>
      </c>
      <c r="W274" s="568"/>
      <c r="X274" s="568"/>
      <c r="Y274" s="568" t="s">
        <v>162</v>
      </c>
      <c r="Z274" s="568"/>
      <c r="AA274" s="568"/>
      <c r="AB274" s="568" t="s">
        <v>162</v>
      </c>
      <c r="AC274" s="568"/>
      <c r="AD274" s="568"/>
      <c r="AE274" s="178"/>
      <c r="AF274" s="179"/>
      <c r="AG274" s="179"/>
      <c r="AH274" s="179"/>
      <c r="AI274" s="179"/>
      <c r="AJ274" s="179"/>
      <c r="AK274" s="25"/>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c r="BM274" s="121"/>
      <c r="BN274" s="116"/>
      <c r="BO274" s="111"/>
      <c r="BP274" s="111"/>
      <c r="BQ274" s="111"/>
      <c r="BR274" s="111"/>
      <c r="BS274" s="111"/>
      <c r="BT274" s="111"/>
      <c r="BU274" s="111"/>
      <c r="BV274" s="111"/>
      <c r="BW274" s="111"/>
      <c r="BX274" s="111"/>
      <c r="BY274" s="111"/>
      <c r="BZ274" s="111"/>
      <c r="CA274" s="111"/>
      <c r="CB274" s="111"/>
      <c r="CC274" s="111"/>
      <c r="CD274" s="111"/>
      <c r="CE274" s="111"/>
      <c r="CF274" s="111"/>
      <c r="CG274" s="111"/>
      <c r="CH274" s="111"/>
      <c r="CI274" s="111"/>
      <c r="CJ274" s="111"/>
      <c r="CK274" s="111"/>
      <c r="CL274" s="111"/>
    </row>
    <row r="275" spans="1:90" s="4" customFormat="1" ht="20.100000000000001" customHeight="1">
      <c r="B275" s="74">
        <f t="shared" si="1"/>
        <v>16</v>
      </c>
      <c r="C275" s="568"/>
      <c r="D275" s="568"/>
      <c r="E275" s="568"/>
      <c r="F275" s="568"/>
      <c r="G275" s="568"/>
      <c r="H275" s="568"/>
      <c r="I275" s="568"/>
      <c r="J275" s="568"/>
      <c r="K275" s="568"/>
      <c r="L275" s="568"/>
      <c r="M275" s="633"/>
      <c r="N275" s="633"/>
      <c r="O275" s="77"/>
      <c r="P275" s="76"/>
      <c r="Q275" s="73"/>
      <c r="R275" s="73"/>
      <c r="S275" s="73"/>
      <c r="T275" s="978"/>
      <c r="U275" s="978"/>
      <c r="V275" s="568" t="s">
        <v>164</v>
      </c>
      <c r="W275" s="568"/>
      <c r="X275" s="568"/>
      <c r="Y275" s="568" t="s">
        <v>162</v>
      </c>
      <c r="Z275" s="568"/>
      <c r="AA275" s="568"/>
      <c r="AB275" s="568" t="s">
        <v>162</v>
      </c>
      <c r="AC275" s="568"/>
      <c r="AD275" s="568"/>
      <c r="AE275" s="178"/>
      <c r="AF275" s="179"/>
      <c r="AG275" s="179"/>
      <c r="AH275" s="179"/>
      <c r="AI275" s="179"/>
      <c r="AJ275" s="179"/>
      <c r="AK275" s="25"/>
      <c r="AM275" s="121"/>
      <c r="AN275" s="121"/>
      <c r="AO275" s="121"/>
      <c r="AP275" s="121"/>
      <c r="AQ275" s="121"/>
      <c r="AR275" s="121"/>
      <c r="AS275" s="121"/>
      <c r="AT275" s="121"/>
      <c r="AU275" s="121"/>
      <c r="AV275" s="121"/>
      <c r="AW275" s="121"/>
      <c r="AX275" s="121"/>
      <c r="AY275" s="121"/>
      <c r="AZ275" s="121"/>
      <c r="BA275" s="121"/>
      <c r="BB275" s="121"/>
      <c r="BC275" s="121"/>
      <c r="BD275" s="121"/>
      <c r="BE275" s="121"/>
      <c r="BF275" s="121"/>
      <c r="BG275" s="121"/>
      <c r="BH275" s="121"/>
      <c r="BI275" s="121"/>
      <c r="BJ275" s="121"/>
      <c r="BK275" s="121"/>
      <c r="BL275" s="121"/>
      <c r="BM275" s="121"/>
      <c r="BN275" s="116"/>
      <c r="BO275" s="111"/>
      <c r="BP275" s="111"/>
      <c r="BQ275" s="111"/>
      <c r="BR275" s="111"/>
      <c r="BS275" s="111"/>
      <c r="BT275" s="111"/>
      <c r="BU275" s="111"/>
      <c r="BV275" s="111"/>
      <c r="BW275" s="111"/>
      <c r="BX275" s="111"/>
      <c r="BY275" s="111"/>
      <c r="BZ275" s="111"/>
      <c r="CA275" s="111"/>
      <c r="CB275" s="111"/>
      <c r="CC275" s="111"/>
      <c r="CD275" s="111"/>
      <c r="CE275" s="111"/>
      <c r="CF275" s="111"/>
      <c r="CG275" s="111"/>
      <c r="CH275" s="111"/>
      <c r="CI275" s="111"/>
      <c r="CJ275" s="111"/>
      <c r="CK275" s="111"/>
      <c r="CL275" s="111"/>
    </row>
    <row r="276" spans="1:90" s="4" customFormat="1" ht="20.100000000000001" customHeight="1">
      <c r="B276" s="74">
        <f t="shared" si="1"/>
        <v>17</v>
      </c>
      <c r="C276" s="568"/>
      <c r="D276" s="568"/>
      <c r="E276" s="568"/>
      <c r="F276" s="568"/>
      <c r="G276" s="568"/>
      <c r="H276" s="568"/>
      <c r="I276" s="568"/>
      <c r="J276" s="568"/>
      <c r="K276" s="568"/>
      <c r="L276" s="568"/>
      <c r="M276" s="633"/>
      <c r="N276" s="633"/>
      <c r="O276" s="77"/>
      <c r="P276" s="76"/>
      <c r="Q276" s="73"/>
      <c r="R276" s="73"/>
      <c r="S276" s="73"/>
      <c r="T276" s="978"/>
      <c r="U276" s="978"/>
      <c r="V276" s="568" t="s">
        <v>164</v>
      </c>
      <c r="W276" s="568"/>
      <c r="X276" s="568"/>
      <c r="Y276" s="568" t="s">
        <v>162</v>
      </c>
      <c r="Z276" s="568"/>
      <c r="AA276" s="568"/>
      <c r="AB276" s="568" t="s">
        <v>162</v>
      </c>
      <c r="AC276" s="568"/>
      <c r="AD276" s="568"/>
      <c r="AE276" s="178"/>
      <c r="AF276" s="179"/>
      <c r="AG276" s="179"/>
      <c r="AH276" s="179"/>
      <c r="AI276" s="179"/>
      <c r="AJ276" s="179"/>
      <c r="AK276" s="25"/>
      <c r="AM276" s="121"/>
      <c r="AN276" s="121"/>
      <c r="AO276" s="121"/>
      <c r="AP276" s="121"/>
      <c r="AQ276" s="121"/>
      <c r="AR276" s="121"/>
      <c r="AS276" s="121"/>
      <c r="AT276" s="121"/>
      <c r="AU276" s="121"/>
      <c r="AV276" s="121"/>
      <c r="AW276" s="121"/>
      <c r="AX276" s="121"/>
      <c r="AY276" s="121"/>
      <c r="AZ276" s="121"/>
      <c r="BA276" s="121"/>
      <c r="BB276" s="121"/>
      <c r="BC276" s="121"/>
      <c r="BD276" s="121"/>
      <c r="BE276" s="121"/>
      <c r="BF276" s="121"/>
      <c r="BG276" s="121"/>
      <c r="BH276" s="121"/>
      <c r="BI276" s="121"/>
      <c r="BJ276" s="121"/>
      <c r="BK276" s="121"/>
      <c r="BL276" s="121"/>
      <c r="BM276" s="121"/>
      <c r="BN276" s="116"/>
      <c r="BO276" s="111"/>
      <c r="BP276" s="111"/>
      <c r="BQ276" s="111"/>
      <c r="BR276" s="111"/>
      <c r="BS276" s="111"/>
      <c r="BT276" s="111"/>
      <c r="BU276" s="111"/>
      <c r="BV276" s="111"/>
      <c r="BW276" s="111"/>
      <c r="BX276" s="111"/>
      <c r="BY276" s="111"/>
      <c r="BZ276" s="111"/>
      <c r="CA276" s="111"/>
      <c r="CB276" s="111"/>
      <c r="CC276" s="111"/>
      <c r="CD276" s="111"/>
      <c r="CE276" s="111"/>
      <c r="CF276" s="111"/>
      <c r="CG276" s="111"/>
      <c r="CH276" s="111"/>
      <c r="CI276" s="111"/>
      <c r="CJ276" s="111"/>
      <c r="CK276" s="111"/>
      <c r="CL276" s="111"/>
    </row>
    <row r="277" spans="1:90" s="4" customFormat="1" ht="20.100000000000001" customHeight="1">
      <c r="B277" s="74">
        <f t="shared" si="1"/>
        <v>18</v>
      </c>
      <c r="C277" s="568"/>
      <c r="D277" s="568"/>
      <c r="E277" s="568"/>
      <c r="F277" s="568"/>
      <c r="G277" s="568"/>
      <c r="H277" s="568"/>
      <c r="I277" s="568"/>
      <c r="J277" s="568"/>
      <c r="K277" s="568"/>
      <c r="L277" s="568"/>
      <c r="M277" s="633"/>
      <c r="N277" s="633"/>
      <c r="O277" s="77"/>
      <c r="P277" s="76"/>
      <c r="Q277" s="73"/>
      <c r="R277" s="73"/>
      <c r="S277" s="73"/>
      <c r="T277" s="978"/>
      <c r="U277" s="978"/>
      <c r="V277" s="568" t="s">
        <v>164</v>
      </c>
      <c r="W277" s="568"/>
      <c r="X277" s="568"/>
      <c r="Y277" s="568" t="s">
        <v>162</v>
      </c>
      <c r="Z277" s="568"/>
      <c r="AA277" s="568"/>
      <c r="AB277" s="568" t="s">
        <v>162</v>
      </c>
      <c r="AC277" s="568"/>
      <c r="AD277" s="568"/>
      <c r="AE277" s="178"/>
      <c r="AF277" s="179"/>
      <c r="AG277" s="179"/>
      <c r="AH277" s="179"/>
      <c r="AI277" s="179"/>
      <c r="AJ277" s="179"/>
      <c r="AK277" s="25"/>
      <c r="AM277" s="121"/>
      <c r="AN277" s="121"/>
      <c r="AO277" s="121"/>
      <c r="AP277" s="121"/>
      <c r="AQ277" s="121"/>
      <c r="AR277" s="121"/>
      <c r="AS277" s="121"/>
      <c r="AT277" s="121"/>
      <c r="AU277" s="121"/>
      <c r="AV277" s="121"/>
      <c r="AW277" s="121"/>
      <c r="AX277" s="121"/>
      <c r="AY277" s="121"/>
      <c r="AZ277" s="121"/>
      <c r="BA277" s="121"/>
      <c r="BB277" s="121"/>
      <c r="BC277" s="121"/>
      <c r="BD277" s="121"/>
      <c r="BE277" s="121"/>
      <c r="BF277" s="121"/>
      <c r="BG277" s="121"/>
      <c r="BH277" s="121"/>
      <c r="BI277" s="121"/>
      <c r="BJ277" s="121"/>
      <c r="BK277" s="121"/>
      <c r="BL277" s="121"/>
      <c r="BM277" s="121"/>
      <c r="BN277" s="116"/>
      <c r="BO277" s="111"/>
      <c r="BP277" s="111"/>
      <c r="BQ277" s="111"/>
      <c r="BR277" s="111"/>
      <c r="BS277" s="111"/>
      <c r="BT277" s="111"/>
      <c r="BU277" s="111"/>
      <c r="BV277" s="111"/>
      <c r="BW277" s="111"/>
      <c r="BX277" s="111"/>
      <c r="BY277" s="111"/>
      <c r="BZ277" s="111"/>
      <c r="CA277" s="111"/>
      <c r="CB277" s="111"/>
      <c r="CC277" s="111"/>
      <c r="CD277" s="111"/>
      <c r="CE277" s="111"/>
      <c r="CF277" s="111"/>
      <c r="CG277" s="111"/>
      <c r="CH277" s="111"/>
      <c r="CI277" s="111"/>
      <c r="CJ277" s="111"/>
      <c r="CK277" s="111"/>
      <c r="CL277" s="111"/>
    </row>
    <row r="278" spans="1:90" s="4" customFormat="1" ht="20.100000000000001" customHeight="1">
      <c r="A278" s="127"/>
      <c r="B278" s="74">
        <f t="shared" si="1"/>
        <v>19</v>
      </c>
      <c r="C278" s="568"/>
      <c r="D278" s="568"/>
      <c r="E278" s="568"/>
      <c r="F278" s="568"/>
      <c r="G278" s="568"/>
      <c r="H278" s="568"/>
      <c r="I278" s="568"/>
      <c r="J278" s="568"/>
      <c r="K278" s="568"/>
      <c r="L278" s="568"/>
      <c r="M278" s="633"/>
      <c r="N278" s="633"/>
      <c r="O278" s="77"/>
      <c r="P278" s="76"/>
      <c r="Q278" s="73"/>
      <c r="R278" s="73"/>
      <c r="S278" s="73"/>
      <c r="T278" s="978"/>
      <c r="U278" s="978"/>
      <c r="V278" s="568" t="s">
        <v>164</v>
      </c>
      <c r="W278" s="568"/>
      <c r="X278" s="568"/>
      <c r="Y278" s="568" t="s">
        <v>162</v>
      </c>
      <c r="Z278" s="568"/>
      <c r="AA278" s="568"/>
      <c r="AB278" s="568" t="s">
        <v>162</v>
      </c>
      <c r="AC278" s="568"/>
      <c r="AD278" s="568"/>
      <c r="AE278" s="178"/>
      <c r="AF278" s="179"/>
      <c r="AG278" s="179"/>
      <c r="AH278" s="179"/>
      <c r="AI278" s="179"/>
      <c r="AJ278" s="179"/>
      <c r="AK278" s="25"/>
      <c r="AM278" s="121"/>
      <c r="AN278" s="121"/>
      <c r="AO278" s="121"/>
      <c r="AP278" s="121"/>
      <c r="AQ278" s="121"/>
      <c r="AR278" s="121"/>
      <c r="AS278" s="121"/>
      <c r="AT278" s="121"/>
      <c r="AU278" s="121"/>
      <c r="AV278" s="121"/>
      <c r="AW278" s="121"/>
      <c r="AX278" s="121"/>
      <c r="AY278" s="121"/>
      <c r="AZ278" s="121"/>
      <c r="BA278" s="121"/>
      <c r="BB278" s="121"/>
      <c r="BC278" s="121"/>
      <c r="BD278" s="121"/>
      <c r="BE278" s="121"/>
      <c r="BF278" s="121"/>
      <c r="BG278" s="121"/>
      <c r="BH278" s="121"/>
      <c r="BI278" s="121"/>
      <c r="BJ278" s="121"/>
      <c r="BK278" s="121"/>
      <c r="BL278" s="121"/>
      <c r="BM278" s="121"/>
      <c r="BN278" s="116"/>
      <c r="BO278" s="111"/>
      <c r="BP278" s="111"/>
      <c r="BQ278" s="111"/>
      <c r="BR278" s="111"/>
      <c r="BS278" s="111"/>
      <c r="BT278" s="111"/>
      <c r="BU278" s="111"/>
      <c r="BV278" s="111"/>
      <c r="BW278" s="111"/>
      <c r="BX278" s="111"/>
      <c r="BY278" s="111"/>
      <c r="BZ278" s="111"/>
      <c r="CA278" s="111"/>
      <c r="CB278" s="111"/>
      <c r="CC278" s="111"/>
      <c r="CD278" s="111"/>
      <c r="CE278" s="111"/>
      <c r="CF278" s="111"/>
      <c r="CG278" s="111"/>
      <c r="CH278" s="111"/>
      <c r="CI278" s="111"/>
      <c r="CJ278" s="111"/>
      <c r="CK278" s="111"/>
      <c r="CL278" s="111"/>
    </row>
    <row r="279" spans="1:90" s="4" customFormat="1" ht="20.100000000000001" customHeight="1">
      <c r="A279" s="127"/>
      <c r="B279" s="74">
        <f t="shared" si="1"/>
        <v>20</v>
      </c>
      <c r="C279" s="568"/>
      <c r="D279" s="568"/>
      <c r="E279" s="568"/>
      <c r="F279" s="568"/>
      <c r="G279" s="568"/>
      <c r="H279" s="568"/>
      <c r="I279" s="568"/>
      <c r="J279" s="568"/>
      <c r="K279" s="568"/>
      <c r="L279" s="568"/>
      <c r="M279" s="633"/>
      <c r="N279" s="633"/>
      <c r="O279" s="77"/>
      <c r="P279" s="76"/>
      <c r="Q279" s="73"/>
      <c r="R279" s="73"/>
      <c r="S279" s="73"/>
      <c r="T279" s="978"/>
      <c r="U279" s="978"/>
      <c r="V279" s="568" t="s">
        <v>164</v>
      </c>
      <c r="W279" s="568"/>
      <c r="X279" s="568"/>
      <c r="Y279" s="568" t="s">
        <v>162</v>
      </c>
      <c r="Z279" s="568"/>
      <c r="AA279" s="568"/>
      <c r="AB279" s="568" t="s">
        <v>162</v>
      </c>
      <c r="AC279" s="568"/>
      <c r="AD279" s="568"/>
      <c r="AE279" s="178"/>
      <c r="AF279" s="179"/>
      <c r="AG279" s="179"/>
      <c r="AH279" s="179"/>
      <c r="AI279" s="179"/>
      <c r="AJ279" s="179"/>
      <c r="AK279" s="25"/>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c r="BM279" s="121"/>
      <c r="BN279" s="116"/>
      <c r="BO279" s="111"/>
      <c r="BP279" s="111"/>
      <c r="BQ279" s="111"/>
      <c r="BR279" s="111"/>
      <c r="BS279" s="111"/>
      <c r="BT279" s="111"/>
      <c r="BU279" s="111"/>
      <c r="BV279" s="111"/>
      <c r="BW279" s="111"/>
      <c r="BX279" s="111"/>
      <c r="BY279" s="111"/>
      <c r="BZ279" s="111"/>
      <c r="CA279" s="111"/>
      <c r="CB279" s="111"/>
      <c r="CC279" s="111"/>
      <c r="CD279" s="111"/>
      <c r="CE279" s="111"/>
      <c r="CF279" s="111"/>
      <c r="CG279" s="111"/>
      <c r="CH279" s="111"/>
      <c r="CI279" s="111"/>
      <c r="CJ279" s="111"/>
      <c r="CK279" s="111"/>
      <c r="CL279" s="111"/>
    </row>
    <row r="280" spans="1:90" s="4" customFormat="1" ht="20.100000000000001" customHeight="1">
      <c r="A280" s="127"/>
      <c r="B280" s="74">
        <v>21</v>
      </c>
      <c r="C280" s="568"/>
      <c r="D280" s="568"/>
      <c r="E280" s="568"/>
      <c r="F280" s="568"/>
      <c r="G280" s="568"/>
      <c r="H280" s="568"/>
      <c r="I280" s="568"/>
      <c r="J280" s="568"/>
      <c r="K280" s="568"/>
      <c r="L280" s="568"/>
      <c r="M280" s="633"/>
      <c r="N280" s="633"/>
      <c r="O280" s="77"/>
      <c r="P280" s="76"/>
      <c r="Q280" s="73"/>
      <c r="R280" s="73"/>
      <c r="S280" s="73"/>
      <c r="T280" s="978"/>
      <c r="U280" s="978"/>
      <c r="V280" s="568" t="s">
        <v>164</v>
      </c>
      <c r="W280" s="568"/>
      <c r="X280" s="568"/>
      <c r="Y280" s="568" t="s">
        <v>162</v>
      </c>
      <c r="Z280" s="568"/>
      <c r="AA280" s="568"/>
      <c r="AB280" s="568" t="s">
        <v>162</v>
      </c>
      <c r="AC280" s="568"/>
      <c r="AD280" s="568"/>
      <c r="AE280" s="178"/>
      <c r="AF280" s="179"/>
      <c r="AG280" s="179"/>
      <c r="AH280" s="179"/>
      <c r="AI280" s="179"/>
      <c r="AJ280" s="179"/>
      <c r="AK280" s="25"/>
      <c r="AM280" s="121"/>
      <c r="AN280" s="121"/>
      <c r="AO280" s="121"/>
      <c r="AP280" s="121"/>
      <c r="AQ280" s="121"/>
      <c r="AR280" s="121"/>
      <c r="AS280" s="121"/>
      <c r="AT280" s="121"/>
      <c r="AU280" s="121"/>
      <c r="AV280" s="121"/>
      <c r="AW280" s="121"/>
      <c r="AX280" s="121"/>
      <c r="AY280" s="121"/>
      <c r="AZ280" s="121"/>
      <c r="BA280" s="121"/>
      <c r="BB280" s="121"/>
      <c r="BC280" s="121"/>
      <c r="BD280" s="121"/>
      <c r="BE280" s="121"/>
      <c r="BF280" s="121"/>
      <c r="BG280" s="121"/>
      <c r="BH280" s="121"/>
      <c r="BI280" s="121"/>
      <c r="BJ280" s="121"/>
      <c r="BK280" s="121"/>
      <c r="BL280" s="121"/>
      <c r="BM280" s="121"/>
      <c r="BN280" s="116"/>
      <c r="BO280" s="111"/>
      <c r="BP280" s="111"/>
      <c r="BQ280" s="111"/>
      <c r="BR280" s="111"/>
      <c r="BS280" s="111"/>
      <c r="BT280" s="111"/>
      <c r="BU280" s="111"/>
      <c r="BV280" s="111"/>
      <c r="BW280" s="111"/>
      <c r="BX280" s="111"/>
      <c r="BY280" s="111"/>
      <c r="BZ280" s="111"/>
      <c r="CA280" s="111"/>
      <c r="CB280" s="111"/>
      <c r="CC280" s="111"/>
      <c r="CD280" s="111"/>
      <c r="CE280" s="111"/>
      <c r="CF280" s="111"/>
      <c r="CG280" s="111"/>
      <c r="CH280" s="111"/>
      <c r="CI280" s="111"/>
      <c r="CJ280" s="111"/>
      <c r="CK280" s="111"/>
      <c r="CL280" s="111"/>
    </row>
    <row r="281" spans="1:90" s="4" customFormat="1" ht="20.100000000000001" customHeight="1">
      <c r="A281" s="127"/>
      <c r="B281" s="74">
        <v>22</v>
      </c>
      <c r="C281" s="568"/>
      <c r="D281" s="568"/>
      <c r="E281" s="568"/>
      <c r="F281" s="568"/>
      <c r="G281" s="568"/>
      <c r="H281" s="568"/>
      <c r="I281" s="568"/>
      <c r="J281" s="568"/>
      <c r="K281" s="568"/>
      <c r="L281" s="568"/>
      <c r="M281" s="633"/>
      <c r="N281" s="633"/>
      <c r="O281" s="77"/>
      <c r="P281" s="76"/>
      <c r="Q281" s="73"/>
      <c r="R281" s="73"/>
      <c r="S281" s="73"/>
      <c r="T281" s="978"/>
      <c r="U281" s="978"/>
      <c r="V281" s="568" t="s">
        <v>164</v>
      </c>
      <c r="W281" s="568"/>
      <c r="X281" s="568"/>
      <c r="Y281" s="568" t="s">
        <v>162</v>
      </c>
      <c r="Z281" s="568"/>
      <c r="AA281" s="568"/>
      <c r="AB281" s="568" t="s">
        <v>162</v>
      </c>
      <c r="AC281" s="568"/>
      <c r="AD281" s="568"/>
      <c r="AE281" s="178"/>
      <c r="AF281" s="179"/>
      <c r="AG281" s="179"/>
      <c r="AH281" s="179"/>
      <c r="AI281" s="179"/>
      <c r="AJ281" s="179"/>
      <c r="AK281" s="25"/>
      <c r="AM281" s="121"/>
      <c r="AN281" s="121"/>
      <c r="AO281" s="121"/>
      <c r="AP281" s="121"/>
      <c r="AQ281" s="121"/>
      <c r="AR281" s="121"/>
      <c r="AS281" s="121"/>
      <c r="AT281" s="121"/>
      <c r="AU281" s="121"/>
      <c r="AV281" s="121"/>
      <c r="AW281" s="121"/>
      <c r="AX281" s="121"/>
      <c r="AY281" s="121"/>
      <c r="AZ281" s="121"/>
      <c r="BA281" s="121"/>
      <c r="BB281" s="121"/>
      <c r="BC281" s="121"/>
      <c r="BD281" s="121"/>
      <c r="BE281" s="121"/>
      <c r="BF281" s="121"/>
      <c r="BG281" s="121"/>
      <c r="BH281" s="121"/>
      <c r="BI281" s="121"/>
      <c r="BJ281" s="121"/>
      <c r="BK281" s="121"/>
      <c r="BL281" s="121"/>
      <c r="BM281" s="121"/>
      <c r="BN281" s="116"/>
      <c r="BO281" s="111"/>
      <c r="BP281" s="111"/>
      <c r="BQ281" s="111"/>
      <c r="BR281" s="111"/>
      <c r="BS281" s="111"/>
      <c r="BT281" s="111"/>
      <c r="BU281" s="111"/>
      <c r="BV281" s="111"/>
      <c r="BW281" s="111"/>
      <c r="BX281" s="111"/>
      <c r="BY281" s="111"/>
      <c r="BZ281" s="111"/>
      <c r="CA281" s="111"/>
      <c r="CB281" s="111"/>
      <c r="CC281" s="111"/>
      <c r="CD281" s="111"/>
      <c r="CE281" s="111"/>
      <c r="CF281" s="111"/>
      <c r="CG281" s="111"/>
      <c r="CH281" s="111"/>
      <c r="CI281" s="111"/>
      <c r="CJ281" s="111"/>
      <c r="CK281" s="111"/>
      <c r="CL281" s="111"/>
    </row>
    <row r="282" spans="1:90" s="4" customFormat="1" ht="20.100000000000001" customHeight="1">
      <c r="A282" s="127"/>
      <c r="B282" s="74">
        <v>23</v>
      </c>
      <c r="C282" s="568"/>
      <c r="D282" s="568"/>
      <c r="E282" s="568"/>
      <c r="F282" s="568"/>
      <c r="G282" s="568"/>
      <c r="H282" s="568"/>
      <c r="I282" s="568"/>
      <c r="J282" s="568"/>
      <c r="K282" s="568"/>
      <c r="L282" s="568"/>
      <c r="M282" s="633"/>
      <c r="N282" s="633"/>
      <c r="O282" s="77"/>
      <c r="P282" s="76"/>
      <c r="Q282" s="73"/>
      <c r="R282" s="73"/>
      <c r="S282" s="73"/>
      <c r="T282" s="978"/>
      <c r="U282" s="978"/>
      <c r="V282" s="568" t="s">
        <v>164</v>
      </c>
      <c r="W282" s="568"/>
      <c r="X282" s="568"/>
      <c r="Y282" s="568" t="s">
        <v>162</v>
      </c>
      <c r="Z282" s="568"/>
      <c r="AA282" s="568"/>
      <c r="AB282" s="568" t="s">
        <v>162</v>
      </c>
      <c r="AC282" s="568"/>
      <c r="AD282" s="568"/>
      <c r="AE282" s="178"/>
      <c r="AF282" s="179"/>
      <c r="AG282" s="179"/>
      <c r="AH282" s="179"/>
      <c r="AI282" s="179"/>
      <c r="AJ282" s="179"/>
      <c r="AK282" s="25"/>
      <c r="AM282" s="121"/>
      <c r="AN282" s="121"/>
      <c r="AO282" s="121"/>
      <c r="AP282" s="121"/>
      <c r="AQ282" s="121"/>
      <c r="AR282" s="121"/>
      <c r="AS282" s="121"/>
      <c r="AT282" s="121"/>
      <c r="AU282" s="121"/>
      <c r="AV282" s="121"/>
      <c r="AW282" s="121"/>
      <c r="AX282" s="121"/>
      <c r="AY282" s="121"/>
      <c r="AZ282" s="121"/>
      <c r="BA282" s="121"/>
      <c r="BB282" s="121"/>
      <c r="BC282" s="121"/>
      <c r="BD282" s="121"/>
      <c r="BE282" s="121"/>
      <c r="BF282" s="121"/>
      <c r="BG282" s="121"/>
      <c r="BH282" s="121"/>
      <c r="BI282" s="121"/>
      <c r="BJ282" s="121"/>
      <c r="BK282" s="121"/>
      <c r="BL282" s="121"/>
      <c r="BM282" s="121"/>
      <c r="BN282" s="116"/>
      <c r="BO282" s="111"/>
      <c r="BP282" s="111"/>
      <c r="BQ282" s="111"/>
      <c r="BR282" s="111"/>
      <c r="BS282" s="111"/>
      <c r="BT282" s="111"/>
      <c r="BU282" s="111"/>
      <c r="BV282" s="111"/>
      <c r="BW282" s="111"/>
      <c r="BX282" s="111"/>
      <c r="BY282" s="111"/>
      <c r="BZ282" s="111"/>
      <c r="CA282" s="111"/>
      <c r="CB282" s="111"/>
      <c r="CC282" s="111"/>
      <c r="CD282" s="111"/>
      <c r="CE282" s="111"/>
      <c r="CF282" s="111"/>
      <c r="CG282" s="111"/>
      <c r="CH282" s="111"/>
      <c r="CI282" s="111"/>
      <c r="CJ282" s="111"/>
      <c r="CK282" s="111"/>
      <c r="CL282" s="111"/>
    </row>
    <row r="283" spans="1:90" s="29" customFormat="1" ht="20.100000000000001" customHeight="1">
      <c r="A283" s="127"/>
      <c r="B283" s="74">
        <v>24</v>
      </c>
      <c r="C283" s="568"/>
      <c r="D283" s="568"/>
      <c r="E283" s="568"/>
      <c r="F283" s="568"/>
      <c r="G283" s="568"/>
      <c r="H283" s="568"/>
      <c r="I283" s="568"/>
      <c r="J283" s="568"/>
      <c r="K283" s="568"/>
      <c r="L283" s="568"/>
      <c r="M283" s="633"/>
      <c r="N283" s="633"/>
      <c r="O283" s="77"/>
      <c r="P283" s="76"/>
      <c r="Q283" s="73"/>
      <c r="R283" s="73"/>
      <c r="S283" s="73"/>
      <c r="T283" s="978"/>
      <c r="U283" s="978"/>
      <c r="V283" s="568" t="s">
        <v>164</v>
      </c>
      <c r="W283" s="568"/>
      <c r="X283" s="568"/>
      <c r="Y283" s="568" t="s">
        <v>162</v>
      </c>
      <c r="Z283" s="568"/>
      <c r="AA283" s="568"/>
      <c r="AB283" s="568" t="s">
        <v>162</v>
      </c>
      <c r="AC283" s="568"/>
      <c r="AD283" s="568"/>
      <c r="AE283" s="178"/>
      <c r="AF283" s="179"/>
      <c r="AG283" s="179"/>
      <c r="AH283" s="179"/>
      <c r="AI283" s="179"/>
      <c r="AJ283" s="179"/>
      <c r="AK283" s="25"/>
      <c r="AM283" s="122"/>
      <c r="AN283" s="122"/>
      <c r="AO283" s="122"/>
      <c r="AP283" s="122"/>
      <c r="AQ283" s="122"/>
      <c r="AR283" s="122"/>
      <c r="AS283" s="122"/>
      <c r="AT283" s="122"/>
      <c r="AU283" s="122"/>
      <c r="AV283" s="122"/>
      <c r="AW283" s="122"/>
      <c r="AX283" s="122"/>
      <c r="AY283" s="122"/>
      <c r="AZ283" s="122"/>
      <c r="BA283" s="122"/>
      <c r="BB283" s="122"/>
      <c r="BC283" s="122"/>
      <c r="BD283" s="122"/>
      <c r="BE283" s="122"/>
      <c r="BF283" s="122"/>
      <c r="BG283" s="122"/>
      <c r="BH283" s="122"/>
      <c r="BI283" s="122"/>
      <c r="BJ283" s="122"/>
      <c r="BK283" s="122"/>
      <c r="BL283" s="122"/>
      <c r="BM283" s="122"/>
      <c r="BN283" s="118"/>
      <c r="BO283" s="113"/>
      <c r="BP283" s="113"/>
      <c r="BQ283" s="113"/>
      <c r="BR283" s="113"/>
      <c r="BS283" s="113"/>
      <c r="BT283" s="113"/>
      <c r="BU283" s="113"/>
      <c r="BV283" s="113"/>
      <c r="BW283" s="113"/>
      <c r="BX283" s="113"/>
      <c r="BY283" s="113"/>
      <c r="BZ283" s="113"/>
      <c r="CA283" s="113"/>
      <c r="CB283" s="113"/>
      <c r="CC283" s="113"/>
      <c r="CD283" s="113"/>
      <c r="CE283" s="113"/>
      <c r="CF283" s="113"/>
      <c r="CG283" s="113"/>
      <c r="CH283" s="113"/>
      <c r="CI283" s="113"/>
      <c r="CJ283" s="113"/>
      <c r="CK283" s="113"/>
      <c r="CL283" s="113"/>
    </row>
    <row r="284" spans="1:90" s="16" customFormat="1" ht="20.100000000000001" customHeight="1">
      <c r="A284" s="127"/>
      <c r="B284" s="74">
        <v>25</v>
      </c>
      <c r="C284" s="568"/>
      <c r="D284" s="568"/>
      <c r="E284" s="568"/>
      <c r="F284" s="568"/>
      <c r="G284" s="568"/>
      <c r="H284" s="568"/>
      <c r="I284" s="568"/>
      <c r="J284" s="568"/>
      <c r="K284" s="568"/>
      <c r="L284" s="568"/>
      <c r="M284" s="633"/>
      <c r="N284" s="633"/>
      <c r="O284" s="77"/>
      <c r="P284" s="76"/>
      <c r="Q284" s="73"/>
      <c r="R284" s="73"/>
      <c r="S284" s="73"/>
      <c r="T284" s="978"/>
      <c r="U284" s="978"/>
      <c r="V284" s="568" t="s">
        <v>164</v>
      </c>
      <c r="W284" s="568"/>
      <c r="X284" s="568"/>
      <c r="Y284" s="568" t="s">
        <v>162</v>
      </c>
      <c r="Z284" s="568"/>
      <c r="AA284" s="568"/>
      <c r="AB284" s="568" t="s">
        <v>162</v>
      </c>
      <c r="AC284" s="568"/>
      <c r="AD284" s="568"/>
      <c r="AE284" s="178"/>
      <c r="AF284" s="179"/>
      <c r="AG284" s="179"/>
      <c r="AH284" s="179"/>
      <c r="AI284" s="179"/>
      <c r="AJ284" s="179"/>
      <c r="AK284" s="29"/>
      <c r="AL284" s="29"/>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c r="BG284" s="120"/>
      <c r="BH284" s="120"/>
      <c r="BI284" s="120"/>
      <c r="BJ284" s="120"/>
      <c r="BK284" s="120"/>
      <c r="BL284" s="120"/>
      <c r="BM284" s="120"/>
      <c r="BN284" s="117"/>
      <c r="BO284" s="112"/>
      <c r="BP284" s="112"/>
      <c r="BQ284" s="112"/>
      <c r="BR284" s="112"/>
      <c r="BS284" s="112"/>
      <c r="BT284" s="112"/>
      <c r="BU284" s="112"/>
      <c r="BV284" s="112"/>
      <c r="BW284" s="112"/>
      <c r="BX284" s="112"/>
      <c r="BY284" s="112"/>
      <c r="BZ284" s="112"/>
      <c r="CA284" s="112"/>
      <c r="CB284" s="112"/>
      <c r="CC284" s="112"/>
      <c r="CD284" s="112"/>
      <c r="CE284" s="112"/>
      <c r="CF284" s="112"/>
      <c r="CG284" s="112"/>
      <c r="CH284" s="112"/>
      <c r="CI284" s="112"/>
      <c r="CJ284" s="112"/>
      <c r="CK284" s="112"/>
      <c r="CL284" s="112"/>
    </row>
    <row r="285" spans="1:90" s="16" customFormat="1" ht="20.100000000000001" customHeight="1">
      <c r="A285" s="127"/>
      <c r="B285" s="74">
        <v>26</v>
      </c>
      <c r="C285" s="568"/>
      <c r="D285" s="568"/>
      <c r="E285" s="568"/>
      <c r="F285" s="568"/>
      <c r="G285" s="568"/>
      <c r="H285" s="568"/>
      <c r="I285" s="568"/>
      <c r="J285" s="568"/>
      <c r="K285" s="568"/>
      <c r="L285" s="568"/>
      <c r="M285" s="633"/>
      <c r="N285" s="633"/>
      <c r="O285" s="77"/>
      <c r="P285" s="76"/>
      <c r="Q285" s="73"/>
      <c r="R285" s="73"/>
      <c r="S285" s="73"/>
      <c r="T285" s="978"/>
      <c r="U285" s="978"/>
      <c r="V285" s="568" t="s">
        <v>164</v>
      </c>
      <c r="W285" s="568"/>
      <c r="X285" s="568"/>
      <c r="Y285" s="568" t="s">
        <v>162</v>
      </c>
      <c r="Z285" s="568"/>
      <c r="AA285" s="568"/>
      <c r="AB285" s="568" t="s">
        <v>162</v>
      </c>
      <c r="AC285" s="568"/>
      <c r="AD285" s="568"/>
      <c r="AE285" s="178"/>
      <c r="AF285" s="179"/>
      <c r="AG285" s="179"/>
      <c r="AH285" s="179"/>
      <c r="AI285" s="179"/>
      <c r="AJ285" s="179"/>
      <c r="AL285" s="29"/>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17"/>
      <c r="BO285" s="112"/>
      <c r="BP285" s="112"/>
      <c r="BQ285" s="112"/>
      <c r="BR285" s="112"/>
      <c r="BS285" s="112"/>
      <c r="BT285" s="112"/>
      <c r="BU285" s="112"/>
      <c r="BV285" s="112"/>
      <c r="BW285" s="112"/>
      <c r="BX285" s="112"/>
      <c r="BY285" s="112"/>
      <c r="BZ285" s="112"/>
      <c r="CA285" s="112"/>
      <c r="CB285" s="112"/>
      <c r="CC285" s="112"/>
      <c r="CD285" s="112"/>
      <c r="CE285" s="112"/>
      <c r="CF285" s="112"/>
      <c r="CG285" s="112"/>
      <c r="CH285" s="112"/>
      <c r="CI285" s="112"/>
      <c r="CJ285" s="112"/>
      <c r="CK285" s="112"/>
      <c r="CL285" s="112"/>
    </row>
    <row r="286" spans="1:90" s="16" customFormat="1" ht="20.100000000000001" customHeight="1">
      <c r="A286" s="127"/>
      <c r="B286" s="74">
        <v>27</v>
      </c>
      <c r="C286" s="568"/>
      <c r="D286" s="568"/>
      <c r="E286" s="568"/>
      <c r="F286" s="568"/>
      <c r="G286" s="568"/>
      <c r="H286" s="568"/>
      <c r="I286" s="568"/>
      <c r="J286" s="568"/>
      <c r="K286" s="568"/>
      <c r="L286" s="568"/>
      <c r="M286" s="633"/>
      <c r="N286" s="633"/>
      <c r="O286" s="77"/>
      <c r="P286" s="76"/>
      <c r="Q286" s="73"/>
      <c r="R286" s="73"/>
      <c r="S286" s="73"/>
      <c r="T286" s="978"/>
      <c r="U286" s="978"/>
      <c r="V286" s="568" t="s">
        <v>164</v>
      </c>
      <c r="W286" s="568"/>
      <c r="X286" s="568"/>
      <c r="Y286" s="568" t="s">
        <v>162</v>
      </c>
      <c r="Z286" s="568"/>
      <c r="AA286" s="568"/>
      <c r="AB286" s="568" t="s">
        <v>162</v>
      </c>
      <c r="AC286" s="568"/>
      <c r="AD286" s="568"/>
      <c r="AE286" s="178"/>
      <c r="AF286" s="179"/>
      <c r="AG286" s="179"/>
      <c r="AH286" s="179"/>
      <c r="AI286" s="179"/>
      <c r="AJ286" s="179"/>
      <c r="AL286" s="29"/>
      <c r="AM286" s="120"/>
      <c r="AN286" s="120"/>
      <c r="AO286" s="120"/>
      <c r="AP286" s="120"/>
      <c r="AQ286" s="120"/>
      <c r="AR286" s="120"/>
      <c r="AS286" s="120"/>
      <c r="AT286" s="120"/>
      <c r="AU286" s="120"/>
      <c r="AV286" s="120"/>
      <c r="AW286" s="120"/>
      <c r="AX286" s="120"/>
      <c r="AY286" s="120"/>
      <c r="AZ286" s="120"/>
      <c r="BA286" s="120"/>
      <c r="BB286" s="120"/>
      <c r="BC286" s="120"/>
      <c r="BD286" s="120"/>
      <c r="BE286" s="120"/>
      <c r="BF286" s="120"/>
      <c r="BG286" s="120"/>
      <c r="BH286" s="120"/>
      <c r="BI286" s="120"/>
      <c r="BJ286" s="120"/>
      <c r="BK286" s="120"/>
      <c r="BL286" s="120"/>
      <c r="BM286" s="120"/>
      <c r="BN286" s="117"/>
      <c r="BO286" s="112"/>
      <c r="BP286" s="112"/>
      <c r="BQ286" s="112"/>
      <c r="BR286" s="112"/>
      <c r="BS286" s="112"/>
      <c r="BT286" s="112"/>
      <c r="BU286" s="112"/>
      <c r="BV286" s="112"/>
      <c r="BW286" s="112"/>
      <c r="BX286" s="112"/>
      <c r="BY286" s="112"/>
      <c r="BZ286" s="112"/>
      <c r="CA286" s="112"/>
      <c r="CB286" s="112"/>
      <c r="CC286" s="112"/>
      <c r="CD286" s="112"/>
      <c r="CE286" s="112"/>
      <c r="CF286" s="112"/>
      <c r="CG286" s="112"/>
      <c r="CH286" s="112"/>
      <c r="CI286" s="112"/>
      <c r="CJ286" s="112"/>
      <c r="CK286" s="112"/>
      <c r="CL286" s="112"/>
    </row>
    <row r="287" spans="1:90" s="16" customFormat="1" ht="20.100000000000001" customHeight="1">
      <c r="A287" s="127"/>
      <c r="B287" s="74">
        <v>28</v>
      </c>
      <c r="C287" s="568"/>
      <c r="D287" s="568"/>
      <c r="E287" s="568"/>
      <c r="F287" s="568"/>
      <c r="G287" s="568"/>
      <c r="H287" s="568"/>
      <c r="I287" s="568"/>
      <c r="J287" s="568"/>
      <c r="K287" s="568"/>
      <c r="L287" s="568"/>
      <c r="M287" s="633"/>
      <c r="N287" s="633"/>
      <c r="O287" s="77"/>
      <c r="P287" s="76"/>
      <c r="Q287" s="73"/>
      <c r="R287" s="73"/>
      <c r="S287" s="73"/>
      <c r="T287" s="978"/>
      <c r="U287" s="978"/>
      <c r="V287" s="568" t="s">
        <v>164</v>
      </c>
      <c r="W287" s="568"/>
      <c r="X287" s="568"/>
      <c r="Y287" s="568" t="s">
        <v>162</v>
      </c>
      <c r="Z287" s="568"/>
      <c r="AA287" s="568"/>
      <c r="AB287" s="568" t="s">
        <v>162</v>
      </c>
      <c r="AC287" s="568"/>
      <c r="AD287" s="568"/>
      <c r="AE287" s="178"/>
      <c r="AF287" s="179"/>
      <c r="AG287" s="179"/>
      <c r="AH287" s="179"/>
      <c r="AI287" s="179"/>
      <c r="AJ287" s="179"/>
      <c r="AL287" s="29"/>
      <c r="AM287" s="120"/>
      <c r="AN287" s="120"/>
      <c r="AO287" s="120"/>
      <c r="AP287" s="120"/>
      <c r="AQ287" s="120"/>
      <c r="AR287" s="120"/>
      <c r="AS287" s="120"/>
      <c r="AT287" s="120"/>
      <c r="AU287" s="120"/>
      <c r="AV287" s="120"/>
      <c r="AW287" s="120"/>
      <c r="AX287" s="120"/>
      <c r="AY287" s="120"/>
      <c r="AZ287" s="120"/>
      <c r="BA287" s="120"/>
      <c r="BB287" s="120"/>
      <c r="BC287" s="120"/>
      <c r="BD287" s="120"/>
      <c r="BE287" s="120"/>
      <c r="BF287" s="120"/>
      <c r="BG287" s="120"/>
      <c r="BH287" s="120"/>
      <c r="BI287" s="120"/>
      <c r="BJ287" s="120"/>
      <c r="BK287" s="120"/>
      <c r="BL287" s="120"/>
      <c r="BM287" s="120"/>
      <c r="BN287" s="117"/>
      <c r="BO287" s="112"/>
      <c r="BP287" s="112"/>
      <c r="BQ287" s="112"/>
      <c r="BR287" s="112"/>
      <c r="BS287" s="112"/>
      <c r="BT287" s="112"/>
      <c r="BU287" s="112"/>
      <c r="BV287" s="112"/>
      <c r="BW287" s="112"/>
      <c r="BX287" s="112"/>
      <c r="BY287" s="112"/>
      <c r="BZ287" s="112"/>
      <c r="CA287" s="112"/>
      <c r="CB287" s="112"/>
      <c r="CC287" s="112"/>
      <c r="CD287" s="112"/>
      <c r="CE287" s="112"/>
      <c r="CF287" s="112"/>
      <c r="CG287" s="112"/>
      <c r="CH287" s="112"/>
      <c r="CI287" s="112"/>
      <c r="CJ287" s="112"/>
      <c r="CK287" s="112"/>
      <c r="CL287" s="112"/>
    </row>
    <row r="288" spans="1:90" s="16" customFormat="1" ht="20.100000000000001" customHeight="1">
      <c r="A288" s="127"/>
      <c r="B288" s="74">
        <v>29</v>
      </c>
      <c r="C288" s="568"/>
      <c r="D288" s="568"/>
      <c r="E288" s="568"/>
      <c r="F288" s="568"/>
      <c r="G288" s="568"/>
      <c r="H288" s="568"/>
      <c r="I288" s="568"/>
      <c r="J288" s="568"/>
      <c r="K288" s="568"/>
      <c r="L288" s="568"/>
      <c r="M288" s="633"/>
      <c r="N288" s="633"/>
      <c r="O288" s="77"/>
      <c r="P288" s="76"/>
      <c r="Q288" s="73"/>
      <c r="R288" s="73"/>
      <c r="S288" s="73"/>
      <c r="T288" s="978"/>
      <c r="U288" s="978"/>
      <c r="V288" s="568" t="s">
        <v>164</v>
      </c>
      <c r="W288" s="568"/>
      <c r="X288" s="568"/>
      <c r="Y288" s="568" t="s">
        <v>162</v>
      </c>
      <c r="Z288" s="568"/>
      <c r="AA288" s="568"/>
      <c r="AB288" s="568" t="s">
        <v>162</v>
      </c>
      <c r="AC288" s="568"/>
      <c r="AD288" s="568"/>
      <c r="AE288" s="178"/>
      <c r="AF288" s="179"/>
      <c r="AG288" s="179"/>
      <c r="AH288" s="179"/>
      <c r="AI288" s="179"/>
      <c r="AJ288" s="179"/>
      <c r="AL288" s="29"/>
      <c r="AM288" s="120"/>
      <c r="AN288" s="120"/>
      <c r="AO288" s="120"/>
      <c r="AP288" s="120"/>
      <c r="AQ288" s="120"/>
      <c r="AR288" s="120"/>
      <c r="AS288" s="120"/>
      <c r="AT288" s="120"/>
      <c r="AU288" s="120"/>
      <c r="AV288" s="120"/>
      <c r="AW288" s="120"/>
      <c r="AX288" s="120"/>
      <c r="AY288" s="120"/>
      <c r="AZ288" s="120"/>
      <c r="BA288" s="120"/>
      <c r="BB288" s="120"/>
      <c r="BC288" s="120"/>
      <c r="BD288" s="120"/>
      <c r="BE288" s="120"/>
      <c r="BF288" s="120"/>
      <c r="BG288" s="120"/>
      <c r="BH288" s="120"/>
      <c r="BI288" s="120"/>
      <c r="BJ288" s="120"/>
      <c r="BK288" s="120"/>
      <c r="BL288" s="120"/>
      <c r="BM288" s="120"/>
      <c r="BN288" s="117"/>
      <c r="BO288" s="112"/>
      <c r="BP288" s="112"/>
      <c r="BQ288" s="112"/>
      <c r="BR288" s="112"/>
      <c r="BS288" s="112"/>
      <c r="BT288" s="112"/>
      <c r="BU288" s="112"/>
      <c r="BV288" s="112"/>
      <c r="BW288" s="112"/>
      <c r="BX288" s="112"/>
      <c r="BY288" s="112"/>
      <c r="BZ288" s="112"/>
      <c r="CA288" s="112"/>
      <c r="CB288" s="112"/>
      <c r="CC288" s="112"/>
      <c r="CD288" s="112"/>
      <c r="CE288" s="112"/>
      <c r="CF288" s="112"/>
      <c r="CG288" s="112"/>
      <c r="CH288" s="112"/>
      <c r="CI288" s="112"/>
      <c r="CJ288" s="112"/>
      <c r="CK288" s="112"/>
      <c r="CL288" s="112"/>
    </row>
    <row r="289" spans="1:90" s="16" customFormat="1" ht="20.100000000000001" customHeight="1">
      <c r="A289" s="127"/>
      <c r="B289" s="74">
        <v>30</v>
      </c>
      <c r="C289" s="568"/>
      <c r="D289" s="568"/>
      <c r="E289" s="568"/>
      <c r="F289" s="568"/>
      <c r="G289" s="568"/>
      <c r="H289" s="568"/>
      <c r="I289" s="568"/>
      <c r="J289" s="568"/>
      <c r="K289" s="568"/>
      <c r="L289" s="568"/>
      <c r="M289" s="633"/>
      <c r="N289" s="633"/>
      <c r="O289" s="77"/>
      <c r="P289" s="76"/>
      <c r="Q289" s="73"/>
      <c r="R289" s="73"/>
      <c r="S289" s="73"/>
      <c r="T289" s="978"/>
      <c r="U289" s="978"/>
      <c r="V289" s="568" t="s">
        <v>164</v>
      </c>
      <c r="W289" s="568"/>
      <c r="X289" s="568"/>
      <c r="Y289" s="568" t="s">
        <v>162</v>
      </c>
      <c r="Z289" s="568"/>
      <c r="AA289" s="568"/>
      <c r="AB289" s="568" t="s">
        <v>162</v>
      </c>
      <c r="AC289" s="568"/>
      <c r="AD289" s="568"/>
      <c r="AE289" s="178"/>
      <c r="AF289" s="179"/>
      <c r="AG289" s="179"/>
      <c r="AH289" s="179"/>
      <c r="AI289" s="179"/>
      <c r="AJ289" s="179"/>
      <c r="AL289" s="29"/>
      <c r="AM289" s="120"/>
      <c r="AN289" s="120"/>
      <c r="AO289" s="120"/>
      <c r="AP289" s="120"/>
      <c r="AQ289" s="120"/>
      <c r="AR289" s="120"/>
      <c r="AS289" s="120"/>
      <c r="AT289" s="120"/>
      <c r="AU289" s="120"/>
      <c r="AV289" s="120"/>
      <c r="AW289" s="120"/>
      <c r="AX289" s="120"/>
      <c r="AY289" s="120"/>
      <c r="AZ289" s="120"/>
      <c r="BA289" s="120"/>
      <c r="BB289" s="120"/>
      <c r="BC289" s="120"/>
      <c r="BD289" s="120"/>
      <c r="BE289" s="120"/>
      <c r="BF289" s="120"/>
      <c r="BG289" s="120"/>
      <c r="BH289" s="120"/>
      <c r="BI289" s="120"/>
      <c r="BJ289" s="120"/>
      <c r="BK289" s="120"/>
      <c r="BL289" s="120"/>
      <c r="BM289" s="120"/>
      <c r="BN289" s="117"/>
      <c r="BO289" s="112"/>
      <c r="BP289" s="112"/>
      <c r="BQ289" s="112"/>
      <c r="BR289" s="112"/>
      <c r="BS289" s="112"/>
      <c r="BT289" s="112"/>
      <c r="BU289" s="112"/>
      <c r="BV289" s="112"/>
      <c r="BW289" s="112"/>
      <c r="BX289" s="112"/>
      <c r="BY289" s="112"/>
      <c r="BZ289" s="112"/>
      <c r="CA289" s="112"/>
      <c r="CB289" s="112"/>
      <c r="CC289" s="112"/>
      <c r="CD289" s="112"/>
      <c r="CE289" s="112"/>
      <c r="CF289" s="112"/>
      <c r="CG289" s="112"/>
      <c r="CH289" s="112"/>
      <c r="CI289" s="112"/>
      <c r="CJ289" s="112"/>
      <c r="CK289" s="112"/>
      <c r="CL289" s="112"/>
    </row>
    <row r="290" spans="1:90" s="16" customFormat="1" ht="14.1" customHeight="1">
      <c r="B290" s="29" t="s">
        <v>457</v>
      </c>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L290" s="29"/>
      <c r="BN290" s="117"/>
      <c r="BO290" s="112"/>
      <c r="BP290" s="112"/>
      <c r="BQ290" s="112"/>
      <c r="BR290" s="112"/>
      <c r="BS290" s="112"/>
      <c r="BT290" s="112"/>
      <c r="BU290" s="112"/>
      <c r="BV290" s="112"/>
      <c r="BW290" s="112"/>
      <c r="BX290" s="112"/>
      <c r="BY290" s="112"/>
      <c r="BZ290" s="112"/>
      <c r="CA290" s="112"/>
      <c r="CB290" s="112"/>
      <c r="CC290" s="112"/>
      <c r="CD290" s="112"/>
      <c r="CE290" s="112"/>
      <c r="CF290" s="112"/>
      <c r="CG290" s="112"/>
      <c r="CH290" s="112"/>
      <c r="CI290" s="112"/>
      <c r="CJ290" s="112"/>
      <c r="CK290" s="112"/>
      <c r="CL290" s="112"/>
    </row>
    <row r="291" spans="1:90" s="16" customFormat="1" ht="11.25" customHeight="1">
      <c r="A291" s="3"/>
      <c r="B291" s="29" t="s">
        <v>458</v>
      </c>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L291" s="29"/>
      <c r="BN291" s="117"/>
      <c r="BO291" s="112"/>
      <c r="BP291" s="112"/>
      <c r="BQ291" s="112"/>
      <c r="BR291" s="112"/>
      <c r="BS291" s="112"/>
      <c r="BT291" s="112"/>
      <c r="BU291" s="112"/>
      <c r="BV291" s="112"/>
      <c r="BW291" s="112"/>
      <c r="BX291" s="112"/>
      <c r="BY291" s="112"/>
      <c r="BZ291" s="112"/>
      <c r="CA291" s="112"/>
      <c r="CB291" s="112"/>
      <c r="CC291" s="112"/>
      <c r="CD291" s="112"/>
      <c r="CE291" s="112"/>
      <c r="CF291" s="112"/>
      <c r="CG291" s="112"/>
      <c r="CH291" s="112"/>
      <c r="CI291" s="112"/>
      <c r="CJ291" s="112"/>
      <c r="CK291" s="112"/>
      <c r="CL291" s="112"/>
    </row>
    <row r="292" spans="1:90" s="4" customFormat="1" ht="20.100000000000001" customHeight="1">
      <c r="B292" s="29" t="s">
        <v>459</v>
      </c>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16"/>
      <c r="BN292" s="116"/>
      <c r="BO292" s="111"/>
      <c r="BP292" s="111"/>
      <c r="BQ292" s="111"/>
      <c r="BR292" s="111"/>
      <c r="BS292" s="111"/>
      <c r="BT292" s="111"/>
      <c r="BU292" s="111"/>
      <c r="BV292" s="111"/>
      <c r="BW292" s="111"/>
      <c r="BX292" s="111"/>
      <c r="BY292" s="111"/>
      <c r="BZ292" s="111"/>
      <c r="CA292" s="111"/>
      <c r="CB292" s="111"/>
      <c r="CC292" s="111"/>
      <c r="CD292" s="111"/>
      <c r="CE292" s="111"/>
      <c r="CF292" s="111"/>
      <c r="CG292" s="111"/>
      <c r="CH292" s="111"/>
      <c r="CI292" s="111"/>
      <c r="CJ292" s="111"/>
      <c r="CK292" s="111"/>
      <c r="CL292" s="111"/>
    </row>
    <row r="293" spans="1:90" s="4" customFormat="1" ht="20.100000000000001" customHeight="1">
      <c r="B293" s="29" t="s">
        <v>3</v>
      </c>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191"/>
    </row>
    <row r="294" spans="1:90" s="4" customFormat="1" ht="20.100000000000001" customHeight="1">
      <c r="B294" s="29" t="s">
        <v>477</v>
      </c>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191"/>
      <c r="AL294" s="116"/>
      <c r="AM294" s="111"/>
      <c r="AN294" s="111"/>
      <c r="AO294" s="111"/>
      <c r="AP294" s="111"/>
      <c r="AQ294" s="111"/>
      <c r="AR294" s="111"/>
      <c r="AS294" s="111"/>
      <c r="AT294" s="111"/>
      <c r="AU294" s="111"/>
      <c r="AV294" s="111"/>
      <c r="AW294" s="111"/>
      <c r="AX294" s="111"/>
      <c r="AY294" s="111"/>
      <c r="AZ294" s="111"/>
      <c r="BA294" s="111"/>
      <c r="BB294" s="111"/>
      <c r="BC294" s="111"/>
      <c r="BD294" s="111"/>
      <c r="BE294" s="111"/>
      <c r="BF294" s="111"/>
      <c r="BG294" s="111"/>
      <c r="BH294" s="111"/>
      <c r="BI294" s="111"/>
      <c r="BJ294" s="111"/>
    </row>
    <row r="295" spans="1:90" s="4" customFormat="1" ht="20.100000000000001" customHeight="1">
      <c r="B295" s="29" t="s">
        <v>125</v>
      </c>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25"/>
      <c r="AL295" s="116"/>
      <c r="AM295" s="111"/>
      <c r="AN295" s="111"/>
      <c r="AO295" s="111"/>
      <c r="AP295" s="111"/>
      <c r="AQ295" s="111"/>
      <c r="AR295" s="111"/>
      <c r="AS295" s="111"/>
      <c r="AT295" s="111"/>
      <c r="AU295" s="111"/>
      <c r="AV295" s="111"/>
      <c r="AW295" s="111"/>
      <c r="AX295" s="111"/>
      <c r="AY295" s="111"/>
      <c r="AZ295" s="111"/>
      <c r="BA295" s="111"/>
      <c r="BB295" s="111"/>
      <c r="BC295" s="111"/>
      <c r="BD295" s="111"/>
      <c r="BE295" s="111"/>
      <c r="BF295" s="111"/>
      <c r="BG295" s="111"/>
      <c r="BH295" s="111"/>
      <c r="BI295" s="111"/>
      <c r="BJ295" s="111"/>
    </row>
    <row r="296" spans="1:90" s="4" customFormat="1" ht="20.100000000000001" customHeight="1">
      <c r="B296" s="980" t="s">
        <v>247</v>
      </c>
      <c r="C296" s="575" t="s">
        <v>81</v>
      </c>
      <c r="D296" s="729"/>
      <c r="E296" s="729"/>
      <c r="F296" s="730"/>
      <c r="G296" s="575" t="s">
        <v>385</v>
      </c>
      <c r="H296" s="729"/>
      <c r="I296" s="729"/>
      <c r="J296" s="730"/>
      <c r="K296" s="575" t="s">
        <v>473</v>
      </c>
      <c r="L296" s="730"/>
      <c r="M296" s="575" t="s">
        <v>474</v>
      </c>
      <c r="N296" s="730"/>
      <c r="O296" s="980" t="s">
        <v>184</v>
      </c>
      <c r="P296" s="980" t="s">
        <v>213</v>
      </c>
      <c r="Q296" s="980" t="s">
        <v>177</v>
      </c>
      <c r="R296" s="983" t="s">
        <v>14</v>
      </c>
      <c r="S296" s="980" t="s">
        <v>179</v>
      </c>
      <c r="T296" s="575" t="s">
        <v>475</v>
      </c>
      <c r="U296" s="730"/>
      <c r="V296" s="560" t="s">
        <v>185</v>
      </c>
      <c r="W296" s="561"/>
      <c r="X296" s="561"/>
      <c r="Y296" s="561"/>
      <c r="Z296" s="561"/>
      <c r="AA296" s="561"/>
      <c r="AB296" s="561"/>
      <c r="AC296" s="561"/>
      <c r="AD296" s="562"/>
      <c r="AF296" s="121"/>
      <c r="AG296" s="121"/>
      <c r="AH296" s="121"/>
      <c r="AI296" s="121"/>
      <c r="AJ296" s="121"/>
      <c r="AK296" s="24"/>
      <c r="AL296" s="116"/>
      <c r="AM296" s="111"/>
      <c r="AN296" s="111"/>
      <c r="AO296" s="111"/>
      <c r="AP296" s="111"/>
      <c r="AQ296" s="111"/>
      <c r="AR296" s="111"/>
      <c r="AS296" s="111"/>
      <c r="AT296" s="111"/>
      <c r="AU296" s="111"/>
      <c r="AV296" s="111"/>
      <c r="AW296" s="111"/>
      <c r="AX296" s="111"/>
      <c r="AY296" s="111"/>
      <c r="AZ296" s="111"/>
      <c r="BA296" s="111"/>
      <c r="BB296" s="111"/>
      <c r="BC296" s="111"/>
      <c r="BD296" s="111"/>
      <c r="BE296" s="111"/>
      <c r="BF296" s="111"/>
      <c r="BG296" s="111"/>
      <c r="BH296" s="111"/>
      <c r="BI296" s="111"/>
      <c r="BJ296" s="111"/>
    </row>
    <row r="297" spans="1:90" s="4" customFormat="1" ht="20.100000000000001" customHeight="1">
      <c r="B297" s="981"/>
      <c r="C297" s="986"/>
      <c r="D297" s="987"/>
      <c r="E297" s="987"/>
      <c r="F297" s="988"/>
      <c r="G297" s="986"/>
      <c r="H297" s="987"/>
      <c r="I297" s="987"/>
      <c r="J297" s="988"/>
      <c r="K297" s="986"/>
      <c r="L297" s="988"/>
      <c r="M297" s="986"/>
      <c r="N297" s="988"/>
      <c r="O297" s="981"/>
      <c r="P297" s="981"/>
      <c r="Q297" s="981"/>
      <c r="R297" s="984"/>
      <c r="S297" s="981"/>
      <c r="T297" s="986"/>
      <c r="U297" s="988"/>
      <c r="V297" s="560" t="s">
        <v>186</v>
      </c>
      <c r="W297" s="561"/>
      <c r="X297" s="561"/>
      <c r="Y297" s="561"/>
      <c r="Z297" s="561"/>
      <c r="AA297" s="562"/>
      <c r="AB297" s="575" t="s">
        <v>476</v>
      </c>
      <c r="AC297" s="729"/>
      <c r="AD297" s="730"/>
      <c r="AF297" s="121"/>
      <c r="AG297" s="121"/>
      <c r="AH297" s="121"/>
      <c r="AI297" s="121"/>
      <c r="AJ297" s="121"/>
      <c r="AK297" s="24"/>
      <c r="AL297" s="116"/>
      <c r="AM297" s="111"/>
      <c r="AN297" s="111"/>
      <c r="AO297" s="111"/>
      <c r="AP297" s="111"/>
      <c r="AQ297" s="111"/>
      <c r="AR297" s="111"/>
      <c r="AS297" s="111"/>
      <c r="AT297" s="111"/>
      <c r="AU297" s="111"/>
      <c r="AV297" s="111"/>
      <c r="AW297" s="111"/>
      <c r="AX297" s="111"/>
      <c r="AY297" s="111"/>
      <c r="AZ297" s="111"/>
      <c r="BA297" s="111"/>
      <c r="BB297" s="111"/>
      <c r="BC297" s="111"/>
      <c r="BD297" s="111"/>
      <c r="BE297" s="111"/>
      <c r="BF297" s="111"/>
      <c r="BG297" s="111"/>
      <c r="BH297" s="111"/>
      <c r="BI297" s="111"/>
      <c r="BJ297" s="111"/>
    </row>
    <row r="298" spans="1:90" s="4" customFormat="1" ht="20.100000000000001" customHeight="1">
      <c r="B298" s="981"/>
      <c r="C298" s="986"/>
      <c r="D298" s="987"/>
      <c r="E298" s="987"/>
      <c r="F298" s="988"/>
      <c r="G298" s="986"/>
      <c r="H298" s="987"/>
      <c r="I298" s="987"/>
      <c r="J298" s="988"/>
      <c r="K298" s="986"/>
      <c r="L298" s="988"/>
      <c r="M298" s="986"/>
      <c r="N298" s="988"/>
      <c r="O298" s="981"/>
      <c r="P298" s="981"/>
      <c r="Q298" s="981"/>
      <c r="R298" s="984"/>
      <c r="S298" s="981"/>
      <c r="T298" s="986"/>
      <c r="U298" s="988"/>
      <c r="V298" s="575" t="s">
        <v>478</v>
      </c>
      <c r="W298" s="729"/>
      <c r="X298" s="729"/>
      <c r="Y298" s="575" t="s">
        <v>185</v>
      </c>
      <c r="Z298" s="729"/>
      <c r="AA298" s="730"/>
      <c r="AB298" s="986"/>
      <c r="AC298" s="987"/>
      <c r="AD298" s="988"/>
      <c r="AF298" s="121"/>
      <c r="AG298" s="121"/>
      <c r="AH298" s="121"/>
      <c r="AI298" s="121"/>
      <c r="AJ298" s="121"/>
      <c r="AK298" s="24"/>
      <c r="AL298" s="116"/>
      <c r="AM298" s="111"/>
      <c r="AN298" s="111"/>
      <c r="AO298" s="111"/>
      <c r="AP298" s="111"/>
      <c r="AQ298" s="111"/>
      <c r="AR298" s="111"/>
      <c r="AS298" s="111"/>
      <c r="AT298" s="111"/>
      <c r="AU298" s="111"/>
      <c r="AV298" s="111"/>
      <c r="AW298" s="111"/>
      <c r="AX298" s="111"/>
      <c r="AY298" s="111"/>
      <c r="AZ298" s="111"/>
      <c r="BA298" s="111"/>
      <c r="BB298" s="111"/>
      <c r="BC298" s="111"/>
      <c r="BD298" s="111"/>
      <c r="BE298" s="111"/>
      <c r="BF298" s="111"/>
      <c r="BG298" s="111"/>
      <c r="BH298" s="111"/>
      <c r="BI298" s="111"/>
      <c r="BJ298" s="111"/>
    </row>
    <row r="299" spans="1:90" s="4" customFormat="1" ht="14.1" customHeight="1">
      <c r="B299" s="982"/>
      <c r="C299" s="725"/>
      <c r="D299" s="726"/>
      <c r="E299" s="726"/>
      <c r="F299" s="731"/>
      <c r="G299" s="725"/>
      <c r="H299" s="726"/>
      <c r="I299" s="726"/>
      <c r="J299" s="731"/>
      <c r="K299" s="725"/>
      <c r="L299" s="731"/>
      <c r="M299" s="725"/>
      <c r="N299" s="731"/>
      <c r="O299" s="982"/>
      <c r="P299" s="982"/>
      <c r="Q299" s="982"/>
      <c r="R299" s="985"/>
      <c r="S299" s="982"/>
      <c r="T299" s="725"/>
      <c r="U299" s="731"/>
      <c r="V299" s="725"/>
      <c r="W299" s="726"/>
      <c r="X299" s="726"/>
      <c r="Y299" s="725"/>
      <c r="Z299" s="726"/>
      <c r="AA299" s="731"/>
      <c r="AB299" s="725"/>
      <c r="AC299" s="726"/>
      <c r="AD299" s="731"/>
      <c r="AF299" s="121"/>
      <c r="AG299" s="121"/>
      <c r="AH299" s="121"/>
      <c r="AI299" s="121"/>
      <c r="AJ299" s="121"/>
      <c r="AK299" s="29"/>
      <c r="AL299" s="116"/>
      <c r="AM299" s="111"/>
      <c r="AN299" s="111"/>
      <c r="AO299" s="111"/>
      <c r="AP299" s="111"/>
      <c r="AQ299" s="111"/>
      <c r="AR299" s="111"/>
      <c r="AS299" s="111"/>
      <c r="AT299" s="111"/>
      <c r="AU299" s="111"/>
      <c r="AV299" s="111"/>
      <c r="AW299" s="111"/>
      <c r="AX299" s="111"/>
      <c r="AY299" s="111"/>
      <c r="AZ299" s="111"/>
      <c r="BA299" s="111"/>
      <c r="BB299" s="111"/>
      <c r="BC299" s="111"/>
      <c r="BD299" s="111"/>
      <c r="BE299" s="111"/>
      <c r="BF299" s="111"/>
      <c r="BG299" s="111"/>
      <c r="BH299" s="111"/>
      <c r="BI299" s="111"/>
      <c r="BJ299" s="111"/>
    </row>
    <row r="300" spans="1:90" s="4" customFormat="1" ht="20.100000000000001" customHeight="1">
      <c r="B300" s="74">
        <v>31</v>
      </c>
      <c r="C300" s="568"/>
      <c r="D300" s="568"/>
      <c r="E300" s="568"/>
      <c r="F300" s="568"/>
      <c r="G300" s="568"/>
      <c r="H300" s="568"/>
      <c r="I300" s="568"/>
      <c r="J300" s="568"/>
      <c r="K300" s="568"/>
      <c r="L300" s="568"/>
      <c r="M300" s="633"/>
      <c r="N300" s="633"/>
      <c r="O300" s="77"/>
      <c r="P300" s="76"/>
      <c r="Q300" s="73"/>
      <c r="R300" s="73"/>
      <c r="S300" s="73"/>
      <c r="T300" s="978"/>
      <c r="U300" s="978"/>
      <c r="V300" s="568" t="s">
        <v>164</v>
      </c>
      <c r="W300" s="568"/>
      <c r="X300" s="568"/>
      <c r="Y300" s="568" t="s">
        <v>162</v>
      </c>
      <c r="Z300" s="568"/>
      <c r="AA300" s="568"/>
      <c r="AB300" s="568" t="s">
        <v>162</v>
      </c>
      <c r="AC300" s="568"/>
      <c r="AD300" s="568"/>
      <c r="AF300" s="121"/>
      <c r="AG300" s="121"/>
      <c r="AH300" s="121"/>
      <c r="AI300" s="121"/>
      <c r="AJ300" s="121"/>
      <c r="AK300" s="29"/>
      <c r="AL300" s="116"/>
      <c r="AM300" s="111"/>
      <c r="AN300" s="111"/>
      <c r="AO300" s="111"/>
      <c r="AP300" s="111"/>
      <c r="AQ300" s="111"/>
      <c r="AR300" s="111"/>
      <c r="AS300" s="111"/>
      <c r="AT300" s="111"/>
      <c r="AU300" s="111"/>
      <c r="AV300" s="111"/>
      <c r="AW300" s="111"/>
      <c r="AX300" s="111"/>
      <c r="AY300" s="111"/>
      <c r="AZ300" s="111"/>
      <c r="BA300" s="111"/>
      <c r="BB300" s="111"/>
      <c r="BC300" s="111"/>
      <c r="BD300" s="111"/>
      <c r="BE300" s="111"/>
      <c r="BF300" s="111"/>
      <c r="BG300" s="111"/>
      <c r="BH300" s="111"/>
      <c r="BI300" s="111"/>
      <c r="BJ300" s="111"/>
    </row>
    <row r="301" spans="1:90" s="4" customFormat="1" ht="20.100000000000001" customHeight="1">
      <c r="B301" s="74">
        <f t="shared" ref="B301:B309" si="2">+B300+1</f>
        <v>32</v>
      </c>
      <c r="C301" s="568"/>
      <c r="D301" s="568"/>
      <c r="E301" s="568"/>
      <c r="F301" s="568"/>
      <c r="G301" s="568"/>
      <c r="H301" s="568"/>
      <c r="I301" s="568"/>
      <c r="J301" s="568"/>
      <c r="K301" s="568"/>
      <c r="L301" s="568"/>
      <c r="M301" s="633"/>
      <c r="N301" s="633"/>
      <c r="O301" s="77"/>
      <c r="P301" s="76"/>
      <c r="Q301" s="73"/>
      <c r="R301" s="73"/>
      <c r="S301" s="73"/>
      <c r="T301" s="978"/>
      <c r="U301" s="978"/>
      <c r="V301" s="568" t="s">
        <v>164</v>
      </c>
      <c r="W301" s="568"/>
      <c r="X301" s="568"/>
      <c r="Y301" s="568" t="s">
        <v>162</v>
      </c>
      <c r="Z301" s="568"/>
      <c r="AA301" s="568"/>
      <c r="AB301" s="568" t="s">
        <v>162</v>
      </c>
      <c r="AC301" s="568"/>
      <c r="AD301" s="568"/>
      <c r="AF301" s="121"/>
      <c r="AG301" s="121"/>
      <c r="AH301" s="121"/>
      <c r="AI301" s="121"/>
      <c r="AJ301" s="121"/>
      <c r="AK301" s="29"/>
      <c r="AL301" s="116"/>
      <c r="AM301" s="111"/>
      <c r="AN301" s="111"/>
      <c r="AO301" s="111"/>
      <c r="AP301" s="111"/>
      <c r="AQ301" s="111"/>
      <c r="AR301" s="111"/>
      <c r="AS301" s="111"/>
      <c r="AT301" s="111"/>
      <c r="AU301" s="111"/>
      <c r="AV301" s="111"/>
      <c r="AW301" s="111"/>
      <c r="AX301" s="111"/>
      <c r="AY301" s="111"/>
      <c r="AZ301" s="111"/>
      <c r="BA301" s="111"/>
      <c r="BB301" s="111"/>
      <c r="BC301" s="111"/>
      <c r="BD301" s="111"/>
      <c r="BE301" s="111"/>
      <c r="BF301" s="111"/>
      <c r="BG301" s="111"/>
      <c r="BH301" s="111"/>
      <c r="BI301" s="111"/>
      <c r="BJ301" s="111"/>
    </row>
    <row r="302" spans="1:90" s="4" customFormat="1" ht="20.100000000000001" customHeight="1">
      <c r="B302" s="74">
        <f t="shared" si="2"/>
        <v>33</v>
      </c>
      <c r="C302" s="568"/>
      <c r="D302" s="568"/>
      <c r="E302" s="568"/>
      <c r="F302" s="568"/>
      <c r="G302" s="568"/>
      <c r="H302" s="568"/>
      <c r="I302" s="568"/>
      <c r="J302" s="568"/>
      <c r="K302" s="568"/>
      <c r="L302" s="568"/>
      <c r="M302" s="633"/>
      <c r="N302" s="633"/>
      <c r="O302" s="77"/>
      <c r="P302" s="76"/>
      <c r="Q302" s="73"/>
      <c r="R302" s="73"/>
      <c r="S302" s="73"/>
      <c r="T302" s="978"/>
      <c r="U302" s="978"/>
      <c r="V302" s="568" t="s">
        <v>164</v>
      </c>
      <c r="W302" s="568"/>
      <c r="X302" s="568"/>
      <c r="Y302" s="568" t="s">
        <v>162</v>
      </c>
      <c r="Z302" s="568"/>
      <c r="AA302" s="568"/>
      <c r="AB302" s="568" t="s">
        <v>162</v>
      </c>
      <c r="AC302" s="568"/>
      <c r="AD302" s="568"/>
      <c r="AE302" s="16"/>
      <c r="AF302" s="120"/>
      <c r="AG302" s="120"/>
      <c r="AH302" s="120"/>
      <c r="AI302" s="120"/>
      <c r="AJ302" s="120"/>
      <c r="AL302" s="116"/>
      <c r="AM302" s="111"/>
      <c r="AN302" s="111"/>
      <c r="AO302" s="111"/>
      <c r="AP302" s="111"/>
      <c r="AQ302" s="111"/>
      <c r="AR302" s="111"/>
      <c r="AS302" s="111"/>
      <c r="AT302" s="111"/>
      <c r="AU302" s="111"/>
      <c r="AV302" s="111"/>
      <c r="AW302" s="111"/>
      <c r="AX302" s="111"/>
      <c r="AY302" s="111"/>
      <c r="AZ302" s="111"/>
      <c r="BA302" s="111"/>
      <c r="BB302" s="111"/>
      <c r="BC302" s="111"/>
      <c r="BD302" s="111"/>
      <c r="BE302" s="111"/>
      <c r="BF302" s="111"/>
      <c r="BG302" s="111"/>
      <c r="BH302" s="111"/>
      <c r="BI302" s="111"/>
      <c r="BJ302" s="111"/>
    </row>
    <row r="303" spans="1:90" s="4" customFormat="1" ht="20.100000000000001" customHeight="1">
      <c r="A303" s="16"/>
      <c r="B303" s="74">
        <f t="shared" si="2"/>
        <v>34</v>
      </c>
      <c r="C303" s="568"/>
      <c r="D303" s="568"/>
      <c r="E303" s="568"/>
      <c r="F303" s="568"/>
      <c r="G303" s="568"/>
      <c r="H303" s="568"/>
      <c r="I303" s="568"/>
      <c r="J303" s="568"/>
      <c r="K303" s="568"/>
      <c r="L303" s="568"/>
      <c r="M303" s="633"/>
      <c r="N303" s="633"/>
      <c r="O303" s="77"/>
      <c r="P303" s="76"/>
      <c r="Q303" s="73"/>
      <c r="R303" s="73"/>
      <c r="S303" s="73"/>
      <c r="T303" s="978"/>
      <c r="U303" s="978"/>
      <c r="V303" s="568" t="s">
        <v>164</v>
      </c>
      <c r="W303" s="568"/>
      <c r="X303" s="568"/>
      <c r="Y303" s="568" t="s">
        <v>162</v>
      </c>
      <c r="Z303" s="568"/>
      <c r="AA303" s="568"/>
      <c r="AB303" s="568" t="s">
        <v>162</v>
      </c>
      <c r="AC303" s="568"/>
      <c r="AD303" s="568"/>
      <c r="AE303" s="16"/>
      <c r="AF303" s="120"/>
      <c r="AG303" s="120"/>
      <c r="AH303" s="120"/>
      <c r="AI303" s="120"/>
      <c r="AJ303" s="120"/>
      <c r="AL303" s="116"/>
      <c r="AM303" s="111"/>
      <c r="AN303" s="111"/>
      <c r="AO303" s="111"/>
      <c r="AP303" s="111"/>
      <c r="AQ303" s="111"/>
      <c r="AR303" s="111"/>
      <c r="AS303" s="111"/>
      <c r="AT303" s="111"/>
      <c r="AU303" s="111"/>
      <c r="AV303" s="111"/>
      <c r="AW303" s="111"/>
      <c r="AX303" s="111"/>
      <c r="AY303" s="111"/>
      <c r="AZ303" s="111"/>
      <c r="BA303" s="111"/>
      <c r="BB303" s="111"/>
      <c r="BC303" s="111"/>
      <c r="BD303" s="111"/>
      <c r="BE303" s="111"/>
      <c r="BF303" s="111"/>
      <c r="BG303" s="111"/>
      <c r="BH303" s="111"/>
      <c r="BI303" s="111"/>
      <c r="BJ303" s="111"/>
    </row>
    <row r="304" spans="1:90" s="4" customFormat="1" ht="20.100000000000001" customHeight="1">
      <c r="A304" s="16"/>
      <c r="B304" s="74">
        <f t="shared" si="2"/>
        <v>35</v>
      </c>
      <c r="C304" s="568"/>
      <c r="D304" s="568"/>
      <c r="E304" s="568"/>
      <c r="F304" s="568"/>
      <c r="G304" s="568"/>
      <c r="H304" s="568"/>
      <c r="I304" s="568"/>
      <c r="J304" s="568"/>
      <c r="K304" s="568"/>
      <c r="L304" s="568"/>
      <c r="M304" s="633"/>
      <c r="N304" s="633"/>
      <c r="O304" s="77"/>
      <c r="P304" s="76"/>
      <c r="Q304" s="73"/>
      <c r="R304" s="73"/>
      <c r="S304" s="73"/>
      <c r="T304" s="978"/>
      <c r="U304" s="978"/>
      <c r="V304" s="568" t="s">
        <v>164</v>
      </c>
      <c r="W304" s="568"/>
      <c r="X304" s="568"/>
      <c r="Y304" s="568" t="s">
        <v>162</v>
      </c>
      <c r="Z304" s="568"/>
      <c r="AA304" s="568"/>
      <c r="AB304" s="568" t="s">
        <v>162</v>
      </c>
      <c r="AC304" s="568"/>
      <c r="AD304" s="568"/>
      <c r="AF304" s="121"/>
      <c r="AG304" s="121"/>
      <c r="AH304" s="121"/>
      <c r="AI304" s="121"/>
      <c r="AJ304" s="121"/>
      <c r="AK304" s="35"/>
      <c r="AL304" s="116"/>
      <c r="AM304" s="111"/>
      <c r="AN304" s="111"/>
      <c r="AO304" s="111"/>
      <c r="AP304" s="111"/>
      <c r="AQ304" s="111"/>
      <c r="AR304" s="111"/>
      <c r="AS304" s="111"/>
      <c r="AT304" s="111"/>
      <c r="AU304" s="111"/>
      <c r="AV304" s="111"/>
      <c r="AW304" s="111"/>
      <c r="AX304" s="111"/>
      <c r="AY304" s="111"/>
      <c r="AZ304" s="111"/>
      <c r="BA304" s="111"/>
      <c r="BB304" s="111"/>
      <c r="BC304" s="111"/>
      <c r="BD304" s="111"/>
      <c r="BE304" s="111"/>
      <c r="BF304" s="111"/>
      <c r="BG304" s="111"/>
      <c r="BH304" s="111"/>
      <c r="BI304" s="111"/>
      <c r="BJ304" s="111"/>
    </row>
    <row r="305" spans="1:90" s="4" customFormat="1" ht="20.100000000000001" customHeight="1">
      <c r="B305" s="74">
        <f t="shared" si="2"/>
        <v>36</v>
      </c>
      <c r="C305" s="568"/>
      <c r="D305" s="568"/>
      <c r="E305" s="568"/>
      <c r="F305" s="568"/>
      <c r="G305" s="568"/>
      <c r="H305" s="568"/>
      <c r="I305" s="568"/>
      <c r="J305" s="568"/>
      <c r="K305" s="568"/>
      <c r="L305" s="568"/>
      <c r="M305" s="633"/>
      <c r="N305" s="633"/>
      <c r="O305" s="77"/>
      <c r="P305" s="76"/>
      <c r="Q305" s="73"/>
      <c r="R305" s="73"/>
      <c r="S305" s="73"/>
      <c r="T305" s="978"/>
      <c r="U305" s="978"/>
      <c r="V305" s="568" t="s">
        <v>164</v>
      </c>
      <c r="W305" s="568"/>
      <c r="X305" s="568"/>
      <c r="Y305" s="568" t="s">
        <v>162</v>
      </c>
      <c r="Z305" s="568"/>
      <c r="AA305" s="568"/>
      <c r="AB305" s="568" t="s">
        <v>162</v>
      </c>
      <c r="AC305" s="568"/>
      <c r="AD305" s="568"/>
      <c r="AF305" s="121"/>
      <c r="AG305" s="121"/>
      <c r="AH305" s="121"/>
      <c r="AI305" s="121"/>
      <c r="AJ305" s="121"/>
      <c r="AK305" s="35"/>
      <c r="AL305" s="116"/>
      <c r="AM305" s="111"/>
      <c r="AN305" s="111"/>
      <c r="AO305" s="111"/>
      <c r="AP305" s="111"/>
      <c r="AQ305" s="111"/>
      <c r="AR305" s="111"/>
      <c r="AS305" s="111"/>
      <c r="AT305" s="111"/>
      <c r="AU305" s="111"/>
      <c r="AV305" s="111"/>
      <c r="AW305" s="111"/>
      <c r="AX305" s="111"/>
      <c r="AY305" s="111"/>
      <c r="AZ305" s="111"/>
      <c r="BA305" s="111"/>
      <c r="BB305" s="111"/>
      <c r="BC305" s="111"/>
      <c r="BD305" s="111"/>
      <c r="BE305" s="111"/>
      <c r="BF305" s="111"/>
      <c r="BG305" s="111"/>
      <c r="BH305" s="111"/>
      <c r="BI305" s="111"/>
      <c r="BJ305" s="111"/>
    </row>
    <row r="306" spans="1:90" s="4" customFormat="1" ht="20.100000000000001" customHeight="1">
      <c r="B306" s="74">
        <f t="shared" si="2"/>
        <v>37</v>
      </c>
      <c r="C306" s="568"/>
      <c r="D306" s="568"/>
      <c r="E306" s="568"/>
      <c r="F306" s="568"/>
      <c r="G306" s="568"/>
      <c r="H306" s="568"/>
      <c r="I306" s="568"/>
      <c r="J306" s="568"/>
      <c r="K306" s="568"/>
      <c r="L306" s="568"/>
      <c r="M306" s="633"/>
      <c r="N306" s="633"/>
      <c r="O306" s="77"/>
      <c r="P306" s="76"/>
      <c r="Q306" s="73"/>
      <c r="R306" s="73"/>
      <c r="S306" s="73"/>
      <c r="T306" s="978"/>
      <c r="U306" s="978"/>
      <c r="V306" s="568" t="s">
        <v>164</v>
      </c>
      <c r="W306" s="568"/>
      <c r="X306" s="568"/>
      <c r="Y306" s="568" t="s">
        <v>162</v>
      </c>
      <c r="Z306" s="568"/>
      <c r="AA306" s="568"/>
      <c r="AB306" s="568" t="s">
        <v>162</v>
      </c>
      <c r="AC306" s="568"/>
      <c r="AD306" s="568"/>
      <c r="AF306" s="121"/>
      <c r="AG306" s="121"/>
      <c r="AH306" s="121"/>
      <c r="AI306" s="121"/>
      <c r="AJ306" s="121"/>
      <c r="AK306" s="35"/>
      <c r="AL306" s="116"/>
      <c r="AM306" s="111"/>
      <c r="AN306" s="111"/>
      <c r="AO306" s="111"/>
      <c r="AP306" s="111"/>
      <c r="AQ306" s="111"/>
      <c r="AR306" s="111"/>
      <c r="AS306" s="111"/>
      <c r="AT306" s="111"/>
      <c r="AU306" s="111"/>
      <c r="AV306" s="111"/>
      <c r="AW306" s="111"/>
      <c r="AX306" s="111"/>
      <c r="AY306" s="111"/>
      <c r="AZ306" s="111"/>
      <c r="BA306" s="111"/>
      <c r="BB306" s="111"/>
      <c r="BC306" s="111"/>
      <c r="BD306" s="111"/>
      <c r="BE306" s="111"/>
      <c r="BF306" s="111"/>
      <c r="BG306" s="111"/>
      <c r="BH306" s="111"/>
      <c r="BI306" s="111"/>
      <c r="BJ306" s="111"/>
    </row>
    <row r="307" spans="1:90" s="4" customFormat="1" ht="20.100000000000001" customHeight="1">
      <c r="B307" s="74">
        <f t="shared" si="2"/>
        <v>38</v>
      </c>
      <c r="C307" s="568"/>
      <c r="D307" s="568"/>
      <c r="E307" s="568"/>
      <c r="F307" s="568"/>
      <c r="G307" s="568"/>
      <c r="H307" s="568"/>
      <c r="I307" s="568"/>
      <c r="J307" s="568"/>
      <c r="K307" s="568"/>
      <c r="L307" s="568"/>
      <c r="M307" s="633"/>
      <c r="N307" s="633"/>
      <c r="O307" s="77"/>
      <c r="P307" s="76"/>
      <c r="Q307" s="73"/>
      <c r="R307" s="73"/>
      <c r="S307" s="73"/>
      <c r="T307" s="978"/>
      <c r="U307" s="978"/>
      <c r="V307" s="568" t="s">
        <v>164</v>
      </c>
      <c r="W307" s="568"/>
      <c r="X307" s="568"/>
      <c r="Y307" s="568" t="s">
        <v>162</v>
      </c>
      <c r="Z307" s="568"/>
      <c r="AA307" s="568"/>
      <c r="AB307" s="568" t="s">
        <v>162</v>
      </c>
      <c r="AC307" s="568"/>
      <c r="AD307" s="568"/>
      <c r="AF307" s="121"/>
      <c r="AG307" s="121"/>
      <c r="AH307" s="121"/>
      <c r="AI307" s="121"/>
      <c r="AJ307" s="121"/>
      <c r="AK307" s="35"/>
      <c r="AL307" s="116"/>
      <c r="AM307" s="111"/>
      <c r="AN307" s="111"/>
      <c r="AO307" s="111"/>
      <c r="AP307" s="111"/>
      <c r="AQ307" s="111"/>
      <c r="AR307" s="111"/>
      <c r="AS307" s="111"/>
      <c r="AT307" s="111"/>
      <c r="AU307" s="111"/>
      <c r="AV307" s="111"/>
      <c r="AW307" s="111"/>
      <c r="AX307" s="111"/>
      <c r="AY307" s="111"/>
      <c r="AZ307" s="111"/>
      <c r="BA307" s="111"/>
      <c r="BB307" s="111"/>
      <c r="BC307" s="111"/>
      <c r="BD307" s="111"/>
      <c r="BE307" s="111"/>
      <c r="BF307" s="111"/>
      <c r="BG307" s="111"/>
      <c r="BH307" s="111"/>
      <c r="BI307" s="111"/>
      <c r="BJ307" s="111"/>
    </row>
    <row r="308" spans="1:90" s="4" customFormat="1" ht="20.100000000000001" customHeight="1">
      <c r="B308" s="74">
        <f t="shared" si="2"/>
        <v>39</v>
      </c>
      <c r="C308" s="568"/>
      <c r="D308" s="568"/>
      <c r="E308" s="568"/>
      <c r="F308" s="568"/>
      <c r="G308" s="568"/>
      <c r="H308" s="568"/>
      <c r="I308" s="568"/>
      <c r="J308" s="568"/>
      <c r="K308" s="568"/>
      <c r="L308" s="568"/>
      <c r="M308" s="633"/>
      <c r="N308" s="633"/>
      <c r="O308" s="77"/>
      <c r="P308" s="76"/>
      <c r="Q308" s="73"/>
      <c r="R308" s="73"/>
      <c r="S308" s="73"/>
      <c r="T308" s="978"/>
      <c r="U308" s="978"/>
      <c r="V308" s="568" t="s">
        <v>164</v>
      </c>
      <c r="W308" s="568"/>
      <c r="X308" s="568"/>
      <c r="Y308" s="568" t="s">
        <v>162</v>
      </c>
      <c r="Z308" s="568"/>
      <c r="AA308" s="568"/>
      <c r="AB308" s="568" t="s">
        <v>162</v>
      </c>
      <c r="AC308" s="568"/>
      <c r="AD308" s="568"/>
      <c r="AF308" s="121"/>
      <c r="AG308" s="121"/>
      <c r="AH308" s="121"/>
      <c r="AI308" s="121"/>
      <c r="AJ308" s="121"/>
      <c r="AK308" s="35"/>
      <c r="AL308" s="116"/>
      <c r="AM308" s="111"/>
      <c r="AN308" s="111"/>
      <c r="AO308" s="111"/>
      <c r="AP308" s="111"/>
      <c r="AQ308" s="111"/>
      <c r="AR308" s="111"/>
      <c r="AS308" s="111"/>
      <c r="AT308" s="111"/>
      <c r="AU308" s="111"/>
      <c r="AV308" s="111"/>
      <c r="AW308" s="111"/>
      <c r="AX308" s="111"/>
      <c r="AY308" s="111"/>
      <c r="AZ308" s="111"/>
      <c r="BA308" s="111"/>
      <c r="BB308" s="111"/>
      <c r="BC308" s="111"/>
      <c r="BD308" s="111"/>
      <c r="BE308" s="111"/>
      <c r="BF308" s="111"/>
      <c r="BG308" s="111"/>
      <c r="BH308" s="111"/>
      <c r="BI308" s="111"/>
      <c r="BJ308" s="111"/>
    </row>
    <row r="309" spans="1:90" s="16" customFormat="1" ht="20.100000000000001" customHeight="1">
      <c r="A309" s="4"/>
      <c r="B309" s="74">
        <f t="shared" si="2"/>
        <v>40</v>
      </c>
      <c r="C309" s="568"/>
      <c r="D309" s="568"/>
      <c r="E309" s="568"/>
      <c r="F309" s="568"/>
      <c r="G309" s="568"/>
      <c r="H309" s="568"/>
      <c r="I309" s="568"/>
      <c r="J309" s="568"/>
      <c r="K309" s="568"/>
      <c r="L309" s="568"/>
      <c r="M309" s="633"/>
      <c r="N309" s="633"/>
      <c r="O309" s="77"/>
      <c r="P309" s="76"/>
      <c r="Q309" s="73"/>
      <c r="R309" s="73"/>
      <c r="S309" s="73"/>
      <c r="T309" s="978"/>
      <c r="U309" s="978"/>
      <c r="V309" s="568" t="s">
        <v>164</v>
      </c>
      <c r="W309" s="568"/>
      <c r="X309" s="568"/>
      <c r="Y309" s="568" t="s">
        <v>162</v>
      </c>
      <c r="Z309" s="568"/>
      <c r="AA309" s="568"/>
      <c r="AB309" s="568" t="s">
        <v>162</v>
      </c>
      <c r="AC309" s="568"/>
      <c r="AD309" s="568"/>
      <c r="AF309" s="120"/>
      <c r="AG309" s="120"/>
      <c r="AH309" s="120"/>
      <c r="AI309" s="120"/>
      <c r="AJ309" s="120"/>
      <c r="AK309" s="35"/>
      <c r="AL309" s="117"/>
      <c r="AM309" s="112"/>
      <c r="AN309" s="112"/>
      <c r="AO309" s="112"/>
      <c r="AP309" s="112"/>
      <c r="AQ309" s="112"/>
      <c r="AR309" s="112"/>
      <c r="AS309" s="112"/>
      <c r="AT309" s="112"/>
      <c r="AU309" s="112"/>
      <c r="AV309" s="112"/>
      <c r="AW309" s="112"/>
      <c r="AX309" s="112"/>
      <c r="AY309" s="112"/>
      <c r="AZ309" s="112"/>
      <c r="BA309" s="112"/>
      <c r="BB309" s="112"/>
      <c r="BC309" s="112"/>
      <c r="BD309" s="112"/>
      <c r="BE309" s="112"/>
      <c r="BF309" s="112"/>
      <c r="BG309" s="112"/>
      <c r="BH309" s="112"/>
      <c r="BI309" s="112"/>
      <c r="BJ309" s="112"/>
    </row>
    <row r="310" spans="1:90" s="16" customFormat="1" ht="20.100000000000001" customHeight="1">
      <c r="B310" s="29"/>
      <c r="AK310" s="35"/>
      <c r="AL310" s="117"/>
      <c r="AM310" s="112"/>
      <c r="AN310" s="112"/>
      <c r="AO310" s="112"/>
      <c r="AP310" s="112"/>
      <c r="AQ310" s="112"/>
      <c r="AR310" s="112"/>
      <c r="AS310" s="112"/>
      <c r="AT310" s="112"/>
      <c r="AU310" s="112"/>
      <c r="AV310" s="112"/>
      <c r="AW310" s="112"/>
      <c r="AX310" s="112"/>
      <c r="AY310" s="112"/>
      <c r="AZ310" s="112"/>
      <c r="BA310" s="112"/>
      <c r="BB310" s="112"/>
      <c r="BC310" s="112"/>
      <c r="BD310" s="112"/>
      <c r="BE310" s="112"/>
      <c r="BF310" s="112"/>
      <c r="BG310" s="112"/>
      <c r="BH310" s="112"/>
      <c r="BI310" s="112"/>
      <c r="BJ310" s="112"/>
    </row>
    <row r="311" spans="1:90" s="16" customFormat="1" ht="20.100000000000001" customHeight="1">
      <c r="B311" s="3" t="s">
        <v>78</v>
      </c>
      <c r="AK311" s="35"/>
      <c r="AL311" s="117"/>
      <c r="AM311" s="112"/>
      <c r="AN311" s="112"/>
      <c r="AO311" s="112"/>
      <c r="AP311" s="112"/>
      <c r="AQ311" s="112"/>
      <c r="AR311" s="112"/>
      <c r="AS311" s="112"/>
      <c r="AT311" s="112"/>
      <c r="AU311" s="112"/>
      <c r="AV311" s="112"/>
      <c r="AW311" s="112"/>
      <c r="AX311" s="112"/>
      <c r="AY311" s="112"/>
      <c r="AZ311" s="112"/>
      <c r="BA311" s="112"/>
      <c r="BB311" s="112"/>
      <c r="BC311" s="112"/>
      <c r="BD311" s="112"/>
      <c r="BE311" s="112"/>
      <c r="BF311" s="112"/>
      <c r="BG311" s="112"/>
      <c r="BH311" s="112"/>
      <c r="BI311" s="112"/>
      <c r="BJ311" s="112"/>
    </row>
    <row r="312" spans="1:90" s="16" customFormat="1" ht="20.100000000000001" customHeight="1">
      <c r="B312" s="996" t="s">
        <v>247</v>
      </c>
      <c r="C312" s="590" t="s">
        <v>81</v>
      </c>
      <c r="D312" s="576"/>
      <c r="E312" s="576"/>
      <c r="F312" s="577"/>
      <c r="G312" s="590" t="s">
        <v>385</v>
      </c>
      <c r="H312" s="576"/>
      <c r="I312" s="576"/>
      <c r="J312" s="577"/>
      <c r="K312" s="147" t="s">
        <v>157</v>
      </c>
      <c r="L312" s="148"/>
      <c r="M312" s="148"/>
      <c r="N312" s="148"/>
      <c r="O312" s="148"/>
      <c r="P312" s="148"/>
      <c r="Q312" s="148"/>
      <c r="R312" s="148"/>
      <c r="S312" s="148"/>
      <c r="T312" s="148"/>
      <c r="U312" s="148"/>
      <c r="V312" s="148"/>
      <c r="W312" s="148"/>
      <c r="X312" s="148"/>
      <c r="Y312" s="148"/>
      <c r="Z312" s="148"/>
      <c r="AA312" s="148"/>
      <c r="AB312" s="148"/>
      <c r="AC312" s="148"/>
      <c r="AD312" s="148"/>
      <c r="AE312" s="148"/>
      <c r="AF312" s="148"/>
      <c r="AG312" s="148"/>
      <c r="AH312" s="148"/>
      <c r="AI312" s="148"/>
      <c r="AJ312" s="149"/>
      <c r="AL312" s="112"/>
      <c r="AM312" s="112"/>
      <c r="AN312" s="112"/>
      <c r="AO312" s="112"/>
      <c r="AP312" s="112"/>
      <c r="AQ312" s="112"/>
      <c r="AR312" s="112"/>
      <c r="AS312" s="112"/>
      <c r="AT312" s="112"/>
      <c r="AU312" s="112"/>
      <c r="AV312" s="112"/>
      <c r="AW312" s="112"/>
      <c r="AX312" s="112"/>
    </row>
    <row r="313" spans="1:90" s="16" customFormat="1" ht="20.100000000000001" customHeight="1">
      <c r="B313" s="997"/>
      <c r="C313" s="1010"/>
      <c r="D313" s="1011"/>
      <c r="E313" s="1011"/>
      <c r="F313" s="1012"/>
      <c r="G313" s="1010"/>
      <c r="H313" s="1011"/>
      <c r="I313" s="1011"/>
      <c r="J313" s="1012"/>
      <c r="K313" s="590" t="s">
        <v>422</v>
      </c>
      <c r="L313" s="576"/>
      <c r="M313" s="576"/>
      <c r="N313" s="576"/>
      <c r="O313" s="576"/>
      <c r="P313" s="577"/>
      <c r="Q313" s="590" t="s">
        <v>81</v>
      </c>
      <c r="R313" s="576"/>
      <c r="S313" s="576"/>
      <c r="T313" s="577"/>
      <c r="U313" s="590" t="s">
        <v>423</v>
      </c>
      <c r="V313" s="576"/>
      <c r="W313" s="576"/>
      <c r="X313" s="576"/>
      <c r="Y313" s="576"/>
      <c r="Z313" s="576"/>
      <c r="AA313" s="577"/>
      <c r="AB313" s="575" t="s">
        <v>126</v>
      </c>
      <c r="AC313" s="729"/>
      <c r="AD313" s="729"/>
      <c r="AE313" s="729"/>
      <c r="AF313" s="730"/>
      <c r="AG313" s="575" t="s">
        <v>127</v>
      </c>
      <c r="AH313" s="729"/>
      <c r="AI313" s="729"/>
      <c r="AJ313" s="730"/>
      <c r="AK313" s="183"/>
      <c r="AL313" s="117"/>
      <c r="AM313" s="112"/>
      <c r="AN313" s="112"/>
      <c r="AO313" s="112"/>
      <c r="AP313" s="112"/>
      <c r="AQ313" s="112"/>
      <c r="AR313" s="112"/>
      <c r="AS313" s="112"/>
      <c r="AT313" s="112"/>
      <c r="AU313" s="112"/>
      <c r="AV313" s="112"/>
      <c r="AW313" s="112"/>
      <c r="AX313" s="112"/>
      <c r="AY313" s="112"/>
      <c r="AZ313" s="112"/>
      <c r="BA313" s="112"/>
      <c r="BB313" s="112"/>
      <c r="BC313" s="112"/>
      <c r="BD313" s="112"/>
      <c r="BE313" s="112"/>
      <c r="BF313" s="112"/>
      <c r="BG313" s="112"/>
      <c r="BH313" s="112"/>
      <c r="BI313" s="112"/>
      <c r="BJ313" s="112"/>
    </row>
    <row r="314" spans="1:90" s="16" customFormat="1" ht="20.100000000000001" customHeight="1">
      <c r="A314" s="4"/>
      <c r="B314" s="998"/>
      <c r="C314" s="578"/>
      <c r="D314" s="579"/>
      <c r="E314" s="579"/>
      <c r="F314" s="580"/>
      <c r="G314" s="578"/>
      <c r="H314" s="579"/>
      <c r="I314" s="579"/>
      <c r="J314" s="580"/>
      <c r="K314" s="578"/>
      <c r="L314" s="579"/>
      <c r="M314" s="579"/>
      <c r="N314" s="579"/>
      <c r="O314" s="579"/>
      <c r="P314" s="580"/>
      <c r="Q314" s="578"/>
      <c r="R314" s="579"/>
      <c r="S314" s="579"/>
      <c r="T314" s="580"/>
      <c r="U314" s="578"/>
      <c r="V314" s="579"/>
      <c r="W314" s="579"/>
      <c r="X314" s="579"/>
      <c r="Y314" s="579"/>
      <c r="Z314" s="579"/>
      <c r="AA314" s="580"/>
      <c r="AB314" s="725"/>
      <c r="AC314" s="726"/>
      <c r="AD314" s="726"/>
      <c r="AE314" s="726"/>
      <c r="AF314" s="731"/>
      <c r="AG314" s="725"/>
      <c r="AH314" s="726"/>
      <c r="AI314" s="726"/>
      <c r="AJ314" s="731"/>
      <c r="AK314" s="4"/>
      <c r="AL314" s="4"/>
      <c r="BN314" s="117"/>
      <c r="BO314" s="112"/>
      <c r="BP314" s="112"/>
      <c r="BQ314" s="112"/>
      <c r="BR314" s="112"/>
      <c r="BS314" s="112"/>
      <c r="BT314" s="112"/>
      <c r="BU314" s="112"/>
      <c r="BV314" s="112"/>
      <c r="BW314" s="112"/>
      <c r="BX314" s="112"/>
      <c r="BY314" s="112"/>
      <c r="BZ314" s="112"/>
      <c r="CA314" s="112"/>
      <c r="CB314" s="112"/>
      <c r="CC314" s="112"/>
      <c r="CD314" s="112"/>
      <c r="CE314" s="112"/>
      <c r="CF314" s="112"/>
      <c r="CG314" s="112"/>
      <c r="CH314" s="112"/>
      <c r="CI314" s="112"/>
      <c r="CJ314" s="112"/>
      <c r="CK314" s="112"/>
      <c r="CL314" s="112"/>
    </row>
    <row r="315" spans="1:90" s="16" customFormat="1" ht="20.100000000000001" customHeight="1">
      <c r="A315" s="4"/>
      <c r="B315" s="81" t="s">
        <v>217</v>
      </c>
      <c r="C315" s="637" t="s">
        <v>235</v>
      </c>
      <c r="D315" s="637"/>
      <c r="E315" s="637"/>
      <c r="F315" s="637"/>
      <c r="G315" s="637" t="s">
        <v>116</v>
      </c>
      <c r="H315" s="637"/>
      <c r="I315" s="637"/>
      <c r="J315" s="637"/>
      <c r="K315" s="637" t="s">
        <v>222</v>
      </c>
      <c r="L315" s="637"/>
      <c r="M315" s="637"/>
      <c r="N315" s="637"/>
      <c r="O315" s="637"/>
      <c r="P315" s="637"/>
      <c r="Q315" s="637" t="s">
        <v>236</v>
      </c>
      <c r="R315" s="637"/>
      <c r="S315" s="637"/>
      <c r="T315" s="637"/>
      <c r="U315" s="637" t="s">
        <v>90</v>
      </c>
      <c r="V315" s="637"/>
      <c r="W315" s="637"/>
      <c r="X315" s="637"/>
      <c r="Y315" s="637"/>
      <c r="Z315" s="637"/>
      <c r="AA315" s="637"/>
      <c r="AB315" s="637" t="s">
        <v>91</v>
      </c>
      <c r="AC315" s="637"/>
      <c r="AD315" s="637"/>
      <c r="AE315" s="637"/>
      <c r="AF315" s="637"/>
      <c r="AG315" s="637" t="s">
        <v>92</v>
      </c>
      <c r="AH315" s="637"/>
      <c r="AI315" s="637"/>
      <c r="AJ315" s="637"/>
      <c r="AK315" s="4"/>
      <c r="AL315" s="4"/>
      <c r="BN315" s="117"/>
      <c r="BO315" s="112"/>
      <c r="BP315" s="112"/>
      <c r="BQ315" s="112"/>
      <c r="BR315" s="112"/>
      <c r="BS315" s="112"/>
      <c r="BT315" s="112"/>
      <c r="BU315" s="112"/>
      <c r="BV315" s="112"/>
      <c r="BW315" s="112"/>
      <c r="BX315" s="112"/>
      <c r="BY315" s="112"/>
      <c r="BZ315" s="112"/>
      <c r="CA315" s="112"/>
      <c r="CB315" s="112"/>
      <c r="CC315" s="112"/>
      <c r="CD315" s="112"/>
      <c r="CE315" s="112"/>
      <c r="CF315" s="112"/>
      <c r="CG315" s="112"/>
      <c r="CH315" s="112"/>
      <c r="CI315" s="112"/>
      <c r="CJ315" s="112"/>
      <c r="CK315" s="112"/>
      <c r="CL315" s="112"/>
    </row>
    <row r="316" spans="1:90" s="29" customFormat="1" ht="20.100000000000001" customHeight="1">
      <c r="A316" s="4"/>
      <c r="B316" s="76"/>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51"/>
      <c r="AH316" s="552"/>
      <c r="AI316" s="552"/>
      <c r="AJ316" s="137" t="s">
        <v>160</v>
      </c>
      <c r="AK316" s="35"/>
      <c r="BN316" s="118"/>
      <c r="BO316" s="113"/>
      <c r="BP316" s="113"/>
      <c r="BQ316" s="113"/>
      <c r="BR316" s="113"/>
      <c r="BS316" s="113"/>
      <c r="BT316" s="113"/>
      <c r="BU316" s="113"/>
      <c r="BV316" s="113"/>
      <c r="BW316" s="113"/>
      <c r="BX316" s="113"/>
      <c r="BY316" s="113"/>
      <c r="BZ316" s="113"/>
      <c r="CA316" s="113"/>
      <c r="CB316" s="113"/>
      <c r="CC316" s="113"/>
      <c r="CD316" s="113"/>
      <c r="CE316" s="113"/>
      <c r="CF316" s="113"/>
      <c r="CG316" s="113"/>
      <c r="CH316" s="113"/>
      <c r="CI316" s="113"/>
      <c r="CJ316" s="113"/>
      <c r="CK316" s="113"/>
      <c r="CL316" s="113"/>
    </row>
    <row r="317" spans="1:90" s="29" customFormat="1" ht="20.100000000000001" customHeight="1">
      <c r="A317" s="4"/>
      <c r="B317" s="76"/>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51"/>
      <c r="AH317" s="552"/>
      <c r="AI317" s="552"/>
      <c r="AJ317" s="137" t="s">
        <v>160</v>
      </c>
      <c r="AK317" s="35"/>
      <c r="AM317" s="122"/>
      <c r="AN317" s="122"/>
      <c r="AO317" s="122"/>
      <c r="AP317" s="122"/>
      <c r="AQ317" s="122"/>
      <c r="AR317" s="122"/>
      <c r="AS317" s="122"/>
      <c r="AT317" s="122"/>
      <c r="AU317" s="122"/>
      <c r="AV317" s="122"/>
      <c r="AW317" s="122"/>
      <c r="AX317" s="122"/>
      <c r="AY317" s="122"/>
      <c r="AZ317" s="122"/>
      <c r="BA317" s="122"/>
      <c r="BB317" s="122"/>
      <c r="BC317" s="122"/>
      <c r="BD317" s="122"/>
      <c r="BE317" s="122"/>
      <c r="BF317" s="122"/>
      <c r="BG317" s="122"/>
      <c r="BH317" s="122"/>
      <c r="BI317" s="122"/>
      <c r="BJ317" s="122"/>
      <c r="BK317" s="122"/>
      <c r="BL317" s="122"/>
      <c r="BM317" s="122"/>
      <c r="BN317" s="118"/>
      <c r="BO317" s="113"/>
      <c r="BP317" s="113"/>
      <c r="BQ317" s="113"/>
      <c r="BR317" s="113"/>
      <c r="BS317" s="113"/>
      <c r="BT317" s="113"/>
      <c r="BU317" s="113"/>
      <c r="BV317" s="113"/>
      <c r="BW317" s="113"/>
      <c r="BX317" s="113"/>
      <c r="BY317" s="113"/>
      <c r="BZ317" s="113"/>
      <c r="CA317" s="113"/>
      <c r="CB317" s="113"/>
      <c r="CC317" s="113"/>
      <c r="CD317" s="113"/>
      <c r="CE317" s="113"/>
      <c r="CF317" s="113"/>
      <c r="CG317" s="113"/>
      <c r="CH317" s="113"/>
      <c r="CI317" s="113"/>
      <c r="CJ317" s="113"/>
      <c r="CK317" s="113"/>
      <c r="CL317" s="113"/>
    </row>
    <row r="318" spans="1:90" ht="20.100000000000001" customHeight="1">
      <c r="A318" s="16"/>
      <c r="B318" s="76"/>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51"/>
      <c r="AH318" s="552"/>
      <c r="AI318" s="552"/>
      <c r="AJ318" s="137" t="s">
        <v>160</v>
      </c>
      <c r="AK318" s="35"/>
      <c r="AL318" s="27"/>
      <c r="BN318" s="119"/>
      <c r="BO318" s="114"/>
      <c r="BP318" s="114"/>
      <c r="BQ318" s="114"/>
      <c r="BR318" s="114"/>
      <c r="BS318" s="114"/>
      <c r="BT318" s="114"/>
      <c r="BU318" s="114"/>
      <c r="BV318" s="114"/>
      <c r="BW318" s="114"/>
      <c r="BX318" s="114"/>
      <c r="BY318" s="114"/>
      <c r="BZ318" s="114"/>
      <c r="CA318" s="114"/>
      <c r="CB318" s="114"/>
      <c r="CC318" s="114"/>
      <c r="CD318" s="114"/>
      <c r="CE318" s="114"/>
      <c r="CF318" s="114"/>
      <c r="CG318" s="114"/>
      <c r="CH318" s="114"/>
      <c r="CI318" s="114"/>
      <c r="CJ318" s="114"/>
      <c r="CK318" s="114"/>
      <c r="CL318" s="114"/>
    </row>
    <row r="319" spans="1:90" ht="20.100000000000001" customHeight="1">
      <c r="A319" s="16"/>
      <c r="B319" s="29" t="s">
        <v>460</v>
      </c>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71"/>
      <c r="AL319" s="27"/>
      <c r="BN319" s="119"/>
      <c r="BO319" s="114"/>
      <c r="BP319" s="114"/>
      <c r="BQ319" s="114"/>
      <c r="BR319" s="114"/>
      <c r="BS319" s="114"/>
      <c r="BT319" s="114"/>
      <c r="BU319" s="114"/>
      <c r="BV319" s="114"/>
      <c r="BW319" s="114"/>
      <c r="BX319" s="114"/>
      <c r="BY319" s="114"/>
      <c r="BZ319" s="114"/>
      <c r="CA319" s="114"/>
      <c r="CB319" s="114"/>
      <c r="CC319" s="114"/>
      <c r="CD319" s="114"/>
      <c r="CE319" s="114"/>
      <c r="CF319" s="114"/>
      <c r="CG319" s="114"/>
      <c r="CH319" s="114"/>
      <c r="CI319" s="114"/>
      <c r="CJ319" s="114"/>
      <c r="CK319" s="114"/>
      <c r="CL319" s="114"/>
    </row>
    <row r="320" spans="1:90" ht="20.100000000000001" customHeight="1">
      <c r="A320" s="16"/>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13"/>
      <c r="AL320" s="27"/>
      <c r="BN320" s="119"/>
      <c r="BO320" s="114"/>
      <c r="BP320" s="114"/>
      <c r="BQ320" s="114"/>
      <c r="BR320" s="114"/>
      <c r="BS320" s="114"/>
      <c r="BT320" s="114"/>
      <c r="BU320" s="114"/>
      <c r="BV320" s="114"/>
      <c r="BW320" s="114"/>
      <c r="BX320" s="114"/>
      <c r="BY320" s="114"/>
      <c r="BZ320" s="114"/>
      <c r="CA320" s="114"/>
      <c r="CB320" s="114"/>
      <c r="CC320" s="114"/>
      <c r="CD320" s="114"/>
      <c r="CE320" s="114"/>
      <c r="CF320" s="114"/>
      <c r="CG320" s="114"/>
      <c r="CH320" s="114"/>
      <c r="CI320" s="114"/>
      <c r="CJ320" s="114"/>
      <c r="CK320" s="114"/>
      <c r="CL320" s="114"/>
    </row>
    <row r="321" spans="1:65" s="116" customFormat="1" ht="20.100000000000001" customHeight="1">
      <c r="A321" s="4"/>
      <c r="B321" s="3" t="s">
        <v>810</v>
      </c>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4"/>
      <c r="AJ321" s="17"/>
      <c r="AK321" s="179"/>
      <c r="AL321" s="4"/>
      <c r="AM321" s="121"/>
      <c r="AN321" s="121"/>
      <c r="AO321" s="121"/>
      <c r="AP321" s="121"/>
      <c r="AQ321" s="121"/>
      <c r="AR321" s="121"/>
      <c r="AS321" s="121"/>
      <c r="AT321" s="121"/>
      <c r="AU321" s="121"/>
      <c r="AV321" s="121"/>
      <c r="AW321" s="121"/>
      <c r="AX321" s="121"/>
      <c r="AY321" s="121"/>
      <c r="AZ321" s="121"/>
      <c r="BA321" s="121"/>
      <c r="BB321" s="121"/>
      <c r="BC321" s="121"/>
      <c r="BD321" s="121"/>
      <c r="BE321" s="121"/>
      <c r="BF321" s="121"/>
      <c r="BG321" s="121"/>
      <c r="BH321" s="121"/>
      <c r="BI321" s="121"/>
      <c r="BJ321" s="121"/>
      <c r="BK321" s="121"/>
      <c r="BL321" s="121"/>
      <c r="BM321" s="121"/>
    </row>
    <row r="322" spans="1:65" s="117" customFormat="1" ht="20.100000000000001" customHeight="1">
      <c r="A322" s="16"/>
      <c r="B322" s="980" t="s">
        <v>247</v>
      </c>
      <c r="C322" s="575" t="s">
        <v>81</v>
      </c>
      <c r="D322" s="729"/>
      <c r="E322" s="729"/>
      <c r="F322" s="730"/>
      <c r="G322" s="575" t="s">
        <v>376</v>
      </c>
      <c r="H322" s="729"/>
      <c r="I322" s="729"/>
      <c r="J322" s="730"/>
      <c r="K322" s="976" t="s">
        <v>213</v>
      </c>
      <c r="L322" s="977"/>
      <c r="M322" s="147" t="s">
        <v>375</v>
      </c>
      <c r="N322" s="148"/>
      <c r="O322" s="148"/>
      <c r="P322" s="148"/>
      <c r="Q322" s="148"/>
      <c r="R322" s="148"/>
      <c r="S322" s="148"/>
      <c r="T322" s="148"/>
      <c r="U322" s="148"/>
      <c r="V322" s="148"/>
      <c r="W322" s="148"/>
      <c r="X322" s="149"/>
      <c r="Y322" s="147" t="s">
        <v>377</v>
      </c>
      <c r="Z322" s="148"/>
      <c r="AA322" s="148"/>
      <c r="AB322" s="148"/>
      <c r="AC322" s="148"/>
      <c r="AD322" s="148"/>
      <c r="AE322" s="148"/>
      <c r="AF322" s="148"/>
      <c r="AG322" s="148"/>
      <c r="AH322" s="148"/>
      <c r="AI322" s="148"/>
      <c r="AJ322" s="149"/>
      <c r="AK322" s="179"/>
      <c r="AL322" s="16"/>
      <c r="AM322" s="120"/>
      <c r="AN322" s="120"/>
      <c r="AO322" s="120"/>
      <c r="AP322" s="120"/>
      <c r="AQ322" s="120"/>
      <c r="AR322" s="120"/>
      <c r="AS322" s="120"/>
      <c r="AT322" s="120"/>
      <c r="AU322" s="120"/>
      <c r="AV322" s="120"/>
      <c r="AW322" s="120"/>
      <c r="AX322" s="120"/>
      <c r="AY322" s="120"/>
      <c r="AZ322" s="120"/>
      <c r="BA322" s="120"/>
      <c r="BB322" s="120"/>
      <c r="BC322" s="120"/>
      <c r="BD322" s="120"/>
      <c r="BE322" s="120"/>
      <c r="BF322" s="120"/>
      <c r="BG322" s="120"/>
      <c r="BH322" s="120"/>
      <c r="BI322" s="120"/>
      <c r="BJ322" s="120"/>
      <c r="BK322" s="120"/>
      <c r="BL322" s="120"/>
      <c r="BM322" s="120"/>
    </row>
    <row r="323" spans="1:65" s="117" customFormat="1" ht="20.100000000000001" customHeight="1">
      <c r="A323" s="16"/>
      <c r="B323" s="981"/>
      <c r="C323" s="986"/>
      <c r="D323" s="987"/>
      <c r="E323" s="987"/>
      <c r="F323" s="988"/>
      <c r="G323" s="986"/>
      <c r="H323" s="987"/>
      <c r="I323" s="987"/>
      <c r="J323" s="988"/>
      <c r="K323" s="976"/>
      <c r="L323" s="977"/>
      <c r="M323" s="575" t="s">
        <v>158</v>
      </c>
      <c r="N323" s="729"/>
      <c r="O323" s="729"/>
      <c r="P323" s="730"/>
      <c r="Q323" s="971" t="s">
        <v>159</v>
      </c>
      <c r="R323" s="972"/>
      <c r="S323" s="972"/>
      <c r="T323" s="973"/>
      <c r="U323" s="971" t="s">
        <v>342</v>
      </c>
      <c r="V323" s="972"/>
      <c r="W323" s="972"/>
      <c r="X323" s="973"/>
      <c r="Y323" s="157" t="s">
        <v>371</v>
      </c>
      <c r="Z323" s="158"/>
      <c r="AA323" s="158"/>
      <c r="AB323" s="159"/>
      <c r="AC323" s="157" t="s">
        <v>372</v>
      </c>
      <c r="AD323" s="158"/>
      <c r="AE323" s="158"/>
      <c r="AF323" s="159"/>
      <c r="AG323" s="160" t="s">
        <v>374</v>
      </c>
      <c r="AH323" s="161"/>
      <c r="AI323" s="161"/>
      <c r="AJ323" s="162"/>
      <c r="AK323" s="179"/>
      <c r="AL323" s="16"/>
      <c r="AM323" s="120"/>
      <c r="AN323" s="120"/>
      <c r="AO323" s="120"/>
      <c r="AP323" s="120"/>
      <c r="AQ323" s="120"/>
      <c r="AR323" s="120"/>
      <c r="AS323" s="120"/>
      <c r="AT323" s="120"/>
      <c r="AU323" s="120"/>
      <c r="AV323" s="120"/>
      <c r="AW323" s="120"/>
      <c r="AX323" s="120"/>
      <c r="AY323" s="120"/>
      <c r="AZ323" s="120"/>
      <c r="BA323" s="120"/>
      <c r="BB323" s="120"/>
      <c r="BC323" s="120"/>
      <c r="BD323" s="120"/>
      <c r="BE323" s="120"/>
      <c r="BF323" s="120"/>
      <c r="BG323" s="120"/>
      <c r="BH323" s="120"/>
      <c r="BI323" s="120"/>
      <c r="BJ323" s="120"/>
      <c r="BK323" s="120"/>
      <c r="BL323" s="120"/>
      <c r="BM323" s="120"/>
    </row>
    <row r="324" spans="1:65" s="116" customFormat="1" ht="20.100000000000001" customHeight="1">
      <c r="A324" s="4"/>
      <c r="B324" s="981"/>
      <c r="C324" s="725"/>
      <c r="D324" s="726"/>
      <c r="E324" s="726"/>
      <c r="F324" s="731"/>
      <c r="G324" s="725"/>
      <c r="H324" s="726"/>
      <c r="I324" s="726"/>
      <c r="J324" s="731"/>
      <c r="K324" s="976"/>
      <c r="L324" s="977"/>
      <c r="M324" s="725"/>
      <c r="N324" s="726"/>
      <c r="O324" s="726"/>
      <c r="P324" s="731"/>
      <c r="Q324" s="150" t="s">
        <v>343</v>
      </c>
      <c r="R324" s="150"/>
      <c r="S324" s="150"/>
      <c r="T324" s="150"/>
      <c r="U324" s="150" t="s">
        <v>343</v>
      </c>
      <c r="V324" s="150"/>
      <c r="W324" s="150"/>
      <c r="X324" s="150"/>
      <c r="Y324" s="150" t="s">
        <v>231</v>
      </c>
      <c r="Z324" s="150"/>
      <c r="AA324" s="150"/>
      <c r="AB324" s="150"/>
      <c r="AC324" s="163" t="s">
        <v>232</v>
      </c>
      <c r="AD324" s="163"/>
      <c r="AE324" s="163"/>
      <c r="AF324" s="163"/>
      <c r="AG324" s="979" t="s">
        <v>373</v>
      </c>
      <c r="AH324" s="979"/>
      <c r="AI324" s="979"/>
      <c r="AJ324" s="979"/>
      <c r="AK324" s="179"/>
      <c r="AL324" s="4"/>
      <c r="AM324" s="121"/>
      <c r="AN324" s="121"/>
      <c r="AO324" s="121"/>
      <c r="AP324" s="121"/>
      <c r="AQ324" s="121"/>
      <c r="AR324" s="121"/>
      <c r="AS324" s="121"/>
      <c r="AT324" s="121"/>
      <c r="AU324" s="121"/>
      <c r="AV324" s="121"/>
      <c r="AW324" s="121"/>
      <c r="AX324" s="121"/>
      <c r="AY324" s="121"/>
      <c r="AZ324" s="121"/>
      <c r="BA324" s="121"/>
      <c r="BB324" s="121"/>
      <c r="BC324" s="121"/>
      <c r="BD324" s="121"/>
      <c r="BE324" s="121"/>
      <c r="BF324" s="121"/>
      <c r="BG324" s="121"/>
      <c r="BH324" s="121"/>
      <c r="BI324" s="121"/>
      <c r="BJ324" s="121"/>
      <c r="BK324" s="121"/>
      <c r="BL324" s="121"/>
      <c r="BM324" s="121"/>
    </row>
    <row r="325" spans="1:65" s="116" customFormat="1" ht="20.100000000000001" customHeight="1">
      <c r="A325" s="4"/>
      <c r="B325" s="1016" t="s">
        <v>305</v>
      </c>
      <c r="C325" s="766" t="s">
        <v>128</v>
      </c>
      <c r="D325" s="767"/>
      <c r="E325" s="767"/>
      <c r="F325" s="768"/>
      <c r="G325" s="766" t="s">
        <v>201</v>
      </c>
      <c r="H325" s="767"/>
      <c r="I325" s="767"/>
      <c r="J325" s="768"/>
      <c r="K325" s="1003" t="s">
        <v>170</v>
      </c>
      <c r="L325" s="1004"/>
      <c r="M325" s="967" t="s">
        <v>169</v>
      </c>
      <c r="N325" s="968"/>
      <c r="O325" s="968"/>
      <c r="P325" s="1001" t="s">
        <v>160</v>
      </c>
      <c r="Q325" s="999" t="s">
        <v>954</v>
      </c>
      <c r="R325" s="1000"/>
      <c r="S325" s="1000"/>
      <c r="T325" s="1000"/>
      <c r="U325" s="999" t="s">
        <v>954</v>
      </c>
      <c r="V325" s="1000"/>
      <c r="W325" s="1000"/>
      <c r="X325" s="1000"/>
      <c r="Y325" s="974" t="s">
        <v>168</v>
      </c>
      <c r="Z325" s="975"/>
      <c r="AA325" s="975"/>
      <c r="AB325" s="136" t="s">
        <v>160</v>
      </c>
      <c r="AC325" s="974" t="s">
        <v>168</v>
      </c>
      <c r="AD325" s="975"/>
      <c r="AE325" s="975"/>
      <c r="AF325" s="136" t="s">
        <v>160</v>
      </c>
      <c r="AG325" s="974" t="s">
        <v>168</v>
      </c>
      <c r="AH325" s="975"/>
      <c r="AI325" s="975"/>
      <c r="AJ325" s="136" t="s">
        <v>160</v>
      </c>
      <c r="AK325" s="179"/>
      <c r="AL325" s="4"/>
      <c r="AM325" s="121"/>
      <c r="AN325" s="121"/>
      <c r="AO325" s="121"/>
      <c r="AP325" s="121"/>
      <c r="AQ325" s="121"/>
      <c r="AR325" s="121"/>
      <c r="AS325" s="121"/>
      <c r="AT325" s="121"/>
      <c r="AU325" s="121"/>
      <c r="AV325" s="121"/>
      <c r="AW325" s="121"/>
      <c r="AX325" s="121"/>
      <c r="AY325" s="121"/>
      <c r="AZ325" s="121"/>
      <c r="BA325" s="121"/>
      <c r="BB325" s="121"/>
      <c r="BC325" s="121"/>
      <c r="BD325" s="121"/>
      <c r="BE325" s="121"/>
      <c r="BF325" s="121"/>
      <c r="BG325" s="121"/>
      <c r="BH325" s="121"/>
      <c r="BI325" s="121"/>
      <c r="BJ325" s="121"/>
      <c r="BK325" s="121"/>
      <c r="BL325" s="121"/>
      <c r="BM325" s="121"/>
    </row>
    <row r="326" spans="1:65" s="116" customFormat="1" ht="20.100000000000001" customHeight="1">
      <c r="A326" s="4"/>
      <c r="B326" s="1017"/>
      <c r="C326" s="769"/>
      <c r="D326" s="770"/>
      <c r="E326" s="770"/>
      <c r="F326" s="771"/>
      <c r="G326" s="769"/>
      <c r="H326" s="770"/>
      <c r="I326" s="770"/>
      <c r="J326" s="771"/>
      <c r="K326" s="1005"/>
      <c r="L326" s="1006"/>
      <c r="M326" s="969"/>
      <c r="N326" s="970"/>
      <c r="O326" s="970"/>
      <c r="P326" s="1002"/>
      <c r="Q326" s="974" t="s">
        <v>167</v>
      </c>
      <c r="R326" s="975"/>
      <c r="S326" s="975"/>
      <c r="T326" s="136" t="s">
        <v>160</v>
      </c>
      <c r="U326" s="974" t="s">
        <v>167</v>
      </c>
      <c r="V326" s="975"/>
      <c r="W326" s="975"/>
      <c r="X326" s="136" t="s">
        <v>160</v>
      </c>
      <c r="Y326" s="974" t="s">
        <v>168</v>
      </c>
      <c r="Z326" s="975"/>
      <c r="AA326" s="975"/>
      <c r="AB326" s="136" t="s">
        <v>160</v>
      </c>
      <c r="AC326" s="974" t="s">
        <v>168</v>
      </c>
      <c r="AD326" s="975"/>
      <c r="AE326" s="975"/>
      <c r="AF326" s="136" t="s">
        <v>160</v>
      </c>
      <c r="AG326" s="1019"/>
      <c r="AH326" s="975"/>
      <c r="AI326" s="975"/>
      <c r="AJ326" s="136" t="s">
        <v>160</v>
      </c>
      <c r="AK326" s="179"/>
      <c r="AL326" s="4"/>
      <c r="AM326" s="121"/>
      <c r="AN326" s="121"/>
      <c r="AO326" s="121"/>
      <c r="AP326" s="121"/>
      <c r="AQ326" s="121"/>
      <c r="AR326" s="121"/>
      <c r="AS326" s="121"/>
      <c r="AT326" s="121"/>
      <c r="AU326" s="121"/>
      <c r="AV326" s="121"/>
      <c r="AW326" s="121"/>
      <c r="AX326" s="121"/>
      <c r="AY326" s="121"/>
      <c r="AZ326" s="121"/>
      <c r="BA326" s="121"/>
      <c r="BB326" s="121"/>
      <c r="BC326" s="121"/>
      <c r="BD326" s="121"/>
      <c r="BE326" s="121"/>
      <c r="BF326" s="121"/>
      <c r="BG326" s="121"/>
      <c r="BH326" s="121"/>
      <c r="BI326" s="121"/>
      <c r="BJ326" s="121"/>
      <c r="BK326" s="121"/>
      <c r="BL326" s="121"/>
      <c r="BM326" s="121"/>
    </row>
    <row r="327" spans="1:65" s="116" customFormat="1" ht="20.100000000000001" customHeight="1">
      <c r="A327" s="4"/>
      <c r="B327" s="1013">
        <f>+B323+1</f>
        <v>1</v>
      </c>
      <c r="C327" s="667"/>
      <c r="D327" s="668"/>
      <c r="E327" s="668"/>
      <c r="F327" s="669"/>
      <c r="G327" s="667"/>
      <c r="H327" s="668"/>
      <c r="I327" s="668"/>
      <c r="J327" s="669"/>
      <c r="K327" s="959" t="s">
        <v>318</v>
      </c>
      <c r="L327" s="960"/>
      <c r="M327" s="963"/>
      <c r="N327" s="964"/>
      <c r="O327" s="964"/>
      <c r="P327" s="654" t="s">
        <v>160</v>
      </c>
      <c r="Q327" s="667" t="s">
        <v>166</v>
      </c>
      <c r="R327" s="668"/>
      <c r="S327" s="668"/>
      <c r="T327" s="669"/>
      <c r="U327" s="667" t="s">
        <v>166</v>
      </c>
      <c r="V327" s="668"/>
      <c r="W327" s="668"/>
      <c r="X327" s="669"/>
      <c r="Y327" s="551"/>
      <c r="Z327" s="552"/>
      <c r="AA327" s="552"/>
      <c r="AB327" s="135" t="s">
        <v>160</v>
      </c>
      <c r="AC327" s="551"/>
      <c r="AD327" s="552"/>
      <c r="AE327" s="552"/>
      <c r="AF327" s="135" t="s">
        <v>160</v>
      </c>
      <c r="AG327" s="551"/>
      <c r="AH327" s="552"/>
      <c r="AI327" s="552"/>
      <c r="AJ327" s="135" t="s">
        <v>160</v>
      </c>
      <c r="AK327" s="179"/>
      <c r="AL327" s="4"/>
      <c r="AM327" s="121"/>
      <c r="AN327" s="121"/>
      <c r="AO327" s="121"/>
      <c r="AP327" s="121"/>
      <c r="AQ327" s="121"/>
      <c r="AR327" s="121"/>
      <c r="AS327" s="121"/>
      <c r="AT327" s="121"/>
      <c r="AU327" s="121"/>
      <c r="AV327" s="121"/>
      <c r="AW327" s="121"/>
      <c r="AX327" s="121"/>
      <c r="AY327" s="121"/>
      <c r="AZ327" s="121"/>
      <c r="BA327" s="121"/>
      <c r="BB327" s="121"/>
      <c r="BC327" s="121"/>
      <c r="BD327" s="121"/>
      <c r="BE327" s="121"/>
      <c r="BF327" s="121"/>
      <c r="BG327" s="121"/>
      <c r="BH327" s="121"/>
      <c r="BI327" s="121"/>
      <c r="BJ327" s="121"/>
      <c r="BK327" s="121"/>
      <c r="BL327" s="121"/>
      <c r="BM327" s="121"/>
    </row>
    <row r="328" spans="1:65" s="116" customFormat="1" ht="20.100000000000001" customHeight="1">
      <c r="A328" s="4"/>
      <c r="B328" s="1015"/>
      <c r="C328" s="670"/>
      <c r="D328" s="671"/>
      <c r="E328" s="671"/>
      <c r="F328" s="672"/>
      <c r="G328" s="670"/>
      <c r="H328" s="671"/>
      <c r="I328" s="671"/>
      <c r="J328" s="672"/>
      <c r="K328" s="961"/>
      <c r="L328" s="962"/>
      <c r="M328" s="965"/>
      <c r="N328" s="966"/>
      <c r="O328" s="966"/>
      <c r="P328" s="655"/>
      <c r="Q328" s="551"/>
      <c r="R328" s="552"/>
      <c r="S328" s="552"/>
      <c r="T328" s="135" t="s">
        <v>160</v>
      </c>
      <c r="U328" s="551"/>
      <c r="V328" s="552"/>
      <c r="W328" s="552"/>
      <c r="X328" s="135" t="s">
        <v>160</v>
      </c>
      <c r="Y328" s="551"/>
      <c r="Z328" s="552"/>
      <c r="AA328" s="552"/>
      <c r="AB328" s="135" t="s">
        <v>160</v>
      </c>
      <c r="AC328" s="551"/>
      <c r="AD328" s="552"/>
      <c r="AE328" s="552"/>
      <c r="AF328" s="135" t="s">
        <v>160</v>
      </c>
      <c r="AG328" s="551"/>
      <c r="AH328" s="552"/>
      <c r="AI328" s="552"/>
      <c r="AJ328" s="135" t="s">
        <v>160</v>
      </c>
      <c r="AK328" s="179"/>
      <c r="AL328" s="4"/>
      <c r="AM328" s="121"/>
      <c r="AN328" s="121"/>
      <c r="AO328" s="121"/>
      <c r="AP328" s="121"/>
      <c r="AQ328" s="121"/>
      <c r="AR328" s="121"/>
      <c r="AS328" s="121"/>
      <c r="AT328" s="121"/>
      <c r="AU328" s="121"/>
      <c r="AV328" s="121"/>
      <c r="AW328" s="121"/>
      <c r="AX328" s="121"/>
      <c r="AY328" s="121"/>
      <c r="AZ328" s="121"/>
      <c r="BA328" s="121"/>
      <c r="BB328" s="121"/>
      <c r="BC328" s="121"/>
      <c r="BD328" s="121"/>
      <c r="BE328" s="121"/>
      <c r="BF328" s="121"/>
      <c r="BG328" s="121"/>
      <c r="BH328" s="121"/>
      <c r="BI328" s="121"/>
      <c r="BJ328" s="121"/>
      <c r="BK328" s="121"/>
      <c r="BL328" s="121"/>
      <c r="BM328" s="121"/>
    </row>
    <row r="329" spans="1:65" s="117" customFormat="1" ht="20.100000000000001" customHeight="1">
      <c r="A329" s="16"/>
      <c r="B329" s="1013">
        <f>+B327+1</f>
        <v>2</v>
      </c>
      <c r="C329" s="667"/>
      <c r="D329" s="668"/>
      <c r="E329" s="668"/>
      <c r="F329" s="669"/>
      <c r="G329" s="667"/>
      <c r="H329" s="668"/>
      <c r="I329" s="668"/>
      <c r="J329" s="669"/>
      <c r="K329" s="959" t="s">
        <v>318</v>
      </c>
      <c r="L329" s="960"/>
      <c r="M329" s="963"/>
      <c r="N329" s="964"/>
      <c r="O329" s="964"/>
      <c r="P329" s="654" t="s">
        <v>160</v>
      </c>
      <c r="Q329" s="667" t="s">
        <v>166</v>
      </c>
      <c r="R329" s="668"/>
      <c r="S329" s="668"/>
      <c r="T329" s="669"/>
      <c r="U329" s="667" t="s">
        <v>166</v>
      </c>
      <c r="V329" s="668"/>
      <c r="W329" s="668"/>
      <c r="X329" s="669"/>
      <c r="Y329" s="551"/>
      <c r="Z329" s="552"/>
      <c r="AA329" s="552"/>
      <c r="AB329" s="135" t="s">
        <v>160</v>
      </c>
      <c r="AC329" s="551"/>
      <c r="AD329" s="552"/>
      <c r="AE329" s="552"/>
      <c r="AF329" s="135" t="s">
        <v>160</v>
      </c>
      <c r="AG329" s="551"/>
      <c r="AH329" s="552"/>
      <c r="AI329" s="552"/>
      <c r="AJ329" s="135" t="s">
        <v>160</v>
      </c>
      <c r="AK329" s="179"/>
      <c r="AL329" s="16"/>
      <c r="AM329" s="120"/>
      <c r="AN329" s="120"/>
      <c r="AO329" s="120"/>
      <c r="AP329" s="120"/>
      <c r="AQ329" s="120"/>
      <c r="AR329" s="120"/>
      <c r="AS329" s="120"/>
      <c r="AT329" s="120"/>
      <c r="AU329" s="120"/>
      <c r="AV329" s="120"/>
      <c r="AW329" s="120"/>
      <c r="AX329" s="120"/>
      <c r="AY329" s="120"/>
      <c r="AZ329" s="120"/>
      <c r="BA329" s="120"/>
      <c r="BB329" s="120"/>
      <c r="BC329" s="120"/>
      <c r="BD329" s="120"/>
      <c r="BE329" s="120"/>
      <c r="BF329" s="120"/>
      <c r="BG329" s="120"/>
      <c r="BH329" s="120"/>
      <c r="BI329" s="120"/>
      <c r="BJ329" s="120"/>
      <c r="BK329" s="120"/>
      <c r="BL329" s="120"/>
      <c r="BM329" s="120"/>
    </row>
    <row r="330" spans="1:65" s="117" customFormat="1" ht="20.100000000000001" customHeight="1">
      <c r="A330" s="16"/>
      <c r="B330" s="1014"/>
      <c r="C330" s="690"/>
      <c r="D330" s="691"/>
      <c r="E330" s="691"/>
      <c r="F330" s="692"/>
      <c r="G330" s="690"/>
      <c r="H330" s="691"/>
      <c r="I330" s="691"/>
      <c r="J330" s="692"/>
      <c r="K330" s="961"/>
      <c r="L330" s="962"/>
      <c r="M330" s="965"/>
      <c r="N330" s="966"/>
      <c r="O330" s="966"/>
      <c r="P330" s="655"/>
      <c r="Q330" s="551"/>
      <c r="R330" s="552"/>
      <c r="S330" s="552"/>
      <c r="T330" s="135" t="s">
        <v>160</v>
      </c>
      <c r="U330" s="551"/>
      <c r="V330" s="552"/>
      <c r="W330" s="552"/>
      <c r="X330" s="135" t="s">
        <v>160</v>
      </c>
      <c r="Y330" s="551"/>
      <c r="Z330" s="552"/>
      <c r="AA330" s="552"/>
      <c r="AB330" s="135" t="s">
        <v>160</v>
      </c>
      <c r="AC330" s="551"/>
      <c r="AD330" s="552"/>
      <c r="AE330" s="552"/>
      <c r="AF330" s="135" t="s">
        <v>160</v>
      </c>
      <c r="AG330" s="551"/>
      <c r="AH330" s="552"/>
      <c r="AI330" s="552"/>
      <c r="AJ330" s="135" t="s">
        <v>160</v>
      </c>
      <c r="AK330" s="179"/>
      <c r="AL330" s="16"/>
      <c r="AM330" s="120"/>
      <c r="AN330" s="120"/>
      <c r="AO330" s="120"/>
      <c r="AP330" s="120"/>
      <c r="AQ330" s="120"/>
      <c r="AR330" s="120"/>
      <c r="AS330" s="120"/>
      <c r="AT330" s="120"/>
      <c r="AU330" s="120"/>
      <c r="AV330" s="120"/>
      <c r="AW330" s="120"/>
      <c r="AX330" s="120"/>
      <c r="AY330" s="120"/>
      <c r="AZ330" s="120"/>
      <c r="BA330" s="120"/>
      <c r="BB330" s="120"/>
      <c r="BC330" s="120"/>
      <c r="BD330" s="120"/>
      <c r="BE330" s="120"/>
      <c r="BF330" s="120"/>
      <c r="BG330" s="120"/>
      <c r="BH330" s="120"/>
      <c r="BI330" s="120"/>
      <c r="BJ330" s="120"/>
      <c r="BK330" s="120"/>
      <c r="BL330" s="120"/>
      <c r="BM330" s="120"/>
    </row>
    <row r="331" spans="1:65" s="117" customFormat="1" ht="20.100000000000001" customHeight="1">
      <c r="A331" s="4"/>
      <c r="B331" s="1013">
        <f>+B329+1</f>
        <v>3</v>
      </c>
      <c r="C331" s="667"/>
      <c r="D331" s="668"/>
      <c r="E331" s="668"/>
      <c r="F331" s="669"/>
      <c r="G331" s="667"/>
      <c r="H331" s="668"/>
      <c r="I331" s="668"/>
      <c r="J331" s="669"/>
      <c r="K331" s="959" t="s">
        <v>318</v>
      </c>
      <c r="L331" s="960"/>
      <c r="M331" s="963"/>
      <c r="N331" s="964"/>
      <c r="O331" s="964"/>
      <c r="P331" s="654" t="s">
        <v>160</v>
      </c>
      <c r="Q331" s="667" t="s">
        <v>166</v>
      </c>
      <c r="R331" s="668"/>
      <c r="S331" s="668"/>
      <c r="T331" s="669"/>
      <c r="U331" s="667" t="s">
        <v>166</v>
      </c>
      <c r="V331" s="668"/>
      <c r="W331" s="668"/>
      <c r="X331" s="669"/>
      <c r="Y331" s="551"/>
      <c r="Z331" s="552"/>
      <c r="AA331" s="552"/>
      <c r="AB331" s="135" t="s">
        <v>160</v>
      </c>
      <c r="AC331" s="551"/>
      <c r="AD331" s="552"/>
      <c r="AE331" s="552"/>
      <c r="AF331" s="135" t="s">
        <v>160</v>
      </c>
      <c r="AG331" s="551"/>
      <c r="AH331" s="552"/>
      <c r="AI331" s="552"/>
      <c r="AJ331" s="135" t="s">
        <v>160</v>
      </c>
      <c r="AK331" s="179"/>
      <c r="AL331" s="16"/>
      <c r="AM331" s="120"/>
      <c r="AN331" s="120"/>
      <c r="AO331" s="120"/>
      <c r="AP331" s="120"/>
      <c r="AQ331" s="120"/>
      <c r="AR331" s="120"/>
      <c r="AS331" s="120"/>
      <c r="AT331" s="120"/>
      <c r="AU331" s="120"/>
      <c r="AV331" s="120"/>
      <c r="AW331" s="120"/>
      <c r="AX331" s="120"/>
      <c r="AY331" s="120"/>
      <c r="AZ331" s="120"/>
      <c r="BA331" s="120"/>
      <c r="BB331" s="120"/>
      <c r="BC331" s="120"/>
      <c r="BD331" s="120"/>
      <c r="BE331" s="120"/>
      <c r="BF331" s="120"/>
      <c r="BG331" s="120"/>
      <c r="BH331" s="120"/>
      <c r="BI331" s="120"/>
      <c r="BJ331" s="120"/>
      <c r="BK331" s="120"/>
      <c r="BL331" s="120"/>
      <c r="BM331" s="120"/>
    </row>
    <row r="332" spans="1:65" s="117" customFormat="1" ht="20.100000000000001" customHeight="1">
      <c r="A332" s="4"/>
      <c r="B332" s="1014"/>
      <c r="C332" s="690"/>
      <c r="D332" s="691"/>
      <c r="E332" s="691"/>
      <c r="F332" s="692"/>
      <c r="G332" s="690"/>
      <c r="H332" s="691"/>
      <c r="I332" s="691"/>
      <c r="J332" s="692"/>
      <c r="K332" s="961"/>
      <c r="L332" s="962"/>
      <c r="M332" s="965"/>
      <c r="N332" s="966"/>
      <c r="O332" s="966"/>
      <c r="P332" s="655"/>
      <c r="Q332" s="551"/>
      <c r="R332" s="552"/>
      <c r="S332" s="552"/>
      <c r="T332" s="135" t="s">
        <v>160</v>
      </c>
      <c r="U332" s="551"/>
      <c r="V332" s="552"/>
      <c r="W332" s="552"/>
      <c r="X332" s="135" t="s">
        <v>160</v>
      </c>
      <c r="Y332" s="551"/>
      <c r="Z332" s="552"/>
      <c r="AA332" s="552"/>
      <c r="AB332" s="135" t="s">
        <v>160</v>
      </c>
      <c r="AC332" s="551"/>
      <c r="AD332" s="552"/>
      <c r="AE332" s="552"/>
      <c r="AF332" s="135" t="s">
        <v>160</v>
      </c>
      <c r="AG332" s="551"/>
      <c r="AH332" s="552"/>
      <c r="AI332" s="552"/>
      <c r="AJ332" s="135" t="s">
        <v>160</v>
      </c>
      <c r="AK332" s="179"/>
      <c r="AL332" s="16"/>
      <c r="AM332" s="120"/>
      <c r="AN332" s="120"/>
      <c r="AO332" s="120"/>
      <c r="AP332" s="120"/>
      <c r="AQ332" s="120"/>
      <c r="AR332" s="120"/>
      <c r="AS332" s="120"/>
      <c r="AT332" s="120"/>
      <c r="AU332" s="120"/>
      <c r="AV332" s="120"/>
      <c r="AW332" s="120"/>
      <c r="AX332" s="120"/>
      <c r="AY332" s="120"/>
      <c r="AZ332" s="120"/>
      <c r="BA332" s="120"/>
      <c r="BB332" s="120"/>
      <c r="BC332" s="120"/>
      <c r="BD332" s="120"/>
      <c r="BE332" s="120"/>
      <c r="BF332" s="120"/>
      <c r="BG332" s="120"/>
      <c r="BH332" s="120"/>
      <c r="BI332" s="120"/>
      <c r="BJ332" s="120"/>
      <c r="BK332" s="120"/>
      <c r="BL332" s="120"/>
      <c r="BM332" s="120"/>
    </row>
    <row r="333" spans="1:65" s="116" customFormat="1" ht="20.100000000000001" customHeight="1">
      <c r="A333" s="4"/>
      <c r="B333" s="1013">
        <f>+B331+1</f>
        <v>4</v>
      </c>
      <c r="C333" s="667"/>
      <c r="D333" s="668"/>
      <c r="E333" s="668"/>
      <c r="F333" s="669"/>
      <c r="G333" s="667"/>
      <c r="H333" s="668"/>
      <c r="I333" s="668"/>
      <c r="J333" s="669"/>
      <c r="K333" s="959" t="s">
        <v>318</v>
      </c>
      <c r="L333" s="960"/>
      <c r="M333" s="963"/>
      <c r="N333" s="964"/>
      <c r="O333" s="964"/>
      <c r="P333" s="654" t="s">
        <v>160</v>
      </c>
      <c r="Q333" s="667" t="s">
        <v>166</v>
      </c>
      <c r="R333" s="668"/>
      <c r="S333" s="668"/>
      <c r="T333" s="669"/>
      <c r="U333" s="667" t="s">
        <v>166</v>
      </c>
      <c r="V333" s="668"/>
      <c r="W333" s="668"/>
      <c r="X333" s="669"/>
      <c r="Y333" s="551"/>
      <c r="Z333" s="552"/>
      <c r="AA333" s="552"/>
      <c r="AB333" s="135" t="s">
        <v>160</v>
      </c>
      <c r="AC333" s="551"/>
      <c r="AD333" s="552"/>
      <c r="AE333" s="552"/>
      <c r="AF333" s="135" t="s">
        <v>160</v>
      </c>
      <c r="AG333" s="551"/>
      <c r="AH333" s="552"/>
      <c r="AI333" s="552"/>
      <c r="AJ333" s="135" t="s">
        <v>160</v>
      </c>
      <c r="AK333" s="179"/>
      <c r="AL333" s="4"/>
      <c r="AM333" s="121"/>
      <c r="AN333" s="121"/>
      <c r="AO333" s="121"/>
      <c r="AP333" s="121"/>
      <c r="AQ333" s="121"/>
      <c r="AR333" s="121"/>
      <c r="AS333" s="121"/>
      <c r="AT333" s="121"/>
      <c r="AU333" s="121"/>
      <c r="AV333" s="121"/>
      <c r="AW333" s="121"/>
      <c r="AX333" s="121"/>
      <c r="AY333" s="121"/>
      <c r="AZ333" s="121"/>
      <c r="BA333" s="121"/>
      <c r="BB333" s="121"/>
      <c r="BC333" s="121"/>
      <c r="BD333" s="121"/>
      <c r="BE333" s="121"/>
      <c r="BF333" s="121"/>
      <c r="BG333" s="121"/>
      <c r="BH333" s="121"/>
      <c r="BI333" s="121"/>
      <c r="BJ333" s="121"/>
      <c r="BK333" s="121"/>
      <c r="BL333" s="121"/>
      <c r="BM333" s="121"/>
    </row>
    <row r="334" spans="1:65" s="116" customFormat="1" ht="20.100000000000001" customHeight="1">
      <c r="A334" s="4"/>
      <c r="B334" s="1014"/>
      <c r="C334" s="690"/>
      <c r="D334" s="691"/>
      <c r="E334" s="691"/>
      <c r="F334" s="692"/>
      <c r="G334" s="690"/>
      <c r="H334" s="691"/>
      <c r="I334" s="691"/>
      <c r="J334" s="692"/>
      <c r="K334" s="961"/>
      <c r="L334" s="962"/>
      <c r="M334" s="965"/>
      <c r="N334" s="966"/>
      <c r="O334" s="966"/>
      <c r="P334" s="655"/>
      <c r="Q334" s="551"/>
      <c r="R334" s="552"/>
      <c r="S334" s="552"/>
      <c r="T334" s="135" t="s">
        <v>160</v>
      </c>
      <c r="U334" s="551"/>
      <c r="V334" s="552"/>
      <c r="W334" s="552"/>
      <c r="X334" s="135" t="s">
        <v>160</v>
      </c>
      <c r="Y334" s="551"/>
      <c r="Z334" s="552"/>
      <c r="AA334" s="552"/>
      <c r="AB334" s="135" t="s">
        <v>160</v>
      </c>
      <c r="AC334" s="551"/>
      <c r="AD334" s="552"/>
      <c r="AE334" s="552"/>
      <c r="AF334" s="135" t="s">
        <v>160</v>
      </c>
      <c r="AG334" s="551"/>
      <c r="AH334" s="552"/>
      <c r="AI334" s="552"/>
      <c r="AJ334" s="135" t="s">
        <v>160</v>
      </c>
      <c r="AK334" s="179"/>
      <c r="AL334" s="4"/>
      <c r="AM334" s="121"/>
      <c r="AN334" s="121"/>
      <c r="AO334" s="121"/>
      <c r="AP334" s="121"/>
      <c r="AQ334" s="121"/>
      <c r="AR334" s="121"/>
      <c r="AS334" s="121"/>
      <c r="AT334" s="121"/>
      <c r="AU334" s="121"/>
      <c r="AV334" s="121"/>
      <c r="AW334" s="121"/>
      <c r="AX334" s="121"/>
      <c r="AY334" s="121"/>
      <c r="AZ334" s="121"/>
      <c r="BA334" s="121"/>
      <c r="BB334" s="121"/>
      <c r="BC334" s="121"/>
      <c r="BD334" s="121"/>
      <c r="BE334" s="121"/>
      <c r="BF334" s="121"/>
      <c r="BG334" s="121"/>
      <c r="BH334" s="121"/>
      <c r="BI334" s="121"/>
      <c r="BJ334" s="121"/>
      <c r="BK334" s="121"/>
      <c r="BL334" s="121"/>
      <c r="BM334" s="121"/>
    </row>
    <row r="335" spans="1:65" s="116" customFormat="1" ht="20.100000000000001" customHeight="1">
      <c r="A335" s="4"/>
      <c r="B335" s="1013">
        <f>+B333+1</f>
        <v>5</v>
      </c>
      <c r="C335" s="667"/>
      <c r="D335" s="668"/>
      <c r="E335" s="668"/>
      <c r="F335" s="669"/>
      <c r="G335" s="667"/>
      <c r="H335" s="668"/>
      <c r="I335" s="668"/>
      <c r="J335" s="669"/>
      <c r="K335" s="959" t="s">
        <v>318</v>
      </c>
      <c r="L335" s="960"/>
      <c r="M335" s="963"/>
      <c r="N335" s="964"/>
      <c r="O335" s="964"/>
      <c r="P335" s="654" t="s">
        <v>160</v>
      </c>
      <c r="Q335" s="667" t="s">
        <v>166</v>
      </c>
      <c r="R335" s="668"/>
      <c r="S335" s="668"/>
      <c r="T335" s="669"/>
      <c r="U335" s="667" t="s">
        <v>166</v>
      </c>
      <c r="V335" s="668"/>
      <c r="W335" s="668"/>
      <c r="X335" s="669"/>
      <c r="Y335" s="551"/>
      <c r="Z335" s="552"/>
      <c r="AA335" s="552"/>
      <c r="AB335" s="135" t="s">
        <v>160</v>
      </c>
      <c r="AC335" s="551"/>
      <c r="AD335" s="552"/>
      <c r="AE335" s="552"/>
      <c r="AF335" s="135" t="s">
        <v>160</v>
      </c>
      <c r="AG335" s="551"/>
      <c r="AH335" s="552"/>
      <c r="AI335" s="552"/>
      <c r="AJ335" s="135" t="s">
        <v>160</v>
      </c>
      <c r="AK335" s="179"/>
      <c r="AL335" s="4"/>
      <c r="AM335" s="121"/>
      <c r="AN335" s="121"/>
      <c r="AO335" s="121"/>
      <c r="AP335" s="121"/>
      <c r="AQ335" s="121"/>
      <c r="AR335" s="121"/>
      <c r="AS335" s="121"/>
      <c r="AT335" s="121"/>
      <c r="AU335" s="121"/>
      <c r="AV335" s="121"/>
      <c r="AW335" s="121"/>
      <c r="AX335" s="121"/>
      <c r="AY335" s="121"/>
      <c r="AZ335" s="121"/>
      <c r="BA335" s="121"/>
      <c r="BB335" s="121"/>
      <c r="BC335" s="121"/>
      <c r="BD335" s="121"/>
      <c r="BE335" s="121"/>
      <c r="BF335" s="121"/>
      <c r="BG335" s="121"/>
      <c r="BH335" s="121"/>
      <c r="BI335" s="121"/>
      <c r="BJ335" s="121"/>
      <c r="BK335" s="121"/>
      <c r="BL335" s="121"/>
      <c r="BM335" s="121"/>
    </row>
    <row r="336" spans="1:65" s="116" customFormat="1" ht="20.100000000000001" customHeight="1">
      <c r="A336" s="4"/>
      <c r="B336" s="1014"/>
      <c r="C336" s="690"/>
      <c r="D336" s="691"/>
      <c r="E336" s="691"/>
      <c r="F336" s="692"/>
      <c r="G336" s="690"/>
      <c r="H336" s="691"/>
      <c r="I336" s="691"/>
      <c r="J336" s="692"/>
      <c r="K336" s="961"/>
      <c r="L336" s="962"/>
      <c r="M336" s="965"/>
      <c r="N336" s="966"/>
      <c r="O336" s="966"/>
      <c r="P336" s="655"/>
      <c r="Q336" s="551"/>
      <c r="R336" s="552"/>
      <c r="S336" s="552"/>
      <c r="T336" s="135" t="s">
        <v>160</v>
      </c>
      <c r="U336" s="551"/>
      <c r="V336" s="552"/>
      <c r="W336" s="552"/>
      <c r="X336" s="135" t="s">
        <v>160</v>
      </c>
      <c r="Y336" s="551"/>
      <c r="Z336" s="552"/>
      <c r="AA336" s="552"/>
      <c r="AB336" s="135" t="s">
        <v>160</v>
      </c>
      <c r="AC336" s="551"/>
      <c r="AD336" s="552"/>
      <c r="AE336" s="552"/>
      <c r="AF336" s="135" t="s">
        <v>160</v>
      </c>
      <c r="AG336" s="551"/>
      <c r="AH336" s="552"/>
      <c r="AI336" s="552"/>
      <c r="AJ336" s="135" t="s">
        <v>160</v>
      </c>
      <c r="AK336" s="179"/>
      <c r="AL336" s="4"/>
      <c r="AM336" s="121"/>
      <c r="AN336" s="121"/>
      <c r="AO336" s="121"/>
      <c r="AP336" s="121"/>
      <c r="AQ336" s="121"/>
      <c r="AR336" s="121"/>
      <c r="AS336" s="121"/>
      <c r="AT336" s="121"/>
      <c r="AU336" s="121"/>
      <c r="AV336" s="121"/>
      <c r="AW336" s="121"/>
      <c r="AX336" s="121"/>
      <c r="AY336" s="121"/>
      <c r="AZ336" s="121"/>
      <c r="BA336" s="121"/>
      <c r="BB336" s="121"/>
      <c r="BC336" s="121"/>
      <c r="BD336" s="121"/>
      <c r="BE336" s="121"/>
      <c r="BF336" s="121"/>
      <c r="BG336" s="121"/>
      <c r="BH336" s="121"/>
      <c r="BI336" s="121"/>
      <c r="BJ336" s="121"/>
      <c r="BK336" s="121"/>
      <c r="BL336" s="121"/>
      <c r="BM336" s="121"/>
    </row>
    <row r="337" spans="1:65" s="117" customFormat="1" ht="20.100000000000001" customHeight="1">
      <c r="A337" s="4"/>
      <c r="B337" s="1013">
        <f>+B335+1</f>
        <v>6</v>
      </c>
      <c r="C337" s="667"/>
      <c r="D337" s="668"/>
      <c r="E337" s="668"/>
      <c r="F337" s="669"/>
      <c r="G337" s="667"/>
      <c r="H337" s="668"/>
      <c r="I337" s="668"/>
      <c r="J337" s="669"/>
      <c r="K337" s="959" t="s">
        <v>318</v>
      </c>
      <c r="L337" s="960"/>
      <c r="M337" s="963"/>
      <c r="N337" s="964"/>
      <c r="O337" s="964"/>
      <c r="P337" s="654" t="s">
        <v>160</v>
      </c>
      <c r="Q337" s="667" t="s">
        <v>166</v>
      </c>
      <c r="R337" s="668"/>
      <c r="S337" s="668"/>
      <c r="T337" s="669"/>
      <c r="U337" s="667" t="s">
        <v>166</v>
      </c>
      <c r="V337" s="668"/>
      <c r="W337" s="668"/>
      <c r="X337" s="669"/>
      <c r="Y337" s="551"/>
      <c r="Z337" s="552"/>
      <c r="AA337" s="552"/>
      <c r="AB337" s="135" t="s">
        <v>160</v>
      </c>
      <c r="AC337" s="551"/>
      <c r="AD337" s="552"/>
      <c r="AE337" s="552"/>
      <c r="AF337" s="135" t="s">
        <v>160</v>
      </c>
      <c r="AG337" s="551"/>
      <c r="AH337" s="552"/>
      <c r="AI337" s="552"/>
      <c r="AJ337" s="135" t="s">
        <v>160</v>
      </c>
      <c r="AK337" s="179"/>
      <c r="AL337" s="16"/>
      <c r="AM337" s="120"/>
      <c r="AN337" s="120"/>
      <c r="AO337" s="120"/>
      <c r="AP337" s="120"/>
      <c r="AQ337" s="120"/>
      <c r="AR337" s="120"/>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row>
    <row r="338" spans="1:65" s="117" customFormat="1" ht="20.100000000000001" customHeight="1">
      <c r="A338" s="29"/>
      <c r="B338" s="1014"/>
      <c r="C338" s="690"/>
      <c r="D338" s="691"/>
      <c r="E338" s="691"/>
      <c r="F338" s="692"/>
      <c r="G338" s="690"/>
      <c r="H338" s="691"/>
      <c r="I338" s="691"/>
      <c r="J338" s="692"/>
      <c r="K338" s="961"/>
      <c r="L338" s="962"/>
      <c r="M338" s="965"/>
      <c r="N338" s="966"/>
      <c r="O338" s="966"/>
      <c r="P338" s="655"/>
      <c r="Q338" s="551"/>
      <c r="R338" s="552"/>
      <c r="S338" s="552"/>
      <c r="T338" s="135" t="s">
        <v>160</v>
      </c>
      <c r="U338" s="551"/>
      <c r="V338" s="552"/>
      <c r="W338" s="552"/>
      <c r="X338" s="135" t="s">
        <v>160</v>
      </c>
      <c r="Y338" s="551"/>
      <c r="Z338" s="552"/>
      <c r="AA338" s="552"/>
      <c r="AB338" s="135" t="s">
        <v>160</v>
      </c>
      <c r="AC338" s="551"/>
      <c r="AD338" s="552"/>
      <c r="AE338" s="552"/>
      <c r="AF338" s="135" t="s">
        <v>160</v>
      </c>
      <c r="AG338" s="551"/>
      <c r="AH338" s="552"/>
      <c r="AI338" s="552"/>
      <c r="AJ338" s="135" t="s">
        <v>160</v>
      </c>
      <c r="AK338" s="179"/>
      <c r="AL338" s="16"/>
      <c r="AM338" s="120"/>
      <c r="AN338" s="120"/>
      <c r="AO338" s="120"/>
      <c r="AP338" s="120"/>
      <c r="AQ338" s="120"/>
      <c r="AR338" s="120"/>
      <c r="AS338" s="120"/>
      <c r="AT338" s="120"/>
      <c r="AU338" s="120"/>
      <c r="AV338" s="120"/>
      <c r="AW338" s="120"/>
      <c r="AX338" s="120"/>
      <c r="AY338" s="120"/>
      <c r="AZ338" s="120"/>
      <c r="BA338" s="120"/>
      <c r="BB338" s="120"/>
      <c r="BC338" s="120"/>
      <c r="BD338" s="120"/>
      <c r="BE338" s="120"/>
      <c r="BF338" s="120"/>
      <c r="BG338" s="120"/>
      <c r="BH338" s="120"/>
      <c r="BI338" s="120"/>
      <c r="BJ338" s="120"/>
      <c r="BK338" s="120"/>
      <c r="BL338" s="120"/>
      <c r="BM338" s="120"/>
    </row>
    <row r="339" spans="1:65" s="117" customFormat="1" ht="20.100000000000001" customHeight="1">
      <c r="A339" s="29"/>
      <c r="B339" s="1013">
        <f>+B337+1</f>
        <v>7</v>
      </c>
      <c r="C339" s="667"/>
      <c r="D339" s="668"/>
      <c r="E339" s="668"/>
      <c r="F339" s="669"/>
      <c r="G339" s="667"/>
      <c r="H339" s="668"/>
      <c r="I339" s="668"/>
      <c r="J339" s="669"/>
      <c r="K339" s="959" t="s">
        <v>318</v>
      </c>
      <c r="L339" s="960"/>
      <c r="M339" s="963"/>
      <c r="N339" s="964"/>
      <c r="O339" s="964"/>
      <c r="P339" s="654" t="s">
        <v>160</v>
      </c>
      <c r="Q339" s="667" t="s">
        <v>166</v>
      </c>
      <c r="R339" s="668"/>
      <c r="S339" s="668"/>
      <c r="T339" s="669"/>
      <c r="U339" s="667" t="s">
        <v>166</v>
      </c>
      <c r="V339" s="668"/>
      <c r="W339" s="668"/>
      <c r="X339" s="669"/>
      <c r="Y339" s="551"/>
      <c r="Z339" s="552"/>
      <c r="AA339" s="552"/>
      <c r="AB339" s="135" t="s">
        <v>160</v>
      </c>
      <c r="AC339" s="551"/>
      <c r="AD339" s="552"/>
      <c r="AE339" s="552"/>
      <c r="AF339" s="135" t="s">
        <v>160</v>
      </c>
      <c r="AG339" s="551"/>
      <c r="AH339" s="552"/>
      <c r="AI339" s="552"/>
      <c r="AJ339" s="135" t="s">
        <v>160</v>
      </c>
      <c r="AK339" s="179"/>
      <c r="AL339" s="16"/>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120"/>
      <c r="BI339" s="120"/>
      <c r="BJ339" s="120"/>
      <c r="BK339" s="120"/>
      <c r="BL339" s="120"/>
      <c r="BM339" s="120"/>
    </row>
    <row r="340" spans="1:65" s="117" customFormat="1" ht="20.100000000000001" customHeight="1">
      <c r="A340" s="29"/>
      <c r="B340" s="1014"/>
      <c r="C340" s="690"/>
      <c r="D340" s="691"/>
      <c r="E340" s="691"/>
      <c r="F340" s="692"/>
      <c r="G340" s="690"/>
      <c r="H340" s="691"/>
      <c r="I340" s="691"/>
      <c r="J340" s="692"/>
      <c r="K340" s="961"/>
      <c r="L340" s="962"/>
      <c r="M340" s="965"/>
      <c r="N340" s="966"/>
      <c r="O340" s="966"/>
      <c r="P340" s="655"/>
      <c r="Q340" s="551"/>
      <c r="R340" s="552"/>
      <c r="S340" s="552"/>
      <c r="T340" s="135" t="s">
        <v>160</v>
      </c>
      <c r="U340" s="551"/>
      <c r="V340" s="552"/>
      <c r="W340" s="552"/>
      <c r="X340" s="135" t="s">
        <v>160</v>
      </c>
      <c r="Y340" s="551"/>
      <c r="Z340" s="552"/>
      <c r="AA340" s="552"/>
      <c r="AB340" s="135" t="s">
        <v>160</v>
      </c>
      <c r="AC340" s="551"/>
      <c r="AD340" s="552"/>
      <c r="AE340" s="552"/>
      <c r="AF340" s="135" t="s">
        <v>160</v>
      </c>
      <c r="AG340" s="551"/>
      <c r="AH340" s="552"/>
      <c r="AI340" s="552"/>
      <c r="AJ340" s="135" t="s">
        <v>160</v>
      </c>
      <c r="AK340" s="179"/>
      <c r="AL340" s="16"/>
      <c r="AM340" s="120"/>
      <c r="AN340" s="120"/>
      <c r="AO340" s="120"/>
      <c r="AP340" s="120"/>
      <c r="AQ340" s="120"/>
      <c r="AR340" s="120"/>
      <c r="AS340" s="120"/>
      <c r="AT340" s="120"/>
      <c r="AU340" s="120"/>
      <c r="AV340" s="120"/>
      <c r="AW340" s="120"/>
      <c r="AX340" s="120"/>
      <c r="AY340" s="120"/>
      <c r="AZ340" s="120"/>
      <c r="BA340" s="120"/>
      <c r="BB340" s="120"/>
      <c r="BC340" s="120"/>
      <c r="BD340" s="120"/>
      <c r="BE340" s="120"/>
      <c r="BF340" s="120"/>
      <c r="BG340" s="120"/>
      <c r="BH340" s="120"/>
      <c r="BI340" s="120"/>
      <c r="BJ340" s="120"/>
      <c r="BK340" s="120"/>
      <c r="BL340" s="120"/>
      <c r="BM340" s="120"/>
    </row>
    <row r="341" spans="1:65" s="117" customFormat="1" ht="20.100000000000001" customHeight="1">
      <c r="A341" s="29"/>
      <c r="B341" s="1013">
        <f>+B339+1</f>
        <v>8</v>
      </c>
      <c r="C341" s="667"/>
      <c r="D341" s="668"/>
      <c r="E341" s="668"/>
      <c r="F341" s="669"/>
      <c r="G341" s="667"/>
      <c r="H341" s="668"/>
      <c r="I341" s="668"/>
      <c r="J341" s="669"/>
      <c r="K341" s="959" t="s">
        <v>318</v>
      </c>
      <c r="L341" s="960"/>
      <c r="M341" s="963"/>
      <c r="N341" s="964"/>
      <c r="O341" s="964"/>
      <c r="P341" s="654" t="s">
        <v>160</v>
      </c>
      <c r="Q341" s="667" t="s">
        <v>166</v>
      </c>
      <c r="R341" s="668"/>
      <c r="S341" s="668"/>
      <c r="T341" s="669"/>
      <c r="U341" s="667" t="s">
        <v>166</v>
      </c>
      <c r="V341" s="668"/>
      <c r="W341" s="668"/>
      <c r="X341" s="669"/>
      <c r="Y341" s="551"/>
      <c r="Z341" s="552"/>
      <c r="AA341" s="552"/>
      <c r="AB341" s="135" t="s">
        <v>160</v>
      </c>
      <c r="AC341" s="551"/>
      <c r="AD341" s="552"/>
      <c r="AE341" s="552"/>
      <c r="AF341" s="135" t="s">
        <v>160</v>
      </c>
      <c r="AG341" s="551"/>
      <c r="AH341" s="552"/>
      <c r="AI341" s="552"/>
      <c r="AJ341" s="135" t="s">
        <v>160</v>
      </c>
      <c r="AK341" s="179"/>
      <c r="AL341" s="16"/>
      <c r="AM341" s="120"/>
      <c r="AN341" s="120"/>
      <c r="AO341" s="120"/>
      <c r="AP341" s="120"/>
      <c r="AQ341" s="120"/>
      <c r="AR341" s="120"/>
      <c r="AS341" s="120"/>
      <c r="AT341" s="120"/>
      <c r="AU341" s="120"/>
      <c r="AV341" s="120"/>
      <c r="AW341" s="120"/>
      <c r="AX341" s="120"/>
      <c r="AY341" s="120"/>
      <c r="AZ341" s="120"/>
      <c r="BA341" s="120"/>
      <c r="BB341" s="120"/>
      <c r="BC341" s="120"/>
      <c r="BD341" s="120"/>
      <c r="BE341" s="120"/>
      <c r="BF341" s="120"/>
      <c r="BG341" s="120"/>
      <c r="BH341" s="120"/>
      <c r="BI341" s="120"/>
      <c r="BJ341" s="120"/>
      <c r="BK341" s="120"/>
      <c r="BL341" s="120"/>
      <c r="BM341" s="120"/>
    </row>
    <row r="342" spans="1:65" s="117" customFormat="1" ht="20.100000000000001" customHeight="1">
      <c r="A342" s="29"/>
      <c r="B342" s="1014"/>
      <c r="C342" s="690"/>
      <c r="D342" s="691"/>
      <c r="E342" s="691"/>
      <c r="F342" s="692"/>
      <c r="G342" s="690"/>
      <c r="H342" s="691"/>
      <c r="I342" s="691"/>
      <c r="J342" s="692"/>
      <c r="K342" s="961"/>
      <c r="L342" s="962"/>
      <c r="M342" s="965"/>
      <c r="N342" s="966"/>
      <c r="O342" s="966"/>
      <c r="P342" s="655"/>
      <c r="Q342" s="551"/>
      <c r="R342" s="552"/>
      <c r="S342" s="552"/>
      <c r="T342" s="135" t="s">
        <v>160</v>
      </c>
      <c r="U342" s="551"/>
      <c r="V342" s="552"/>
      <c r="W342" s="552"/>
      <c r="X342" s="135" t="s">
        <v>160</v>
      </c>
      <c r="Y342" s="551"/>
      <c r="Z342" s="552"/>
      <c r="AA342" s="552"/>
      <c r="AB342" s="135" t="s">
        <v>160</v>
      </c>
      <c r="AC342" s="551"/>
      <c r="AD342" s="552"/>
      <c r="AE342" s="552"/>
      <c r="AF342" s="135" t="s">
        <v>160</v>
      </c>
      <c r="AG342" s="551"/>
      <c r="AH342" s="552"/>
      <c r="AI342" s="552"/>
      <c r="AJ342" s="135" t="s">
        <v>160</v>
      </c>
      <c r="AK342" s="179"/>
      <c r="AL342" s="16"/>
      <c r="AM342" s="120"/>
      <c r="AN342" s="120"/>
      <c r="AO342" s="120"/>
      <c r="AP342" s="120"/>
      <c r="AQ342" s="120"/>
      <c r="AR342" s="120"/>
      <c r="AS342" s="120"/>
      <c r="AT342" s="120"/>
      <c r="AU342" s="120"/>
      <c r="AV342" s="120"/>
      <c r="AW342" s="120"/>
      <c r="AX342" s="120"/>
      <c r="AY342" s="120"/>
      <c r="AZ342" s="120"/>
      <c r="BA342" s="120"/>
      <c r="BB342" s="120"/>
      <c r="BC342" s="120"/>
      <c r="BD342" s="120"/>
      <c r="BE342" s="120"/>
      <c r="BF342" s="120"/>
      <c r="BG342" s="120"/>
      <c r="BH342" s="120"/>
      <c r="BI342" s="120"/>
      <c r="BJ342" s="120"/>
      <c r="BK342" s="120"/>
      <c r="BL342" s="120"/>
      <c r="BM342" s="120"/>
    </row>
    <row r="343" spans="1:65" s="117" customFormat="1" ht="20.100000000000001" customHeight="1">
      <c r="A343" s="29"/>
      <c r="B343" s="1013">
        <f>+B341+1</f>
        <v>9</v>
      </c>
      <c r="C343" s="667"/>
      <c r="D343" s="668"/>
      <c r="E343" s="668"/>
      <c r="F343" s="669"/>
      <c r="G343" s="667"/>
      <c r="H343" s="668"/>
      <c r="I343" s="668"/>
      <c r="J343" s="669"/>
      <c r="K343" s="959" t="s">
        <v>318</v>
      </c>
      <c r="L343" s="960"/>
      <c r="M343" s="963"/>
      <c r="N343" s="964"/>
      <c r="O343" s="964"/>
      <c r="P343" s="654" t="s">
        <v>160</v>
      </c>
      <c r="Q343" s="667" t="s">
        <v>166</v>
      </c>
      <c r="R343" s="668"/>
      <c r="S343" s="668"/>
      <c r="T343" s="669"/>
      <c r="U343" s="667" t="s">
        <v>166</v>
      </c>
      <c r="V343" s="668"/>
      <c r="W343" s="668"/>
      <c r="X343" s="669"/>
      <c r="Y343" s="551"/>
      <c r="Z343" s="552"/>
      <c r="AA343" s="552"/>
      <c r="AB343" s="135" t="s">
        <v>160</v>
      </c>
      <c r="AC343" s="551"/>
      <c r="AD343" s="552"/>
      <c r="AE343" s="552"/>
      <c r="AF343" s="135" t="s">
        <v>160</v>
      </c>
      <c r="AG343" s="551"/>
      <c r="AH343" s="552"/>
      <c r="AI343" s="552"/>
      <c r="AJ343" s="135" t="s">
        <v>160</v>
      </c>
      <c r="AK343" s="179"/>
      <c r="AL343" s="16"/>
      <c r="AM343" s="120"/>
      <c r="AN343" s="120"/>
      <c r="AO343" s="120"/>
      <c r="AP343" s="120"/>
      <c r="AQ343" s="120"/>
      <c r="AR343" s="120"/>
      <c r="AS343" s="120"/>
      <c r="AT343" s="120"/>
      <c r="AU343" s="120"/>
      <c r="AV343" s="120"/>
      <c r="AW343" s="120"/>
      <c r="AX343" s="120"/>
      <c r="AY343" s="120"/>
      <c r="AZ343" s="120"/>
      <c r="BA343" s="120"/>
      <c r="BB343" s="120"/>
      <c r="BC343" s="120"/>
      <c r="BD343" s="120"/>
      <c r="BE343" s="120"/>
      <c r="BF343" s="120"/>
      <c r="BG343" s="120"/>
      <c r="BH343" s="120"/>
      <c r="BI343" s="120"/>
      <c r="BJ343" s="120"/>
      <c r="BK343" s="120"/>
      <c r="BL343" s="120"/>
      <c r="BM343" s="120"/>
    </row>
    <row r="344" spans="1:65" s="117" customFormat="1" ht="20.100000000000001" customHeight="1">
      <c r="A344" s="29"/>
      <c r="B344" s="1014"/>
      <c r="C344" s="690"/>
      <c r="D344" s="691"/>
      <c r="E344" s="691"/>
      <c r="F344" s="692"/>
      <c r="G344" s="690"/>
      <c r="H344" s="691"/>
      <c r="I344" s="691"/>
      <c r="J344" s="692"/>
      <c r="K344" s="961"/>
      <c r="L344" s="962"/>
      <c r="M344" s="965"/>
      <c r="N344" s="966"/>
      <c r="O344" s="966"/>
      <c r="P344" s="655"/>
      <c r="Q344" s="551"/>
      <c r="R344" s="552"/>
      <c r="S344" s="552"/>
      <c r="T344" s="135" t="s">
        <v>160</v>
      </c>
      <c r="U344" s="551"/>
      <c r="V344" s="552"/>
      <c r="W344" s="552"/>
      <c r="X344" s="135" t="s">
        <v>160</v>
      </c>
      <c r="Y344" s="551"/>
      <c r="Z344" s="552"/>
      <c r="AA344" s="552"/>
      <c r="AB344" s="135" t="s">
        <v>160</v>
      </c>
      <c r="AC344" s="551"/>
      <c r="AD344" s="552"/>
      <c r="AE344" s="552"/>
      <c r="AF344" s="135" t="s">
        <v>160</v>
      </c>
      <c r="AG344" s="551"/>
      <c r="AH344" s="552"/>
      <c r="AI344" s="552"/>
      <c r="AJ344" s="135" t="s">
        <v>160</v>
      </c>
      <c r="AK344" s="179"/>
      <c r="AL344" s="16"/>
      <c r="AM344" s="120"/>
      <c r="AN344" s="120"/>
      <c r="AO344" s="120"/>
      <c r="AP344" s="120"/>
      <c r="AQ344" s="120"/>
      <c r="AR344" s="120"/>
      <c r="AS344" s="120"/>
      <c r="AT344" s="120"/>
      <c r="AU344" s="120"/>
      <c r="AV344" s="120"/>
      <c r="AW344" s="120"/>
      <c r="AX344" s="120"/>
      <c r="AY344" s="120"/>
      <c r="AZ344" s="120"/>
      <c r="BA344" s="120"/>
      <c r="BB344" s="120"/>
      <c r="BC344" s="120"/>
      <c r="BD344" s="120"/>
      <c r="BE344" s="120"/>
      <c r="BF344" s="120"/>
      <c r="BG344" s="120"/>
      <c r="BH344" s="120"/>
      <c r="BI344" s="120"/>
      <c r="BJ344" s="120"/>
      <c r="BK344" s="120"/>
      <c r="BL344" s="120"/>
      <c r="BM344" s="120"/>
    </row>
    <row r="345" spans="1:65" s="117" customFormat="1" ht="20.100000000000001" customHeight="1">
      <c r="A345" s="29"/>
      <c r="B345" s="1013">
        <f>+B343+1</f>
        <v>10</v>
      </c>
      <c r="C345" s="667"/>
      <c r="D345" s="668"/>
      <c r="E345" s="668"/>
      <c r="F345" s="669"/>
      <c r="G345" s="667"/>
      <c r="H345" s="668"/>
      <c r="I345" s="668"/>
      <c r="J345" s="669"/>
      <c r="K345" s="959" t="s">
        <v>318</v>
      </c>
      <c r="L345" s="960"/>
      <c r="M345" s="963"/>
      <c r="N345" s="964"/>
      <c r="O345" s="964"/>
      <c r="P345" s="654" t="s">
        <v>160</v>
      </c>
      <c r="Q345" s="667" t="s">
        <v>166</v>
      </c>
      <c r="R345" s="668"/>
      <c r="S345" s="668"/>
      <c r="T345" s="669"/>
      <c r="U345" s="667" t="s">
        <v>166</v>
      </c>
      <c r="V345" s="668"/>
      <c r="W345" s="668"/>
      <c r="X345" s="669"/>
      <c r="Y345" s="551"/>
      <c r="Z345" s="552"/>
      <c r="AA345" s="552"/>
      <c r="AB345" s="135" t="s">
        <v>160</v>
      </c>
      <c r="AC345" s="551"/>
      <c r="AD345" s="552"/>
      <c r="AE345" s="552"/>
      <c r="AF345" s="135" t="s">
        <v>160</v>
      </c>
      <c r="AG345" s="551"/>
      <c r="AH345" s="552"/>
      <c r="AI345" s="552"/>
      <c r="AJ345" s="135" t="s">
        <v>160</v>
      </c>
      <c r="AK345" s="179"/>
      <c r="AL345" s="16"/>
      <c r="AM345" s="120"/>
      <c r="AN345" s="120"/>
      <c r="AO345" s="120"/>
      <c r="AP345" s="120"/>
      <c r="AQ345" s="120"/>
      <c r="AR345" s="120"/>
      <c r="AS345" s="120"/>
      <c r="AT345" s="120"/>
      <c r="AU345" s="120"/>
      <c r="AV345" s="120"/>
      <c r="AW345" s="120"/>
      <c r="AX345" s="120"/>
      <c r="AY345" s="120"/>
      <c r="AZ345" s="120"/>
      <c r="BA345" s="120"/>
      <c r="BB345" s="120"/>
      <c r="BC345" s="120"/>
      <c r="BD345" s="120"/>
      <c r="BE345" s="120"/>
      <c r="BF345" s="120"/>
      <c r="BG345" s="120"/>
      <c r="BH345" s="120"/>
      <c r="BI345" s="120"/>
      <c r="BJ345" s="120"/>
      <c r="BK345" s="120"/>
      <c r="BL345" s="120"/>
      <c r="BM345" s="120"/>
    </row>
    <row r="346" spans="1:65" s="117" customFormat="1" ht="20.100000000000001" customHeight="1">
      <c r="A346" s="29"/>
      <c r="B346" s="1014"/>
      <c r="C346" s="690"/>
      <c r="D346" s="691"/>
      <c r="E346" s="691"/>
      <c r="F346" s="692"/>
      <c r="G346" s="690"/>
      <c r="H346" s="691"/>
      <c r="I346" s="691"/>
      <c r="J346" s="692"/>
      <c r="K346" s="961"/>
      <c r="L346" s="962"/>
      <c r="M346" s="965"/>
      <c r="N346" s="966"/>
      <c r="O346" s="966"/>
      <c r="P346" s="655"/>
      <c r="Q346" s="551"/>
      <c r="R346" s="552"/>
      <c r="S346" s="552"/>
      <c r="T346" s="135" t="s">
        <v>160</v>
      </c>
      <c r="U346" s="551"/>
      <c r="V346" s="552"/>
      <c r="W346" s="552"/>
      <c r="X346" s="135" t="s">
        <v>160</v>
      </c>
      <c r="Y346" s="551"/>
      <c r="Z346" s="552"/>
      <c r="AA346" s="552"/>
      <c r="AB346" s="135" t="s">
        <v>160</v>
      </c>
      <c r="AC346" s="551"/>
      <c r="AD346" s="552"/>
      <c r="AE346" s="552"/>
      <c r="AF346" s="135" t="s">
        <v>160</v>
      </c>
      <c r="AG346" s="551"/>
      <c r="AH346" s="552"/>
      <c r="AI346" s="552"/>
      <c r="AJ346" s="135" t="s">
        <v>160</v>
      </c>
      <c r="AK346" s="179"/>
      <c r="AL346" s="16"/>
      <c r="AM346" s="120"/>
      <c r="AN346" s="120"/>
      <c r="AO346" s="120"/>
      <c r="AP346" s="120"/>
      <c r="AQ346" s="120"/>
      <c r="AR346" s="120"/>
      <c r="AS346" s="120"/>
      <c r="AT346" s="120"/>
      <c r="AU346" s="120"/>
      <c r="AV346" s="120"/>
      <c r="AW346" s="120"/>
      <c r="AX346" s="120"/>
      <c r="AY346" s="120"/>
      <c r="AZ346" s="120"/>
      <c r="BA346" s="120"/>
      <c r="BB346" s="120"/>
      <c r="BC346" s="120"/>
      <c r="BD346" s="120"/>
      <c r="BE346" s="120"/>
      <c r="BF346" s="120"/>
      <c r="BG346" s="120"/>
      <c r="BH346" s="120"/>
      <c r="BI346" s="120"/>
      <c r="BJ346" s="120"/>
      <c r="BK346" s="120"/>
      <c r="BL346" s="120"/>
      <c r="BM346" s="120"/>
    </row>
    <row r="347" spans="1:65" s="117" customFormat="1" ht="20.100000000000001" customHeight="1">
      <c r="A347" s="29"/>
      <c r="B347" s="1013">
        <f>+B345+1</f>
        <v>11</v>
      </c>
      <c r="C347" s="667"/>
      <c r="D347" s="668"/>
      <c r="E347" s="668"/>
      <c r="F347" s="669"/>
      <c r="G347" s="667"/>
      <c r="H347" s="668"/>
      <c r="I347" s="668"/>
      <c r="J347" s="669"/>
      <c r="K347" s="959" t="s">
        <v>318</v>
      </c>
      <c r="L347" s="960"/>
      <c r="M347" s="963"/>
      <c r="N347" s="964"/>
      <c r="O347" s="964"/>
      <c r="P347" s="654" t="s">
        <v>160</v>
      </c>
      <c r="Q347" s="667" t="s">
        <v>166</v>
      </c>
      <c r="R347" s="668"/>
      <c r="S347" s="668"/>
      <c r="T347" s="669"/>
      <c r="U347" s="667" t="s">
        <v>166</v>
      </c>
      <c r="V347" s="668"/>
      <c r="W347" s="668"/>
      <c r="X347" s="669"/>
      <c r="Y347" s="551"/>
      <c r="Z347" s="552"/>
      <c r="AA347" s="552"/>
      <c r="AB347" s="135" t="s">
        <v>160</v>
      </c>
      <c r="AC347" s="551"/>
      <c r="AD347" s="552"/>
      <c r="AE347" s="552"/>
      <c r="AF347" s="135" t="s">
        <v>160</v>
      </c>
      <c r="AG347" s="227"/>
      <c r="AH347" s="228"/>
      <c r="AI347" s="228"/>
      <c r="AJ347" s="135" t="s">
        <v>160</v>
      </c>
      <c r="AK347" s="179"/>
      <c r="AL347" s="16"/>
      <c r="AM347" s="120"/>
      <c r="AN347" s="120"/>
      <c r="AO347" s="120"/>
      <c r="AP347" s="120"/>
      <c r="AQ347" s="120"/>
      <c r="AR347" s="120"/>
      <c r="AS347" s="120"/>
      <c r="AT347" s="120"/>
      <c r="AU347" s="120"/>
      <c r="AV347" s="120"/>
      <c r="AW347" s="120"/>
      <c r="AX347" s="120"/>
      <c r="AY347" s="120"/>
      <c r="AZ347" s="120"/>
      <c r="BA347" s="120"/>
      <c r="BB347" s="120"/>
      <c r="BC347" s="120"/>
      <c r="BD347" s="120"/>
      <c r="BE347" s="120"/>
      <c r="BF347" s="120"/>
      <c r="BG347" s="120"/>
      <c r="BH347" s="120"/>
      <c r="BI347" s="120"/>
      <c r="BJ347" s="120"/>
      <c r="BK347" s="120"/>
      <c r="BL347" s="120"/>
      <c r="BM347" s="120"/>
    </row>
    <row r="348" spans="1:65" s="117" customFormat="1" ht="20.100000000000001" customHeight="1">
      <c r="A348" s="29"/>
      <c r="B348" s="1014"/>
      <c r="C348" s="690"/>
      <c r="D348" s="691"/>
      <c r="E348" s="691"/>
      <c r="F348" s="692"/>
      <c r="G348" s="690"/>
      <c r="H348" s="691"/>
      <c r="I348" s="691"/>
      <c r="J348" s="692"/>
      <c r="K348" s="961"/>
      <c r="L348" s="962"/>
      <c r="M348" s="965"/>
      <c r="N348" s="966"/>
      <c r="O348" s="966"/>
      <c r="P348" s="655"/>
      <c r="Q348" s="551"/>
      <c r="R348" s="552"/>
      <c r="S348" s="552"/>
      <c r="T348" s="135" t="s">
        <v>160</v>
      </c>
      <c r="U348" s="551"/>
      <c r="V348" s="552"/>
      <c r="W348" s="552"/>
      <c r="X348" s="135" t="s">
        <v>160</v>
      </c>
      <c r="Y348" s="551"/>
      <c r="Z348" s="552"/>
      <c r="AA348" s="552"/>
      <c r="AB348" s="135" t="s">
        <v>160</v>
      </c>
      <c r="AC348" s="551"/>
      <c r="AD348" s="552"/>
      <c r="AE348" s="552"/>
      <c r="AF348" s="135" t="s">
        <v>160</v>
      </c>
      <c r="AG348" s="551"/>
      <c r="AH348" s="552"/>
      <c r="AI348" s="552"/>
      <c r="AJ348" s="135" t="s">
        <v>160</v>
      </c>
      <c r="AK348" s="179"/>
      <c r="AL348" s="16"/>
      <c r="AM348" s="120"/>
      <c r="AN348" s="120"/>
      <c r="AO348" s="120"/>
      <c r="AP348" s="120"/>
      <c r="AQ348" s="120"/>
      <c r="AR348" s="120"/>
      <c r="AS348" s="120"/>
      <c r="AT348" s="120"/>
      <c r="AU348" s="120"/>
      <c r="AV348" s="120"/>
      <c r="AW348" s="120"/>
      <c r="AX348" s="120"/>
      <c r="AY348" s="120"/>
      <c r="AZ348" s="120"/>
      <c r="BA348" s="120"/>
      <c r="BB348" s="120"/>
      <c r="BC348" s="120"/>
      <c r="BD348" s="120"/>
      <c r="BE348" s="120"/>
      <c r="BF348" s="120"/>
      <c r="BG348" s="120"/>
      <c r="BH348" s="120"/>
      <c r="BI348" s="120"/>
      <c r="BJ348" s="120"/>
      <c r="BK348" s="120"/>
      <c r="BL348" s="120"/>
      <c r="BM348" s="120"/>
    </row>
    <row r="349" spans="1:65" s="117" customFormat="1" ht="20.100000000000001" customHeight="1">
      <c r="A349" s="29"/>
      <c r="B349" s="1013">
        <f>+B347+1</f>
        <v>12</v>
      </c>
      <c r="C349" s="667"/>
      <c r="D349" s="668"/>
      <c r="E349" s="668"/>
      <c r="F349" s="669"/>
      <c r="G349" s="667"/>
      <c r="H349" s="668"/>
      <c r="I349" s="668"/>
      <c r="J349" s="669"/>
      <c r="K349" s="959" t="s">
        <v>318</v>
      </c>
      <c r="L349" s="960"/>
      <c r="M349" s="963"/>
      <c r="N349" s="964"/>
      <c r="O349" s="964"/>
      <c r="P349" s="654" t="s">
        <v>160</v>
      </c>
      <c r="Q349" s="667" t="s">
        <v>166</v>
      </c>
      <c r="R349" s="668"/>
      <c r="S349" s="668"/>
      <c r="T349" s="669"/>
      <c r="U349" s="667" t="s">
        <v>166</v>
      </c>
      <c r="V349" s="668"/>
      <c r="W349" s="668"/>
      <c r="X349" s="669"/>
      <c r="Y349" s="551"/>
      <c r="Z349" s="552"/>
      <c r="AA349" s="552"/>
      <c r="AB349" s="135" t="s">
        <v>160</v>
      </c>
      <c r="AC349" s="551"/>
      <c r="AD349" s="552"/>
      <c r="AE349" s="552"/>
      <c r="AF349" s="135" t="s">
        <v>160</v>
      </c>
      <c r="AG349" s="551"/>
      <c r="AH349" s="552"/>
      <c r="AI349" s="552"/>
      <c r="AJ349" s="135" t="s">
        <v>160</v>
      </c>
      <c r="AK349" s="179"/>
      <c r="AL349" s="16"/>
      <c r="AM349" s="120"/>
      <c r="AN349" s="120"/>
      <c r="AO349" s="120"/>
      <c r="AP349" s="120"/>
      <c r="AQ349" s="120"/>
      <c r="AR349" s="120"/>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row>
    <row r="350" spans="1:65" s="118" customFormat="1" ht="20.100000000000001" customHeight="1">
      <c r="A350" s="29"/>
      <c r="B350" s="1014"/>
      <c r="C350" s="690"/>
      <c r="D350" s="691"/>
      <c r="E350" s="691"/>
      <c r="F350" s="692"/>
      <c r="G350" s="690"/>
      <c r="H350" s="691"/>
      <c r="I350" s="691"/>
      <c r="J350" s="692"/>
      <c r="K350" s="961"/>
      <c r="L350" s="962"/>
      <c r="M350" s="965"/>
      <c r="N350" s="966"/>
      <c r="O350" s="966"/>
      <c r="P350" s="655"/>
      <c r="Q350" s="551"/>
      <c r="R350" s="552"/>
      <c r="S350" s="552"/>
      <c r="T350" s="135" t="s">
        <v>160</v>
      </c>
      <c r="U350" s="551"/>
      <c r="V350" s="552"/>
      <c r="W350" s="552"/>
      <c r="X350" s="135" t="s">
        <v>160</v>
      </c>
      <c r="Y350" s="551"/>
      <c r="Z350" s="552"/>
      <c r="AA350" s="552"/>
      <c r="AB350" s="135" t="s">
        <v>160</v>
      </c>
      <c r="AC350" s="551"/>
      <c r="AD350" s="552"/>
      <c r="AE350" s="552"/>
      <c r="AF350" s="135" t="s">
        <v>160</v>
      </c>
      <c r="AG350" s="551"/>
      <c r="AH350" s="552"/>
      <c r="AI350" s="552"/>
      <c r="AJ350" s="135" t="s">
        <v>160</v>
      </c>
      <c r="AK350" s="29"/>
      <c r="AL350" s="29"/>
      <c r="AM350" s="122"/>
      <c r="AN350" s="122"/>
      <c r="AO350" s="122"/>
      <c r="AP350" s="122"/>
      <c r="AQ350" s="122"/>
      <c r="AR350" s="122"/>
      <c r="AS350" s="122"/>
      <c r="AT350" s="122"/>
      <c r="AU350" s="122"/>
      <c r="AV350" s="122"/>
      <c r="AW350" s="122"/>
      <c r="AX350" s="122"/>
      <c r="AY350" s="122"/>
      <c r="AZ350" s="122"/>
      <c r="BA350" s="122"/>
      <c r="BB350" s="122"/>
      <c r="BC350" s="122"/>
      <c r="BD350" s="122"/>
      <c r="BE350" s="122"/>
      <c r="BF350" s="122"/>
      <c r="BG350" s="122"/>
      <c r="BH350" s="122"/>
      <c r="BI350" s="122"/>
      <c r="BJ350" s="122"/>
      <c r="BK350" s="122"/>
      <c r="BL350" s="122"/>
      <c r="BM350" s="122"/>
    </row>
    <row r="351" spans="1:65" s="118" customFormat="1" ht="20.100000000000001" customHeight="1">
      <c r="A351" s="29"/>
      <c r="B351" s="1013">
        <f>+B349+1</f>
        <v>13</v>
      </c>
      <c r="C351" s="667"/>
      <c r="D351" s="668"/>
      <c r="E351" s="668"/>
      <c r="F351" s="669"/>
      <c r="G351" s="667"/>
      <c r="H351" s="668"/>
      <c r="I351" s="668"/>
      <c r="J351" s="669"/>
      <c r="K351" s="959" t="s">
        <v>318</v>
      </c>
      <c r="L351" s="960"/>
      <c r="M351" s="963"/>
      <c r="N351" s="964"/>
      <c r="O351" s="964"/>
      <c r="P351" s="654" t="s">
        <v>160</v>
      </c>
      <c r="Q351" s="667" t="s">
        <v>166</v>
      </c>
      <c r="R351" s="668"/>
      <c r="S351" s="668"/>
      <c r="T351" s="669"/>
      <c r="U351" s="667" t="s">
        <v>166</v>
      </c>
      <c r="V351" s="668"/>
      <c r="W351" s="668"/>
      <c r="X351" s="669"/>
      <c r="Y351" s="551"/>
      <c r="Z351" s="552"/>
      <c r="AA351" s="552"/>
      <c r="AB351" s="135" t="s">
        <v>160</v>
      </c>
      <c r="AC351" s="551"/>
      <c r="AD351" s="552"/>
      <c r="AE351" s="552"/>
      <c r="AF351" s="135" t="s">
        <v>160</v>
      </c>
      <c r="AG351" s="551"/>
      <c r="AH351" s="552"/>
      <c r="AI351" s="552"/>
      <c r="AJ351" s="135" t="s">
        <v>160</v>
      </c>
      <c r="AK351" s="29"/>
      <c r="AL351" s="29"/>
      <c r="AM351" s="122"/>
      <c r="AN351" s="122"/>
      <c r="AO351" s="122"/>
      <c r="AP351" s="122"/>
      <c r="AQ351" s="122"/>
      <c r="AR351" s="122"/>
      <c r="AS351" s="122"/>
      <c r="AT351" s="122"/>
      <c r="AU351" s="122"/>
      <c r="AV351" s="122"/>
      <c r="AW351" s="122"/>
      <c r="AX351" s="122"/>
      <c r="AY351" s="122"/>
      <c r="AZ351" s="122"/>
      <c r="BA351" s="122"/>
      <c r="BB351" s="122"/>
      <c r="BC351" s="122"/>
      <c r="BD351" s="122"/>
      <c r="BE351" s="122"/>
      <c r="BF351" s="122"/>
      <c r="BG351" s="122"/>
      <c r="BH351" s="122"/>
      <c r="BI351" s="122"/>
      <c r="BJ351" s="122"/>
      <c r="BK351" s="122"/>
      <c r="BL351" s="122"/>
      <c r="BM351" s="122"/>
    </row>
    <row r="352" spans="1:65" s="118" customFormat="1" ht="20.100000000000001" customHeight="1">
      <c r="A352" s="29"/>
      <c r="B352" s="1014"/>
      <c r="C352" s="690"/>
      <c r="D352" s="691"/>
      <c r="E352" s="691"/>
      <c r="F352" s="692"/>
      <c r="G352" s="690"/>
      <c r="H352" s="691"/>
      <c r="I352" s="691"/>
      <c r="J352" s="692"/>
      <c r="K352" s="961"/>
      <c r="L352" s="962"/>
      <c r="M352" s="965"/>
      <c r="N352" s="966"/>
      <c r="O352" s="966"/>
      <c r="P352" s="655"/>
      <c r="Q352" s="551"/>
      <c r="R352" s="552"/>
      <c r="S352" s="552"/>
      <c r="T352" s="135" t="s">
        <v>160</v>
      </c>
      <c r="U352" s="551"/>
      <c r="V352" s="552"/>
      <c r="W352" s="552"/>
      <c r="X352" s="135" t="s">
        <v>160</v>
      </c>
      <c r="Y352" s="551"/>
      <c r="Z352" s="552"/>
      <c r="AA352" s="552"/>
      <c r="AB352" s="135" t="s">
        <v>160</v>
      </c>
      <c r="AC352" s="551"/>
      <c r="AD352" s="552"/>
      <c r="AE352" s="552"/>
      <c r="AF352" s="135" t="s">
        <v>160</v>
      </c>
      <c r="AG352" s="551"/>
      <c r="AH352" s="552"/>
      <c r="AI352" s="552"/>
      <c r="AJ352" s="135" t="s">
        <v>160</v>
      </c>
      <c r="AK352" s="29"/>
      <c r="AL352" s="29"/>
      <c r="AM352" s="122"/>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row>
    <row r="353" spans="1:65" s="118" customFormat="1" ht="20.100000000000001" customHeight="1">
      <c r="A353" s="29"/>
      <c r="B353" s="1013">
        <f>+B351+1</f>
        <v>14</v>
      </c>
      <c r="C353" s="667"/>
      <c r="D353" s="668"/>
      <c r="E353" s="668"/>
      <c r="F353" s="669"/>
      <c r="G353" s="667"/>
      <c r="H353" s="668"/>
      <c r="I353" s="668"/>
      <c r="J353" s="669"/>
      <c r="K353" s="959" t="s">
        <v>318</v>
      </c>
      <c r="L353" s="960"/>
      <c r="M353" s="963"/>
      <c r="N353" s="964"/>
      <c r="O353" s="964"/>
      <c r="P353" s="654" t="s">
        <v>160</v>
      </c>
      <c r="Q353" s="667" t="s">
        <v>166</v>
      </c>
      <c r="R353" s="668"/>
      <c r="S353" s="668"/>
      <c r="T353" s="669"/>
      <c r="U353" s="667" t="s">
        <v>166</v>
      </c>
      <c r="V353" s="668"/>
      <c r="W353" s="668"/>
      <c r="X353" s="669"/>
      <c r="Y353" s="551"/>
      <c r="Z353" s="552"/>
      <c r="AA353" s="552"/>
      <c r="AB353" s="135" t="s">
        <v>160</v>
      </c>
      <c r="AC353" s="551"/>
      <c r="AD353" s="552"/>
      <c r="AE353" s="552"/>
      <c r="AF353" s="135" t="s">
        <v>160</v>
      </c>
      <c r="AG353" s="551"/>
      <c r="AH353" s="552"/>
      <c r="AI353" s="552"/>
      <c r="AJ353" s="135" t="s">
        <v>160</v>
      </c>
      <c r="AK353" s="29"/>
      <c r="AL353" s="29"/>
      <c r="AM353" s="122"/>
      <c r="AN353" s="122"/>
      <c r="AO353" s="122"/>
      <c r="AP353" s="122"/>
      <c r="AQ353" s="122"/>
      <c r="AR353" s="122"/>
      <c r="AS353" s="122"/>
      <c r="AT353" s="122"/>
      <c r="AU353" s="122"/>
      <c r="AV353" s="122"/>
      <c r="AW353" s="122"/>
      <c r="AX353" s="122"/>
      <c r="AY353" s="122"/>
      <c r="AZ353" s="122"/>
      <c r="BA353" s="122"/>
      <c r="BB353" s="122"/>
      <c r="BC353" s="122"/>
      <c r="BD353" s="122"/>
      <c r="BE353" s="122"/>
      <c r="BF353" s="122"/>
      <c r="BG353" s="122"/>
      <c r="BH353" s="122"/>
      <c r="BI353" s="122"/>
      <c r="BJ353" s="122"/>
      <c r="BK353" s="122"/>
      <c r="BL353" s="122"/>
      <c r="BM353" s="122"/>
    </row>
    <row r="354" spans="1:65" s="118" customFormat="1" ht="20.100000000000001" customHeight="1">
      <c r="A354" s="29"/>
      <c r="B354" s="1014"/>
      <c r="C354" s="690"/>
      <c r="D354" s="691"/>
      <c r="E354" s="691"/>
      <c r="F354" s="692"/>
      <c r="G354" s="690"/>
      <c r="H354" s="691"/>
      <c r="I354" s="691"/>
      <c r="J354" s="692"/>
      <c r="K354" s="961"/>
      <c r="L354" s="962"/>
      <c r="M354" s="965"/>
      <c r="N354" s="966"/>
      <c r="O354" s="966"/>
      <c r="P354" s="655"/>
      <c r="Q354" s="551"/>
      <c r="R354" s="552"/>
      <c r="S354" s="552"/>
      <c r="T354" s="135" t="s">
        <v>160</v>
      </c>
      <c r="U354" s="551"/>
      <c r="V354" s="552"/>
      <c r="W354" s="552"/>
      <c r="X354" s="135" t="s">
        <v>160</v>
      </c>
      <c r="Y354" s="551"/>
      <c r="Z354" s="552"/>
      <c r="AA354" s="552"/>
      <c r="AB354" s="135" t="s">
        <v>160</v>
      </c>
      <c r="AC354" s="551"/>
      <c r="AD354" s="552"/>
      <c r="AE354" s="552"/>
      <c r="AF354" s="135" t="s">
        <v>160</v>
      </c>
      <c r="AG354" s="551"/>
      <c r="AH354" s="552"/>
      <c r="AI354" s="552"/>
      <c r="AJ354" s="135" t="s">
        <v>160</v>
      </c>
      <c r="AK354" s="29"/>
      <c r="AL354" s="29"/>
      <c r="AM354" s="122"/>
      <c r="AN354" s="122"/>
      <c r="AO354" s="122"/>
      <c r="AP354" s="122"/>
      <c r="AQ354" s="122"/>
      <c r="AR354" s="122"/>
      <c r="AS354" s="122"/>
      <c r="AT354" s="122"/>
      <c r="AU354" s="122"/>
      <c r="AV354" s="122"/>
      <c r="AW354" s="122"/>
      <c r="AX354" s="122"/>
      <c r="AY354" s="122"/>
      <c r="AZ354" s="122"/>
      <c r="BA354" s="122"/>
      <c r="BB354" s="122"/>
      <c r="BC354" s="122"/>
      <c r="BD354" s="122"/>
      <c r="BE354" s="122"/>
      <c r="BF354" s="122"/>
      <c r="BG354" s="122"/>
      <c r="BH354" s="122"/>
      <c r="BI354" s="122"/>
      <c r="BJ354" s="122"/>
      <c r="BK354" s="122"/>
      <c r="BL354" s="122"/>
      <c r="BM354" s="122"/>
    </row>
    <row r="355" spans="1:65" s="117" customFormat="1" ht="20.100000000000001" customHeight="1">
      <c r="A355" s="29"/>
      <c r="B355" s="1013">
        <f>+B353+1</f>
        <v>15</v>
      </c>
      <c r="C355" s="667"/>
      <c r="D355" s="668"/>
      <c r="E355" s="668"/>
      <c r="F355" s="669"/>
      <c r="G355" s="667"/>
      <c r="H355" s="668"/>
      <c r="I355" s="668"/>
      <c r="J355" s="669"/>
      <c r="K355" s="959" t="s">
        <v>318</v>
      </c>
      <c r="L355" s="960"/>
      <c r="M355" s="963"/>
      <c r="N355" s="964"/>
      <c r="O355" s="964"/>
      <c r="P355" s="654" t="s">
        <v>160</v>
      </c>
      <c r="Q355" s="667" t="s">
        <v>166</v>
      </c>
      <c r="R355" s="668"/>
      <c r="S355" s="668"/>
      <c r="T355" s="669"/>
      <c r="U355" s="667" t="s">
        <v>166</v>
      </c>
      <c r="V355" s="668"/>
      <c r="W355" s="668"/>
      <c r="X355" s="669"/>
      <c r="Y355" s="551"/>
      <c r="Z355" s="552"/>
      <c r="AA355" s="552"/>
      <c r="AB355" s="135" t="s">
        <v>160</v>
      </c>
      <c r="AC355" s="551"/>
      <c r="AD355" s="552"/>
      <c r="AE355" s="552"/>
      <c r="AF355" s="135" t="s">
        <v>160</v>
      </c>
      <c r="AG355" s="551"/>
      <c r="AH355" s="552"/>
      <c r="AI355" s="552"/>
      <c r="AJ355" s="135" t="s">
        <v>160</v>
      </c>
      <c r="AK355" s="16"/>
      <c r="AL355" s="145"/>
      <c r="AM355" s="120"/>
      <c r="AN355" s="120"/>
      <c r="AO355" s="120"/>
      <c r="AP355" s="120"/>
      <c r="AQ355" s="120"/>
      <c r="AR355" s="120"/>
      <c r="AS355" s="120"/>
      <c r="AT355" s="120"/>
      <c r="AU355" s="120"/>
      <c r="AV355" s="120"/>
      <c r="AW355" s="120"/>
      <c r="AX355" s="120"/>
      <c r="AY355" s="120"/>
      <c r="AZ355" s="120"/>
      <c r="BA355" s="120"/>
      <c r="BB355" s="120"/>
      <c r="BC355" s="120"/>
      <c r="BD355" s="120"/>
      <c r="BE355" s="120"/>
      <c r="BF355" s="120"/>
      <c r="BG355" s="120"/>
      <c r="BH355" s="120"/>
      <c r="BI355" s="120"/>
      <c r="BJ355" s="120"/>
      <c r="BK355" s="120"/>
      <c r="BL355" s="120"/>
      <c r="BM355" s="120"/>
    </row>
    <row r="356" spans="1:65" s="116" customFormat="1" ht="20.100000000000001" customHeight="1">
      <c r="A356" s="29"/>
      <c r="B356" s="1014"/>
      <c r="C356" s="690"/>
      <c r="D356" s="691"/>
      <c r="E356" s="691"/>
      <c r="F356" s="692"/>
      <c r="G356" s="690"/>
      <c r="H356" s="691"/>
      <c r="I356" s="691"/>
      <c r="J356" s="692"/>
      <c r="K356" s="961"/>
      <c r="L356" s="962"/>
      <c r="M356" s="965"/>
      <c r="N356" s="966"/>
      <c r="O356" s="966"/>
      <c r="P356" s="655"/>
      <c r="Q356" s="551"/>
      <c r="R356" s="552"/>
      <c r="S356" s="552"/>
      <c r="T356" s="135" t="s">
        <v>160</v>
      </c>
      <c r="U356" s="551"/>
      <c r="V356" s="552"/>
      <c r="W356" s="552"/>
      <c r="X356" s="135" t="s">
        <v>160</v>
      </c>
      <c r="Y356" s="551"/>
      <c r="Z356" s="552"/>
      <c r="AA356" s="552"/>
      <c r="AB356" s="135" t="s">
        <v>160</v>
      </c>
      <c r="AC356" s="551"/>
      <c r="AD356" s="552"/>
      <c r="AE356" s="552"/>
      <c r="AF356" s="135" t="s">
        <v>160</v>
      </c>
      <c r="AG356" s="551"/>
      <c r="AH356" s="552"/>
      <c r="AI356" s="552"/>
      <c r="AJ356" s="135" t="s">
        <v>160</v>
      </c>
      <c r="AK356" s="121"/>
      <c r="AL356" s="121"/>
      <c r="AM356" s="121"/>
      <c r="AN356" s="121"/>
      <c r="AO356" s="121"/>
      <c r="AP356" s="121"/>
      <c r="AQ356" s="121"/>
      <c r="AR356" s="121"/>
      <c r="AS356" s="121"/>
      <c r="AT356" s="121"/>
      <c r="AU356" s="121"/>
      <c r="AV356" s="121"/>
      <c r="AW356" s="121"/>
      <c r="AX356" s="121"/>
      <c r="AY356" s="121"/>
      <c r="AZ356" s="121"/>
      <c r="BA356" s="121"/>
      <c r="BB356" s="121"/>
      <c r="BC356" s="121"/>
      <c r="BD356" s="121"/>
      <c r="BE356" s="121"/>
      <c r="BF356" s="121"/>
      <c r="BG356" s="121"/>
    </row>
    <row r="357" spans="1:65" s="116" customFormat="1" ht="20.100000000000001" customHeight="1">
      <c r="A357" s="29"/>
      <c r="B357" s="1013">
        <f>+B355+1</f>
        <v>16</v>
      </c>
      <c r="C357" s="667"/>
      <c r="D357" s="668"/>
      <c r="E357" s="668"/>
      <c r="F357" s="669"/>
      <c r="G357" s="667"/>
      <c r="H357" s="668"/>
      <c r="I357" s="668"/>
      <c r="J357" s="669"/>
      <c r="K357" s="959" t="s">
        <v>318</v>
      </c>
      <c r="L357" s="960"/>
      <c r="M357" s="963"/>
      <c r="N357" s="964"/>
      <c r="O357" s="964"/>
      <c r="P357" s="654" t="s">
        <v>160</v>
      </c>
      <c r="Q357" s="667" t="s">
        <v>166</v>
      </c>
      <c r="R357" s="668"/>
      <c r="S357" s="668"/>
      <c r="T357" s="669"/>
      <c r="U357" s="667" t="s">
        <v>166</v>
      </c>
      <c r="V357" s="668"/>
      <c r="W357" s="668"/>
      <c r="X357" s="669"/>
      <c r="Y357" s="551"/>
      <c r="Z357" s="552"/>
      <c r="AA357" s="552"/>
      <c r="AB357" s="135" t="s">
        <v>160</v>
      </c>
      <c r="AC357" s="551"/>
      <c r="AD357" s="552"/>
      <c r="AE357" s="552"/>
      <c r="AF357" s="135" t="s">
        <v>160</v>
      </c>
      <c r="AG357" s="551"/>
      <c r="AH357" s="552"/>
      <c r="AI357" s="552"/>
      <c r="AJ357" s="135" t="s">
        <v>160</v>
      </c>
      <c r="AK357" s="121"/>
      <c r="AL357" s="121"/>
      <c r="AM357" s="121"/>
      <c r="AN357" s="121"/>
      <c r="AO357" s="121"/>
      <c r="AP357" s="121"/>
      <c r="AQ357" s="121"/>
      <c r="AR357" s="121"/>
      <c r="AS357" s="121"/>
      <c r="AT357" s="121"/>
      <c r="AU357" s="121"/>
      <c r="AV357" s="121"/>
      <c r="AW357" s="121"/>
      <c r="AX357" s="121"/>
      <c r="AY357" s="121"/>
      <c r="AZ357" s="121"/>
      <c r="BA357" s="121"/>
      <c r="BB357" s="121"/>
      <c r="BC357" s="121"/>
      <c r="BD357" s="121"/>
      <c r="BE357" s="121"/>
      <c r="BF357" s="121"/>
      <c r="BG357" s="121"/>
    </row>
    <row r="358" spans="1:65" s="116" customFormat="1" ht="20.100000000000001" customHeight="1">
      <c r="A358" s="29"/>
      <c r="B358" s="1014"/>
      <c r="C358" s="690"/>
      <c r="D358" s="691"/>
      <c r="E358" s="691"/>
      <c r="F358" s="692"/>
      <c r="G358" s="690"/>
      <c r="H358" s="691"/>
      <c r="I358" s="691"/>
      <c r="J358" s="692"/>
      <c r="K358" s="961"/>
      <c r="L358" s="962"/>
      <c r="M358" s="965"/>
      <c r="N358" s="966"/>
      <c r="O358" s="966"/>
      <c r="P358" s="655"/>
      <c r="Q358" s="551"/>
      <c r="R358" s="552"/>
      <c r="S358" s="552"/>
      <c r="T358" s="135" t="s">
        <v>160</v>
      </c>
      <c r="U358" s="551"/>
      <c r="V358" s="552"/>
      <c r="W358" s="552"/>
      <c r="X358" s="135" t="s">
        <v>160</v>
      </c>
      <c r="Y358" s="551"/>
      <c r="Z358" s="552"/>
      <c r="AA358" s="552"/>
      <c r="AB358" s="135" t="s">
        <v>160</v>
      </c>
      <c r="AC358" s="551"/>
      <c r="AD358" s="552"/>
      <c r="AE358" s="552"/>
      <c r="AF358" s="135" t="s">
        <v>160</v>
      </c>
      <c r="AG358" s="551"/>
      <c r="AH358" s="552"/>
      <c r="AI358" s="552"/>
      <c r="AJ358" s="135" t="s">
        <v>160</v>
      </c>
      <c r="AK358" s="121"/>
      <c r="AL358" s="121"/>
      <c r="AM358" s="121"/>
      <c r="AN358" s="121"/>
      <c r="AO358" s="121"/>
      <c r="AP358" s="121"/>
      <c r="AQ358" s="121"/>
      <c r="AR358" s="121"/>
      <c r="AS358" s="121"/>
      <c r="AT358" s="121"/>
      <c r="AU358" s="121"/>
      <c r="AV358" s="121"/>
      <c r="AW358" s="121"/>
      <c r="AX358" s="121"/>
      <c r="AY358" s="121"/>
      <c r="AZ358" s="121"/>
      <c r="BA358" s="121"/>
      <c r="BB358" s="121"/>
      <c r="BC358" s="121"/>
      <c r="BD358" s="121"/>
      <c r="BE358" s="121"/>
      <c r="BF358" s="121"/>
      <c r="BG358" s="121"/>
    </row>
    <row r="359" spans="1:65" s="116" customFormat="1" ht="20.100000000000001" customHeight="1">
      <c r="A359" s="29"/>
      <c r="B359" s="1013">
        <f>+B357+1</f>
        <v>17</v>
      </c>
      <c r="C359" s="667"/>
      <c r="D359" s="668"/>
      <c r="E359" s="668"/>
      <c r="F359" s="669"/>
      <c r="G359" s="667"/>
      <c r="H359" s="668"/>
      <c r="I359" s="668"/>
      <c r="J359" s="669"/>
      <c r="K359" s="959" t="s">
        <v>318</v>
      </c>
      <c r="L359" s="960"/>
      <c r="M359" s="963"/>
      <c r="N359" s="964"/>
      <c r="O359" s="964"/>
      <c r="P359" s="654" t="s">
        <v>160</v>
      </c>
      <c r="Q359" s="667" t="s">
        <v>166</v>
      </c>
      <c r="R359" s="668"/>
      <c r="S359" s="668"/>
      <c r="T359" s="669"/>
      <c r="U359" s="667" t="s">
        <v>166</v>
      </c>
      <c r="V359" s="668"/>
      <c r="W359" s="668"/>
      <c r="X359" s="669"/>
      <c r="Y359" s="551"/>
      <c r="Z359" s="552"/>
      <c r="AA359" s="552"/>
      <c r="AB359" s="135" t="s">
        <v>160</v>
      </c>
      <c r="AC359" s="551"/>
      <c r="AD359" s="552"/>
      <c r="AE359" s="552"/>
      <c r="AF359" s="135" t="s">
        <v>160</v>
      </c>
      <c r="AG359" s="551"/>
      <c r="AH359" s="552"/>
      <c r="AI359" s="552"/>
      <c r="AJ359" s="135" t="s">
        <v>160</v>
      </c>
      <c r="AK359" s="121"/>
      <c r="AL359" s="121"/>
      <c r="AM359" s="121"/>
      <c r="AN359" s="121"/>
      <c r="AO359" s="121"/>
      <c r="AP359" s="121"/>
      <c r="AQ359" s="121"/>
      <c r="AR359" s="121"/>
      <c r="AS359" s="121"/>
      <c r="AT359" s="121"/>
      <c r="AU359" s="121"/>
      <c r="AV359" s="121"/>
      <c r="AW359" s="121"/>
      <c r="AX359" s="121"/>
      <c r="AY359" s="121"/>
      <c r="AZ359" s="121"/>
      <c r="BA359" s="121"/>
      <c r="BB359" s="121"/>
      <c r="BC359" s="121"/>
      <c r="BD359" s="121"/>
      <c r="BE359" s="121"/>
      <c r="BF359" s="121"/>
      <c r="BG359" s="121"/>
    </row>
    <row r="360" spans="1:65" s="116" customFormat="1" ht="20.100000000000001" customHeight="1">
      <c r="A360" s="29"/>
      <c r="B360" s="1014"/>
      <c r="C360" s="690"/>
      <c r="D360" s="691"/>
      <c r="E360" s="691"/>
      <c r="F360" s="692"/>
      <c r="G360" s="690"/>
      <c r="H360" s="691"/>
      <c r="I360" s="691"/>
      <c r="J360" s="692"/>
      <c r="K360" s="961"/>
      <c r="L360" s="962"/>
      <c r="M360" s="965"/>
      <c r="N360" s="966"/>
      <c r="O360" s="966"/>
      <c r="P360" s="655"/>
      <c r="Q360" s="551"/>
      <c r="R360" s="552"/>
      <c r="S360" s="552"/>
      <c r="T360" s="135" t="s">
        <v>160</v>
      </c>
      <c r="U360" s="551"/>
      <c r="V360" s="552"/>
      <c r="W360" s="552"/>
      <c r="X360" s="135" t="s">
        <v>160</v>
      </c>
      <c r="Y360" s="551"/>
      <c r="Z360" s="552"/>
      <c r="AA360" s="552"/>
      <c r="AB360" s="135" t="s">
        <v>160</v>
      </c>
      <c r="AC360" s="551"/>
      <c r="AD360" s="552"/>
      <c r="AE360" s="552"/>
      <c r="AF360" s="135" t="s">
        <v>160</v>
      </c>
      <c r="AG360" s="551"/>
      <c r="AH360" s="552"/>
      <c r="AI360" s="552"/>
      <c r="AJ360" s="135" t="s">
        <v>160</v>
      </c>
      <c r="AK360" s="121"/>
      <c r="AL360" s="121"/>
      <c r="AM360" s="121"/>
      <c r="AN360" s="121"/>
      <c r="AO360" s="121"/>
      <c r="AP360" s="121"/>
      <c r="AQ360" s="121"/>
      <c r="AR360" s="121"/>
      <c r="AS360" s="121"/>
      <c r="AT360" s="121"/>
      <c r="AU360" s="121"/>
      <c r="AV360" s="121"/>
      <c r="AW360" s="121"/>
      <c r="AX360" s="121"/>
      <c r="AY360" s="121"/>
      <c r="AZ360" s="121"/>
      <c r="BA360" s="121"/>
      <c r="BB360" s="121"/>
      <c r="BC360" s="121"/>
      <c r="BD360" s="121"/>
      <c r="BE360" s="121"/>
      <c r="BF360" s="121"/>
      <c r="BG360" s="121"/>
    </row>
    <row r="361" spans="1:65" s="116" customFormat="1" ht="20.100000000000001" customHeight="1">
      <c r="A361" s="16"/>
      <c r="B361" s="1013">
        <f>+B359+1</f>
        <v>18</v>
      </c>
      <c r="C361" s="667"/>
      <c r="D361" s="668"/>
      <c r="E361" s="668"/>
      <c r="F361" s="669"/>
      <c r="G361" s="667"/>
      <c r="H361" s="668"/>
      <c r="I361" s="668"/>
      <c r="J361" s="669"/>
      <c r="K361" s="959" t="s">
        <v>318</v>
      </c>
      <c r="L361" s="960"/>
      <c r="M361" s="963"/>
      <c r="N361" s="964"/>
      <c r="O361" s="964"/>
      <c r="P361" s="654" t="s">
        <v>160</v>
      </c>
      <c r="Q361" s="667" t="s">
        <v>166</v>
      </c>
      <c r="R361" s="668"/>
      <c r="S361" s="668"/>
      <c r="T361" s="669"/>
      <c r="U361" s="667" t="s">
        <v>166</v>
      </c>
      <c r="V361" s="668"/>
      <c r="W361" s="668"/>
      <c r="X361" s="669"/>
      <c r="Y361" s="551"/>
      <c r="Z361" s="552"/>
      <c r="AA361" s="552"/>
      <c r="AB361" s="135" t="s">
        <v>160</v>
      </c>
      <c r="AC361" s="551"/>
      <c r="AD361" s="552"/>
      <c r="AE361" s="552"/>
      <c r="AF361" s="135" t="s">
        <v>160</v>
      </c>
      <c r="AG361" s="551"/>
      <c r="AH361" s="552"/>
      <c r="AI361" s="552"/>
      <c r="AJ361" s="135" t="s">
        <v>160</v>
      </c>
      <c r="AK361" s="121"/>
      <c r="AL361" s="121"/>
      <c r="AM361" s="121"/>
      <c r="AN361" s="121"/>
      <c r="AO361" s="121"/>
      <c r="AP361" s="121"/>
      <c r="AQ361" s="121"/>
      <c r="AR361" s="121"/>
      <c r="AS361" s="121"/>
      <c r="AT361" s="121"/>
      <c r="AU361" s="121"/>
      <c r="AV361" s="121"/>
      <c r="AW361" s="121"/>
      <c r="AX361" s="121"/>
      <c r="AY361" s="121"/>
      <c r="AZ361" s="121"/>
      <c r="BA361" s="121"/>
      <c r="BB361" s="121"/>
      <c r="BC361" s="121"/>
      <c r="BD361" s="121"/>
      <c r="BE361" s="121"/>
      <c r="BF361" s="121"/>
      <c r="BG361" s="121"/>
    </row>
    <row r="362" spans="1:65" s="117" customFormat="1" ht="20.100000000000001" customHeight="1">
      <c r="A362" s="4"/>
      <c r="B362" s="1014"/>
      <c r="C362" s="690"/>
      <c r="D362" s="691"/>
      <c r="E362" s="691"/>
      <c r="F362" s="692"/>
      <c r="G362" s="690"/>
      <c r="H362" s="691"/>
      <c r="I362" s="691"/>
      <c r="J362" s="692"/>
      <c r="K362" s="961"/>
      <c r="L362" s="962"/>
      <c r="M362" s="965"/>
      <c r="N362" s="966"/>
      <c r="O362" s="966"/>
      <c r="P362" s="655"/>
      <c r="Q362" s="551"/>
      <c r="R362" s="552"/>
      <c r="S362" s="552"/>
      <c r="T362" s="135" t="s">
        <v>160</v>
      </c>
      <c r="U362" s="551"/>
      <c r="V362" s="552"/>
      <c r="W362" s="552"/>
      <c r="X362" s="135" t="s">
        <v>160</v>
      </c>
      <c r="Y362" s="551"/>
      <c r="Z362" s="552"/>
      <c r="AA362" s="552"/>
      <c r="AB362" s="135" t="s">
        <v>160</v>
      </c>
      <c r="AC362" s="551"/>
      <c r="AD362" s="552"/>
      <c r="AE362" s="552"/>
      <c r="AF362" s="135" t="s">
        <v>160</v>
      </c>
      <c r="AG362" s="551"/>
      <c r="AH362" s="552"/>
      <c r="AI362" s="552"/>
      <c r="AJ362" s="135" t="s">
        <v>160</v>
      </c>
      <c r="AK362" s="120"/>
      <c r="AL362" s="120"/>
      <c r="AM362" s="120"/>
      <c r="AN362" s="120"/>
      <c r="AO362" s="120"/>
      <c r="AP362" s="120"/>
      <c r="AQ362" s="120"/>
      <c r="AR362" s="120"/>
      <c r="AS362" s="120"/>
      <c r="AT362" s="120"/>
      <c r="AU362" s="120"/>
      <c r="AV362" s="120"/>
      <c r="AW362" s="120"/>
      <c r="AX362" s="120"/>
      <c r="AY362" s="120"/>
      <c r="AZ362" s="120"/>
      <c r="BA362" s="120"/>
      <c r="BB362" s="120"/>
      <c r="BC362" s="120"/>
      <c r="BD362" s="120"/>
      <c r="BE362" s="120"/>
      <c r="BF362" s="120"/>
      <c r="BG362" s="120"/>
    </row>
    <row r="363" spans="1:65" s="117" customFormat="1" ht="20.100000000000001" customHeight="1">
      <c r="A363" s="4"/>
      <c r="B363" s="1013">
        <f>+B361+1</f>
        <v>19</v>
      </c>
      <c r="C363" s="667"/>
      <c r="D363" s="668"/>
      <c r="E363" s="668"/>
      <c r="F363" s="669"/>
      <c r="G363" s="667"/>
      <c r="H363" s="668"/>
      <c r="I363" s="668"/>
      <c r="J363" s="669"/>
      <c r="K363" s="959" t="s">
        <v>318</v>
      </c>
      <c r="L363" s="960"/>
      <c r="M363" s="963"/>
      <c r="N363" s="964"/>
      <c r="O363" s="964"/>
      <c r="P363" s="654" t="s">
        <v>160</v>
      </c>
      <c r="Q363" s="667" t="s">
        <v>166</v>
      </c>
      <c r="R363" s="668"/>
      <c r="S363" s="668"/>
      <c r="T363" s="669"/>
      <c r="U363" s="667" t="s">
        <v>166</v>
      </c>
      <c r="V363" s="668"/>
      <c r="W363" s="668"/>
      <c r="X363" s="669"/>
      <c r="Y363" s="551"/>
      <c r="Z363" s="552"/>
      <c r="AA363" s="552"/>
      <c r="AB363" s="135" t="s">
        <v>160</v>
      </c>
      <c r="AC363" s="551"/>
      <c r="AD363" s="552"/>
      <c r="AE363" s="552"/>
      <c r="AF363" s="135" t="s">
        <v>160</v>
      </c>
      <c r="AG363" s="551"/>
      <c r="AH363" s="552"/>
      <c r="AI363" s="552"/>
      <c r="AJ363" s="135" t="s">
        <v>160</v>
      </c>
      <c r="AK363" s="120"/>
      <c r="AL363" s="120"/>
      <c r="AM363" s="120"/>
      <c r="AN363" s="120"/>
      <c r="AO363" s="120"/>
      <c r="AP363" s="120"/>
      <c r="AQ363" s="120"/>
      <c r="AR363" s="120"/>
      <c r="AS363" s="120"/>
      <c r="AT363" s="120"/>
      <c r="AU363" s="120"/>
      <c r="AV363" s="120"/>
      <c r="AW363" s="120"/>
      <c r="AX363" s="120"/>
      <c r="AY363" s="120"/>
      <c r="AZ363" s="120"/>
      <c r="BA363" s="120"/>
      <c r="BB363" s="120"/>
      <c r="BC363" s="120"/>
      <c r="BD363" s="120"/>
      <c r="BE363" s="120"/>
      <c r="BF363" s="120"/>
      <c r="BG363" s="120"/>
    </row>
    <row r="364" spans="1:65" s="116" customFormat="1" ht="20.100000000000001" customHeight="1">
      <c r="A364" s="4"/>
      <c r="B364" s="1014"/>
      <c r="C364" s="690"/>
      <c r="D364" s="691"/>
      <c r="E364" s="691"/>
      <c r="F364" s="692"/>
      <c r="G364" s="690"/>
      <c r="H364" s="691"/>
      <c r="I364" s="691"/>
      <c r="J364" s="692"/>
      <c r="K364" s="961"/>
      <c r="L364" s="962"/>
      <c r="M364" s="965"/>
      <c r="N364" s="966"/>
      <c r="O364" s="966"/>
      <c r="P364" s="655"/>
      <c r="Q364" s="551"/>
      <c r="R364" s="552"/>
      <c r="S364" s="552"/>
      <c r="T364" s="135" t="s">
        <v>160</v>
      </c>
      <c r="U364" s="551"/>
      <c r="V364" s="552"/>
      <c r="W364" s="552"/>
      <c r="X364" s="135" t="s">
        <v>160</v>
      </c>
      <c r="Y364" s="551"/>
      <c r="Z364" s="552"/>
      <c r="AA364" s="552"/>
      <c r="AB364" s="135" t="s">
        <v>160</v>
      </c>
      <c r="AC364" s="551"/>
      <c r="AD364" s="552"/>
      <c r="AE364" s="552"/>
      <c r="AF364" s="135" t="s">
        <v>160</v>
      </c>
      <c r="AG364" s="551"/>
      <c r="AH364" s="552"/>
      <c r="AI364" s="552"/>
      <c r="AJ364" s="135" t="s">
        <v>160</v>
      </c>
      <c r="AK364" s="121"/>
      <c r="AL364" s="121"/>
      <c r="AM364" s="121"/>
      <c r="AN364" s="121"/>
      <c r="AO364" s="121"/>
      <c r="AP364" s="121"/>
      <c r="AQ364" s="121"/>
      <c r="AR364" s="121"/>
      <c r="AS364" s="121"/>
      <c r="AT364" s="121"/>
      <c r="AU364" s="121"/>
      <c r="AV364" s="121"/>
      <c r="AW364" s="121"/>
      <c r="AX364" s="121"/>
      <c r="AY364" s="121"/>
      <c r="AZ364" s="121"/>
      <c r="BA364" s="121"/>
      <c r="BB364" s="121"/>
      <c r="BC364" s="121"/>
      <c r="BD364" s="121"/>
      <c r="BE364" s="121"/>
      <c r="BF364" s="121"/>
      <c r="BG364" s="121"/>
    </row>
    <row r="365" spans="1:65" s="116" customFormat="1" ht="20.100000000000001" customHeight="1">
      <c r="A365" s="4"/>
      <c r="B365" s="1018">
        <f>+B363+1</f>
        <v>20</v>
      </c>
      <c r="C365" s="1007"/>
      <c r="D365" s="1008"/>
      <c r="E365" s="1008"/>
      <c r="F365" s="1009"/>
      <c r="G365" s="1007"/>
      <c r="H365" s="1008"/>
      <c r="I365" s="1008"/>
      <c r="J365" s="1009"/>
      <c r="K365" s="959" t="s">
        <v>318</v>
      </c>
      <c r="L365" s="960"/>
      <c r="M365" s="963"/>
      <c r="N365" s="964"/>
      <c r="O365" s="964"/>
      <c r="P365" s="654" t="s">
        <v>160</v>
      </c>
      <c r="Q365" s="667" t="s">
        <v>166</v>
      </c>
      <c r="R365" s="668"/>
      <c r="S365" s="668"/>
      <c r="T365" s="669"/>
      <c r="U365" s="667" t="s">
        <v>166</v>
      </c>
      <c r="V365" s="668"/>
      <c r="W365" s="668"/>
      <c r="X365" s="669"/>
      <c r="Y365" s="551"/>
      <c r="Z365" s="552"/>
      <c r="AA365" s="552"/>
      <c r="AB365" s="135" t="s">
        <v>160</v>
      </c>
      <c r="AC365" s="551"/>
      <c r="AD365" s="552"/>
      <c r="AE365" s="552"/>
      <c r="AF365" s="135" t="s">
        <v>160</v>
      </c>
      <c r="AG365" s="551"/>
      <c r="AH365" s="552"/>
      <c r="AI365" s="552"/>
      <c r="AJ365" s="135" t="s">
        <v>160</v>
      </c>
      <c r="AK365" s="121"/>
      <c r="AL365" s="121"/>
      <c r="AM365" s="121"/>
      <c r="AN365" s="121"/>
      <c r="AO365" s="121"/>
      <c r="AP365" s="121"/>
      <c r="AQ365" s="121"/>
      <c r="AR365" s="121"/>
      <c r="AS365" s="121"/>
      <c r="AT365" s="121"/>
      <c r="AU365" s="121"/>
      <c r="AV365" s="121"/>
      <c r="AW365" s="121"/>
      <c r="AX365" s="121"/>
      <c r="AY365" s="121"/>
      <c r="AZ365" s="121"/>
      <c r="BA365" s="121"/>
      <c r="BB365" s="121"/>
      <c r="BC365" s="121"/>
      <c r="BD365" s="121"/>
      <c r="BE365" s="121"/>
      <c r="BF365" s="121"/>
      <c r="BG365" s="121"/>
    </row>
    <row r="366" spans="1:65" s="116" customFormat="1" ht="20.100000000000001" customHeight="1">
      <c r="A366" s="4"/>
      <c r="B366" s="1014"/>
      <c r="C366" s="690"/>
      <c r="D366" s="691"/>
      <c r="E366" s="691"/>
      <c r="F366" s="692"/>
      <c r="G366" s="690"/>
      <c r="H366" s="691"/>
      <c r="I366" s="691"/>
      <c r="J366" s="692"/>
      <c r="K366" s="961"/>
      <c r="L366" s="962"/>
      <c r="M366" s="965"/>
      <c r="N366" s="966"/>
      <c r="O366" s="966"/>
      <c r="P366" s="655"/>
      <c r="Q366" s="551"/>
      <c r="R366" s="552"/>
      <c r="S366" s="552"/>
      <c r="T366" s="135" t="s">
        <v>160</v>
      </c>
      <c r="U366" s="551"/>
      <c r="V366" s="552"/>
      <c r="W366" s="552"/>
      <c r="X366" s="135" t="s">
        <v>160</v>
      </c>
      <c r="Y366" s="551"/>
      <c r="Z366" s="552"/>
      <c r="AA366" s="552"/>
      <c r="AB366" s="135" t="s">
        <v>160</v>
      </c>
      <c r="AC366" s="551"/>
      <c r="AD366" s="552"/>
      <c r="AE366" s="552"/>
      <c r="AF366" s="135" t="s">
        <v>160</v>
      </c>
      <c r="AG366" s="551"/>
      <c r="AH366" s="552"/>
      <c r="AI366" s="552"/>
      <c r="AJ366" s="135" t="s">
        <v>160</v>
      </c>
      <c r="AK366" s="121"/>
      <c r="AL366" s="121"/>
      <c r="AM366" s="121"/>
      <c r="AN366" s="121"/>
      <c r="AO366" s="121"/>
      <c r="AP366" s="121"/>
      <c r="AQ366" s="121"/>
      <c r="AR366" s="121"/>
      <c r="AS366" s="121"/>
      <c r="AT366" s="121"/>
      <c r="AU366" s="121"/>
      <c r="AV366" s="121"/>
      <c r="AW366" s="121"/>
      <c r="AX366" s="121"/>
      <c r="AY366" s="121"/>
      <c r="AZ366" s="121"/>
      <c r="BA366" s="121"/>
      <c r="BB366" s="121"/>
      <c r="BC366" s="121"/>
      <c r="BD366" s="121"/>
      <c r="BE366" s="121"/>
      <c r="BF366" s="121"/>
      <c r="BG366" s="121"/>
    </row>
    <row r="367" spans="1:65" s="116" customFormat="1" ht="20.100000000000001" customHeight="1">
      <c r="A367" s="4"/>
      <c r="B367" s="29" t="s">
        <v>461</v>
      </c>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121"/>
      <c r="AL367" s="121"/>
      <c r="AM367" s="121"/>
      <c r="AN367" s="121"/>
      <c r="AO367" s="121"/>
      <c r="AP367" s="121"/>
      <c r="AQ367" s="121"/>
      <c r="AR367" s="121"/>
      <c r="AS367" s="121"/>
      <c r="AT367" s="121"/>
      <c r="AU367" s="121"/>
      <c r="AV367" s="121"/>
      <c r="AW367" s="121"/>
      <c r="AX367" s="121"/>
      <c r="AY367" s="121"/>
      <c r="AZ367" s="121"/>
      <c r="BA367" s="121"/>
      <c r="BB367" s="121"/>
      <c r="BC367" s="121"/>
      <c r="BD367" s="121"/>
      <c r="BE367" s="121"/>
      <c r="BF367" s="121"/>
      <c r="BG367" s="121"/>
    </row>
    <row r="368" spans="1:65" s="116" customFormat="1" ht="20.100000000000001" customHeight="1">
      <c r="A368" s="4"/>
      <c r="B368" s="29" t="s">
        <v>125</v>
      </c>
      <c r="C368" s="27"/>
      <c r="D368" s="27"/>
      <c r="E368" s="27"/>
      <c r="F368" s="27"/>
      <c r="G368" s="27"/>
      <c r="H368" s="27"/>
      <c r="I368" s="27"/>
      <c r="J368" s="27"/>
      <c r="K368" s="27"/>
      <c r="L368" s="27"/>
      <c r="M368" s="27"/>
      <c r="N368" s="27"/>
      <c r="O368" s="27"/>
      <c r="P368" s="611"/>
      <c r="Q368" s="611"/>
      <c r="R368" s="611"/>
      <c r="S368" s="27"/>
      <c r="T368" s="27"/>
      <c r="U368" s="27"/>
      <c r="V368" s="27"/>
      <c r="W368" s="27"/>
      <c r="X368" s="27"/>
      <c r="Y368" s="27"/>
      <c r="Z368" s="27"/>
      <c r="AA368" s="27"/>
      <c r="AB368" s="27"/>
      <c r="AC368" s="27"/>
      <c r="AD368" s="27"/>
      <c r="AE368" s="27"/>
      <c r="AF368" s="27"/>
      <c r="AG368" s="27"/>
      <c r="AH368" s="27"/>
      <c r="AI368" s="27"/>
      <c r="AJ368" s="17"/>
      <c r="AK368" s="121"/>
      <c r="AL368" s="121"/>
      <c r="AM368" s="121"/>
      <c r="AN368" s="121"/>
      <c r="AO368" s="121"/>
      <c r="AP368" s="121"/>
      <c r="AQ368" s="121"/>
      <c r="AR368" s="121"/>
      <c r="AS368" s="121"/>
      <c r="AT368" s="121"/>
      <c r="AU368" s="121"/>
      <c r="AV368" s="121"/>
      <c r="AW368" s="121"/>
      <c r="AX368" s="121"/>
      <c r="AY368" s="121"/>
      <c r="AZ368" s="121"/>
      <c r="BA368" s="121"/>
      <c r="BB368" s="121"/>
      <c r="BC368" s="121"/>
      <c r="BD368" s="121"/>
      <c r="BE368" s="121"/>
      <c r="BF368" s="121"/>
      <c r="BG368" s="121"/>
    </row>
    <row r="369" spans="1:65" s="117" customFormat="1" ht="20.100000000000001" customHeight="1">
      <c r="A369" s="4"/>
      <c r="B369" s="980" t="s">
        <v>247</v>
      </c>
      <c r="C369" s="575" t="s">
        <v>81</v>
      </c>
      <c r="D369" s="729"/>
      <c r="E369" s="729"/>
      <c r="F369" s="730"/>
      <c r="G369" s="575" t="s">
        <v>376</v>
      </c>
      <c r="H369" s="729"/>
      <c r="I369" s="729"/>
      <c r="J369" s="730"/>
      <c r="K369" s="976" t="s">
        <v>213</v>
      </c>
      <c r="L369" s="977"/>
      <c r="M369" s="147" t="s">
        <v>375</v>
      </c>
      <c r="N369" s="148"/>
      <c r="O369" s="148"/>
      <c r="P369" s="148"/>
      <c r="Q369" s="148"/>
      <c r="R369" s="148"/>
      <c r="S369" s="148"/>
      <c r="T369" s="148"/>
      <c r="U369" s="148"/>
      <c r="V369" s="148"/>
      <c r="W369" s="148"/>
      <c r="X369" s="149"/>
      <c r="Y369" s="147" t="s">
        <v>377</v>
      </c>
      <c r="Z369" s="148"/>
      <c r="AA369" s="148"/>
      <c r="AB369" s="148"/>
      <c r="AC369" s="148"/>
      <c r="AD369" s="148"/>
      <c r="AE369" s="148"/>
      <c r="AF369" s="148"/>
      <c r="AG369" s="148"/>
      <c r="AH369" s="148"/>
      <c r="AI369" s="148"/>
      <c r="AJ369" s="149"/>
      <c r="AK369" s="120"/>
      <c r="AL369" s="120"/>
      <c r="AM369" s="120"/>
      <c r="AN369" s="120"/>
      <c r="AO369" s="120"/>
      <c r="AP369" s="120"/>
      <c r="AQ369" s="120"/>
      <c r="AR369" s="120"/>
      <c r="AS369" s="120"/>
      <c r="AT369" s="120"/>
      <c r="AU369" s="120"/>
      <c r="AV369" s="120"/>
      <c r="AW369" s="120"/>
      <c r="AX369" s="120"/>
      <c r="AY369" s="120"/>
      <c r="AZ369" s="120"/>
      <c r="BA369" s="120"/>
      <c r="BB369" s="120"/>
      <c r="BC369" s="120"/>
      <c r="BD369" s="120"/>
      <c r="BE369" s="120"/>
      <c r="BF369" s="120"/>
      <c r="BG369" s="120"/>
    </row>
    <row r="370" spans="1:65" s="117" customFormat="1" ht="9.75" customHeight="1">
      <c r="A370" s="4"/>
      <c r="B370" s="981"/>
      <c r="C370" s="986"/>
      <c r="D370" s="987"/>
      <c r="E370" s="987"/>
      <c r="F370" s="988"/>
      <c r="G370" s="986"/>
      <c r="H370" s="987"/>
      <c r="I370" s="987"/>
      <c r="J370" s="988"/>
      <c r="K370" s="976"/>
      <c r="L370" s="977"/>
      <c r="M370" s="575" t="s">
        <v>158</v>
      </c>
      <c r="N370" s="729"/>
      <c r="O370" s="729"/>
      <c r="P370" s="730"/>
      <c r="Q370" s="971" t="s">
        <v>159</v>
      </c>
      <c r="R370" s="972"/>
      <c r="S370" s="972"/>
      <c r="T370" s="973"/>
      <c r="U370" s="971" t="s">
        <v>342</v>
      </c>
      <c r="V370" s="972"/>
      <c r="W370" s="972"/>
      <c r="X370" s="973"/>
      <c r="Y370" s="157" t="s">
        <v>371</v>
      </c>
      <c r="Z370" s="158"/>
      <c r="AA370" s="158"/>
      <c r="AB370" s="159"/>
      <c r="AC370" s="157" t="s">
        <v>372</v>
      </c>
      <c r="AD370" s="158"/>
      <c r="AE370" s="158"/>
      <c r="AF370" s="159"/>
      <c r="AG370" s="160" t="s">
        <v>374</v>
      </c>
      <c r="AH370" s="161"/>
      <c r="AI370" s="161"/>
      <c r="AJ370" s="162"/>
      <c r="AK370" s="16"/>
      <c r="AL370" s="16"/>
      <c r="AM370" s="120"/>
      <c r="AN370" s="120"/>
      <c r="AO370" s="120"/>
      <c r="AP370" s="120"/>
      <c r="AQ370" s="120"/>
      <c r="AR370" s="120"/>
      <c r="AS370" s="120"/>
      <c r="AT370" s="120"/>
      <c r="AU370" s="120"/>
      <c r="AV370" s="120"/>
      <c r="AW370" s="120"/>
      <c r="AX370" s="120"/>
      <c r="AY370" s="120"/>
      <c r="AZ370" s="120"/>
      <c r="BA370" s="120"/>
      <c r="BB370" s="120"/>
      <c r="BC370" s="120"/>
      <c r="BD370" s="120"/>
      <c r="BE370" s="120"/>
      <c r="BF370" s="120"/>
      <c r="BG370" s="120"/>
      <c r="BH370" s="120"/>
      <c r="BI370" s="120"/>
      <c r="BJ370" s="120"/>
      <c r="BK370" s="120"/>
      <c r="BL370" s="120"/>
      <c r="BM370" s="120"/>
    </row>
    <row r="371" spans="1:65" s="116" customFormat="1" ht="20.100000000000001" customHeight="1">
      <c r="A371" s="4"/>
      <c r="B371" s="981"/>
      <c r="C371" s="725"/>
      <c r="D371" s="726"/>
      <c r="E371" s="726"/>
      <c r="F371" s="731"/>
      <c r="G371" s="725"/>
      <c r="H371" s="726"/>
      <c r="I371" s="726"/>
      <c r="J371" s="731"/>
      <c r="K371" s="976"/>
      <c r="L371" s="977"/>
      <c r="M371" s="725"/>
      <c r="N371" s="726"/>
      <c r="O371" s="726"/>
      <c r="P371" s="731"/>
      <c r="Q371" s="150" t="s">
        <v>343</v>
      </c>
      <c r="R371" s="150"/>
      <c r="S371" s="150"/>
      <c r="T371" s="150"/>
      <c r="U371" s="150" t="s">
        <v>343</v>
      </c>
      <c r="V371" s="150"/>
      <c r="W371" s="150"/>
      <c r="X371" s="150"/>
      <c r="Y371" s="150" t="s">
        <v>231</v>
      </c>
      <c r="Z371" s="150"/>
      <c r="AA371" s="150"/>
      <c r="AB371" s="150"/>
      <c r="AC371" s="163" t="s">
        <v>232</v>
      </c>
      <c r="AD371" s="163"/>
      <c r="AE371" s="163"/>
      <c r="AF371" s="163"/>
      <c r="AG371" s="979" t="s">
        <v>373</v>
      </c>
      <c r="AH371" s="979"/>
      <c r="AI371" s="979"/>
      <c r="AJ371" s="979"/>
      <c r="AK371" s="16"/>
      <c r="AL371" s="4"/>
      <c r="AM371" s="121"/>
      <c r="AN371" s="121"/>
      <c r="AO371" s="121"/>
      <c r="AP371" s="121"/>
      <c r="AQ371" s="121"/>
      <c r="AR371" s="121"/>
      <c r="AS371" s="121"/>
      <c r="AT371" s="121"/>
      <c r="AU371" s="121"/>
      <c r="AV371" s="121"/>
      <c r="AW371" s="121"/>
      <c r="AX371" s="121"/>
      <c r="AY371" s="121"/>
      <c r="AZ371" s="121"/>
      <c r="BA371" s="121"/>
      <c r="BB371" s="121"/>
      <c r="BC371" s="121"/>
      <c r="BD371" s="121"/>
      <c r="BE371" s="121"/>
      <c r="BF371" s="121"/>
      <c r="BG371" s="121"/>
      <c r="BH371" s="121"/>
      <c r="BI371" s="121"/>
      <c r="BJ371" s="121"/>
      <c r="BK371" s="121"/>
      <c r="BL371" s="121"/>
      <c r="BM371" s="121"/>
    </row>
    <row r="372" spans="1:65" s="116" customFormat="1" ht="20.100000000000001" customHeight="1">
      <c r="A372" s="4"/>
      <c r="B372" s="1013">
        <v>21</v>
      </c>
      <c r="C372" s="667"/>
      <c r="D372" s="668"/>
      <c r="E372" s="668"/>
      <c r="F372" s="669"/>
      <c r="G372" s="667"/>
      <c r="H372" s="668"/>
      <c r="I372" s="668"/>
      <c r="J372" s="669"/>
      <c r="K372" s="959" t="s">
        <v>318</v>
      </c>
      <c r="L372" s="960"/>
      <c r="M372" s="963"/>
      <c r="N372" s="964"/>
      <c r="O372" s="964"/>
      <c r="P372" s="654" t="s">
        <v>160</v>
      </c>
      <c r="Q372" s="667" t="s">
        <v>166</v>
      </c>
      <c r="R372" s="668"/>
      <c r="S372" s="668"/>
      <c r="T372" s="669"/>
      <c r="U372" s="667" t="s">
        <v>166</v>
      </c>
      <c r="V372" s="668"/>
      <c r="W372" s="668"/>
      <c r="X372" s="669"/>
      <c r="Y372" s="551"/>
      <c r="Z372" s="552"/>
      <c r="AA372" s="552"/>
      <c r="AB372" s="135" t="s">
        <v>160</v>
      </c>
      <c r="AC372" s="551"/>
      <c r="AD372" s="552"/>
      <c r="AE372" s="552"/>
      <c r="AF372" s="135" t="s">
        <v>160</v>
      </c>
      <c r="AG372" s="551"/>
      <c r="AH372" s="552"/>
      <c r="AI372" s="552"/>
      <c r="AJ372" s="135" t="s">
        <v>160</v>
      </c>
      <c r="AK372" s="191"/>
      <c r="AL372" s="4"/>
    </row>
    <row r="373" spans="1:65" s="116" customFormat="1" ht="20.100000000000001" customHeight="1">
      <c r="A373" s="4"/>
      <c r="B373" s="1015"/>
      <c r="C373" s="670"/>
      <c r="D373" s="671"/>
      <c r="E373" s="671"/>
      <c r="F373" s="672"/>
      <c r="G373" s="670"/>
      <c r="H373" s="671"/>
      <c r="I373" s="671"/>
      <c r="J373" s="672"/>
      <c r="K373" s="961"/>
      <c r="L373" s="962"/>
      <c r="M373" s="965"/>
      <c r="N373" s="966"/>
      <c r="O373" s="966"/>
      <c r="P373" s="655"/>
      <c r="Q373" s="551"/>
      <c r="R373" s="552"/>
      <c r="S373" s="552"/>
      <c r="T373" s="135" t="s">
        <v>160</v>
      </c>
      <c r="U373" s="551"/>
      <c r="V373" s="552"/>
      <c r="W373" s="552"/>
      <c r="X373" s="135" t="s">
        <v>160</v>
      </c>
      <c r="Y373" s="551"/>
      <c r="Z373" s="552"/>
      <c r="AA373" s="552"/>
      <c r="AB373" s="135" t="s">
        <v>160</v>
      </c>
      <c r="AC373" s="551"/>
      <c r="AD373" s="552"/>
      <c r="AE373" s="552"/>
      <c r="AF373" s="135" t="s">
        <v>160</v>
      </c>
      <c r="AG373" s="551"/>
      <c r="AH373" s="552"/>
      <c r="AI373" s="552"/>
      <c r="AJ373" s="135" t="s">
        <v>160</v>
      </c>
      <c r="AK373" s="188"/>
      <c r="AL373" s="4"/>
    </row>
    <row r="374" spans="1:65" s="116" customFormat="1" ht="20.100000000000001" customHeight="1">
      <c r="A374" s="4"/>
      <c r="B374" s="1013">
        <v>22</v>
      </c>
      <c r="C374" s="667"/>
      <c r="D374" s="668"/>
      <c r="E374" s="668"/>
      <c r="F374" s="669"/>
      <c r="G374" s="667"/>
      <c r="H374" s="668"/>
      <c r="I374" s="668"/>
      <c r="J374" s="669"/>
      <c r="K374" s="959" t="s">
        <v>318</v>
      </c>
      <c r="L374" s="960"/>
      <c r="M374" s="963"/>
      <c r="N374" s="964"/>
      <c r="O374" s="964"/>
      <c r="P374" s="654" t="s">
        <v>160</v>
      </c>
      <c r="Q374" s="667" t="s">
        <v>166</v>
      </c>
      <c r="R374" s="668"/>
      <c r="S374" s="668"/>
      <c r="T374" s="669"/>
      <c r="U374" s="667" t="s">
        <v>166</v>
      </c>
      <c r="V374" s="668"/>
      <c r="W374" s="668"/>
      <c r="X374" s="669"/>
      <c r="Y374" s="551"/>
      <c r="Z374" s="552"/>
      <c r="AA374" s="552"/>
      <c r="AB374" s="135" t="s">
        <v>160</v>
      </c>
      <c r="AC374" s="551"/>
      <c r="AD374" s="552"/>
      <c r="AE374" s="552"/>
      <c r="AF374" s="135" t="s">
        <v>160</v>
      </c>
      <c r="AG374" s="551"/>
      <c r="AH374" s="552"/>
      <c r="AI374" s="552"/>
      <c r="AJ374" s="135" t="s">
        <v>160</v>
      </c>
      <c r="AK374" s="188"/>
      <c r="AL374" s="4"/>
    </row>
    <row r="375" spans="1:65" s="116" customFormat="1" ht="20.100000000000001" customHeight="1">
      <c r="A375" s="4"/>
      <c r="B375" s="1014"/>
      <c r="C375" s="690"/>
      <c r="D375" s="691"/>
      <c r="E375" s="691"/>
      <c r="F375" s="692"/>
      <c r="G375" s="690"/>
      <c r="H375" s="691"/>
      <c r="I375" s="691"/>
      <c r="J375" s="692"/>
      <c r="K375" s="961"/>
      <c r="L375" s="962"/>
      <c r="M375" s="965"/>
      <c r="N375" s="966"/>
      <c r="O375" s="966"/>
      <c r="P375" s="655"/>
      <c r="Q375" s="551"/>
      <c r="R375" s="552"/>
      <c r="S375" s="552"/>
      <c r="T375" s="135" t="s">
        <v>160</v>
      </c>
      <c r="U375" s="551"/>
      <c r="V375" s="552"/>
      <c r="W375" s="552"/>
      <c r="X375" s="135" t="s">
        <v>160</v>
      </c>
      <c r="Y375" s="551"/>
      <c r="Z375" s="552"/>
      <c r="AA375" s="552"/>
      <c r="AB375" s="135" t="s">
        <v>160</v>
      </c>
      <c r="AC375" s="551"/>
      <c r="AD375" s="552"/>
      <c r="AE375" s="552"/>
      <c r="AF375" s="135" t="s">
        <v>160</v>
      </c>
      <c r="AG375" s="551"/>
      <c r="AH375" s="552"/>
      <c r="AI375" s="552"/>
      <c r="AJ375" s="135" t="s">
        <v>160</v>
      </c>
      <c r="AK375" s="25"/>
      <c r="AL375" s="4"/>
    </row>
    <row r="376" spans="1:65" s="116" customFormat="1" ht="20.100000000000001" customHeight="1">
      <c r="A376" s="4"/>
      <c r="B376" s="1015">
        <v>23</v>
      </c>
      <c r="C376" s="670"/>
      <c r="D376" s="671"/>
      <c r="E376" s="671"/>
      <c r="F376" s="672"/>
      <c r="G376" s="670"/>
      <c r="H376" s="671"/>
      <c r="I376" s="671"/>
      <c r="J376" s="672"/>
      <c r="K376" s="959" t="s">
        <v>318</v>
      </c>
      <c r="L376" s="960"/>
      <c r="M376" s="963"/>
      <c r="N376" s="964"/>
      <c r="O376" s="964"/>
      <c r="P376" s="654" t="s">
        <v>160</v>
      </c>
      <c r="Q376" s="667" t="s">
        <v>166</v>
      </c>
      <c r="R376" s="668"/>
      <c r="S376" s="668"/>
      <c r="T376" s="669"/>
      <c r="U376" s="667" t="s">
        <v>166</v>
      </c>
      <c r="V376" s="668"/>
      <c r="W376" s="668"/>
      <c r="X376" s="669"/>
      <c r="Y376" s="551"/>
      <c r="Z376" s="552"/>
      <c r="AA376" s="552"/>
      <c r="AB376" s="135" t="s">
        <v>160</v>
      </c>
      <c r="AC376" s="551"/>
      <c r="AD376" s="552"/>
      <c r="AE376" s="552"/>
      <c r="AF376" s="135" t="s">
        <v>160</v>
      </c>
      <c r="AG376" s="551"/>
      <c r="AH376" s="552"/>
      <c r="AI376" s="552"/>
      <c r="AJ376" s="135" t="s">
        <v>160</v>
      </c>
      <c r="AK376" s="100"/>
      <c r="AL376" s="4"/>
      <c r="AM376" s="120"/>
      <c r="AN376" s="121"/>
      <c r="AO376" s="121"/>
      <c r="AP376" s="121"/>
      <c r="AQ376" s="121"/>
      <c r="AR376" s="121"/>
      <c r="AS376" s="121"/>
      <c r="AT376" s="121"/>
      <c r="AU376" s="121"/>
      <c r="AV376" s="121"/>
      <c r="AW376" s="121"/>
      <c r="AX376" s="121"/>
      <c r="AY376" s="121"/>
      <c r="AZ376" s="121"/>
      <c r="BA376" s="121"/>
      <c r="BB376" s="121"/>
      <c r="BC376" s="121"/>
      <c r="BD376" s="121"/>
      <c r="BE376" s="121"/>
      <c r="BF376" s="121"/>
      <c r="BG376" s="121"/>
      <c r="BH376" s="121"/>
      <c r="BI376" s="121"/>
      <c r="BJ376" s="121"/>
      <c r="BK376" s="121"/>
      <c r="BL376" s="121"/>
      <c r="BM376" s="121"/>
    </row>
    <row r="377" spans="1:65" s="116" customFormat="1" ht="20.100000000000001" customHeight="1">
      <c r="A377" s="4"/>
      <c r="B377" s="1015"/>
      <c r="C377" s="670"/>
      <c r="D377" s="671"/>
      <c r="E377" s="671"/>
      <c r="F377" s="672"/>
      <c r="G377" s="670"/>
      <c r="H377" s="671"/>
      <c r="I377" s="671"/>
      <c r="J377" s="672"/>
      <c r="K377" s="961"/>
      <c r="L377" s="962"/>
      <c r="M377" s="965"/>
      <c r="N377" s="966"/>
      <c r="O377" s="966"/>
      <c r="P377" s="655"/>
      <c r="Q377" s="551"/>
      <c r="R377" s="552"/>
      <c r="S377" s="552"/>
      <c r="T377" s="135" t="s">
        <v>160</v>
      </c>
      <c r="U377" s="551"/>
      <c r="V377" s="552"/>
      <c r="W377" s="552"/>
      <c r="X377" s="135" t="s">
        <v>160</v>
      </c>
      <c r="Y377" s="551"/>
      <c r="Z377" s="552"/>
      <c r="AA377" s="552"/>
      <c r="AB377" s="135" t="s">
        <v>160</v>
      </c>
      <c r="AC377" s="551"/>
      <c r="AD377" s="552"/>
      <c r="AE377" s="552"/>
      <c r="AF377" s="135" t="s">
        <v>160</v>
      </c>
      <c r="AG377" s="551"/>
      <c r="AH377" s="552"/>
      <c r="AI377" s="552"/>
      <c r="AJ377" s="135" t="s">
        <v>160</v>
      </c>
      <c r="AK377" s="100"/>
      <c r="AL377" s="4"/>
      <c r="AM377" s="120"/>
      <c r="AN377" s="121"/>
      <c r="AO377" s="121"/>
      <c r="AP377" s="121"/>
      <c r="AQ377" s="121"/>
      <c r="AR377" s="121"/>
      <c r="AS377" s="121"/>
      <c r="AT377" s="121"/>
      <c r="AU377" s="121"/>
      <c r="AV377" s="121"/>
      <c r="AW377" s="121"/>
      <c r="AX377" s="121"/>
      <c r="AY377" s="121"/>
      <c r="AZ377" s="121"/>
      <c r="BA377" s="121"/>
      <c r="BB377" s="121"/>
      <c r="BC377" s="121"/>
      <c r="BD377" s="121"/>
      <c r="BE377" s="121"/>
      <c r="BF377" s="121"/>
      <c r="BG377" s="121"/>
      <c r="BH377" s="121"/>
      <c r="BI377" s="121"/>
      <c r="BJ377" s="121"/>
      <c r="BK377" s="121"/>
      <c r="BL377" s="121"/>
      <c r="BM377" s="121"/>
    </row>
    <row r="378" spans="1:65" s="117" customFormat="1" ht="20.100000000000001" customHeight="1">
      <c r="A378" s="4"/>
      <c r="B378" s="1013">
        <v>24</v>
      </c>
      <c r="C378" s="667"/>
      <c r="D378" s="668"/>
      <c r="E378" s="668"/>
      <c r="F378" s="669"/>
      <c r="G378" s="667"/>
      <c r="H378" s="668"/>
      <c r="I378" s="668"/>
      <c r="J378" s="669"/>
      <c r="K378" s="959" t="s">
        <v>318</v>
      </c>
      <c r="L378" s="960"/>
      <c r="M378" s="963"/>
      <c r="N378" s="964"/>
      <c r="O378" s="964"/>
      <c r="P378" s="654" t="s">
        <v>160</v>
      </c>
      <c r="Q378" s="667" t="s">
        <v>166</v>
      </c>
      <c r="R378" s="668"/>
      <c r="S378" s="668"/>
      <c r="T378" s="669"/>
      <c r="U378" s="667" t="s">
        <v>166</v>
      </c>
      <c r="V378" s="668"/>
      <c r="W378" s="668"/>
      <c r="X378" s="669"/>
      <c r="Y378" s="551"/>
      <c r="Z378" s="552"/>
      <c r="AA378" s="552"/>
      <c r="AB378" s="135" t="s">
        <v>160</v>
      </c>
      <c r="AC378" s="551"/>
      <c r="AD378" s="552"/>
      <c r="AE378" s="552"/>
      <c r="AF378" s="135" t="s">
        <v>160</v>
      </c>
      <c r="AG378" s="551"/>
      <c r="AH378" s="552"/>
      <c r="AI378" s="552"/>
      <c r="AJ378" s="135" t="s">
        <v>160</v>
      </c>
      <c r="AK378" s="100"/>
      <c r="AL378" s="4"/>
      <c r="AM378" s="120"/>
      <c r="AN378" s="120"/>
      <c r="AO378" s="120"/>
      <c r="AP378" s="120"/>
      <c r="AQ378" s="120"/>
      <c r="AR378" s="120"/>
      <c r="AS378" s="120"/>
      <c r="AT378" s="120"/>
      <c r="AU378" s="120"/>
      <c r="AV378" s="120"/>
      <c r="AW378" s="120"/>
      <c r="AX378" s="120"/>
      <c r="AY378" s="120"/>
      <c r="AZ378" s="120"/>
      <c r="BA378" s="120"/>
      <c r="BB378" s="120"/>
      <c r="BC378" s="120"/>
      <c r="BD378" s="120"/>
      <c r="BE378" s="120"/>
      <c r="BF378" s="120"/>
      <c r="BG378" s="120"/>
      <c r="BH378" s="120"/>
      <c r="BI378" s="120"/>
      <c r="BJ378" s="120"/>
      <c r="BK378" s="120"/>
      <c r="BL378" s="120"/>
      <c r="BM378" s="120"/>
    </row>
    <row r="379" spans="1:65" s="118" customFormat="1" ht="20.100000000000001" customHeight="1">
      <c r="A379" s="4"/>
      <c r="B379" s="1014"/>
      <c r="C379" s="690"/>
      <c r="D379" s="691"/>
      <c r="E379" s="691"/>
      <c r="F379" s="692"/>
      <c r="G379" s="690"/>
      <c r="H379" s="691"/>
      <c r="I379" s="691"/>
      <c r="J379" s="692"/>
      <c r="K379" s="961"/>
      <c r="L379" s="962"/>
      <c r="M379" s="965"/>
      <c r="N379" s="966"/>
      <c r="O379" s="966"/>
      <c r="P379" s="655"/>
      <c r="Q379" s="551"/>
      <c r="R379" s="552"/>
      <c r="S379" s="552"/>
      <c r="T379" s="135" t="s">
        <v>160</v>
      </c>
      <c r="U379" s="551"/>
      <c r="V379" s="552"/>
      <c r="W379" s="552"/>
      <c r="X379" s="135" t="s">
        <v>160</v>
      </c>
      <c r="Y379" s="551"/>
      <c r="Z379" s="552"/>
      <c r="AA379" s="552"/>
      <c r="AB379" s="135" t="s">
        <v>160</v>
      </c>
      <c r="AC379" s="551"/>
      <c r="AD379" s="552"/>
      <c r="AE379" s="552"/>
      <c r="AF379" s="135" t="s">
        <v>160</v>
      </c>
      <c r="AG379" s="551"/>
      <c r="AH379" s="552"/>
      <c r="AI379" s="552"/>
      <c r="AJ379" s="135" t="s">
        <v>160</v>
      </c>
      <c r="AK379" s="29"/>
      <c r="AL379" s="29"/>
      <c r="AM379" s="122"/>
      <c r="AN379" s="122"/>
      <c r="AO379" s="122"/>
      <c r="AP379" s="122"/>
      <c r="AQ379" s="122"/>
      <c r="AR379" s="122"/>
      <c r="AS379" s="122"/>
      <c r="AT379" s="122"/>
      <c r="AU379" s="122"/>
      <c r="AV379" s="122"/>
      <c r="AW379" s="122"/>
      <c r="AX379" s="122"/>
      <c r="AY379" s="122"/>
      <c r="AZ379" s="122"/>
      <c r="BA379" s="122"/>
      <c r="BB379" s="122"/>
      <c r="BC379" s="122"/>
      <c r="BD379" s="122"/>
      <c r="BE379" s="122"/>
      <c r="BF379" s="122"/>
      <c r="BG379" s="122"/>
      <c r="BH379" s="122"/>
      <c r="BI379" s="122"/>
      <c r="BJ379" s="122"/>
      <c r="BK379" s="122"/>
      <c r="BL379" s="122"/>
      <c r="BM379" s="122"/>
    </row>
    <row r="380" spans="1:65" s="118" customFormat="1" ht="20.100000000000001" customHeight="1">
      <c r="A380" s="4"/>
      <c r="B380" s="1015">
        <v>25</v>
      </c>
      <c r="C380" s="670"/>
      <c r="D380" s="671"/>
      <c r="E380" s="671"/>
      <c r="F380" s="672"/>
      <c r="G380" s="670"/>
      <c r="H380" s="671"/>
      <c r="I380" s="671"/>
      <c r="J380" s="672"/>
      <c r="K380" s="959" t="s">
        <v>318</v>
      </c>
      <c r="L380" s="960"/>
      <c r="M380" s="963"/>
      <c r="N380" s="964"/>
      <c r="O380" s="964"/>
      <c r="P380" s="654" t="s">
        <v>160</v>
      </c>
      <c r="Q380" s="667" t="s">
        <v>166</v>
      </c>
      <c r="R380" s="668"/>
      <c r="S380" s="668"/>
      <c r="T380" s="669"/>
      <c r="U380" s="667" t="s">
        <v>166</v>
      </c>
      <c r="V380" s="668"/>
      <c r="W380" s="668"/>
      <c r="X380" s="669"/>
      <c r="Y380" s="551"/>
      <c r="Z380" s="552"/>
      <c r="AA380" s="552"/>
      <c r="AB380" s="135" t="s">
        <v>160</v>
      </c>
      <c r="AC380" s="551"/>
      <c r="AD380" s="552"/>
      <c r="AE380" s="552"/>
      <c r="AF380" s="135" t="s">
        <v>160</v>
      </c>
      <c r="AG380" s="551"/>
      <c r="AH380" s="552"/>
      <c r="AI380" s="552"/>
      <c r="AJ380" s="135" t="s">
        <v>160</v>
      </c>
      <c r="AK380" s="29"/>
      <c r="AL380" s="29"/>
      <c r="AM380" s="122"/>
      <c r="AN380" s="122"/>
      <c r="AO380" s="122"/>
      <c r="AP380" s="122"/>
      <c r="AQ380" s="122"/>
      <c r="AR380" s="122"/>
      <c r="AS380" s="122"/>
      <c r="AT380" s="122"/>
      <c r="AU380" s="122"/>
      <c r="AV380" s="122"/>
      <c r="AW380" s="122"/>
      <c r="AX380" s="122"/>
      <c r="AY380" s="122"/>
      <c r="AZ380" s="122"/>
      <c r="BA380" s="122"/>
      <c r="BB380" s="122"/>
      <c r="BC380" s="122"/>
      <c r="BD380" s="122"/>
      <c r="BE380" s="122"/>
      <c r="BF380" s="122"/>
      <c r="BG380" s="122"/>
      <c r="BH380" s="122"/>
      <c r="BI380" s="122"/>
      <c r="BJ380" s="122"/>
      <c r="BK380" s="122"/>
      <c r="BL380" s="122"/>
      <c r="BM380" s="122"/>
    </row>
    <row r="381" spans="1:65" s="118" customFormat="1" ht="20.100000000000001" customHeight="1">
      <c r="A381" s="4"/>
      <c r="B381" s="1015"/>
      <c r="C381" s="670"/>
      <c r="D381" s="671"/>
      <c r="E381" s="671"/>
      <c r="F381" s="672"/>
      <c r="G381" s="670"/>
      <c r="H381" s="671"/>
      <c r="I381" s="671"/>
      <c r="J381" s="672"/>
      <c r="K381" s="961"/>
      <c r="L381" s="962"/>
      <c r="M381" s="965"/>
      <c r="N381" s="966"/>
      <c r="O381" s="966"/>
      <c r="P381" s="655"/>
      <c r="Q381" s="551"/>
      <c r="R381" s="552"/>
      <c r="S381" s="552"/>
      <c r="T381" s="135" t="s">
        <v>160</v>
      </c>
      <c r="U381" s="551"/>
      <c r="V381" s="552"/>
      <c r="W381" s="552"/>
      <c r="X381" s="135" t="s">
        <v>160</v>
      </c>
      <c r="Y381" s="551"/>
      <c r="Z381" s="552"/>
      <c r="AA381" s="552"/>
      <c r="AB381" s="135" t="s">
        <v>160</v>
      </c>
      <c r="AC381" s="551"/>
      <c r="AD381" s="552"/>
      <c r="AE381" s="552"/>
      <c r="AF381" s="135" t="s">
        <v>160</v>
      </c>
      <c r="AG381" s="551"/>
      <c r="AH381" s="552"/>
      <c r="AI381" s="552"/>
      <c r="AJ381" s="135" t="s">
        <v>160</v>
      </c>
      <c r="AK381" s="3"/>
      <c r="AL381" s="29"/>
    </row>
    <row r="382" spans="1:65" s="118" customFormat="1" ht="20.100000000000001" customHeight="1">
      <c r="A382" s="4"/>
      <c r="B382" s="1013">
        <v>26</v>
      </c>
      <c r="C382" s="667"/>
      <c r="D382" s="668"/>
      <c r="E382" s="668"/>
      <c r="F382" s="669"/>
      <c r="G382" s="667"/>
      <c r="H382" s="668"/>
      <c r="I382" s="668"/>
      <c r="J382" s="669"/>
      <c r="K382" s="959" t="s">
        <v>318</v>
      </c>
      <c r="L382" s="960"/>
      <c r="M382" s="963"/>
      <c r="N382" s="964"/>
      <c r="O382" s="964"/>
      <c r="P382" s="654" t="s">
        <v>160</v>
      </c>
      <c r="Q382" s="667" t="s">
        <v>166</v>
      </c>
      <c r="R382" s="668"/>
      <c r="S382" s="668"/>
      <c r="T382" s="669"/>
      <c r="U382" s="667" t="s">
        <v>166</v>
      </c>
      <c r="V382" s="668"/>
      <c r="W382" s="668"/>
      <c r="X382" s="669"/>
      <c r="Y382" s="551"/>
      <c r="Z382" s="552"/>
      <c r="AA382" s="552"/>
      <c r="AB382" s="135" t="s">
        <v>160</v>
      </c>
      <c r="AC382" s="551"/>
      <c r="AD382" s="552"/>
      <c r="AE382" s="552"/>
      <c r="AF382" s="135" t="s">
        <v>160</v>
      </c>
      <c r="AG382" s="551"/>
      <c r="AH382" s="552"/>
      <c r="AI382" s="552"/>
      <c r="AJ382" s="135" t="s">
        <v>160</v>
      </c>
      <c r="AK382" s="3"/>
      <c r="AL382" s="29"/>
    </row>
    <row r="383" spans="1:65" s="118" customFormat="1" ht="20.100000000000001" customHeight="1">
      <c r="A383" s="4"/>
      <c r="B383" s="1014"/>
      <c r="C383" s="690"/>
      <c r="D383" s="691"/>
      <c r="E383" s="691"/>
      <c r="F383" s="692"/>
      <c r="G383" s="690"/>
      <c r="H383" s="691"/>
      <c r="I383" s="691"/>
      <c r="J383" s="692"/>
      <c r="K383" s="961"/>
      <c r="L383" s="962"/>
      <c r="M383" s="965"/>
      <c r="N383" s="966"/>
      <c r="O383" s="966"/>
      <c r="P383" s="655"/>
      <c r="Q383" s="551"/>
      <c r="R383" s="552"/>
      <c r="S383" s="552"/>
      <c r="T383" s="135" t="s">
        <v>160</v>
      </c>
      <c r="U383" s="551"/>
      <c r="V383" s="552"/>
      <c r="W383" s="552"/>
      <c r="X383" s="135" t="s">
        <v>160</v>
      </c>
      <c r="Y383" s="551"/>
      <c r="Z383" s="552"/>
      <c r="AA383" s="552"/>
      <c r="AB383" s="135" t="s">
        <v>160</v>
      </c>
      <c r="AC383" s="551"/>
      <c r="AD383" s="552"/>
      <c r="AE383" s="552"/>
      <c r="AF383" s="135" t="s">
        <v>160</v>
      </c>
      <c r="AG383" s="551"/>
      <c r="AH383" s="552"/>
      <c r="AI383" s="552"/>
      <c r="AJ383" s="135" t="s">
        <v>160</v>
      </c>
      <c r="AK383" s="4"/>
      <c r="AL383" s="29"/>
    </row>
    <row r="384" spans="1:65" s="118" customFormat="1" ht="20.100000000000001" customHeight="1">
      <c r="A384" s="4"/>
      <c r="B384" s="1015">
        <v>27</v>
      </c>
      <c r="C384" s="670"/>
      <c r="D384" s="671"/>
      <c r="E384" s="671"/>
      <c r="F384" s="672"/>
      <c r="G384" s="670"/>
      <c r="H384" s="671"/>
      <c r="I384" s="671"/>
      <c r="J384" s="672"/>
      <c r="K384" s="959" t="s">
        <v>318</v>
      </c>
      <c r="L384" s="960"/>
      <c r="M384" s="963"/>
      <c r="N384" s="964"/>
      <c r="O384" s="964"/>
      <c r="P384" s="654" t="s">
        <v>160</v>
      </c>
      <c r="Q384" s="667" t="s">
        <v>166</v>
      </c>
      <c r="R384" s="668"/>
      <c r="S384" s="668"/>
      <c r="T384" s="669"/>
      <c r="U384" s="667" t="s">
        <v>166</v>
      </c>
      <c r="V384" s="668"/>
      <c r="W384" s="668"/>
      <c r="X384" s="669"/>
      <c r="Y384" s="551"/>
      <c r="Z384" s="552"/>
      <c r="AA384" s="552"/>
      <c r="AB384" s="135" t="s">
        <v>160</v>
      </c>
      <c r="AC384" s="551"/>
      <c r="AD384" s="552"/>
      <c r="AE384" s="552"/>
      <c r="AF384" s="135" t="s">
        <v>160</v>
      </c>
      <c r="AG384" s="551"/>
      <c r="AH384" s="552"/>
      <c r="AI384" s="552"/>
      <c r="AJ384" s="135" t="s">
        <v>160</v>
      </c>
      <c r="AK384" s="4"/>
      <c r="AL384" s="29"/>
    </row>
    <row r="385" spans="1:65" s="118" customFormat="1" ht="20.100000000000001" customHeight="1">
      <c r="A385" s="4"/>
      <c r="B385" s="1015"/>
      <c r="C385" s="670"/>
      <c r="D385" s="671"/>
      <c r="E385" s="671"/>
      <c r="F385" s="672"/>
      <c r="G385" s="670"/>
      <c r="H385" s="671"/>
      <c r="I385" s="671"/>
      <c r="J385" s="672"/>
      <c r="K385" s="961"/>
      <c r="L385" s="962"/>
      <c r="M385" s="965"/>
      <c r="N385" s="966"/>
      <c r="O385" s="966"/>
      <c r="P385" s="655"/>
      <c r="Q385" s="551"/>
      <c r="R385" s="552"/>
      <c r="S385" s="552"/>
      <c r="T385" s="135" t="s">
        <v>160</v>
      </c>
      <c r="U385" s="551"/>
      <c r="V385" s="552"/>
      <c r="W385" s="552"/>
      <c r="X385" s="135" t="s">
        <v>160</v>
      </c>
      <c r="Y385" s="551"/>
      <c r="Z385" s="552"/>
      <c r="AA385" s="552"/>
      <c r="AB385" s="135" t="s">
        <v>160</v>
      </c>
      <c r="AC385" s="551"/>
      <c r="AD385" s="552"/>
      <c r="AE385" s="552"/>
      <c r="AF385" s="135" t="s">
        <v>160</v>
      </c>
      <c r="AG385" s="551"/>
      <c r="AH385" s="552"/>
      <c r="AI385" s="552"/>
      <c r="AJ385" s="135" t="s">
        <v>160</v>
      </c>
      <c r="AK385" s="4"/>
      <c r="AL385" s="29"/>
    </row>
    <row r="386" spans="1:65" s="118" customFormat="1" ht="20.100000000000001" customHeight="1">
      <c r="A386" s="4"/>
      <c r="B386" s="1013">
        <v>28</v>
      </c>
      <c r="C386" s="667"/>
      <c r="D386" s="668"/>
      <c r="E386" s="668"/>
      <c r="F386" s="669"/>
      <c r="G386" s="667"/>
      <c r="H386" s="668"/>
      <c r="I386" s="668"/>
      <c r="J386" s="669"/>
      <c r="K386" s="959" t="s">
        <v>318</v>
      </c>
      <c r="L386" s="960"/>
      <c r="M386" s="963"/>
      <c r="N386" s="964"/>
      <c r="O386" s="964"/>
      <c r="P386" s="654" t="s">
        <v>160</v>
      </c>
      <c r="Q386" s="667" t="s">
        <v>166</v>
      </c>
      <c r="R386" s="668"/>
      <c r="S386" s="668"/>
      <c r="T386" s="669"/>
      <c r="U386" s="667" t="s">
        <v>166</v>
      </c>
      <c r="V386" s="668"/>
      <c r="W386" s="668"/>
      <c r="X386" s="669"/>
      <c r="Y386" s="551"/>
      <c r="Z386" s="552"/>
      <c r="AA386" s="552"/>
      <c r="AB386" s="135" t="s">
        <v>160</v>
      </c>
      <c r="AC386" s="551"/>
      <c r="AD386" s="552"/>
      <c r="AE386" s="552"/>
      <c r="AF386" s="135" t="s">
        <v>160</v>
      </c>
      <c r="AG386" s="551"/>
      <c r="AH386" s="552"/>
      <c r="AI386" s="552"/>
      <c r="AJ386" s="135" t="s">
        <v>160</v>
      </c>
      <c r="AK386" s="4"/>
      <c r="AL386" s="29"/>
    </row>
    <row r="387" spans="1:65" s="118" customFormat="1" ht="20.100000000000001" customHeight="1">
      <c r="A387" s="4"/>
      <c r="B387" s="1014"/>
      <c r="C387" s="690"/>
      <c r="D387" s="691"/>
      <c r="E387" s="691"/>
      <c r="F387" s="692"/>
      <c r="G387" s="690"/>
      <c r="H387" s="691"/>
      <c r="I387" s="691"/>
      <c r="J387" s="692"/>
      <c r="K387" s="961"/>
      <c r="L387" s="962"/>
      <c r="M387" s="965"/>
      <c r="N387" s="966"/>
      <c r="O387" s="966"/>
      <c r="P387" s="655"/>
      <c r="Q387" s="551"/>
      <c r="R387" s="552"/>
      <c r="S387" s="552"/>
      <c r="T387" s="135" t="s">
        <v>160</v>
      </c>
      <c r="U387" s="551"/>
      <c r="V387" s="552"/>
      <c r="W387" s="552"/>
      <c r="X387" s="135" t="s">
        <v>160</v>
      </c>
      <c r="Y387" s="551"/>
      <c r="Z387" s="552"/>
      <c r="AA387" s="552"/>
      <c r="AB387" s="135" t="s">
        <v>160</v>
      </c>
      <c r="AC387" s="551"/>
      <c r="AD387" s="552"/>
      <c r="AE387" s="552"/>
      <c r="AF387" s="135" t="s">
        <v>160</v>
      </c>
      <c r="AG387" s="551"/>
      <c r="AH387" s="552"/>
      <c r="AI387" s="552"/>
      <c r="AJ387" s="135" t="s">
        <v>160</v>
      </c>
      <c r="AK387" s="4"/>
      <c r="AL387" s="29"/>
    </row>
    <row r="388" spans="1:65" s="118" customFormat="1" ht="20.100000000000001" customHeight="1">
      <c r="A388" s="4"/>
      <c r="B388" s="1015">
        <v>29</v>
      </c>
      <c r="C388" s="670"/>
      <c r="D388" s="671"/>
      <c r="E388" s="671"/>
      <c r="F388" s="672"/>
      <c r="G388" s="670"/>
      <c r="H388" s="671"/>
      <c r="I388" s="671"/>
      <c r="J388" s="672"/>
      <c r="K388" s="959" t="s">
        <v>318</v>
      </c>
      <c r="L388" s="960"/>
      <c r="M388" s="963"/>
      <c r="N388" s="964"/>
      <c r="O388" s="964"/>
      <c r="P388" s="654" t="s">
        <v>160</v>
      </c>
      <c r="Q388" s="667" t="s">
        <v>166</v>
      </c>
      <c r="R388" s="668"/>
      <c r="S388" s="668"/>
      <c r="T388" s="669"/>
      <c r="U388" s="667" t="s">
        <v>166</v>
      </c>
      <c r="V388" s="668"/>
      <c r="W388" s="668"/>
      <c r="X388" s="669"/>
      <c r="Y388" s="551"/>
      <c r="Z388" s="552"/>
      <c r="AA388" s="552"/>
      <c r="AB388" s="135" t="s">
        <v>160</v>
      </c>
      <c r="AC388" s="551"/>
      <c r="AD388" s="552"/>
      <c r="AE388" s="552"/>
      <c r="AF388" s="135" t="s">
        <v>160</v>
      </c>
      <c r="AG388" s="551"/>
      <c r="AH388" s="552"/>
      <c r="AI388" s="552"/>
      <c r="AJ388" s="135" t="s">
        <v>160</v>
      </c>
      <c r="AK388" s="16"/>
      <c r="AL388" s="29"/>
    </row>
    <row r="389" spans="1:65" s="118" customFormat="1" ht="20.100000000000001" customHeight="1">
      <c r="A389" s="4"/>
      <c r="B389" s="1015"/>
      <c r="C389" s="670"/>
      <c r="D389" s="671"/>
      <c r="E389" s="671"/>
      <c r="F389" s="672"/>
      <c r="G389" s="670"/>
      <c r="H389" s="671"/>
      <c r="I389" s="671"/>
      <c r="J389" s="672"/>
      <c r="K389" s="961"/>
      <c r="L389" s="962"/>
      <c r="M389" s="965"/>
      <c r="N389" s="966"/>
      <c r="O389" s="966"/>
      <c r="P389" s="655"/>
      <c r="Q389" s="551"/>
      <c r="R389" s="552"/>
      <c r="S389" s="552"/>
      <c r="T389" s="135" t="s">
        <v>160</v>
      </c>
      <c r="U389" s="551"/>
      <c r="V389" s="552"/>
      <c r="W389" s="552"/>
      <c r="X389" s="135" t="s">
        <v>160</v>
      </c>
      <c r="Y389" s="551"/>
      <c r="Z389" s="552"/>
      <c r="AA389" s="552"/>
      <c r="AB389" s="135" t="s">
        <v>160</v>
      </c>
      <c r="AC389" s="551"/>
      <c r="AD389" s="552"/>
      <c r="AE389" s="552"/>
      <c r="AF389" s="135" t="s">
        <v>160</v>
      </c>
      <c r="AG389" s="551"/>
      <c r="AH389" s="552"/>
      <c r="AI389" s="552"/>
      <c r="AJ389" s="135" t="s">
        <v>160</v>
      </c>
      <c r="AK389" s="29"/>
      <c r="AL389" s="29"/>
    </row>
    <row r="390" spans="1:65" s="118" customFormat="1" ht="20.100000000000001" customHeight="1">
      <c r="A390" s="4"/>
      <c r="B390" s="1013">
        <v>30</v>
      </c>
      <c r="C390" s="667"/>
      <c r="D390" s="668"/>
      <c r="E390" s="668"/>
      <c r="F390" s="669"/>
      <c r="G390" s="667"/>
      <c r="H390" s="668"/>
      <c r="I390" s="668"/>
      <c r="J390" s="669"/>
      <c r="K390" s="959" t="s">
        <v>318</v>
      </c>
      <c r="L390" s="960"/>
      <c r="M390" s="963"/>
      <c r="N390" s="964"/>
      <c r="O390" s="964"/>
      <c r="P390" s="654" t="s">
        <v>160</v>
      </c>
      <c r="Q390" s="667" t="s">
        <v>166</v>
      </c>
      <c r="R390" s="668"/>
      <c r="S390" s="668"/>
      <c r="T390" s="669"/>
      <c r="U390" s="667" t="s">
        <v>166</v>
      </c>
      <c r="V390" s="668"/>
      <c r="W390" s="668"/>
      <c r="X390" s="669"/>
      <c r="Y390" s="551"/>
      <c r="Z390" s="552"/>
      <c r="AA390" s="552"/>
      <c r="AB390" s="135" t="s">
        <v>160</v>
      </c>
      <c r="AC390" s="551"/>
      <c r="AD390" s="552"/>
      <c r="AE390" s="552"/>
      <c r="AF390" s="135" t="s">
        <v>160</v>
      </c>
      <c r="AG390" s="551"/>
      <c r="AH390" s="552"/>
      <c r="AI390" s="552"/>
      <c r="AJ390" s="135" t="s">
        <v>160</v>
      </c>
      <c r="AK390" s="16"/>
      <c r="AL390" s="29"/>
    </row>
    <row r="391" spans="1:65" s="118" customFormat="1" ht="20.100000000000001" customHeight="1">
      <c r="A391" s="4"/>
      <c r="B391" s="1014"/>
      <c r="C391" s="690"/>
      <c r="D391" s="691"/>
      <c r="E391" s="691"/>
      <c r="F391" s="692"/>
      <c r="G391" s="690"/>
      <c r="H391" s="691"/>
      <c r="I391" s="691"/>
      <c r="J391" s="692"/>
      <c r="K391" s="961"/>
      <c r="L391" s="962"/>
      <c r="M391" s="965"/>
      <c r="N391" s="966"/>
      <c r="O391" s="966"/>
      <c r="P391" s="655"/>
      <c r="Q391" s="551"/>
      <c r="R391" s="552"/>
      <c r="S391" s="552"/>
      <c r="T391" s="135" t="s">
        <v>160</v>
      </c>
      <c r="U391" s="551"/>
      <c r="V391" s="552"/>
      <c r="W391" s="552"/>
      <c r="X391" s="135" t="s">
        <v>160</v>
      </c>
      <c r="Y391" s="551"/>
      <c r="Z391" s="552"/>
      <c r="AA391" s="552"/>
      <c r="AB391" s="135" t="s">
        <v>160</v>
      </c>
      <c r="AC391" s="551"/>
      <c r="AD391" s="552"/>
      <c r="AE391" s="552"/>
      <c r="AF391" s="135" t="s">
        <v>160</v>
      </c>
      <c r="AG391" s="551"/>
      <c r="AH391" s="552"/>
      <c r="AI391" s="552"/>
      <c r="AJ391" s="135" t="s">
        <v>160</v>
      </c>
      <c r="AK391" s="16"/>
      <c r="AL391" s="29"/>
    </row>
    <row r="392" spans="1:65" s="118" customFormat="1" ht="20.100000000000001" customHeight="1">
      <c r="A392" s="4"/>
      <c r="B392" s="1015">
        <v>31</v>
      </c>
      <c r="C392" s="670"/>
      <c r="D392" s="671"/>
      <c r="E392" s="671"/>
      <c r="F392" s="672"/>
      <c r="G392" s="670"/>
      <c r="H392" s="671"/>
      <c r="I392" s="671"/>
      <c r="J392" s="672"/>
      <c r="K392" s="959" t="s">
        <v>318</v>
      </c>
      <c r="L392" s="960"/>
      <c r="M392" s="963"/>
      <c r="N392" s="964"/>
      <c r="O392" s="964"/>
      <c r="P392" s="654" t="s">
        <v>160</v>
      </c>
      <c r="Q392" s="667" t="s">
        <v>166</v>
      </c>
      <c r="R392" s="668"/>
      <c r="S392" s="668"/>
      <c r="T392" s="669"/>
      <c r="U392" s="667" t="s">
        <v>166</v>
      </c>
      <c r="V392" s="668"/>
      <c r="W392" s="668"/>
      <c r="X392" s="669"/>
      <c r="Y392" s="551"/>
      <c r="Z392" s="552"/>
      <c r="AA392" s="552"/>
      <c r="AB392" s="135" t="s">
        <v>160</v>
      </c>
      <c r="AC392" s="551"/>
      <c r="AD392" s="552"/>
      <c r="AE392" s="552"/>
      <c r="AF392" s="135" t="s">
        <v>160</v>
      </c>
      <c r="AG392" s="551"/>
      <c r="AH392" s="552"/>
      <c r="AI392" s="552"/>
      <c r="AJ392" s="135" t="s">
        <v>160</v>
      </c>
      <c r="AK392" s="16"/>
      <c r="AL392" s="29"/>
    </row>
    <row r="393" spans="1:65" s="118" customFormat="1" ht="20.100000000000001" customHeight="1">
      <c r="A393" s="4"/>
      <c r="B393" s="1015"/>
      <c r="C393" s="670"/>
      <c r="D393" s="671"/>
      <c r="E393" s="671"/>
      <c r="F393" s="672"/>
      <c r="G393" s="670"/>
      <c r="H393" s="671"/>
      <c r="I393" s="671"/>
      <c r="J393" s="672"/>
      <c r="K393" s="961"/>
      <c r="L393" s="962"/>
      <c r="M393" s="965"/>
      <c r="N393" s="966"/>
      <c r="O393" s="966"/>
      <c r="P393" s="655"/>
      <c r="Q393" s="551"/>
      <c r="R393" s="552"/>
      <c r="S393" s="552"/>
      <c r="T393" s="135" t="s">
        <v>160</v>
      </c>
      <c r="U393" s="551"/>
      <c r="V393" s="552"/>
      <c r="W393" s="552"/>
      <c r="X393" s="135" t="s">
        <v>160</v>
      </c>
      <c r="Y393" s="551"/>
      <c r="Z393" s="552"/>
      <c r="AA393" s="552"/>
      <c r="AB393" s="135" t="s">
        <v>160</v>
      </c>
      <c r="AC393" s="551"/>
      <c r="AD393" s="552"/>
      <c r="AE393" s="552"/>
      <c r="AF393" s="135" t="s">
        <v>160</v>
      </c>
      <c r="AG393" s="551"/>
      <c r="AH393" s="552"/>
      <c r="AI393" s="552"/>
      <c r="AJ393" s="135" t="s">
        <v>160</v>
      </c>
      <c r="AK393" s="3"/>
      <c r="AL393" s="29"/>
      <c r="AM393" s="122"/>
      <c r="AN393" s="122"/>
      <c r="AO393" s="122"/>
      <c r="AP393" s="122"/>
      <c r="AQ393" s="122"/>
      <c r="AR393" s="122"/>
      <c r="AS393" s="122"/>
      <c r="AT393" s="122"/>
      <c r="AU393" s="122"/>
      <c r="AV393" s="122"/>
      <c r="AW393" s="122"/>
      <c r="AX393" s="122"/>
      <c r="AY393" s="122"/>
      <c r="AZ393" s="122"/>
      <c r="BA393" s="122"/>
      <c r="BB393" s="122"/>
      <c r="BC393" s="122"/>
      <c r="BD393" s="122"/>
      <c r="BE393" s="122"/>
      <c r="BF393" s="122"/>
      <c r="BG393" s="122"/>
      <c r="BH393" s="122"/>
      <c r="BI393" s="122"/>
      <c r="BJ393" s="122"/>
      <c r="BK393" s="122"/>
      <c r="BL393" s="122"/>
      <c r="BM393" s="122"/>
    </row>
    <row r="394" spans="1:65" s="118" customFormat="1" ht="20.100000000000001" customHeight="1">
      <c r="A394" s="4"/>
      <c r="B394" s="1013">
        <v>32</v>
      </c>
      <c r="C394" s="667"/>
      <c r="D394" s="668"/>
      <c r="E394" s="668"/>
      <c r="F394" s="669"/>
      <c r="G394" s="667"/>
      <c r="H394" s="668"/>
      <c r="I394" s="668"/>
      <c r="J394" s="669"/>
      <c r="K394" s="959" t="s">
        <v>318</v>
      </c>
      <c r="L394" s="960"/>
      <c r="M394" s="963"/>
      <c r="N394" s="964"/>
      <c r="O394" s="964"/>
      <c r="P394" s="654" t="s">
        <v>160</v>
      </c>
      <c r="Q394" s="667" t="s">
        <v>166</v>
      </c>
      <c r="R394" s="668"/>
      <c r="S394" s="668"/>
      <c r="T394" s="669"/>
      <c r="U394" s="667" t="s">
        <v>166</v>
      </c>
      <c r="V394" s="668"/>
      <c r="W394" s="668"/>
      <c r="X394" s="669"/>
      <c r="Y394" s="551"/>
      <c r="Z394" s="552"/>
      <c r="AA394" s="552"/>
      <c r="AB394" s="135" t="s">
        <v>160</v>
      </c>
      <c r="AC394" s="551"/>
      <c r="AD394" s="552"/>
      <c r="AE394" s="552"/>
      <c r="AF394" s="135" t="s">
        <v>160</v>
      </c>
      <c r="AG394" s="551"/>
      <c r="AH394" s="552"/>
      <c r="AI394" s="552"/>
      <c r="AJ394" s="135" t="s">
        <v>160</v>
      </c>
      <c r="AK394" s="3"/>
      <c r="AL394" s="29"/>
      <c r="AM394" s="122"/>
      <c r="AN394" s="122"/>
      <c r="AO394" s="122"/>
      <c r="AP394" s="122"/>
      <c r="AQ394" s="122"/>
      <c r="AR394" s="122"/>
      <c r="AS394" s="122"/>
      <c r="AT394" s="122"/>
      <c r="AU394" s="122"/>
      <c r="AV394" s="122"/>
      <c r="AW394" s="122"/>
      <c r="AX394" s="122"/>
      <c r="AY394" s="122"/>
      <c r="AZ394" s="122"/>
      <c r="BA394" s="122"/>
      <c r="BB394" s="122"/>
      <c r="BC394" s="122"/>
      <c r="BD394" s="122"/>
      <c r="BE394" s="122"/>
      <c r="BF394" s="122"/>
      <c r="BG394" s="122"/>
      <c r="BH394" s="122"/>
      <c r="BI394" s="122"/>
      <c r="BJ394" s="122"/>
      <c r="BK394" s="122"/>
      <c r="BL394" s="122"/>
      <c r="BM394" s="122"/>
    </row>
    <row r="395" spans="1:65" s="118" customFormat="1" ht="20.100000000000001" customHeight="1">
      <c r="A395" s="4"/>
      <c r="B395" s="1014"/>
      <c r="C395" s="690"/>
      <c r="D395" s="691"/>
      <c r="E395" s="691"/>
      <c r="F395" s="692"/>
      <c r="G395" s="690"/>
      <c r="H395" s="691"/>
      <c r="I395" s="691"/>
      <c r="J395" s="692"/>
      <c r="K395" s="961"/>
      <c r="L395" s="962"/>
      <c r="M395" s="965"/>
      <c r="N395" s="966"/>
      <c r="O395" s="966"/>
      <c r="P395" s="655"/>
      <c r="Q395" s="551"/>
      <c r="R395" s="552"/>
      <c r="S395" s="552"/>
      <c r="T395" s="135" t="s">
        <v>160</v>
      </c>
      <c r="U395" s="551"/>
      <c r="V395" s="552"/>
      <c r="W395" s="552"/>
      <c r="X395" s="135" t="s">
        <v>160</v>
      </c>
      <c r="Y395" s="551"/>
      <c r="Z395" s="552"/>
      <c r="AA395" s="552"/>
      <c r="AB395" s="135" t="s">
        <v>160</v>
      </c>
      <c r="AC395" s="551"/>
      <c r="AD395" s="552"/>
      <c r="AE395" s="552"/>
      <c r="AF395" s="135" t="s">
        <v>160</v>
      </c>
      <c r="AG395" s="551"/>
      <c r="AH395" s="552"/>
      <c r="AI395" s="552"/>
      <c r="AJ395" s="135" t="s">
        <v>160</v>
      </c>
      <c r="AK395" s="3"/>
      <c r="AL395" s="29"/>
      <c r="AM395" s="122"/>
      <c r="AN395" s="122"/>
      <c r="AO395" s="122"/>
      <c r="AP395" s="122"/>
      <c r="AQ395" s="122"/>
      <c r="AR395" s="122"/>
      <c r="AS395" s="122"/>
      <c r="AT395" s="122"/>
      <c r="AU395" s="122"/>
      <c r="AV395" s="122"/>
      <c r="AW395" s="122"/>
      <c r="AX395" s="122"/>
      <c r="AY395" s="122"/>
      <c r="AZ395" s="122"/>
      <c r="BA395" s="122"/>
      <c r="BB395" s="122"/>
      <c r="BC395" s="122"/>
      <c r="BD395" s="122"/>
      <c r="BE395" s="122"/>
      <c r="BF395" s="122"/>
      <c r="BG395" s="122"/>
      <c r="BH395" s="122"/>
      <c r="BI395" s="122"/>
      <c r="BJ395" s="122"/>
      <c r="BK395" s="122"/>
      <c r="BL395" s="122"/>
      <c r="BM395" s="122"/>
    </row>
    <row r="396" spans="1:65" s="118" customFormat="1" ht="20.100000000000001" customHeight="1">
      <c r="A396" s="4"/>
      <c r="B396" s="1013">
        <v>33</v>
      </c>
      <c r="C396" s="667"/>
      <c r="D396" s="668"/>
      <c r="E396" s="668"/>
      <c r="F396" s="669"/>
      <c r="G396" s="667"/>
      <c r="H396" s="668"/>
      <c r="I396" s="668"/>
      <c r="J396" s="669"/>
      <c r="K396" s="959" t="s">
        <v>318</v>
      </c>
      <c r="L396" s="960"/>
      <c r="M396" s="963"/>
      <c r="N396" s="964"/>
      <c r="O396" s="964"/>
      <c r="P396" s="654" t="s">
        <v>160</v>
      </c>
      <c r="Q396" s="667" t="s">
        <v>166</v>
      </c>
      <c r="R396" s="668"/>
      <c r="S396" s="668"/>
      <c r="T396" s="669"/>
      <c r="U396" s="667" t="s">
        <v>166</v>
      </c>
      <c r="V396" s="668"/>
      <c r="W396" s="668"/>
      <c r="X396" s="669"/>
      <c r="Y396" s="551"/>
      <c r="Z396" s="552"/>
      <c r="AA396" s="552"/>
      <c r="AB396" s="135" t="s">
        <v>160</v>
      </c>
      <c r="AC396" s="551"/>
      <c r="AD396" s="552"/>
      <c r="AE396" s="552"/>
      <c r="AF396" s="135" t="s">
        <v>160</v>
      </c>
      <c r="AG396" s="551"/>
      <c r="AH396" s="552"/>
      <c r="AI396" s="552"/>
      <c r="AJ396" s="135" t="s">
        <v>160</v>
      </c>
      <c r="AK396" s="3"/>
      <c r="AL396" s="29"/>
      <c r="AM396" s="122"/>
      <c r="AN396" s="122"/>
      <c r="AO396" s="122"/>
      <c r="AP396" s="122"/>
      <c r="AQ396" s="122"/>
      <c r="AR396" s="122"/>
      <c r="AS396" s="122"/>
      <c r="AT396" s="122"/>
      <c r="AU396" s="122"/>
      <c r="AV396" s="122"/>
      <c r="AW396" s="122"/>
      <c r="AX396" s="122"/>
      <c r="AY396" s="122"/>
      <c r="AZ396" s="122"/>
      <c r="BA396" s="122"/>
      <c r="BB396" s="122"/>
      <c r="BC396" s="122"/>
      <c r="BD396" s="122"/>
      <c r="BE396" s="122"/>
      <c r="BF396" s="122"/>
      <c r="BG396" s="122"/>
      <c r="BH396" s="122"/>
      <c r="BI396" s="122"/>
      <c r="BJ396" s="122"/>
      <c r="BK396" s="122"/>
      <c r="BL396" s="122"/>
      <c r="BM396" s="122"/>
    </row>
    <row r="397" spans="1:65" s="118" customFormat="1" ht="20.100000000000001" customHeight="1">
      <c r="A397" s="4"/>
      <c r="B397" s="1014"/>
      <c r="C397" s="690"/>
      <c r="D397" s="691"/>
      <c r="E397" s="691"/>
      <c r="F397" s="692"/>
      <c r="G397" s="690"/>
      <c r="H397" s="691"/>
      <c r="I397" s="691"/>
      <c r="J397" s="692"/>
      <c r="K397" s="961"/>
      <c r="L397" s="962"/>
      <c r="M397" s="965"/>
      <c r="N397" s="966"/>
      <c r="O397" s="966"/>
      <c r="P397" s="655"/>
      <c r="Q397" s="551"/>
      <c r="R397" s="552"/>
      <c r="S397" s="552"/>
      <c r="T397" s="135" t="s">
        <v>160</v>
      </c>
      <c r="U397" s="551"/>
      <c r="V397" s="552"/>
      <c r="W397" s="552"/>
      <c r="X397" s="135" t="s">
        <v>160</v>
      </c>
      <c r="Y397" s="551"/>
      <c r="Z397" s="552"/>
      <c r="AA397" s="552"/>
      <c r="AB397" s="135" t="s">
        <v>160</v>
      </c>
      <c r="AC397" s="551"/>
      <c r="AD397" s="552"/>
      <c r="AE397" s="552"/>
      <c r="AF397" s="135" t="s">
        <v>160</v>
      </c>
      <c r="AG397" s="551"/>
      <c r="AH397" s="552"/>
      <c r="AI397" s="552"/>
      <c r="AJ397" s="135" t="s">
        <v>160</v>
      </c>
      <c r="AK397" s="16"/>
      <c r="AL397" s="29"/>
      <c r="AM397" s="122"/>
      <c r="AN397" s="122"/>
      <c r="AO397" s="122"/>
      <c r="AP397" s="122"/>
      <c r="AQ397" s="122"/>
      <c r="AR397" s="122"/>
      <c r="AS397" s="122"/>
      <c r="AT397" s="122"/>
      <c r="AU397" s="122"/>
      <c r="AV397" s="122"/>
      <c r="AW397" s="122"/>
      <c r="AX397" s="122"/>
      <c r="AY397" s="122"/>
      <c r="AZ397" s="122"/>
      <c r="BA397" s="122"/>
      <c r="BB397" s="122"/>
      <c r="BC397" s="122"/>
      <c r="BD397" s="122"/>
      <c r="BE397" s="122"/>
      <c r="BF397" s="122"/>
      <c r="BG397" s="122"/>
      <c r="BH397" s="122"/>
      <c r="BI397" s="122"/>
      <c r="BJ397" s="122"/>
      <c r="BK397" s="122"/>
      <c r="BL397" s="122"/>
      <c r="BM397" s="122"/>
    </row>
    <row r="398" spans="1:65" s="118" customFormat="1" ht="20.100000000000001" customHeight="1">
      <c r="A398" s="4"/>
      <c r="B398" s="1015">
        <v>34</v>
      </c>
      <c r="C398" s="670"/>
      <c r="D398" s="671"/>
      <c r="E398" s="671"/>
      <c r="F398" s="672"/>
      <c r="G398" s="670"/>
      <c r="H398" s="671"/>
      <c r="I398" s="671"/>
      <c r="J398" s="672"/>
      <c r="K398" s="959" t="s">
        <v>318</v>
      </c>
      <c r="L398" s="960"/>
      <c r="M398" s="963"/>
      <c r="N398" s="964"/>
      <c r="O398" s="964"/>
      <c r="P398" s="654" t="s">
        <v>160</v>
      </c>
      <c r="Q398" s="667" t="s">
        <v>166</v>
      </c>
      <c r="R398" s="668"/>
      <c r="S398" s="668"/>
      <c r="T398" s="669"/>
      <c r="U398" s="667" t="s">
        <v>166</v>
      </c>
      <c r="V398" s="668"/>
      <c r="W398" s="668"/>
      <c r="X398" s="669"/>
      <c r="Y398" s="551"/>
      <c r="Z398" s="552"/>
      <c r="AA398" s="552"/>
      <c r="AB398" s="135" t="s">
        <v>160</v>
      </c>
      <c r="AC398" s="551"/>
      <c r="AD398" s="552"/>
      <c r="AE398" s="552"/>
      <c r="AF398" s="135" t="s">
        <v>160</v>
      </c>
      <c r="AG398" s="551"/>
      <c r="AH398" s="552"/>
      <c r="AI398" s="552"/>
      <c r="AJ398" s="135" t="s">
        <v>160</v>
      </c>
      <c r="AK398" s="3"/>
      <c r="AL398" s="29"/>
      <c r="AM398" s="122"/>
      <c r="AN398" s="122"/>
      <c r="AO398" s="122"/>
      <c r="AP398" s="122"/>
      <c r="AQ398" s="122"/>
      <c r="AR398" s="122"/>
      <c r="AS398" s="122"/>
      <c r="AT398" s="122"/>
      <c r="AU398" s="122"/>
      <c r="AV398" s="122"/>
      <c r="AW398" s="122"/>
      <c r="AX398" s="122"/>
      <c r="AY398" s="122"/>
      <c r="AZ398" s="122"/>
      <c r="BA398" s="122"/>
      <c r="BB398" s="122"/>
      <c r="BC398" s="122"/>
      <c r="BD398" s="122"/>
      <c r="BE398" s="122"/>
      <c r="BF398" s="122"/>
      <c r="BG398" s="122"/>
      <c r="BH398" s="122"/>
      <c r="BI398" s="122"/>
      <c r="BJ398" s="122"/>
      <c r="BK398" s="122"/>
      <c r="BL398" s="122"/>
      <c r="BM398" s="122"/>
    </row>
    <row r="399" spans="1:65" s="118" customFormat="1" ht="20.100000000000001" customHeight="1">
      <c r="A399" s="4"/>
      <c r="B399" s="1015"/>
      <c r="C399" s="670"/>
      <c r="D399" s="671"/>
      <c r="E399" s="671"/>
      <c r="F399" s="672"/>
      <c r="G399" s="670"/>
      <c r="H399" s="671"/>
      <c r="I399" s="671"/>
      <c r="J399" s="672"/>
      <c r="K399" s="961"/>
      <c r="L399" s="962"/>
      <c r="M399" s="965"/>
      <c r="N399" s="966"/>
      <c r="O399" s="966"/>
      <c r="P399" s="655"/>
      <c r="Q399" s="551"/>
      <c r="R399" s="552"/>
      <c r="S399" s="552"/>
      <c r="T399" s="135" t="s">
        <v>160</v>
      </c>
      <c r="U399" s="551"/>
      <c r="V399" s="552"/>
      <c r="W399" s="552"/>
      <c r="X399" s="135" t="s">
        <v>160</v>
      </c>
      <c r="Y399" s="551"/>
      <c r="Z399" s="552"/>
      <c r="AA399" s="552"/>
      <c r="AB399" s="135" t="s">
        <v>160</v>
      </c>
      <c r="AC399" s="551"/>
      <c r="AD399" s="552"/>
      <c r="AE399" s="552"/>
      <c r="AF399" s="135" t="s">
        <v>160</v>
      </c>
      <c r="AG399" s="551"/>
      <c r="AH399" s="552"/>
      <c r="AI399" s="552"/>
      <c r="AJ399" s="135" t="s">
        <v>160</v>
      </c>
      <c r="AK399" s="16"/>
      <c r="AL399" s="29"/>
      <c r="AM399" s="122"/>
      <c r="AN399" s="122"/>
      <c r="AO399" s="122"/>
      <c r="AP399" s="122"/>
      <c r="AQ399" s="122"/>
      <c r="AR399" s="122"/>
      <c r="AS399" s="122"/>
      <c r="AT399" s="122"/>
      <c r="AU399" s="122"/>
      <c r="AV399" s="122"/>
      <c r="AW399" s="122"/>
      <c r="AX399" s="122"/>
      <c r="AY399" s="122"/>
      <c r="AZ399" s="122"/>
      <c r="BA399" s="122"/>
      <c r="BB399" s="122"/>
      <c r="BC399" s="122"/>
      <c r="BD399" s="122"/>
      <c r="BE399" s="122"/>
      <c r="BF399" s="122"/>
      <c r="BG399" s="122"/>
      <c r="BH399" s="122"/>
      <c r="BI399" s="122"/>
      <c r="BJ399" s="122"/>
      <c r="BK399" s="122"/>
      <c r="BL399" s="122"/>
      <c r="BM399" s="122"/>
    </row>
    <row r="400" spans="1:65" s="118" customFormat="1" ht="20.100000000000001" customHeight="1">
      <c r="A400" s="4"/>
      <c r="B400" s="1013">
        <v>35</v>
      </c>
      <c r="C400" s="667"/>
      <c r="D400" s="668"/>
      <c r="E400" s="668"/>
      <c r="F400" s="669"/>
      <c r="G400" s="667"/>
      <c r="H400" s="668"/>
      <c r="I400" s="668"/>
      <c r="J400" s="669"/>
      <c r="K400" s="959" t="s">
        <v>318</v>
      </c>
      <c r="L400" s="960"/>
      <c r="M400" s="963"/>
      <c r="N400" s="964"/>
      <c r="O400" s="964"/>
      <c r="P400" s="654" t="s">
        <v>160</v>
      </c>
      <c r="Q400" s="667" t="s">
        <v>166</v>
      </c>
      <c r="R400" s="668"/>
      <c r="S400" s="668"/>
      <c r="T400" s="669"/>
      <c r="U400" s="667" t="s">
        <v>166</v>
      </c>
      <c r="V400" s="668"/>
      <c r="W400" s="668"/>
      <c r="X400" s="669"/>
      <c r="Y400" s="551"/>
      <c r="Z400" s="552"/>
      <c r="AA400" s="552"/>
      <c r="AB400" s="135" t="s">
        <v>160</v>
      </c>
      <c r="AC400" s="551"/>
      <c r="AD400" s="552"/>
      <c r="AE400" s="552"/>
      <c r="AF400" s="135" t="s">
        <v>160</v>
      </c>
      <c r="AG400" s="551"/>
      <c r="AH400" s="552"/>
      <c r="AI400" s="552"/>
      <c r="AJ400" s="135" t="s">
        <v>160</v>
      </c>
      <c r="AK400" s="16"/>
      <c r="AL400" s="29"/>
      <c r="AM400" s="122"/>
      <c r="AN400" s="122"/>
      <c r="AO400" s="122"/>
      <c r="AP400" s="122"/>
      <c r="AQ400" s="122"/>
      <c r="AR400" s="122"/>
      <c r="AS400" s="122"/>
      <c r="AT400" s="122"/>
      <c r="AU400" s="122"/>
      <c r="AV400" s="122"/>
      <c r="AW400" s="122"/>
      <c r="AX400" s="122"/>
      <c r="AY400" s="122"/>
      <c r="AZ400" s="122"/>
      <c r="BA400" s="122"/>
      <c r="BB400" s="122"/>
      <c r="BC400" s="122"/>
      <c r="BD400" s="122"/>
      <c r="BE400" s="122"/>
      <c r="BF400" s="122"/>
      <c r="BG400" s="122"/>
      <c r="BH400" s="122"/>
      <c r="BI400" s="122"/>
      <c r="BJ400" s="122"/>
      <c r="BK400" s="122"/>
      <c r="BL400" s="122"/>
      <c r="BM400" s="122"/>
    </row>
    <row r="401" spans="1:131" s="118" customFormat="1" ht="20.100000000000001" customHeight="1">
      <c r="A401" s="4"/>
      <c r="B401" s="1014"/>
      <c r="C401" s="690"/>
      <c r="D401" s="691"/>
      <c r="E401" s="691"/>
      <c r="F401" s="692"/>
      <c r="G401" s="690"/>
      <c r="H401" s="691"/>
      <c r="I401" s="691"/>
      <c r="J401" s="692"/>
      <c r="K401" s="961"/>
      <c r="L401" s="962"/>
      <c r="M401" s="965"/>
      <c r="N401" s="966"/>
      <c r="O401" s="966"/>
      <c r="P401" s="655"/>
      <c r="Q401" s="551"/>
      <c r="R401" s="552"/>
      <c r="S401" s="552"/>
      <c r="T401" s="135" t="s">
        <v>160</v>
      </c>
      <c r="U401" s="551"/>
      <c r="V401" s="552"/>
      <c r="W401" s="552"/>
      <c r="X401" s="135" t="s">
        <v>160</v>
      </c>
      <c r="Y401" s="551"/>
      <c r="Z401" s="552"/>
      <c r="AA401" s="552"/>
      <c r="AB401" s="135" t="s">
        <v>160</v>
      </c>
      <c r="AC401" s="551"/>
      <c r="AD401" s="552"/>
      <c r="AE401" s="552"/>
      <c r="AF401" s="135" t="s">
        <v>160</v>
      </c>
      <c r="AG401" s="551"/>
      <c r="AH401" s="552"/>
      <c r="AI401" s="552"/>
      <c r="AJ401" s="135" t="s">
        <v>160</v>
      </c>
      <c r="AK401" s="16"/>
      <c r="AL401" s="29"/>
      <c r="AM401" s="122"/>
      <c r="AN401" s="122"/>
      <c r="AO401" s="122"/>
      <c r="AP401" s="122"/>
      <c r="AQ401" s="122"/>
      <c r="AR401" s="122"/>
      <c r="AS401" s="122"/>
      <c r="AT401" s="122"/>
      <c r="AU401" s="122"/>
      <c r="AV401" s="122"/>
      <c r="AW401" s="122"/>
      <c r="AX401" s="122"/>
      <c r="AY401" s="122"/>
      <c r="AZ401" s="122"/>
      <c r="BA401" s="122"/>
      <c r="BB401" s="122"/>
      <c r="BC401" s="122"/>
      <c r="BD401" s="122"/>
      <c r="BE401" s="122"/>
      <c r="BF401" s="122"/>
      <c r="BG401" s="122"/>
      <c r="BH401" s="122"/>
      <c r="BI401" s="122"/>
      <c r="BJ401" s="122"/>
      <c r="BK401" s="122"/>
      <c r="BL401" s="122"/>
      <c r="BM401" s="122"/>
    </row>
    <row r="402" spans="1:131" s="116" customFormat="1" ht="20.100000000000001" customHeight="1">
      <c r="A402" s="4"/>
      <c r="B402" s="1015">
        <v>36</v>
      </c>
      <c r="C402" s="670"/>
      <c r="D402" s="671"/>
      <c r="E402" s="671"/>
      <c r="F402" s="672"/>
      <c r="G402" s="670"/>
      <c r="H402" s="671"/>
      <c r="I402" s="671"/>
      <c r="J402" s="672"/>
      <c r="K402" s="959" t="s">
        <v>318</v>
      </c>
      <c r="L402" s="960"/>
      <c r="M402" s="963"/>
      <c r="N402" s="964"/>
      <c r="O402" s="964"/>
      <c r="P402" s="654" t="s">
        <v>160</v>
      </c>
      <c r="Q402" s="667" t="s">
        <v>166</v>
      </c>
      <c r="R402" s="668"/>
      <c r="S402" s="668"/>
      <c r="T402" s="669"/>
      <c r="U402" s="667" t="s">
        <v>166</v>
      </c>
      <c r="V402" s="668"/>
      <c r="W402" s="668"/>
      <c r="X402" s="669"/>
      <c r="Y402" s="551"/>
      <c r="Z402" s="552"/>
      <c r="AA402" s="552"/>
      <c r="AB402" s="135" t="s">
        <v>160</v>
      </c>
      <c r="AC402" s="551"/>
      <c r="AD402" s="552"/>
      <c r="AE402" s="552"/>
      <c r="AF402" s="135" t="s">
        <v>160</v>
      </c>
      <c r="AG402" s="551"/>
      <c r="AH402" s="552"/>
      <c r="AI402" s="552"/>
      <c r="AJ402" s="135" t="s">
        <v>160</v>
      </c>
      <c r="AK402" s="17"/>
      <c r="AL402" s="4"/>
      <c r="AM402" s="121"/>
      <c r="AN402" s="121"/>
      <c r="AO402" s="121"/>
      <c r="AP402" s="121"/>
      <c r="AQ402" s="121"/>
      <c r="AR402" s="121"/>
      <c r="AS402" s="121"/>
      <c r="AT402" s="121"/>
      <c r="AU402" s="121"/>
      <c r="AV402" s="121"/>
      <c r="AW402" s="121"/>
      <c r="AX402" s="121"/>
      <c r="AY402" s="121"/>
      <c r="AZ402" s="121"/>
      <c r="BA402" s="121"/>
      <c r="BB402" s="121"/>
      <c r="BC402" s="121"/>
      <c r="BD402" s="121"/>
      <c r="BE402" s="121"/>
      <c r="BF402" s="121"/>
      <c r="BG402" s="121"/>
      <c r="BH402" s="121"/>
      <c r="BI402" s="121"/>
      <c r="BJ402" s="121"/>
      <c r="BK402" s="121"/>
      <c r="BL402" s="121"/>
      <c r="BM402" s="121"/>
    </row>
    <row r="403" spans="1:131" s="116" customFormat="1" ht="20.100000000000001" customHeight="1">
      <c r="A403" s="4"/>
      <c r="B403" s="1015"/>
      <c r="C403" s="670"/>
      <c r="D403" s="671"/>
      <c r="E403" s="671"/>
      <c r="F403" s="672"/>
      <c r="G403" s="670"/>
      <c r="H403" s="671"/>
      <c r="I403" s="671"/>
      <c r="J403" s="672"/>
      <c r="K403" s="961"/>
      <c r="L403" s="962"/>
      <c r="M403" s="965"/>
      <c r="N403" s="966"/>
      <c r="O403" s="966"/>
      <c r="P403" s="655"/>
      <c r="Q403" s="551"/>
      <c r="R403" s="552"/>
      <c r="S403" s="552"/>
      <c r="T403" s="135" t="s">
        <v>160</v>
      </c>
      <c r="U403" s="551"/>
      <c r="V403" s="552"/>
      <c r="W403" s="552"/>
      <c r="X403" s="135" t="s">
        <v>160</v>
      </c>
      <c r="Y403" s="551"/>
      <c r="Z403" s="552"/>
      <c r="AA403" s="552"/>
      <c r="AB403" s="135" t="s">
        <v>160</v>
      </c>
      <c r="AC403" s="551"/>
      <c r="AD403" s="552"/>
      <c r="AE403" s="552"/>
      <c r="AF403" s="135" t="s">
        <v>160</v>
      </c>
      <c r="AG403" s="551"/>
      <c r="AH403" s="552"/>
      <c r="AI403" s="552"/>
      <c r="AJ403" s="135" t="s">
        <v>160</v>
      </c>
      <c r="AK403" s="191"/>
      <c r="AL403" s="4"/>
      <c r="AM403" s="121"/>
      <c r="AN403" s="121"/>
      <c r="AO403" s="121"/>
      <c r="AP403" s="121"/>
      <c r="AQ403" s="121"/>
      <c r="AR403" s="121"/>
      <c r="AS403" s="121"/>
      <c r="AT403" s="121"/>
      <c r="AU403" s="121"/>
      <c r="AV403" s="121"/>
      <c r="AW403" s="121"/>
      <c r="AX403" s="121"/>
      <c r="AY403" s="121"/>
      <c r="AZ403" s="121"/>
      <c r="BA403" s="121"/>
      <c r="BB403" s="121"/>
      <c r="BC403" s="121"/>
      <c r="BD403" s="121"/>
      <c r="BE403" s="121"/>
      <c r="BF403" s="121"/>
      <c r="BG403" s="121"/>
      <c r="BH403" s="121"/>
      <c r="BI403" s="121"/>
      <c r="BJ403" s="121"/>
      <c r="BK403" s="121"/>
      <c r="BL403" s="121"/>
      <c r="BM403" s="121"/>
    </row>
    <row r="404" spans="1:131" s="116" customFormat="1" ht="20.100000000000001" customHeight="1">
      <c r="A404" s="4"/>
      <c r="B404" s="1013">
        <v>27</v>
      </c>
      <c r="C404" s="667"/>
      <c r="D404" s="668"/>
      <c r="E404" s="668"/>
      <c r="F404" s="669"/>
      <c r="G404" s="667"/>
      <c r="H404" s="668"/>
      <c r="I404" s="668"/>
      <c r="J404" s="669"/>
      <c r="K404" s="959" t="s">
        <v>318</v>
      </c>
      <c r="L404" s="960"/>
      <c r="M404" s="963"/>
      <c r="N404" s="964"/>
      <c r="O404" s="964"/>
      <c r="P404" s="654" t="s">
        <v>160</v>
      </c>
      <c r="Q404" s="667" t="s">
        <v>166</v>
      </c>
      <c r="R404" s="668"/>
      <c r="S404" s="668"/>
      <c r="T404" s="669"/>
      <c r="U404" s="667" t="s">
        <v>166</v>
      </c>
      <c r="V404" s="668"/>
      <c r="W404" s="668"/>
      <c r="X404" s="669"/>
      <c r="Y404" s="551"/>
      <c r="Z404" s="552"/>
      <c r="AA404" s="552"/>
      <c r="AB404" s="135" t="s">
        <v>160</v>
      </c>
      <c r="AC404" s="551"/>
      <c r="AD404" s="552"/>
      <c r="AE404" s="552"/>
      <c r="AF404" s="135" t="s">
        <v>160</v>
      </c>
      <c r="AG404" s="551"/>
      <c r="AH404" s="552"/>
      <c r="AI404" s="552"/>
      <c r="AJ404" s="135" t="s">
        <v>160</v>
      </c>
      <c r="AK404" s="191"/>
      <c r="AL404" s="4"/>
      <c r="AM404" s="121"/>
      <c r="AN404" s="121"/>
      <c r="AO404" s="121"/>
      <c r="AP404" s="121"/>
      <c r="AQ404" s="121"/>
      <c r="AR404" s="121"/>
      <c r="AS404" s="121"/>
      <c r="AT404" s="121"/>
      <c r="AU404" s="121"/>
      <c r="AV404" s="121"/>
      <c r="AW404" s="121"/>
      <c r="AX404" s="121"/>
      <c r="AY404" s="121"/>
      <c r="AZ404" s="121"/>
      <c r="BA404" s="121"/>
      <c r="BB404" s="121"/>
      <c r="BC404" s="121"/>
      <c r="BD404" s="121"/>
      <c r="BE404" s="121"/>
      <c r="BF404" s="121"/>
      <c r="BG404" s="121"/>
      <c r="BH404" s="121"/>
      <c r="BI404" s="121"/>
      <c r="BJ404" s="121"/>
      <c r="BK404" s="121"/>
      <c r="BL404" s="121"/>
      <c r="BM404" s="121"/>
    </row>
    <row r="405" spans="1:131" s="116" customFormat="1" ht="20.100000000000001" customHeight="1">
      <c r="A405" s="4"/>
      <c r="B405" s="1014"/>
      <c r="C405" s="690"/>
      <c r="D405" s="691"/>
      <c r="E405" s="691"/>
      <c r="F405" s="692"/>
      <c r="G405" s="690"/>
      <c r="H405" s="691"/>
      <c r="I405" s="691"/>
      <c r="J405" s="692"/>
      <c r="K405" s="961"/>
      <c r="L405" s="962"/>
      <c r="M405" s="965"/>
      <c r="N405" s="966"/>
      <c r="O405" s="966"/>
      <c r="P405" s="655"/>
      <c r="Q405" s="551"/>
      <c r="R405" s="552"/>
      <c r="S405" s="552"/>
      <c r="T405" s="135" t="s">
        <v>160</v>
      </c>
      <c r="U405" s="551"/>
      <c r="V405" s="552"/>
      <c r="W405" s="552"/>
      <c r="X405" s="135" t="s">
        <v>160</v>
      </c>
      <c r="Y405" s="551"/>
      <c r="Z405" s="552"/>
      <c r="AA405" s="552"/>
      <c r="AB405" s="135" t="s">
        <v>160</v>
      </c>
      <c r="AC405" s="551"/>
      <c r="AD405" s="552"/>
      <c r="AE405" s="552"/>
      <c r="AF405" s="135" t="s">
        <v>160</v>
      </c>
      <c r="AG405" s="551"/>
      <c r="AH405" s="552"/>
      <c r="AI405" s="552"/>
      <c r="AJ405" s="135" t="s">
        <v>160</v>
      </c>
      <c r="AK405" s="195"/>
      <c r="AL405" s="4"/>
      <c r="AM405" s="121"/>
      <c r="AN405" s="121"/>
      <c r="AO405" s="121"/>
      <c r="AP405" s="121"/>
      <c r="AQ405" s="121"/>
      <c r="AR405" s="121"/>
      <c r="AS405" s="121"/>
      <c r="AT405" s="121"/>
      <c r="AU405" s="121"/>
      <c r="AV405" s="121"/>
      <c r="AW405" s="121"/>
      <c r="AX405" s="121"/>
      <c r="AY405" s="121"/>
      <c r="AZ405" s="121"/>
      <c r="BA405" s="121"/>
      <c r="BB405" s="121"/>
      <c r="BC405" s="121"/>
      <c r="BD405" s="121"/>
      <c r="BE405" s="121"/>
      <c r="BF405" s="121"/>
      <c r="BG405" s="121"/>
      <c r="BH405" s="121"/>
      <c r="BI405" s="121"/>
      <c r="BJ405" s="121"/>
      <c r="BK405" s="121"/>
      <c r="BL405" s="121"/>
      <c r="BM405" s="121"/>
    </row>
    <row r="406" spans="1:131" s="116" customFormat="1" ht="20.100000000000001" customHeight="1">
      <c r="A406" s="4"/>
      <c r="B406" s="1015">
        <v>38</v>
      </c>
      <c r="C406" s="670"/>
      <c r="D406" s="671"/>
      <c r="E406" s="671"/>
      <c r="F406" s="672"/>
      <c r="G406" s="670"/>
      <c r="H406" s="671"/>
      <c r="I406" s="671"/>
      <c r="J406" s="672"/>
      <c r="K406" s="959" t="s">
        <v>318</v>
      </c>
      <c r="L406" s="960"/>
      <c r="M406" s="963"/>
      <c r="N406" s="964"/>
      <c r="O406" s="964"/>
      <c r="P406" s="654" t="s">
        <v>160</v>
      </c>
      <c r="Q406" s="667" t="s">
        <v>166</v>
      </c>
      <c r="R406" s="668"/>
      <c r="S406" s="668"/>
      <c r="T406" s="669"/>
      <c r="U406" s="667" t="s">
        <v>166</v>
      </c>
      <c r="V406" s="668"/>
      <c r="W406" s="668"/>
      <c r="X406" s="669"/>
      <c r="Y406" s="551"/>
      <c r="Z406" s="552"/>
      <c r="AA406" s="552"/>
      <c r="AB406" s="135" t="s">
        <v>160</v>
      </c>
      <c r="AC406" s="551"/>
      <c r="AD406" s="552"/>
      <c r="AE406" s="552"/>
      <c r="AF406" s="135" t="s">
        <v>160</v>
      </c>
      <c r="AG406" s="551"/>
      <c r="AH406" s="552"/>
      <c r="AI406" s="552"/>
      <c r="AJ406" s="135" t="s">
        <v>160</v>
      </c>
      <c r="AK406" s="184"/>
      <c r="AL406" s="4"/>
      <c r="AM406" s="121"/>
      <c r="AN406" s="121"/>
      <c r="AO406" s="121"/>
      <c r="AP406" s="121"/>
      <c r="AQ406" s="121"/>
      <c r="AR406" s="121"/>
      <c r="AS406" s="121"/>
      <c r="AT406" s="121"/>
      <c r="AU406" s="121"/>
      <c r="AV406" s="121"/>
      <c r="AW406" s="121"/>
      <c r="AX406" s="121"/>
      <c r="AY406" s="121"/>
      <c r="AZ406" s="121"/>
      <c r="BA406" s="121"/>
      <c r="BB406" s="121"/>
      <c r="BC406" s="121"/>
      <c r="BD406" s="121"/>
      <c r="BE406" s="121"/>
      <c r="BF406" s="121"/>
      <c r="BG406" s="121"/>
      <c r="BH406" s="121"/>
      <c r="BI406" s="121"/>
      <c r="BJ406" s="121"/>
      <c r="BK406" s="121"/>
      <c r="BL406" s="121"/>
      <c r="BM406" s="121"/>
    </row>
    <row r="407" spans="1:131" s="116" customFormat="1" ht="20.100000000000001" customHeight="1">
      <c r="A407" s="29"/>
      <c r="B407" s="1014"/>
      <c r="C407" s="670"/>
      <c r="D407" s="671"/>
      <c r="E407" s="671"/>
      <c r="F407" s="672"/>
      <c r="G407" s="670"/>
      <c r="H407" s="671"/>
      <c r="I407" s="671"/>
      <c r="J407" s="672"/>
      <c r="K407" s="961"/>
      <c r="L407" s="962"/>
      <c r="M407" s="965"/>
      <c r="N407" s="966"/>
      <c r="O407" s="966"/>
      <c r="P407" s="655"/>
      <c r="Q407" s="551"/>
      <c r="R407" s="552"/>
      <c r="S407" s="552"/>
      <c r="T407" s="135" t="s">
        <v>160</v>
      </c>
      <c r="U407" s="551"/>
      <c r="V407" s="552"/>
      <c r="W407" s="552"/>
      <c r="X407" s="135" t="s">
        <v>160</v>
      </c>
      <c r="Y407" s="551"/>
      <c r="Z407" s="552"/>
      <c r="AA407" s="552"/>
      <c r="AB407" s="135" t="s">
        <v>160</v>
      </c>
      <c r="AC407" s="551"/>
      <c r="AD407" s="552"/>
      <c r="AE407" s="552"/>
      <c r="AF407" s="135" t="s">
        <v>160</v>
      </c>
      <c r="AG407" s="551"/>
      <c r="AH407" s="552"/>
      <c r="AI407" s="552"/>
      <c r="AJ407" s="135" t="s">
        <v>160</v>
      </c>
      <c r="AK407" s="184"/>
      <c r="AL407" s="4"/>
      <c r="AM407" s="121"/>
      <c r="AN407" s="121"/>
      <c r="AO407" s="121"/>
      <c r="AP407" s="121"/>
      <c r="AQ407" s="121"/>
      <c r="AR407" s="121"/>
      <c r="AS407" s="121"/>
      <c r="AT407" s="121"/>
      <c r="AU407" s="121"/>
      <c r="AV407" s="121"/>
      <c r="AW407" s="121"/>
      <c r="AX407" s="121"/>
      <c r="AY407" s="121"/>
      <c r="AZ407" s="121"/>
      <c r="BA407" s="121"/>
      <c r="BB407" s="121"/>
      <c r="BC407" s="121"/>
      <c r="BD407" s="121"/>
      <c r="BE407" s="121"/>
      <c r="BF407" s="121"/>
      <c r="BG407" s="121"/>
      <c r="BH407" s="121"/>
      <c r="BI407" s="121"/>
      <c r="BJ407" s="121"/>
      <c r="BK407" s="121"/>
      <c r="BL407" s="121"/>
      <c r="BM407" s="121"/>
    </row>
    <row r="408" spans="1:131" s="116" customFormat="1" ht="20.100000000000001" customHeight="1">
      <c r="A408" s="127"/>
      <c r="B408" s="1013">
        <v>39</v>
      </c>
      <c r="C408" s="667"/>
      <c r="D408" s="668"/>
      <c r="E408" s="668"/>
      <c r="F408" s="669"/>
      <c r="G408" s="667"/>
      <c r="H408" s="668"/>
      <c r="I408" s="668"/>
      <c r="J408" s="669"/>
      <c r="K408" s="959" t="s">
        <v>318</v>
      </c>
      <c r="L408" s="960"/>
      <c r="M408" s="963"/>
      <c r="N408" s="964"/>
      <c r="O408" s="964"/>
      <c r="P408" s="654" t="s">
        <v>160</v>
      </c>
      <c r="Q408" s="667" t="s">
        <v>166</v>
      </c>
      <c r="R408" s="668"/>
      <c r="S408" s="668"/>
      <c r="T408" s="669"/>
      <c r="U408" s="667" t="s">
        <v>166</v>
      </c>
      <c r="V408" s="668"/>
      <c r="W408" s="668"/>
      <c r="X408" s="669"/>
      <c r="Y408" s="551"/>
      <c r="Z408" s="552"/>
      <c r="AA408" s="552"/>
      <c r="AB408" s="135" t="s">
        <v>160</v>
      </c>
      <c r="AC408" s="551"/>
      <c r="AD408" s="552"/>
      <c r="AE408" s="552"/>
      <c r="AF408" s="135" t="s">
        <v>160</v>
      </c>
      <c r="AG408" s="551"/>
      <c r="AH408" s="552"/>
      <c r="AI408" s="552"/>
      <c r="AJ408" s="135" t="s">
        <v>160</v>
      </c>
      <c r="AK408" s="184"/>
      <c r="AL408" s="4"/>
      <c r="AM408" s="121"/>
      <c r="AN408" s="121"/>
      <c r="AO408" s="121"/>
      <c r="AP408" s="121"/>
      <c r="AQ408" s="121"/>
      <c r="AR408" s="121"/>
      <c r="AS408" s="121"/>
      <c r="AT408" s="121"/>
      <c r="AU408" s="121"/>
      <c r="AV408" s="121"/>
      <c r="AW408" s="121"/>
      <c r="AX408" s="121"/>
      <c r="AY408" s="121"/>
      <c r="AZ408" s="121"/>
      <c r="BA408" s="121"/>
      <c r="BB408" s="121"/>
      <c r="BC408" s="121"/>
      <c r="BD408" s="121"/>
      <c r="BE408" s="121"/>
      <c r="BF408" s="121"/>
      <c r="BG408" s="121"/>
      <c r="BH408" s="121"/>
      <c r="BI408" s="121"/>
      <c r="BJ408" s="121"/>
      <c r="BK408" s="121"/>
      <c r="BL408" s="121"/>
      <c r="BM408" s="121"/>
    </row>
    <row r="409" spans="1:131" s="116" customFormat="1" ht="20.100000000000001" customHeight="1">
      <c r="A409" s="4"/>
      <c r="B409" s="1014"/>
      <c r="C409" s="690"/>
      <c r="D409" s="691"/>
      <c r="E409" s="691"/>
      <c r="F409" s="692"/>
      <c r="G409" s="690"/>
      <c r="H409" s="691"/>
      <c r="I409" s="691"/>
      <c r="J409" s="692"/>
      <c r="K409" s="961"/>
      <c r="L409" s="962"/>
      <c r="M409" s="965"/>
      <c r="N409" s="966"/>
      <c r="O409" s="966"/>
      <c r="P409" s="655"/>
      <c r="Q409" s="551"/>
      <c r="R409" s="552"/>
      <c r="S409" s="552"/>
      <c r="T409" s="135" t="s">
        <v>160</v>
      </c>
      <c r="U409" s="551"/>
      <c r="V409" s="552"/>
      <c r="W409" s="552"/>
      <c r="X409" s="135" t="s">
        <v>160</v>
      </c>
      <c r="Y409" s="551"/>
      <c r="Z409" s="552"/>
      <c r="AA409" s="552"/>
      <c r="AB409" s="135" t="s">
        <v>160</v>
      </c>
      <c r="AC409" s="551"/>
      <c r="AD409" s="552"/>
      <c r="AE409" s="552"/>
      <c r="AF409" s="135" t="s">
        <v>160</v>
      </c>
      <c r="AG409" s="551"/>
      <c r="AH409" s="552"/>
      <c r="AI409" s="552"/>
      <c r="AJ409" s="135" t="s">
        <v>160</v>
      </c>
      <c r="AK409" s="184"/>
      <c r="AL409" s="4"/>
      <c r="AM409" s="121"/>
      <c r="AN409" s="121"/>
      <c r="AO409" s="121"/>
      <c r="AP409" s="121"/>
      <c r="AQ409" s="121"/>
      <c r="AR409" s="121"/>
      <c r="AS409" s="121"/>
      <c r="AT409" s="121"/>
      <c r="AU409" s="121"/>
      <c r="AV409" s="121"/>
      <c r="AW409" s="121"/>
      <c r="AX409" s="121"/>
      <c r="AY409" s="121"/>
      <c r="AZ409" s="121"/>
      <c r="BA409" s="121"/>
      <c r="BB409" s="121"/>
      <c r="BC409" s="121"/>
      <c r="BD409" s="121"/>
      <c r="BE409" s="121"/>
      <c r="BF409" s="121"/>
      <c r="BG409" s="121"/>
      <c r="BH409" s="121"/>
      <c r="BI409" s="121"/>
      <c r="BJ409" s="121"/>
      <c r="BK409" s="121"/>
      <c r="BL409" s="121"/>
      <c r="BM409" s="121"/>
    </row>
    <row r="410" spans="1:131" s="116" customFormat="1" ht="20.100000000000001" customHeight="1">
      <c r="A410" s="4"/>
      <c r="B410" s="1015">
        <v>40</v>
      </c>
      <c r="C410" s="670"/>
      <c r="D410" s="671"/>
      <c r="E410" s="671"/>
      <c r="F410" s="672"/>
      <c r="G410" s="670"/>
      <c r="H410" s="671"/>
      <c r="I410" s="671"/>
      <c r="J410" s="672"/>
      <c r="K410" s="959" t="s">
        <v>318</v>
      </c>
      <c r="L410" s="960"/>
      <c r="M410" s="963"/>
      <c r="N410" s="964"/>
      <c r="O410" s="964"/>
      <c r="P410" s="654" t="s">
        <v>160</v>
      </c>
      <c r="Q410" s="667" t="s">
        <v>166</v>
      </c>
      <c r="R410" s="668"/>
      <c r="S410" s="668"/>
      <c r="T410" s="669"/>
      <c r="U410" s="667" t="s">
        <v>166</v>
      </c>
      <c r="V410" s="668"/>
      <c r="W410" s="668"/>
      <c r="X410" s="669"/>
      <c r="Y410" s="551"/>
      <c r="Z410" s="552"/>
      <c r="AA410" s="552"/>
      <c r="AB410" s="135" t="s">
        <v>160</v>
      </c>
      <c r="AC410" s="551"/>
      <c r="AD410" s="552"/>
      <c r="AE410" s="552"/>
      <c r="AF410" s="135" t="s">
        <v>160</v>
      </c>
      <c r="AG410" s="551"/>
      <c r="AH410" s="552"/>
      <c r="AI410" s="552"/>
      <c r="AJ410" s="135" t="s">
        <v>160</v>
      </c>
      <c r="AK410" s="184"/>
      <c r="AL410" s="4"/>
      <c r="AM410" s="121"/>
      <c r="AN410" s="121"/>
      <c r="AO410" s="121"/>
      <c r="AP410" s="121"/>
      <c r="AQ410" s="121"/>
      <c r="AR410" s="121"/>
      <c r="AS410" s="121"/>
      <c r="AT410" s="121"/>
      <c r="AU410" s="121"/>
      <c r="AV410" s="121"/>
      <c r="AW410" s="121"/>
      <c r="AX410" s="121"/>
      <c r="AY410" s="121"/>
      <c r="AZ410" s="121"/>
      <c r="BA410" s="121"/>
      <c r="BB410" s="121"/>
      <c r="BC410" s="121"/>
      <c r="BD410" s="121"/>
      <c r="BE410" s="121"/>
      <c r="BF410" s="121"/>
      <c r="BG410" s="121"/>
      <c r="BH410" s="121"/>
      <c r="BI410" s="121"/>
      <c r="BJ410" s="121"/>
      <c r="BK410" s="121"/>
      <c r="BL410" s="121"/>
      <c r="BM410" s="121"/>
    </row>
    <row r="411" spans="1:131" s="116" customFormat="1" ht="20.100000000000001" customHeight="1">
      <c r="A411" s="4"/>
      <c r="B411" s="1014"/>
      <c r="C411" s="690"/>
      <c r="D411" s="691"/>
      <c r="E411" s="691"/>
      <c r="F411" s="692"/>
      <c r="G411" s="690"/>
      <c r="H411" s="691"/>
      <c r="I411" s="691"/>
      <c r="J411" s="692"/>
      <c r="K411" s="961"/>
      <c r="L411" s="962"/>
      <c r="M411" s="965"/>
      <c r="N411" s="966"/>
      <c r="O411" s="966"/>
      <c r="P411" s="655"/>
      <c r="Q411" s="551"/>
      <c r="R411" s="552"/>
      <c r="S411" s="552"/>
      <c r="T411" s="135" t="s">
        <v>160</v>
      </c>
      <c r="U411" s="551"/>
      <c r="V411" s="552"/>
      <c r="W411" s="552"/>
      <c r="X411" s="135" t="s">
        <v>160</v>
      </c>
      <c r="Y411" s="551"/>
      <c r="Z411" s="552"/>
      <c r="AA411" s="552"/>
      <c r="AB411" s="135" t="s">
        <v>160</v>
      </c>
      <c r="AC411" s="551"/>
      <c r="AD411" s="552"/>
      <c r="AE411" s="552"/>
      <c r="AF411" s="135" t="s">
        <v>160</v>
      </c>
      <c r="AG411" s="551"/>
      <c r="AH411" s="552"/>
      <c r="AI411" s="552"/>
      <c r="AJ411" s="135" t="s">
        <v>160</v>
      </c>
      <c r="AK411" s="184"/>
      <c r="AL411" s="4"/>
      <c r="AM411" s="121"/>
      <c r="AN411" s="121"/>
      <c r="AO411" s="121"/>
      <c r="AP411" s="121"/>
      <c r="AQ411" s="121"/>
      <c r="AR411" s="121"/>
      <c r="AS411" s="121"/>
      <c r="AT411" s="121"/>
      <c r="AU411" s="121"/>
      <c r="AV411" s="121"/>
      <c r="AW411" s="121"/>
      <c r="AX411" s="121"/>
      <c r="AY411" s="121"/>
      <c r="AZ411" s="121"/>
      <c r="BA411" s="121"/>
      <c r="BB411" s="121"/>
      <c r="BC411" s="121"/>
      <c r="BD411" s="121"/>
      <c r="BE411" s="121"/>
      <c r="BF411" s="121"/>
      <c r="BG411" s="121"/>
      <c r="BH411" s="121"/>
      <c r="BI411" s="121"/>
      <c r="BJ411" s="121"/>
      <c r="BK411" s="121"/>
      <c r="BL411" s="121"/>
      <c r="BM411" s="121"/>
    </row>
    <row r="412" spans="1:131" s="116" customFormat="1" ht="17.100000000000001" customHeight="1">
      <c r="A412" s="4"/>
      <c r="B412" s="25"/>
      <c r="C412" s="25"/>
      <c r="D412" s="25"/>
      <c r="E412" s="25"/>
      <c r="F412" s="25"/>
      <c r="G412" s="25"/>
      <c r="H412" s="25"/>
      <c r="I412" s="25"/>
      <c r="J412" s="25"/>
      <c r="K412" s="25"/>
      <c r="L412" s="25"/>
      <c r="M412" s="100"/>
      <c r="N412" s="100"/>
      <c r="O412" s="100"/>
      <c r="P412" s="100"/>
      <c r="Q412" s="36"/>
      <c r="R412" s="36"/>
      <c r="S412" s="36"/>
      <c r="T412" s="36"/>
      <c r="U412" s="36"/>
      <c r="V412" s="36"/>
      <c r="W412" s="36"/>
      <c r="X412" s="36"/>
      <c r="Y412" s="36"/>
      <c r="Z412" s="36"/>
      <c r="AA412" s="36"/>
      <c r="AB412" s="36"/>
      <c r="AC412" s="36"/>
      <c r="AD412" s="36"/>
      <c r="AE412" s="36"/>
      <c r="AF412" s="36"/>
      <c r="AG412" s="36"/>
      <c r="AH412" s="36"/>
      <c r="AI412" s="36"/>
      <c r="AJ412" s="36"/>
      <c r="AK412" s="184"/>
      <c r="AL412" s="4"/>
      <c r="AM412" s="121"/>
      <c r="AN412" s="121"/>
      <c r="AO412" s="121"/>
      <c r="AP412" s="121"/>
      <c r="AQ412" s="121"/>
      <c r="AR412" s="121"/>
      <c r="AS412" s="121"/>
      <c r="AT412" s="121"/>
      <c r="AU412" s="121"/>
      <c r="AV412" s="121"/>
      <c r="AW412" s="121"/>
      <c r="AX412" s="121"/>
      <c r="AY412" s="121"/>
      <c r="AZ412" s="121"/>
      <c r="BA412" s="121"/>
      <c r="BB412" s="121"/>
      <c r="BC412" s="121"/>
      <c r="BD412" s="121"/>
      <c r="BE412" s="121"/>
      <c r="BF412" s="121"/>
      <c r="BG412" s="121"/>
      <c r="BH412" s="121"/>
      <c r="BI412" s="121"/>
      <c r="BJ412" s="121"/>
      <c r="BK412" s="121"/>
      <c r="BL412" s="121"/>
      <c r="BM412" s="121"/>
    </row>
    <row r="413" spans="1:131" s="323" customFormat="1" ht="20.100000000000001" customHeight="1">
      <c r="A413" s="287" t="s">
        <v>803</v>
      </c>
      <c r="B413" s="324"/>
      <c r="C413" s="324"/>
      <c r="D413" s="324"/>
      <c r="E413" s="324"/>
      <c r="F413" s="324"/>
      <c r="G413" s="324"/>
      <c r="H413" s="324"/>
      <c r="I413" s="324"/>
      <c r="J413" s="324"/>
      <c r="K413" s="324"/>
      <c r="L413" s="324"/>
      <c r="M413" s="324"/>
      <c r="N413" s="324"/>
      <c r="O413" s="324"/>
      <c r="P413" s="324"/>
      <c r="Q413" s="324"/>
      <c r="R413" s="324"/>
      <c r="S413" s="324"/>
      <c r="T413" s="324"/>
      <c r="U413" s="324"/>
      <c r="V413" s="324"/>
      <c r="W413" s="324"/>
      <c r="X413" s="324"/>
      <c r="Y413" s="324"/>
      <c r="Z413" s="324"/>
      <c r="AA413" s="324"/>
      <c r="AB413" s="324"/>
      <c r="AC413" s="324"/>
      <c r="AD413" s="324"/>
      <c r="AE413" s="324"/>
      <c r="AF413" s="324"/>
      <c r="AG413" s="324"/>
      <c r="AH413" s="324"/>
      <c r="AI413" s="324"/>
      <c r="AJ413" s="324"/>
      <c r="AK413" s="289" t="s">
        <v>584</v>
      </c>
      <c r="AL413" s="248"/>
      <c r="AM413" s="248"/>
      <c r="AN413" s="248"/>
      <c r="AO413" s="248"/>
      <c r="AP413" s="248"/>
      <c r="AQ413" s="248"/>
      <c r="AR413" s="248"/>
      <c r="AS413" s="248"/>
      <c r="AT413" s="248"/>
      <c r="AU413" s="248"/>
      <c r="AV413" s="248"/>
      <c r="AW413" s="248"/>
      <c r="AX413" s="248"/>
      <c r="AY413" s="248"/>
      <c r="AZ413" s="248"/>
      <c r="BA413" s="248"/>
      <c r="BB413" s="248"/>
      <c r="BC413" s="248"/>
      <c r="BD413" s="248"/>
      <c r="BE413" s="248"/>
      <c r="BF413" s="248"/>
      <c r="BG413" s="248"/>
      <c r="BH413" s="248"/>
      <c r="BI413" s="248"/>
      <c r="BJ413" s="248"/>
      <c r="BK413" s="248"/>
      <c r="BL413" s="248"/>
      <c r="BM413" s="248"/>
      <c r="BN413" s="248"/>
      <c r="BO413" s="248"/>
      <c r="BP413" s="248"/>
      <c r="BQ413" s="248"/>
      <c r="BR413" s="248"/>
      <c r="BS413" s="248"/>
      <c r="BT413" s="248"/>
      <c r="BU413" s="248"/>
      <c r="BV413" s="248"/>
      <c r="BW413" s="248"/>
      <c r="BX413" s="248"/>
      <c r="BY413" s="248"/>
      <c r="BZ413" s="248"/>
      <c r="CA413" s="248"/>
      <c r="CB413" s="248"/>
      <c r="CC413" s="248"/>
      <c r="CD413" s="248"/>
      <c r="CE413" s="248"/>
      <c r="CF413" s="248"/>
      <c r="CG413" s="248"/>
      <c r="CH413" s="248"/>
      <c r="CI413" s="248"/>
      <c r="CJ413" s="248"/>
      <c r="CK413" s="248"/>
      <c r="CL413" s="248"/>
      <c r="CM413" s="248"/>
      <c r="CN413" s="248"/>
      <c r="CO413" s="248"/>
      <c r="CP413" s="248"/>
      <c r="CQ413" s="248"/>
      <c r="CR413" s="248"/>
      <c r="CS413" s="248"/>
      <c r="CT413" s="248"/>
      <c r="CU413" s="248"/>
      <c r="CV413" s="248"/>
      <c r="CW413" s="248"/>
      <c r="CX413" s="248"/>
      <c r="CY413" s="248"/>
      <c r="CZ413" s="248"/>
      <c r="DA413" s="248"/>
      <c r="DB413" s="248"/>
      <c r="DC413" s="248"/>
      <c r="DD413" s="248"/>
      <c r="DE413" s="248"/>
      <c r="DF413" s="248"/>
      <c r="DG413" s="248"/>
      <c r="DH413" s="248"/>
      <c r="DI413" s="248"/>
      <c r="DJ413" s="248"/>
      <c r="DK413" s="248"/>
      <c r="DL413" s="248"/>
      <c r="DM413" s="248"/>
      <c r="DN413" s="248"/>
      <c r="DO413" s="248"/>
      <c r="DP413" s="248"/>
      <c r="DQ413" s="248"/>
      <c r="DR413" s="248"/>
      <c r="DS413" s="248"/>
      <c r="DT413" s="248"/>
      <c r="DU413" s="248"/>
      <c r="DV413" s="248"/>
      <c r="DW413" s="248"/>
      <c r="DX413" s="248"/>
      <c r="DY413" s="248"/>
      <c r="DZ413" s="248"/>
      <c r="EA413" s="248"/>
    </row>
    <row r="414" spans="1:131" s="301" customFormat="1" ht="20.100000000000001" customHeight="1">
      <c r="A414" s="287"/>
      <c r="B414" s="287" t="s">
        <v>642</v>
      </c>
      <c r="C414" s="287"/>
      <c r="D414" s="287"/>
      <c r="E414" s="287"/>
      <c r="F414" s="287"/>
      <c r="G414" s="287"/>
      <c r="H414" s="287"/>
      <c r="I414" s="287"/>
      <c r="J414" s="287"/>
      <c r="K414" s="287"/>
      <c r="L414" s="287"/>
      <c r="M414" s="287"/>
      <c r="N414" s="287"/>
      <c r="O414" s="287"/>
      <c r="P414" s="287"/>
      <c r="Q414" s="287"/>
      <c r="R414" s="287"/>
      <c r="S414" s="287"/>
      <c r="T414" s="287"/>
      <c r="U414" s="287"/>
      <c r="V414" s="287"/>
      <c r="W414" s="287"/>
      <c r="X414" s="287"/>
      <c r="Y414" s="287"/>
      <c r="Z414" s="287"/>
      <c r="AA414" s="287"/>
      <c r="AB414" s="287"/>
      <c r="AC414" s="287"/>
      <c r="AD414" s="287"/>
      <c r="AE414" s="287"/>
      <c r="AF414" s="287"/>
      <c r="AG414" s="287"/>
      <c r="AH414" s="287"/>
      <c r="AI414" s="287"/>
      <c r="AJ414" s="287"/>
      <c r="AK414" s="287"/>
      <c r="AL414" s="248"/>
      <c r="AM414" s="248"/>
      <c r="AN414" s="248"/>
      <c r="AO414" s="248"/>
      <c r="AP414" s="248"/>
      <c r="AQ414" s="248"/>
      <c r="AR414" s="248"/>
      <c r="AS414" s="248"/>
      <c r="AT414" s="248"/>
      <c r="AU414" s="248"/>
      <c r="AV414" s="248"/>
      <c r="AW414" s="248"/>
      <c r="AX414" s="248"/>
      <c r="AY414" s="248"/>
      <c r="AZ414" s="248"/>
      <c r="BA414" s="248"/>
      <c r="BB414" s="248"/>
      <c r="BC414" s="248"/>
      <c r="BD414" s="248"/>
      <c r="BE414" s="248"/>
      <c r="BF414" s="248"/>
      <c r="BG414" s="248"/>
      <c r="BH414" s="248"/>
      <c r="BI414" s="248"/>
      <c r="BJ414" s="248"/>
      <c r="BK414" s="248"/>
      <c r="BL414" s="248"/>
      <c r="BM414" s="248"/>
      <c r="BN414" s="248"/>
      <c r="BO414" s="248"/>
      <c r="BP414" s="248"/>
      <c r="BQ414" s="248"/>
      <c r="BR414" s="248"/>
      <c r="BS414" s="248"/>
      <c r="BT414" s="248"/>
      <c r="BU414" s="248"/>
      <c r="BV414" s="248"/>
      <c r="BW414" s="248"/>
      <c r="BX414" s="248"/>
      <c r="BY414" s="248"/>
      <c r="BZ414" s="248"/>
      <c r="CA414" s="248"/>
      <c r="CB414" s="248"/>
      <c r="CC414" s="248"/>
      <c r="CD414" s="248"/>
      <c r="CE414" s="248"/>
      <c r="CF414" s="248"/>
      <c r="CG414" s="248"/>
      <c r="CH414" s="248"/>
      <c r="CI414" s="248"/>
      <c r="CJ414" s="248"/>
      <c r="CK414" s="248"/>
      <c r="CL414" s="248"/>
      <c r="CM414" s="248"/>
      <c r="CN414" s="248"/>
      <c r="CO414" s="248"/>
      <c r="CP414" s="248"/>
      <c r="CQ414" s="248"/>
      <c r="CR414" s="248"/>
      <c r="CS414" s="248"/>
      <c r="CT414" s="248"/>
      <c r="CU414" s="248"/>
      <c r="CV414" s="248"/>
      <c r="CW414" s="248"/>
      <c r="CX414" s="248"/>
      <c r="CY414" s="248"/>
      <c r="CZ414" s="248"/>
      <c r="DA414" s="248"/>
      <c r="DB414" s="248"/>
      <c r="DC414" s="248"/>
      <c r="DD414" s="248"/>
      <c r="DE414" s="248"/>
      <c r="DF414" s="248"/>
      <c r="DG414" s="248"/>
      <c r="DH414" s="248"/>
      <c r="DI414" s="248"/>
      <c r="DJ414" s="248"/>
      <c r="DK414" s="248"/>
      <c r="DL414" s="248"/>
      <c r="DM414" s="248"/>
      <c r="DN414" s="248"/>
      <c r="DO414" s="248"/>
      <c r="DP414" s="248"/>
      <c r="DQ414" s="248"/>
      <c r="DR414" s="248"/>
      <c r="DS414" s="248"/>
      <c r="DT414" s="248"/>
      <c r="DU414" s="248"/>
      <c r="DV414" s="248"/>
      <c r="DW414" s="248"/>
      <c r="DX414" s="248"/>
      <c r="DY414" s="248"/>
      <c r="DZ414" s="248"/>
      <c r="EA414" s="248"/>
    </row>
    <row r="415" spans="1:131" s="290" customFormat="1" ht="20.100000000000001" customHeight="1">
      <c r="A415" s="253"/>
      <c r="B415" s="1184" t="s">
        <v>641</v>
      </c>
      <c r="C415" s="265" t="s">
        <v>640</v>
      </c>
      <c r="D415" s="264"/>
      <c r="E415" s="264"/>
      <c r="F415" s="264"/>
      <c r="G415" s="264"/>
      <c r="H415" s="264"/>
      <c r="I415" s="264"/>
      <c r="J415" s="263"/>
      <c r="K415" s="1171"/>
      <c r="L415" s="1172"/>
      <c r="M415" s="1172"/>
      <c r="N415" s="1172"/>
      <c r="O415" s="1172"/>
      <c r="P415" s="1172"/>
      <c r="Q415" s="1172"/>
      <c r="R415" s="1172"/>
      <c r="S415" s="1172"/>
      <c r="T415" s="1172"/>
      <c r="U415" s="266" t="s">
        <v>586</v>
      </c>
      <c r="V415" s="1184" t="s">
        <v>639</v>
      </c>
      <c r="W415" s="1113"/>
      <c r="X415" s="1114"/>
      <c r="Y415" s="1114"/>
      <c r="Z415" s="1114"/>
      <c r="AA415" s="1114"/>
      <c r="AB415" s="1114"/>
      <c r="AC415" s="1114"/>
      <c r="AD415" s="1114"/>
      <c r="AE415" s="1114"/>
      <c r="AF415" s="1114"/>
      <c r="AG415" s="1114"/>
      <c r="AH415" s="1114"/>
      <c r="AI415" s="1115"/>
      <c r="AJ415" s="253"/>
      <c r="AK415" s="253"/>
      <c r="AL415" s="1061" t="s">
        <v>638</v>
      </c>
      <c r="AM415" s="1062"/>
      <c r="AN415" s="1062"/>
      <c r="AO415" s="1062"/>
      <c r="AP415" s="1062"/>
      <c r="AQ415" s="1062"/>
      <c r="AR415" s="1062"/>
      <c r="AS415" s="1062"/>
      <c r="AT415" s="1062"/>
      <c r="AU415" s="1062"/>
      <c r="AV415" s="1062"/>
      <c r="AW415" s="1062"/>
      <c r="AX415" s="1062"/>
      <c r="AY415" s="1062"/>
      <c r="AZ415" s="1062"/>
      <c r="BA415" s="1062"/>
      <c r="BB415" s="1062"/>
      <c r="BC415" s="1062"/>
      <c r="BD415" s="1062"/>
      <c r="BE415" s="1062"/>
      <c r="BF415" s="1062"/>
      <c r="BG415" s="1062"/>
      <c r="BH415" s="1062"/>
      <c r="BI415" s="1062"/>
      <c r="BJ415" s="1062"/>
      <c r="BK415" s="1062"/>
      <c r="BL415" s="1063"/>
      <c r="BM415" s="248"/>
      <c r="BN415" s="248"/>
      <c r="BO415" s="248"/>
      <c r="BP415" s="248"/>
      <c r="BQ415" s="248"/>
      <c r="BR415" s="248"/>
      <c r="BS415" s="248"/>
      <c r="BT415" s="248"/>
      <c r="BU415" s="248"/>
      <c r="BV415" s="248"/>
      <c r="BW415" s="248"/>
      <c r="BX415" s="248"/>
      <c r="BY415" s="248"/>
      <c r="BZ415" s="248"/>
      <c r="CA415" s="248"/>
      <c r="CB415" s="248"/>
      <c r="CC415" s="248"/>
      <c r="CD415" s="248"/>
      <c r="CE415" s="248"/>
      <c r="CF415" s="248"/>
      <c r="CG415" s="248"/>
      <c r="CH415" s="248"/>
      <c r="CI415" s="248"/>
      <c r="CJ415" s="248"/>
      <c r="CK415" s="248"/>
      <c r="CL415" s="248"/>
      <c r="CM415" s="248"/>
      <c r="CN415" s="248"/>
      <c r="CO415" s="248"/>
      <c r="CP415" s="248"/>
      <c r="CQ415" s="248"/>
      <c r="CR415" s="248"/>
      <c r="CS415" s="248"/>
      <c r="CT415" s="248"/>
      <c r="CU415" s="248"/>
      <c r="CV415" s="248"/>
      <c r="CW415" s="248"/>
      <c r="CX415" s="248"/>
      <c r="CY415" s="248"/>
      <c r="CZ415" s="248"/>
      <c r="DA415" s="248"/>
      <c r="DB415" s="248"/>
      <c r="DC415" s="248"/>
      <c r="DD415" s="248"/>
      <c r="DE415" s="248"/>
      <c r="DF415" s="248"/>
      <c r="DG415" s="248"/>
      <c r="DH415" s="248"/>
      <c r="DI415" s="248"/>
      <c r="DJ415" s="248"/>
      <c r="DK415" s="248"/>
      <c r="DL415" s="248"/>
      <c r="DM415" s="248"/>
      <c r="DN415" s="248"/>
      <c r="DO415" s="248"/>
      <c r="DP415" s="248"/>
      <c r="DQ415" s="248"/>
      <c r="DR415" s="248"/>
      <c r="DS415" s="248"/>
      <c r="DT415" s="248"/>
      <c r="DU415" s="248"/>
      <c r="DV415" s="248"/>
      <c r="DW415" s="248"/>
      <c r="DX415" s="248"/>
      <c r="DY415" s="248"/>
      <c r="DZ415" s="248"/>
      <c r="EA415" s="248"/>
    </row>
    <row r="416" spans="1:131" s="290" customFormat="1" ht="20.100000000000001" customHeight="1">
      <c r="A416" s="253"/>
      <c r="B416" s="1185"/>
      <c r="C416" s="268" t="s">
        <v>637</v>
      </c>
      <c r="D416" s="267"/>
      <c r="E416" s="267"/>
      <c r="F416" s="267"/>
      <c r="G416" s="267"/>
      <c r="H416" s="267"/>
      <c r="I416" s="267"/>
      <c r="J416" s="295"/>
      <c r="K416" s="1146"/>
      <c r="L416" s="1147"/>
      <c r="M416" s="1147"/>
      <c r="N416" s="1147"/>
      <c r="O416" s="1147"/>
      <c r="P416" s="1147"/>
      <c r="Q416" s="1147"/>
      <c r="R416" s="1147"/>
      <c r="S416" s="1147"/>
      <c r="T416" s="1147"/>
      <c r="U416" s="259" t="s">
        <v>586</v>
      </c>
      <c r="V416" s="1185"/>
      <c r="W416" s="1107"/>
      <c r="X416" s="1108"/>
      <c r="Y416" s="1108"/>
      <c r="Z416" s="1108"/>
      <c r="AA416" s="1108"/>
      <c r="AB416" s="1108"/>
      <c r="AC416" s="1108"/>
      <c r="AD416" s="1108"/>
      <c r="AE416" s="1108"/>
      <c r="AF416" s="1108"/>
      <c r="AG416" s="1108"/>
      <c r="AH416" s="1108"/>
      <c r="AI416" s="1109"/>
      <c r="AJ416" s="253"/>
      <c r="AK416" s="253"/>
      <c r="AL416" s="1064"/>
      <c r="AM416" s="1065"/>
      <c r="AN416" s="1065"/>
      <c r="AO416" s="1065"/>
      <c r="AP416" s="1065"/>
      <c r="AQ416" s="1065"/>
      <c r="AR416" s="1065"/>
      <c r="AS416" s="1065"/>
      <c r="AT416" s="1065"/>
      <c r="AU416" s="1065"/>
      <c r="AV416" s="1065"/>
      <c r="AW416" s="1065"/>
      <c r="AX416" s="1065"/>
      <c r="AY416" s="1065"/>
      <c r="AZ416" s="1065"/>
      <c r="BA416" s="1065"/>
      <c r="BB416" s="1065"/>
      <c r="BC416" s="1065"/>
      <c r="BD416" s="1065"/>
      <c r="BE416" s="1065"/>
      <c r="BF416" s="1065"/>
      <c r="BG416" s="1065"/>
      <c r="BH416" s="1065"/>
      <c r="BI416" s="1065"/>
      <c r="BJ416" s="1065"/>
      <c r="BK416" s="1065"/>
      <c r="BL416" s="1066"/>
      <c r="BM416" s="248"/>
      <c r="BN416" s="248"/>
      <c r="BO416" s="248"/>
      <c r="BP416" s="248"/>
      <c r="BQ416" s="248"/>
      <c r="BR416" s="248"/>
      <c r="BS416" s="248"/>
      <c r="BT416" s="248"/>
      <c r="BU416" s="248"/>
      <c r="BV416" s="248"/>
      <c r="BW416" s="248"/>
      <c r="BX416" s="248"/>
      <c r="BY416" s="248"/>
      <c r="BZ416" s="248"/>
      <c r="CA416" s="248"/>
      <c r="CB416" s="248"/>
      <c r="CC416" s="248"/>
      <c r="CD416" s="248"/>
      <c r="CE416" s="248"/>
      <c r="CF416" s="248"/>
      <c r="CG416" s="248"/>
      <c r="CH416" s="248"/>
      <c r="CI416" s="248"/>
      <c r="CJ416" s="248"/>
      <c r="CK416" s="248"/>
      <c r="CL416" s="248"/>
      <c r="CM416" s="248"/>
      <c r="CN416" s="248"/>
      <c r="CO416" s="248"/>
      <c r="CP416" s="248"/>
      <c r="CQ416" s="248"/>
      <c r="CR416" s="248"/>
      <c r="CS416" s="248"/>
      <c r="CT416" s="248"/>
      <c r="CU416" s="248"/>
      <c r="CV416" s="248"/>
      <c r="CW416" s="248"/>
      <c r="CX416" s="248"/>
      <c r="CY416" s="248"/>
      <c r="CZ416" s="248"/>
      <c r="DA416" s="248"/>
      <c r="DB416" s="248"/>
      <c r="DC416" s="248"/>
      <c r="DD416" s="248"/>
      <c r="DE416" s="248"/>
      <c r="DF416" s="248"/>
      <c r="DG416" s="248"/>
      <c r="DH416" s="248"/>
      <c r="DI416" s="248"/>
      <c r="DJ416" s="248"/>
      <c r="DK416" s="248"/>
      <c r="DL416" s="248"/>
      <c r="DM416" s="248"/>
      <c r="DN416" s="248"/>
      <c r="DO416" s="248"/>
      <c r="DP416" s="248"/>
      <c r="DQ416" s="248"/>
      <c r="DR416" s="248"/>
      <c r="DS416" s="248"/>
      <c r="DT416" s="248"/>
      <c r="DU416" s="248"/>
      <c r="DV416" s="248"/>
      <c r="DW416" s="248"/>
      <c r="DX416" s="248"/>
      <c r="DY416" s="248"/>
      <c r="DZ416" s="248"/>
      <c r="EA416" s="248"/>
    </row>
    <row r="417" spans="1:132" s="290" customFormat="1" ht="20.100000000000001" customHeight="1">
      <c r="A417" s="253"/>
      <c r="B417" s="1185"/>
      <c r="C417" s="1095" t="s">
        <v>636</v>
      </c>
      <c r="D417" s="1096"/>
      <c r="E417" s="1096"/>
      <c r="F417" s="1096"/>
      <c r="G417" s="1096"/>
      <c r="H417" s="1096"/>
      <c r="I417" s="1096"/>
      <c r="J417" s="1097"/>
      <c r="K417" s="1151">
        <f>SUM(K415:T416)</f>
        <v>0</v>
      </c>
      <c r="L417" s="1152"/>
      <c r="M417" s="1152"/>
      <c r="N417" s="1152"/>
      <c r="O417" s="1152"/>
      <c r="P417" s="1152"/>
      <c r="Q417" s="1152"/>
      <c r="R417" s="1152"/>
      <c r="S417" s="1152"/>
      <c r="T417" s="1152"/>
      <c r="U417" s="302" t="s">
        <v>586</v>
      </c>
      <c r="V417" s="1185"/>
      <c r="W417" s="1107"/>
      <c r="X417" s="1108"/>
      <c r="Y417" s="1108"/>
      <c r="Z417" s="1108"/>
      <c r="AA417" s="1108"/>
      <c r="AB417" s="1108"/>
      <c r="AC417" s="1108"/>
      <c r="AD417" s="1108"/>
      <c r="AE417" s="1108"/>
      <c r="AF417" s="1108"/>
      <c r="AG417" s="1108"/>
      <c r="AH417" s="1108"/>
      <c r="AI417" s="1109"/>
      <c r="AJ417" s="253"/>
      <c r="AK417" s="253"/>
      <c r="AL417" s="1064"/>
      <c r="AM417" s="1065"/>
      <c r="AN417" s="1065"/>
      <c r="AO417" s="1065"/>
      <c r="AP417" s="1065"/>
      <c r="AQ417" s="1065"/>
      <c r="AR417" s="1065"/>
      <c r="AS417" s="1065"/>
      <c r="AT417" s="1065"/>
      <c r="AU417" s="1065"/>
      <c r="AV417" s="1065"/>
      <c r="AW417" s="1065"/>
      <c r="AX417" s="1065"/>
      <c r="AY417" s="1065"/>
      <c r="AZ417" s="1065"/>
      <c r="BA417" s="1065"/>
      <c r="BB417" s="1065"/>
      <c r="BC417" s="1065"/>
      <c r="BD417" s="1065"/>
      <c r="BE417" s="1065"/>
      <c r="BF417" s="1065"/>
      <c r="BG417" s="1065"/>
      <c r="BH417" s="1065"/>
      <c r="BI417" s="1065"/>
      <c r="BJ417" s="1065"/>
      <c r="BK417" s="1065"/>
      <c r="BL417" s="1066"/>
      <c r="BM417" s="248"/>
      <c r="BN417" s="248"/>
      <c r="BO417" s="248"/>
      <c r="BP417" s="248"/>
      <c r="BQ417" s="248"/>
      <c r="BR417" s="248"/>
      <c r="BS417" s="248"/>
      <c r="BT417" s="248"/>
      <c r="BU417" s="248"/>
      <c r="BV417" s="248"/>
      <c r="BW417" s="248"/>
      <c r="BX417" s="248"/>
      <c r="BY417" s="248"/>
      <c r="BZ417" s="248"/>
      <c r="CA417" s="248"/>
      <c r="CB417" s="248"/>
      <c r="CC417" s="248"/>
      <c r="CD417" s="248"/>
      <c r="CE417" s="248"/>
      <c r="CF417" s="248"/>
      <c r="CG417" s="248"/>
      <c r="CH417" s="248"/>
      <c r="CI417" s="248"/>
      <c r="CJ417" s="248"/>
      <c r="CK417" s="248"/>
      <c r="CL417" s="248"/>
      <c r="CM417" s="248"/>
      <c r="CN417" s="248"/>
      <c r="CO417" s="248"/>
      <c r="CP417" s="248"/>
      <c r="CQ417" s="248"/>
      <c r="CR417" s="248"/>
      <c r="CS417" s="248"/>
      <c r="CT417" s="248"/>
      <c r="CU417" s="248"/>
      <c r="CV417" s="248"/>
      <c r="CW417" s="248"/>
      <c r="CX417" s="248"/>
      <c r="CY417" s="248"/>
      <c r="CZ417" s="248"/>
      <c r="DA417" s="248"/>
      <c r="DB417" s="248"/>
      <c r="DC417" s="248"/>
      <c r="DD417" s="248"/>
      <c r="DE417" s="248"/>
      <c r="DF417" s="248"/>
      <c r="DG417" s="248"/>
      <c r="DH417" s="248"/>
      <c r="DI417" s="248"/>
      <c r="DJ417" s="248"/>
      <c r="DK417" s="248"/>
      <c r="DL417" s="248"/>
      <c r="DM417" s="248"/>
      <c r="DN417" s="248"/>
      <c r="DO417" s="248"/>
      <c r="DP417" s="248"/>
      <c r="DQ417" s="248"/>
      <c r="DR417" s="248"/>
      <c r="DS417" s="248"/>
      <c r="DT417" s="248"/>
      <c r="DU417" s="248"/>
      <c r="DV417" s="248"/>
      <c r="DW417" s="248"/>
      <c r="DX417" s="248"/>
      <c r="DY417" s="248"/>
      <c r="DZ417" s="248"/>
      <c r="EA417" s="248"/>
    </row>
    <row r="418" spans="1:132" s="290" customFormat="1" ht="20.100000000000001" customHeight="1">
      <c r="A418" s="253"/>
      <c r="B418" s="1185"/>
      <c r="C418" s="268" t="s">
        <v>635</v>
      </c>
      <c r="D418" s="322"/>
      <c r="E418" s="322"/>
      <c r="F418" s="322"/>
      <c r="G418" s="322"/>
      <c r="H418" s="322"/>
      <c r="I418" s="322"/>
      <c r="J418" s="321"/>
      <c r="K418" s="1146"/>
      <c r="L418" s="1147"/>
      <c r="M418" s="1147"/>
      <c r="N418" s="1147"/>
      <c r="O418" s="1147"/>
      <c r="P418" s="1147"/>
      <c r="Q418" s="1147"/>
      <c r="R418" s="1147"/>
      <c r="S418" s="1147"/>
      <c r="T418" s="1147"/>
      <c r="U418" s="259" t="s">
        <v>586</v>
      </c>
      <c r="V418" s="1185"/>
      <c r="W418" s="1107"/>
      <c r="X418" s="1108"/>
      <c r="Y418" s="1108"/>
      <c r="Z418" s="1108"/>
      <c r="AA418" s="1108"/>
      <c r="AB418" s="1108"/>
      <c r="AC418" s="1108"/>
      <c r="AD418" s="1108"/>
      <c r="AE418" s="1108"/>
      <c r="AF418" s="1108"/>
      <c r="AG418" s="1108"/>
      <c r="AH418" s="1108"/>
      <c r="AI418" s="1109"/>
      <c r="AJ418" s="253"/>
      <c r="AK418" s="253"/>
      <c r="AL418" s="1064"/>
      <c r="AM418" s="1065"/>
      <c r="AN418" s="1065"/>
      <c r="AO418" s="1065"/>
      <c r="AP418" s="1065"/>
      <c r="AQ418" s="1065"/>
      <c r="AR418" s="1065"/>
      <c r="AS418" s="1065"/>
      <c r="AT418" s="1065"/>
      <c r="AU418" s="1065"/>
      <c r="AV418" s="1065"/>
      <c r="AW418" s="1065"/>
      <c r="AX418" s="1065"/>
      <c r="AY418" s="1065"/>
      <c r="AZ418" s="1065"/>
      <c r="BA418" s="1065"/>
      <c r="BB418" s="1065"/>
      <c r="BC418" s="1065"/>
      <c r="BD418" s="1065"/>
      <c r="BE418" s="1065"/>
      <c r="BF418" s="1065"/>
      <c r="BG418" s="1065"/>
      <c r="BH418" s="1065"/>
      <c r="BI418" s="1065"/>
      <c r="BJ418" s="1065"/>
      <c r="BK418" s="1065"/>
      <c r="BL418" s="1066"/>
      <c r="BM418" s="248"/>
      <c r="BN418" s="248"/>
      <c r="BO418" s="248"/>
      <c r="BP418" s="248"/>
      <c r="BQ418" s="248"/>
      <c r="BR418" s="248"/>
      <c r="BS418" s="248"/>
      <c r="BT418" s="248"/>
      <c r="BU418" s="248"/>
      <c r="BV418" s="248"/>
      <c r="BW418" s="248"/>
      <c r="BX418" s="248"/>
      <c r="BY418" s="248"/>
      <c r="BZ418" s="248"/>
      <c r="CA418" s="248"/>
      <c r="CB418" s="248"/>
      <c r="CC418" s="248"/>
      <c r="CD418" s="248"/>
      <c r="CE418" s="248"/>
      <c r="CF418" s="248"/>
      <c r="CG418" s="248"/>
      <c r="CH418" s="248"/>
      <c r="CI418" s="248"/>
      <c r="CJ418" s="248"/>
      <c r="CK418" s="248"/>
      <c r="CL418" s="248"/>
      <c r="CM418" s="248"/>
      <c r="CN418" s="248"/>
      <c r="CO418" s="248"/>
      <c r="CP418" s="248"/>
      <c r="CQ418" s="248"/>
      <c r="CR418" s="248"/>
      <c r="CS418" s="248"/>
      <c r="CT418" s="248"/>
      <c r="CU418" s="248"/>
      <c r="CV418" s="248"/>
      <c r="CW418" s="248"/>
      <c r="CX418" s="248"/>
      <c r="CY418" s="248"/>
      <c r="CZ418" s="248"/>
      <c r="DA418" s="248"/>
      <c r="DB418" s="248"/>
      <c r="DC418" s="248"/>
      <c r="DD418" s="248"/>
      <c r="DE418" s="248"/>
      <c r="DF418" s="248"/>
      <c r="DG418" s="248"/>
      <c r="DH418" s="248"/>
      <c r="DI418" s="248"/>
      <c r="DJ418" s="248"/>
      <c r="DK418" s="248"/>
      <c r="DL418" s="248"/>
      <c r="DM418" s="248"/>
      <c r="DN418" s="248"/>
      <c r="DO418" s="248"/>
      <c r="DP418" s="248"/>
      <c r="DQ418" s="248"/>
      <c r="DR418" s="248"/>
      <c r="DS418" s="248"/>
      <c r="DT418" s="248"/>
      <c r="DU418" s="248"/>
      <c r="DV418" s="248"/>
      <c r="DW418" s="248"/>
      <c r="DX418" s="248"/>
      <c r="DY418" s="248"/>
      <c r="DZ418" s="248"/>
      <c r="EA418" s="248"/>
    </row>
    <row r="419" spans="1:132" s="290" customFormat="1" ht="14.1" customHeight="1">
      <c r="A419" s="253"/>
      <c r="B419" s="1185"/>
      <c r="C419" s="1205" t="s">
        <v>634</v>
      </c>
      <c r="D419" s="1206"/>
      <c r="E419" s="1206"/>
      <c r="F419" s="1206"/>
      <c r="G419" s="1206"/>
      <c r="H419" s="1206"/>
      <c r="I419" s="1206"/>
      <c r="J419" s="1207"/>
      <c r="K419" s="1104"/>
      <c r="L419" s="1105"/>
      <c r="M419" s="1105"/>
      <c r="N419" s="1105"/>
      <c r="O419" s="1105"/>
      <c r="P419" s="1105"/>
      <c r="Q419" s="1105"/>
      <c r="R419" s="1105"/>
      <c r="S419" s="1105"/>
      <c r="T419" s="1105"/>
      <c r="U419" s="1106"/>
      <c r="V419" s="1185"/>
      <c r="W419" s="1107"/>
      <c r="X419" s="1108"/>
      <c r="Y419" s="1108"/>
      <c r="Z419" s="1108"/>
      <c r="AA419" s="1108"/>
      <c r="AB419" s="1108"/>
      <c r="AC419" s="1108"/>
      <c r="AD419" s="1108"/>
      <c r="AE419" s="1108"/>
      <c r="AF419" s="1108"/>
      <c r="AG419" s="1108"/>
      <c r="AH419" s="1108"/>
      <c r="AI419" s="1109"/>
      <c r="AJ419" s="253"/>
      <c r="AK419" s="253"/>
      <c r="AL419" s="1064"/>
      <c r="AM419" s="1065"/>
      <c r="AN419" s="1065"/>
      <c r="AO419" s="1065"/>
      <c r="AP419" s="1065"/>
      <c r="AQ419" s="1065"/>
      <c r="AR419" s="1065"/>
      <c r="AS419" s="1065"/>
      <c r="AT419" s="1065"/>
      <c r="AU419" s="1065"/>
      <c r="AV419" s="1065"/>
      <c r="AW419" s="1065"/>
      <c r="AX419" s="1065"/>
      <c r="AY419" s="1065"/>
      <c r="AZ419" s="1065"/>
      <c r="BA419" s="1065"/>
      <c r="BB419" s="1065"/>
      <c r="BC419" s="1065"/>
      <c r="BD419" s="1065"/>
      <c r="BE419" s="1065"/>
      <c r="BF419" s="1065"/>
      <c r="BG419" s="1065"/>
      <c r="BH419" s="1065"/>
      <c r="BI419" s="1065"/>
      <c r="BJ419" s="1065"/>
      <c r="BK419" s="1065"/>
      <c r="BL419" s="1066"/>
      <c r="BM419" s="248"/>
      <c r="BN419" s="248"/>
      <c r="BO419" s="248"/>
      <c r="BP419" s="248"/>
      <c r="BQ419" s="248"/>
      <c r="BR419" s="248"/>
      <c r="BS419" s="248"/>
      <c r="BT419" s="248"/>
      <c r="BU419" s="248"/>
      <c r="BV419" s="248"/>
      <c r="BW419" s="248"/>
      <c r="BX419" s="248"/>
      <c r="BY419" s="248"/>
      <c r="BZ419" s="248"/>
      <c r="CA419" s="248"/>
      <c r="CB419" s="248"/>
      <c r="CC419" s="248"/>
      <c r="CD419" s="248"/>
      <c r="CE419" s="248"/>
      <c r="CF419" s="248"/>
      <c r="CG419" s="248"/>
      <c r="CH419" s="248"/>
      <c r="CI419" s="248"/>
      <c r="CJ419" s="248"/>
      <c r="CK419" s="248"/>
      <c r="CL419" s="248"/>
      <c r="CM419" s="248"/>
      <c r="CN419" s="248"/>
      <c r="CO419" s="248"/>
      <c r="CP419" s="248"/>
      <c r="CQ419" s="248"/>
      <c r="CR419" s="248"/>
      <c r="CS419" s="248"/>
      <c r="CT419" s="248"/>
      <c r="CU419" s="248"/>
      <c r="CV419" s="248"/>
      <c r="CW419" s="248"/>
      <c r="CX419" s="248"/>
      <c r="CY419" s="248"/>
      <c r="CZ419" s="248"/>
      <c r="DA419" s="248"/>
      <c r="DB419" s="248"/>
      <c r="DC419" s="248"/>
      <c r="DD419" s="248"/>
      <c r="DE419" s="248"/>
      <c r="DF419" s="248"/>
      <c r="DG419" s="248"/>
      <c r="DH419" s="248"/>
      <c r="DI419" s="248"/>
      <c r="DJ419" s="248"/>
      <c r="DK419" s="248"/>
      <c r="DL419" s="248"/>
      <c r="DM419" s="248"/>
      <c r="DN419" s="248"/>
      <c r="DO419" s="248"/>
      <c r="DP419" s="248"/>
      <c r="DQ419" s="248"/>
      <c r="DR419" s="248"/>
      <c r="DS419" s="248"/>
      <c r="DT419" s="248"/>
      <c r="DU419" s="248"/>
      <c r="DV419" s="248"/>
      <c r="DW419" s="248"/>
      <c r="DX419" s="248"/>
      <c r="DY419" s="248"/>
      <c r="DZ419" s="248"/>
      <c r="EA419" s="248"/>
    </row>
    <row r="420" spans="1:132" s="290" customFormat="1" ht="14.1" customHeight="1">
      <c r="A420" s="253"/>
      <c r="B420" s="1186"/>
      <c r="C420" s="1208"/>
      <c r="D420" s="1209"/>
      <c r="E420" s="1209"/>
      <c r="F420" s="1209"/>
      <c r="G420" s="1209"/>
      <c r="H420" s="1209"/>
      <c r="I420" s="1209"/>
      <c r="J420" s="1210"/>
      <c r="K420" s="1196"/>
      <c r="L420" s="1197"/>
      <c r="M420" s="1197"/>
      <c r="N420" s="1197"/>
      <c r="O420" s="1197"/>
      <c r="P420" s="1197"/>
      <c r="Q420" s="1197"/>
      <c r="R420" s="1197"/>
      <c r="S420" s="1197"/>
      <c r="T420" s="1197"/>
      <c r="U420" s="1198"/>
      <c r="V420" s="1185"/>
      <c r="W420" s="1107"/>
      <c r="X420" s="1108"/>
      <c r="Y420" s="1108"/>
      <c r="Z420" s="1108"/>
      <c r="AA420" s="1108"/>
      <c r="AB420" s="1108"/>
      <c r="AC420" s="1108"/>
      <c r="AD420" s="1108"/>
      <c r="AE420" s="1108"/>
      <c r="AF420" s="1108"/>
      <c r="AG420" s="1108"/>
      <c r="AH420" s="1108"/>
      <c r="AI420" s="1109"/>
      <c r="AJ420" s="253"/>
      <c r="AK420" s="253"/>
      <c r="AL420" s="1064"/>
      <c r="AM420" s="1065"/>
      <c r="AN420" s="1065"/>
      <c r="AO420" s="1065"/>
      <c r="AP420" s="1065"/>
      <c r="AQ420" s="1065"/>
      <c r="AR420" s="1065"/>
      <c r="AS420" s="1065"/>
      <c r="AT420" s="1065"/>
      <c r="AU420" s="1065"/>
      <c r="AV420" s="1065"/>
      <c r="AW420" s="1065"/>
      <c r="AX420" s="1065"/>
      <c r="AY420" s="1065"/>
      <c r="AZ420" s="1065"/>
      <c r="BA420" s="1065"/>
      <c r="BB420" s="1065"/>
      <c r="BC420" s="1065"/>
      <c r="BD420" s="1065"/>
      <c r="BE420" s="1065"/>
      <c r="BF420" s="1065"/>
      <c r="BG420" s="1065"/>
      <c r="BH420" s="1065"/>
      <c r="BI420" s="1065"/>
      <c r="BJ420" s="1065"/>
      <c r="BK420" s="1065"/>
      <c r="BL420" s="1066"/>
      <c r="BM420" s="248"/>
      <c r="BN420" s="248"/>
      <c r="BO420" s="248"/>
      <c r="BP420" s="248"/>
      <c r="BQ420" s="248"/>
      <c r="BR420" s="248"/>
      <c r="BS420" s="248"/>
      <c r="BT420" s="248"/>
      <c r="BU420" s="248"/>
      <c r="BV420" s="248"/>
      <c r="BW420" s="248"/>
      <c r="BX420" s="248"/>
      <c r="BY420" s="248"/>
      <c r="BZ420" s="248"/>
      <c r="CA420" s="248"/>
      <c r="CB420" s="248"/>
      <c r="CC420" s="248"/>
      <c r="CD420" s="248"/>
      <c r="CE420" s="248"/>
      <c r="CF420" s="248"/>
      <c r="CG420" s="248"/>
      <c r="CH420" s="248"/>
      <c r="CI420" s="248"/>
      <c r="CJ420" s="248"/>
      <c r="CK420" s="248"/>
      <c r="CL420" s="248"/>
      <c r="CM420" s="248"/>
      <c r="CN420" s="248"/>
      <c r="CO420" s="248"/>
      <c r="CP420" s="248"/>
      <c r="CQ420" s="248"/>
      <c r="CR420" s="248"/>
      <c r="CS420" s="248"/>
      <c r="CT420" s="248"/>
      <c r="CU420" s="248"/>
      <c r="CV420" s="248"/>
      <c r="CW420" s="248"/>
      <c r="CX420" s="248"/>
      <c r="CY420" s="248"/>
      <c r="CZ420" s="248"/>
      <c r="DA420" s="248"/>
      <c r="DB420" s="248"/>
      <c r="DC420" s="248"/>
      <c r="DD420" s="248"/>
      <c r="DE420" s="248"/>
      <c r="DF420" s="248"/>
      <c r="DG420" s="248"/>
      <c r="DH420" s="248"/>
      <c r="DI420" s="248"/>
      <c r="DJ420" s="248"/>
      <c r="DK420" s="248"/>
      <c r="DL420" s="248"/>
      <c r="DM420" s="248"/>
      <c r="DN420" s="248"/>
      <c r="DO420" s="248"/>
      <c r="DP420" s="248"/>
      <c r="DQ420" s="248"/>
      <c r="DR420" s="248"/>
      <c r="DS420" s="248"/>
      <c r="DT420" s="248"/>
      <c r="DU420" s="248"/>
      <c r="DV420" s="248"/>
      <c r="DW420" s="248"/>
      <c r="DX420" s="248"/>
      <c r="DY420" s="248"/>
      <c r="DZ420" s="248"/>
      <c r="EA420" s="248"/>
    </row>
    <row r="421" spans="1:132" s="290" customFormat="1" ht="20.100000000000001" customHeight="1">
      <c r="A421" s="253"/>
      <c r="B421" s="1187" t="s">
        <v>633</v>
      </c>
      <c r="C421" s="268" t="s">
        <v>632</v>
      </c>
      <c r="D421" s="267"/>
      <c r="E421" s="267"/>
      <c r="F421" s="267"/>
      <c r="G421" s="267"/>
      <c r="H421" s="267"/>
      <c r="I421" s="267"/>
      <c r="J421" s="295"/>
      <c r="K421" s="320"/>
      <c r="L421" s="319"/>
      <c r="M421" s="319"/>
      <c r="N421" s="310"/>
      <c r="O421" s="310"/>
      <c r="P421" s="310"/>
      <c r="Q421" s="310"/>
      <c r="R421" s="317"/>
      <c r="S421" s="318"/>
      <c r="T421" s="318"/>
      <c r="U421" s="318" t="s">
        <v>630</v>
      </c>
      <c r="V421" s="1185"/>
      <c r="W421" s="1107"/>
      <c r="X421" s="1108"/>
      <c r="Y421" s="1108"/>
      <c r="Z421" s="1108"/>
      <c r="AA421" s="1108"/>
      <c r="AB421" s="1108"/>
      <c r="AC421" s="1108"/>
      <c r="AD421" s="1108"/>
      <c r="AE421" s="1108"/>
      <c r="AF421" s="1108"/>
      <c r="AG421" s="1108"/>
      <c r="AH421" s="1108"/>
      <c r="AI421" s="1109"/>
      <c r="AJ421" s="253"/>
      <c r="AK421" s="253"/>
      <c r="AL421" s="1064"/>
      <c r="AM421" s="1065"/>
      <c r="AN421" s="1065"/>
      <c r="AO421" s="1065"/>
      <c r="AP421" s="1065"/>
      <c r="AQ421" s="1065"/>
      <c r="AR421" s="1065"/>
      <c r="AS421" s="1065"/>
      <c r="AT421" s="1065"/>
      <c r="AU421" s="1065"/>
      <c r="AV421" s="1065"/>
      <c r="AW421" s="1065"/>
      <c r="AX421" s="1065"/>
      <c r="AY421" s="1065"/>
      <c r="AZ421" s="1065"/>
      <c r="BA421" s="1065"/>
      <c r="BB421" s="1065"/>
      <c r="BC421" s="1065"/>
      <c r="BD421" s="1065"/>
      <c r="BE421" s="1065"/>
      <c r="BF421" s="1065"/>
      <c r="BG421" s="1065"/>
      <c r="BH421" s="1065"/>
      <c r="BI421" s="1065"/>
      <c r="BJ421" s="1065"/>
      <c r="BK421" s="1065"/>
      <c r="BL421" s="1066"/>
      <c r="BM421" s="248"/>
      <c r="BN421" s="248"/>
      <c r="BO421" s="248"/>
      <c r="BP421" s="248"/>
      <c r="BQ421" s="248"/>
      <c r="BR421" s="248"/>
      <c r="BS421" s="248"/>
      <c r="BT421" s="248"/>
      <c r="BU421" s="248"/>
      <c r="BV421" s="248"/>
      <c r="BW421" s="248"/>
      <c r="BX421" s="248"/>
      <c r="BY421" s="248"/>
      <c r="BZ421" s="248"/>
      <c r="CA421" s="248"/>
      <c r="CB421" s="248"/>
      <c r="CC421" s="248"/>
      <c r="CD421" s="248"/>
      <c r="CE421" s="248"/>
      <c r="CF421" s="248"/>
      <c r="CG421" s="248"/>
      <c r="CH421" s="248"/>
      <c r="CI421" s="248"/>
      <c r="CJ421" s="248"/>
      <c r="CK421" s="248"/>
      <c r="CL421" s="248"/>
      <c r="CM421" s="248"/>
      <c r="CN421" s="248"/>
      <c r="CO421" s="248"/>
      <c r="CP421" s="248"/>
      <c r="CQ421" s="248"/>
      <c r="CR421" s="248"/>
      <c r="CS421" s="248"/>
      <c r="CT421" s="248"/>
      <c r="CU421" s="248"/>
      <c r="CV421" s="248"/>
      <c r="CW421" s="248"/>
      <c r="CX421" s="248"/>
      <c r="CY421" s="248"/>
      <c r="CZ421" s="248"/>
      <c r="DA421" s="248"/>
      <c r="DB421" s="248"/>
      <c r="DC421" s="248"/>
      <c r="DD421" s="248"/>
      <c r="DE421" s="248"/>
      <c r="DF421" s="248"/>
      <c r="DG421" s="248"/>
      <c r="DH421" s="248"/>
      <c r="DI421" s="248"/>
      <c r="DJ421" s="248"/>
      <c r="DK421" s="248"/>
      <c r="DL421" s="248"/>
      <c r="DM421" s="248"/>
      <c r="DN421" s="248"/>
      <c r="DO421" s="248"/>
      <c r="DP421" s="248"/>
      <c r="DQ421" s="248"/>
      <c r="DR421" s="248"/>
      <c r="DS421" s="248"/>
      <c r="DT421" s="248"/>
      <c r="DU421" s="248"/>
      <c r="DV421" s="248"/>
      <c r="DW421" s="248"/>
      <c r="DX421" s="248"/>
      <c r="DY421" s="248"/>
      <c r="DZ421" s="248"/>
      <c r="EA421" s="248"/>
    </row>
    <row r="422" spans="1:132" s="290" customFormat="1" ht="20.100000000000001" customHeight="1">
      <c r="A422" s="253"/>
      <c r="B422" s="1187"/>
      <c r="C422" s="268" t="s">
        <v>631</v>
      </c>
      <c r="D422" s="267"/>
      <c r="E422" s="267"/>
      <c r="F422" s="267"/>
      <c r="G422" s="267"/>
      <c r="H422" s="267"/>
      <c r="I422" s="267"/>
      <c r="J422" s="295"/>
      <c r="K422" s="320"/>
      <c r="L422" s="319"/>
      <c r="M422" s="319"/>
      <c r="N422" s="310"/>
      <c r="O422" s="310"/>
      <c r="P422" s="310"/>
      <c r="Q422" s="310"/>
      <c r="R422" s="317"/>
      <c r="S422" s="318"/>
      <c r="T422" s="318"/>
      <c r="U422" s="318" t="s">
        <v>630</v>
      </c>
      <c r="V422" s="1185"/>
      <c r="W422" s="1107"/>
      <c r="X422" s="1108"/>
      <c r="Y422" s="1108"/>
      <c r="Z422" s="1108"/>
      <c r="AA422" s="1108"/>
      <c r="AB422" s="1108"/>
      <c r="AC422" s="1108"/>
      <c r="AD422" s="1108"/>
      <c r="AE422" s="1108"/>
      <c r="AF422" s="1108"/>
      <c r="AG422" s="1108"/>
      <c r="AH422" s="1108"/>
      <c r="AI422" s="1109"/>
      <c r="AJ422" s="253"/>
      <c r="AK422" s="253"/>
      <c r="AL422" s="1064"/>
      <c r="AM422" s="1065"/>
      <c r="AN422" s="1065"/>
      <c r="AO422" s="1065"/>
      <c r="AP422" s="1065"/>
      <c r="AQ422" s="1065"/>
      <c r="AR422" s="1065"/>
      <c r="AS422" s="1065"/>
      <c r="AT422" s="1065"/>
      <c r="AU422" s="1065"/>
      <c r="AV422" s="1065"/>
      <c r="AW422" s="1065"/>
      <c r="AX422" s="1065"/>
      <c r="AY422" s="1065"/>
      <c r="AZ422" s="1065"/>
      <c r="BA422" s="1065"/>
      <c r="BB422" s="1065"/>
      <c r="BC422" s="1065"/>
      <c r="BD422" s="1065"/>
      <c r="BE422" s="1065"/>
      <c r="BF422" s="1065"/>
      <c r="BG422" s="1065"/>
      <c r="BH422" s="1065"/>
      <c r="BI422" s="1065"/>
      <c r="BJ422" s="1065"/>
      <c r="BK422" s="1065"/>
      <c r="BL422" s="1066"/>
      <c r="BM422" s="248"/>
      <c r="BN422" s="248"/>
      <c r="BO422" s="248"/>
      <c r="BP422" s="248"/>
      <c r="BQ422" s="248"/>
      <c r="BR422" s="248"/>
      <c r="BS422" s="248"/>
      <c r="BT422" s="248"/>
      <c r="BU422" s="248"/>
      <c r="BV422" s="248"/>
      <c r="BW422" s="248"/>
      <c r="BX422" s="248"/>
      <c r="BY422" s="248"/>
      <c r="BZ422" s="248"/>
      <c r="CA422" s="248"/>
      <c r="CB422" s="248"/>
      <c r="CC422" s="248"/>
      <c r="CD422" s="248"/>
      <c r="CE422" s="248"/>
      <c r="CF422" s="248"/>
      <c r="CG422" s="248"/>
      <c r="CH422" s="248"/>
      <c r="CI422" s="248"/>
      <c r="CJ422" s="248"/>
      <c r="CK422" s="248"/>
      <c r="CL422" s="248"/>
      <c r="CM422" s="248"/>
      <c r="CN422" s="248"/>
      <c r="CO422" s="248"/>
      <c r="CP422" s="248"/>
      <c r="CQ422" s="248"/>
      <c r="CR422" s="248"/>
      <c r="CS422" s="248"/>
      <c r="CT422" s="248"/>
      <c r="CU422" s="248"/>
      <c r="CV422" s="248"/>
      <c r="CW422" s="248"/>
      <c r="CX422" s="248"/>
      <c r="CY422" s="248"/>
      <c r="CZ422" s="248"/>
      <c r="DA422" s="248"/>
      <c r="DB422" s="248"/>
      <c r="DC422" s="248"/>
      <c r="DD422" s="248"/>
      <c r="DE422" s="248"/>
      <c r="DF422" s="248"/>
      <c r="DG422" s="248"/>
      <c r="DH422" s="248"/>
      <c r="DI422" s="248"/>
      <c r="DJ422" s="248"/>
      <c r="DK422" s="248"/>
      <c r="DL422" s="248"/>
      <c r="DM422" s="248"/>
      <c r="DN422" s="248"/>
      <c r="DO422" s="248"/>
      <c r="DP422" s="248"/>
      <c r="DQ422" s="248"/>
      <c r="DR422" s="248"/>
      <c r="DS422" s="248"/>
      <c r="DT422" s="248"/>
      <c r="DU422" s="248"/>
      <c r="DV422" s="248"/>
      <c r="DW422" s="248"/>
      <c r="DX422" s="248"/>
      <c r="DY422" s="248"/>
      <c r="DZ422" s="248"/>
      <c r="EA422" s="248"/>
    </row>
    <row r="423" spans="1:132" s="290" customFormat="1" ht="20.100000000000001" customHeight="1">
      <c r="A423" s="253"/>
      <c r="B423" s="1187"/>
      <c r="C423" s="1156" t="s">
        <v>629</v>
      </c>
      <c r="D423" s="265" t="s">
        <v>628</v>
      </c>
      <c r="E423" s="264"/>
      <c r="F423" s="278" t="s">
        <v>625</v>
      </c>
      <c r="G423" s="1096"/>
      <c r="H423" s="1096"/>
      <c r="I423" s="1096"/>
      <c r="J423" s="316" t="s">
        <v>624</v>
      </c>
      <c r="K423" s="1194"/>
      <c r="L423" s="1195"/>
      <c r="M423" s="1195"/>
      <c r="N423" s="264"/>
      <c r="O423" s="316" t="s">
        <v>623</v>
      </c>
      <c r="P423" s="1199"/>
      <c r="Q423" s="1200"/>
      <c r="R423" s="1200"/>
      <c r="S423" s="1200"/>
      <c r="T423" s="1200"/>
      <c r="U423" s="266" t="s">
        <v>586</v>
      </c>
      <c r="V423" s="1185"/>
      <c r="W423" s="1107"/>
      <c r="X423" s="1108"/>
      <c r="Y423" s="1108"/>
      <c r="Z423" s="1108"/>
      <c r="AA423" s="1108"/>
      <c r="AB423" s="1108"/>
      <c r="AC423" s="1108"/>
      <c r="AD423" s="1108"/>
      <c r="AE423" s="1108"/>
      <c r="AF423" s="1108"/>
      <c r="AG423" s="1108"/>
      <c r="AH423" s="1108"/>
      <c r="AI423" s="1109"/>
      <c r="AJ423" s="253"/>
      <c r="AK423" s="253"/>
      <c r="AL423" s="1067"/>
      <c r="AM423" s="1068"/>
      <c r="AN423" s="1068"/>
      <c r="AO423" s="1068"/>
      <c r="AP423" s="1068"/>
      <c r="AQ423" s="1068"/>
      <c r="AR423" s="1068"/>
      <c r="AS423" s="1068"/>
      <c r="AT423" s="1068"/>
      <c r="AU423" s="1068"/>
      <c r="AV423" s="1068"/>
      <c r="AW423" s="1068"/>
      <c r="AX423" s="1068"/>
      <c r="AY423" s="1068"/>
      <c r="AZ423" s="1068"/>
      <c r="BA423" s="1068"/>
      <c r="BB423" s="1068"/>
      <c r="BC423" s="1068"/>
      <c r="BD423" s="1068"/>
      <c r="BE423" s="1068"/>
      <c r="BF423" s="1068"/>
      <c r="BG423" s="1068"/>
      <c r="BH423" s="1068"/>
      <c r="BI423" s="1068"/>
      <c r="BJ423" s="1068"/>
      <c r="BK423" s="1068"/>
      <c r="BL423" s="1069"/>
      <c r="BM423" s="248"/>
      <c r="BN423" s="248"/>
      <c r="BO423" s="248"/>
      <c r="BP423" s="248"/>
      <c r="BQ423" s="248"/>
      <c r="BR423" s="248"/>
      <c r="BS423" s="248"/>
      <c r="BT423" s="248"/>
      <c r="BU423" s="248"/>
      <c r="BV423" s="248"/>
      <c r="BW423" s="248"/>
      <c r="BX423" s="248"/>
      <c r="BY423" s="248"/>
      <c r="BZ423" s="248"/>
      <c r="CA423" s="248"/>
      <c r="CB423" s="248"/>
      <c r="CC423" s="248"/>
      <c r="CD423" s="248"/>
      <c r="CE423" s="248"/>
      <c r="CF423" s="248"/>
      <c r="CG423" s="248"/>
      <c r="CH423" s="248"/>
      <c r="CI423" s="248"/>
      <c r="CJ423" s="248"/>
      <c r="CK423" s="248"/>
      <c r="CL423" s="248"/>
      <c r="CM423" s="248"/>
      <c r="CN423" s="248"/>
      <c r="CO423" s="248"/>
      <c r="CP423" s="248"/>
      <c r="CQ423" s="248"/>
      <c r="CR423" s="248"/>
      <c r="CS423" s="248"/>
      <c r="CT423" s="248"/>
      <c r="CU423" s="248"/>
      <c r="CV423" s="248"/>
      <c r="CW423" s="248"/>
      <c r="CX423" s="248"/>
      <c r="CY423" s="248"/>
      <c r="CZ423" s="248"/>
      <c r="DA423" s="248"/>
      <c r="DB423" s="248"/>
      <c r="DC423" s="248"/>
      <c r="DD423" s="248"/>
      <c r="DE423" s="248"/>
      <c r="DF423" s="248"/>
      <c r="DG423" s="248"/>
      <c r="DH423" s="248"/>
      <c r="DI423" s="248"/>
      <c r="DJ423" s="248"/>
      <c r="DK423" s="248"/>
      <c r="DL423" s="248"/>
      <c r="DM423" s="248"/>
      <c r="DN423" s="248"/>
      <c r="DO423" s="248"/>
      <c r="DP423" s="248"/>
      <c r="DQ423" s="248"/>
      <c r="DR423" s="248"/>
      <c r="DS423" s="248"/>
      <c r="DT423" s="248"/>
      <c r="DU423" s="248"/>
      <c r="DV423" s="248"/>
      <c r="DW423" s="248"/>
      <c r="DX423" s="248"/>
      <c r="DY423" s="248"/>
      <c r="DZ423" s="248"/>
      <c r="EA423" s="248"/>
    </row>
    <row r="424" spans="1:132" s="290" customFormat="1" ht="20.100000000000001" customHeight="1">
      <c r="A424" s="253"/>
      <c r="B424" s="1187"/>
      <c r="C424" s="1156"/>
      <c r="D424" s="268" t="s">
        <v>627</v>
      </c>
      <c r="E424" s="267"/>
      <c r="F424" s="278" t="s">
        <v>625</v>
      </c>
      <c r="G424" s="1096"/>
      <c r="H424" s="1096"/>
      <c r="I424" s="1096"/>
      <c r="J424" s="316" t="s">
        <v>624</v>
      </c>
      <c r="K424" s="1141"/>
      <c r="L424" s="1142"/>
      <c r="M424" s="1142"/>
      <c r="N424" s="267"/>
      <c r="O424" s="317" t="s">
        <v>623</v>
      </c>
      <c r="P424" s="1192"/>
      <c r="Q424" s="1193"/>
      <c r="R424" s="1193"/>
      <c r="S424" s="1193"/>
      <c r="T424" s="1193"/>
      <c r="U424" s="259" t="s">
        <v>586</v>
      </c>
      <c r="V424" s="1185"/>
      <c r="W424" s="1107"/>
      <c r="X424" s="1108"/>
      <c r="Y424" s="1108"/>
      <c r="Z424" s="1108"/>
      <c r="AA424" s="1108"/>
      <c r="AB424" s="1108"/>
      <c r="AC424" s="1108"/>
      <c r="AD424" s="1108"/>
      <c r="AE424" s="1108"/>
      <c r="AF424" s="1108"/>
      <c r="AG424" s="1108"/>
      <c r="AH424" s="1108"/>
      <c r="AI424" s="1109"/>
      <c r="AJ424" s="253"/>
      <c r="AK424" s="253"/>
      <c r="AL424" s="248"/>
      <c r="AM424" s="248"/>
      <c r="AN424" s="248"/>
      <c r="AO424" s="248"/>
      <c r="AP424" s="248"/>
      <c r="AQ424" s="248"/>
      <c r="AR424" s="248"/>
      <c r="AS424" s="248"/>
      <c r="AT424" s="248"/>
      <c r="AU424" s="248"/>
      <c r="AV424" s="248"/>
      <c r="AW424" s="248"/>
      <c r="AX424" s="248"/>
      <c r="AY424" s="248"/>
      <c r="AZ424" s="248"/>
      <c r="BA424" s="248"/>
      <c r="BB424" s="248"/>
      <c r="BC424" s="248"/>
      <c r="BD424" s="248"/>
      <c r="BE424" s="248"/>
      <c r="BF424" s="248"/>
      <c r="BG424" s="248"/>
      <c r="BH424" s="248"/>
      <c r="BI424" s="248"/>
      <c r="BJ424" s="248"/>
      <c r="BK424" s="248"/>
      <c r="BL424" s="248"/>
      <c r="BM424" s="248"/>
      <c r="BN424" s="248"/>
      <c r="BO424" s="248"/>
      <c r="BP424" s="248"/>
      <c r="BQ424" s="248"/>
      <c r="BR424" s="248"/>
      <c r="BS424" s="248"/>
      <c r="BT424" s="248"/>
      <c r="BU424" s="248"/>
      <c r="BV424" s="248"/>
      <c r="BW424" s="248"/>
      <c r="BX424" s="248"/>
      <c r="BY424" s="248"/>
      <c r="BZ424" s="248"/>
      <c r="CA424" s="248"/>
      <c r="CB424" s="248"/>
      <c r="CC424" s="248"/>
      <c r="CD424" s="248"/>
      <c r="CE424" s="248"/>
      <c r="CF424" s="248"/>
      <c r="CG424" s="248"/>
      <c r="CH424" s="248"/>
      <c r="CI424" s="248"/>
      <c r="CJ424" s="248"/>
      <c r="CK424" s="248"/>
      <c r="CL424" s="248"/>
      <c r="CM424" s="248"/>
      <c r="CN424" s="248"/>
      <c r="CO424" s="248"/>
      <c r="CP424" s="248"/>
      <c r="CQ424" s="248"/>
      <c r="CR424" s="248"/>
      <c r="CS424" s="248"/>
      <c r="CT424" s="248"/>
      <c r="CU424" s="248"/>
      <c r="CV424" s="248"/>
      <c r="CW424" s="248"/>
      <c r="CX424" s="248"/>
      <c r="CY424" s="248"/>
      <c r="CZ424" s="248"/>
    </row>
    <row r="425" spans="1:132" s="290" customFormat="1" ht="20.100000000000001" customHeight="1">
      <c r="A425" s="253"/>
      <c r="B425" s="1187"/>
      <c r="C425" s="1156"/>
      <c r="D425" s="314" t="s">
        <v>626</v>
      </c>
      <c r="E425" s="313"/>
      <c r="F425" s="278" t="s">
        <v>625</v>
      </c>
      <c r="G425" s="1096"/>
      <c r="H425" s="1096"/>
      <c r="I425" s="1096"/>
      <c r="J425" s="316" t="s">
        <v>624</v>
      </c>
      <c r="K425" s="1188"/>
      <c r="L425" s="1189"/>
      <c r="M425" s="1189"/>
      <c r="N425" s="313"/>
      <c r="O425" s="315" t="s">
        <v>623</v>
      </c>
      <c r="P425" s="1201"/>
      <c r="Q425" s="1202"/>
      <c r="R425" s="1202"/>
      <c r="S425" s="1202"/>
      <c r="T425" s="1202"/>
      <c r="U425" s="273" t="s">
        <v>586</v>
      </c>
      <c r="V425" s="1185"/>
      <c r="W425" s="1107"/>
      <c r="X425" s="1108"/>
      <c r="Y425" s="1108"/>
      <c r="Z425" s="1108"/>
      <c r="AA425" s="1108"/>
      <c r="AB425" s="1108"/>
      <c r="AC425" s="1108"/>
      <c r="AD425" s="1108"/>
      <c r="AE425" s="1108"/>
      <c r="AF425" s="1108"/>
      <c r="AG425" s="1108"/>
      <c r="AH425" s="1108"/>
      <c r="AI425" s="1109"/>
      <c r="AJ425" s="253"/>
      <c r="AK425" s="253"/>
      <c r="AL425" s="248"/>
      <c r="AM425" s="248"/>
      <c r="AN425" s="248"/>
      <c r="AO425" s="248"/>
      <c r="AP425" s="248"/>
      <c r="AQ425" s="248"/>
      <c r="AR425" s="248"/>
      <c r="AS425" s="248"/>
      <c r="AT425" s="248"/>
      <c r="AU425" s="248"/>
      <c r="AV425" s="248"/>
      <c r="AW425" s="248"/>
      <c r="AX425" s="248"/>
      <c r="AY425" s="248"/>
      <c r="AZ425" s="248"/>
      <c r="BA425" s="248"/>
      <c r="BB425" s="248"/>
      <c r="BC425" s="248"/>
      <c r="BD425" s="248"/>
      <c r="BE425" s="248"/>
      <c r="BF425" s="248"/>
      <c r="BG425" s="248"/>
      <c r="BH425" s="248"/>
      <c r="BI425" s="248"/>
      <c r="BJ425" s="248"/>
      <c r="BK425" s="248"/>
      <c r="BL425" s="248"/>
      <c r="BM425" s="248"/>
      <c r="BN425" s="248"/>
      <c r="BO425" s="248"/>
      <c r="BP425" s="248"/>
      <c r="BQ425" s="248"/>
      <c r="BR425" s="248"/>
      <c r="BS425" s="248"/>
      <c r="BT425" s="248"/>
      <c r="BU425" s="248"/>
      <c r="BV425" s="248"/>
      <c r="BW425" s="248"/>
      <c r="BX425" s="248"/>
      <c r="BY425" s="248"/>
      <c r="BZ425" s="248"/>
      <c r="CA425" s="248"/>
      <c r="CB425" s="248"/>
      <c r="CC425" s="248"/>
      <c r="CD425" s="248"/>
      <c r="CE425" s="248"/>
      <c r="CF425" s="248"/>
      <c r="CG425" s="248"/>
      <c r="CH425" s="248"/>
      <c r="CI425" s="248"/>
      <c r="CJ425" s="248"/>
      <c r="CK425" s="248"/>
      <c r="CL425" s="248"/>
      <c r="CM425" s="248"/>
      <c r="CN425" s="248"/>
      <c r="CO425" s="248"/>
      <c r="CP425" s="248"/>
      <c r="CQ425" s="248"/>
      <c r="CR425" s="248"/>
      <c r="CS425" s="248"/>
      <c r="CT425" s="248"/>
      <c r="CU425" s="248"/>
      <c r="CV425" s="248"/>
      <c r="CW425" s="248"/>
      <c r="CX425" s="248"/>
      <c r="CY425" s="248"/>
      <c r="CZ425" s="248"/>
      <c r="DA425" s="248"/>
      <c r="DB425" s="248"/>
      <c r="DC425" s="248"/>
      <c r="DD425" s="248"/>
      <c r="DE425" s="248"/>
      <c r="DF425" s="248"/>
      <c r="DG425" s="248"/>
      <c r="DH425" s="248"/>
      <c r="DI425" s="248"/>
      <c r="DJ425" s="248"/>
      <c r="DK425" s="248"/>
      <c r="DL425" s="248"/>
      <c r="DM425" s="248"/>
      <c r="DN425" s="248"/>
      <c r="DO425" s="248"/>
      <c r="DP425" s="248"/>
      <c r="DQ425" s="248"/>
      <c r="DR425" s="248"/>
      <c r="DS425" s="248"/>
      <c r="DT425" s="248"/>
      <c r="DU425" s="248"/>
      <c r="DV425" s="248"/>
      <c r="DW425" s="248"/>
      <c r="DX425" s="248"/>
      <c r="DY425" s="248"/>
      <c r="DZ425" s="248"/>
      <c r="EA425" s="248"/>
    </row>
    <row r="426" spans="1:132" s="290" customFormat="1" ht="20.100000000000001" customHeight="1">
      <c r="A426" s="253"/>
      <c r="B426" s="1187"/>
      <c r="C426" s="1156"/>
      <c r="D426" s="1095" t="s">
        <v>622</v>
      </c>
      <c r="E426" s="1096"/>
      <c r="F426" s="1096"/>
      <c r="G426" s="1096"/>
      <c r="H426" s="1096"/>
      <c r="I426" s="1096"/>
      <c r="J426" s="1096"/>
      <c r="K426" s="1096"/>
      <c r="L426" s="1096"/>
      <c r="M426" s="1096"/>
      <c r="N426" s="1096"/>
      <c r="O426" s="1097"/>
      <c r="P426" s="1203">
        <f>SUM(P423:T425)</f>
        <v>0</v>
      </c>
      <c r="Q426" s="1204"/>
      <c r="R426" s="1204"/>
      <c r="S426" s="1204"/>
      <c r="T426" s="1204"/>
      <c r="U426" s="302" t="s">
        <v>586</v>
      </c>
      <c r="V426" s="1186"/>
      <c r="W426" s="1116"/>
      <c r="X426" s="1117"/>
      <c r="Y426" s="1117"/>
      <c r="Z426" s="1117"/>
      <c r="AA426" s="1117"/>
      <c r="AB426" s="1117"/>
      <c r="AC426" s="1117"/>
      <c r="AD426" s="1117"/>
      <c r="AE426" s="1117"/>
      <c r="AF426" s="1117"/>
      <c r="AG426" s="1117"/>
      <c r="AH426" s="1117"/>
      <c r="AI426" s="1118"/>
      <c r="AJ426" s="253"/>
      <c r="AK426" s="253"/>
      <c r="AL426" s="248"/>
      <c r="AM426" s="248"/>
      <c r="AN426" s="248"/>
      <c r="AO426" s="248"/>
      <c r="AP426" s="248"/>
      <c r="AQ426" s="248"/>
      <c r="AR426" s="248"/>
      <c r="AS426" s="248"/>
      <c r="AT426" s="248"/>
      <c r="AU426" s="248"/>
      <c r="AV426" s="248"/>
      <c r="AW426" s="248"/>
      <c r="AX426" s="248"/>
      <c r="AY426" s="248"/>
      <c r="AZ426" s="248"/>
      <c r="BA426" s="248"/>
      <c r="BB426" s="248"/>
      <c r="BC426" s="248"/>
      <c r="BD426" s="248"/>
      <c r="BE426" s="248"/>
      <c r="BF426" s="248"/>
      <c r="BG426" s="248"/>
      <c r="BH426" s="248"/>
      <c r="BI426" s="248"/>
      <c r="BJ426" s="248"/>
      <c r="BK426" s="248"/>
      <c r="BL426" s="248"/>
      <c r="BM426" s="248"/>
      <c r="BN426" s="248"/>
      <c r="BO426" s="248"/>
      <c r="BP426" s="248"/>
      <c r="BQ426" s="248"/>
      <c r="BR426" s="248"/>
      <c r="BS426" s="248"/>
      <c r="BT426" s="248"/>
      <c r="BU426" s="248"/>
      <c r="BV426" s="248"/>
      <c r="BW426" s="248"/>
      <c r="BX426" s="248"/>
      <c r="BY426" s="248"/>
      <c r="BZ426" s="248"/>
      <c r="CA426" s="248"/>
      <c r="CB426" s="248"/>
      <c r="CC426" s="248"/>
      <c r="CD426" s="248"/>
      <c r="CE426" s="248"/>
      <c r="CF426" s="248"/>
      <c r="CG426" s="248"/>
      <c r="CH426" s="248"/>
      <c r="CI426" s="248"/>
      <c r="CJ426" s="248"/>
      <c r="CK426" s="248"/>
      <c r="CL426" s="248"/>
      <c r="CM426" s="248"/>
      <c r="CN426" s="248"/>
      <c r="CO426" s="248"/>
      <c r="CP426" s="248"/>
      <c r="CQ426" s="248"/>
      <c r="CR426" s="248"/>
      <c r="CS426" s="248"/>
      <c r="CT426" s="248"/>
      <c r="CU426" s="248"/>
      <c r="CV426" s="248"/>
      <c r="CW426" s="248"/>
      <c r="CX426" s="248"/>
      <c r="CY426" s="248"/>
      <c r="CZ426" s="248"/>
      <c r="DA426" s="248"/>
      <c r="DB426" s="248"/>
      <c r="DC426" s="248"/>
      <c r="DD426" s="248"/>
      <c r="DE426" s="248"/>
      <c r="DF426" s="248"/>
      <c r="DG426" s="248"/>
      <c r="DH426" s="248"/>
      <c r="DI426" s="248"/>
      <c r="DJ426" s="248"/>
      <c r="DK426" s="248"/>
      <c r="DL426" s="248"/>
      <c r="DM426" s="248"/>
      <c r="DN426" s="248"/>
      <c r="DO426" s="248"/>
      <c r="DP426" s="248"/>
      <c r="DQ426" s="248"/>
      <c r="DR426" s="248"/>
      <c r="DS426" s="248"/>
      <c r="DT426" s="248"/>
      <c r="DU426" s="248"/>
      <c r="DV426" s="248"/>
      <c r="DW426" s="248"/>
      <c r="DX426" s="248"/>
      <c r="DY426" s="248"/>
      <c r="DZ426" s="248"/>
      <c r="EA426" s="248"/>
    </row>
    <row r="427" spans="1:132" s="290" customFormat="1" ht="14.1" customHeight="1">
      <c r="A427" s="253"/>
      <c r="B427" s="253"/>
      <c r="C427" s="253"/>
      <c r="D427" s="253"/>
      <c r="E427" s="253"/>
      <c r="F427" s="253"/>
      <c r="G427" s="253"/>
      <c r="H427" s="253"/>
      <c r="I427" s="253"/>
      <c r="J427" s="253"/>
      <c r="K427" s="253"/>
      <c r="L427" s="253"/>
      <c r="M427" s="253"/>
      <c r="N427" s="253"/>
      <c r="O427" s="253"/>
      <c r="P427" s="253"/>
      <c r="Q427" s="253"/>
      <c r="R427" s="253"/>
      <c r="S427" s="253"/>
      <c r="T427" s="253"/>
      <c r="U427" s="253"/>
      <c r="V427" s="253"/>
      <c r="W427" s="253"/>
      <c r="X427" s="253"/>
      <c r="Y427" s="253"/>
      <c r="Z427" s="253"/>
      <c r="AA427" s="253"/>
      <c r="AB427" s="253"/>
      <c r="AC427" s="253"/>
      <c r="AD427" s="253"/>
      <c r="AE427" s="253"/>
      <c r="AF427" s="253"/>
      <c r="AG427" s="253"/>
      <c r="AH427" s="253"/>
      <c r="AI427" s="253"/>
      <c r="AJ427" s="253"/>
      <c r="AK427" s="253"/>
      <c r="AL427" s="248"/>
      <c r="AM427" s="248"/>
      <c r="AN427" s="248"/>
      <c r="AO427" s="248"/>
      <c r="AP427" s="248"/>
      <c r="AQ427" s="248"/>
      <c r="AR427" s="248"/>
      <c r="AS427" s="248"/>
      <c r="AT427" s="248"/>
      <c r="AU427" s="248"/>
      <c r="AV427" s="248"/>
      <c r="AW427" s="248"/>
      <c r="AX427" s="248"/>
      <c r="AY427" s="248"/>
      <c r="AZ427" s="248"/>
      <c r="BA427" s="248"/>
      <c r="BB427" s="248"/>
      <c r="BC427" s="248"/>
      <c r="BD427" s="248"/>
      <c r="BE427" s="248"/>
      <c r="BF427" s="248"/>
      <c r="BG427" s="248"/>
      <c r="BH427" s="248"/>
      <c r="BI427" s="248"/>
      <c r="BJ427" s="248"/>
      <c r="BK427" s="248"/>
      <c r="BL427" s="248"/>
      <c r="BM427" s="248"/>
      <c r="BN427" s="248"/>
      <c r="BO427" s="248"/>
      <c r="BP427" s="248"/>
      <c r="BQ427" s="248"/>
      <c r="BR427" s="248"/>
      <c r="BS427" s="248"/>
      <c r="BT427" s="248"/>
      <c r="BU427" s="248"/>
      <c r="BV427" s="248"/>
      <c r="BW427" s="248"/>
      <c r="BX427" s="248"/>
      <c r="BY427" s="248"/>
      <c r="BZ427" s="248"/>
      <c r="CA427" s="248"/>
      <c r="CB427" s="248"/>
      <c r="CC427" s="248"/>
      <c r="CD427" s="248"/>
      <c r="CE427" s="248"/>
      <c r="CF427" s="248"/>
      <c r="CG427" s="248"/>
      <c r="CH427" s="248"/>
      <c r="CI427" s="248"/>
      <c r="CJ427" s="248"/>
      <c r="CK427" s="248"/>
      <c r="CL427" s="248"/>
      <c r="CM427" s="248"/>
      <c r="CN427" s="248"/>
      <c r="CO427" s="248"/>
      <c r="CP427" s="248"/>
      <c r="CQ427" s="248"/>
      <c r="CR427" s="248"/>
      <c r="CS427" s="248"/>
      <c r="CT427" s="248"/>
      <c r="CU427" s="248"/>
      <c r="CV427" s="248"/>
      <c r="CW427" s="248"/>
      <c r="CX427" s="248"/>
      <c r="CY427" s="248"/>
      <c r="CZ427" s="248"/>
      <c r="DA427" s="248"/>
      <c r="DB427" s="248"/>
      <c r="DC427" s="248"/>
      <c r="DD427" s="248"/>
      <c r="DE427" s="248"/>
      <c r="DF427" s="248"/>
      <c r="DG427" s="248"/>
      <c r="DH427" s="248"/>
      <c r="DI427" s="248"/>
      <c r="DJ427" s="248"/>
      <c r="DK427" s="248"/>
      <c r="DL427" s="248"/>
      <c r="DM427" s="248"/>
      <c r="DN427" s="248"/>
      <c r="DO427" s="248"/>
      <c r="DP427" s="248"/>
      <c r="DQ427" s="248"/>
      <c r="DR427" s="248"/>
      <c r="DS427" s="248"/>
      <c r="DT427" s="248"/>
      <c r="DU427" s="248"/>
      <c r="DV427" s="248"/>
      <c r="DW427" s="248"/>
      <c r="DX427" s="248"/>
      <c r="DY427" s="248"/>
      <c r="DZ427" s="248"/>
      <c r="EA427" s="248"/>
    </row>
    <row r="428" spans="1:132" s="290" customFormat="1" ht="20.100000000000001" customHeight="1">
      <c r="A428" s="253"/>
      <c r="B428" s="285" t="s">
        <v>620</v>
      </c>
      <c r="C428" s="284"/>
      <c r="D428" s="284"/>
      <c r="E428" s="284"/>
      <c r="F428" s="284"/>
      <c r="G428" s="284"/>
      <c r="H428" s="284"/>
      <c r="I428" s="283"/>
      <c r="J428" s="285" t="s">
        <v>621</v>
      </c>
      <c r="K428" s="284"/>
      <c r="L428" s="284"/>
      <c r="M428" s="283"/>
      <c r="N428" s="285" t="s">
        <v>618</v>
      </c>
      <c r="O428" s="284"/>
      <c r="P428" s="284"/>
      <c r="Q428" s="284"/>
      <c r="R428" s="283"/>
      <c r="S428" s="285" t="s">
        <v>620</v>
      </c>
      <c r="T428" s="284"/>
      <c r="U428" s="284"/>
      <c r="V428" s="284"/>
      <c r="W428" s="284"/>
      <c r="X428" s="284"/>
      <c r="Y428" s="284"/>
      <c r="Z428" s="283"/>
      <c r="AA428" s="285" t="s">
        <v>619</v>
      </c>
      <c r="AB428" s="284"/>
      <c r="AC428" s="284"/>
      <c r="AD428" s="283"/>
      <c r="AE428" s="285" t="s">
        <v>618</v>
      </c>
      <c r="AF428" s="284"/>
      <c r="AG428" s="284"/>
      <c r="AH428" s="284"/>
      <c r="AI428" s="283"/>
      <c r="AJ428" s="253"/>
      <c r="AK428" s="253"/>
      <c r="AL428" s="248"/>
      <c r="AM428" s="248"/>
      <c r="AN428" s="248"/>
      <c r="AO428" s="248"/>
      <c r="AP428" s="248"/>
      <c r="AQ428" s="248"/>
      <c r="AR428" s="248"/>
      <c r="AS428" s="248"/>
      <c r="AT428" s="248"/>
      <c r="AU428" s="248"/>
      <c r="AV428" s="248"/>
      <c r="AW428" s="248"/>
      <c r="AX428" s="248"/>
      <c r="AY428" s="248"/>
      <c r="AZ428" s="248"/>
      <c r="BA428" s="248"/>
      <c r="BB428" s="248"/>
      <c r="BC428" s="248"/>
      <c r="BD428" s="248"/>
      <c r="BE428" s="248"/>
      <c r="BF428" s="248"/>
      <c r="BG428" s="248"/>
      <c r="BH428" s="248"/>
      <c r="BI428" s="248"/>
      <c r="BJ428" s="248"/>
      <c r="BK428" s="248"/>
      <c r="BL428" s="248"/>
      <c r="BM428" s="248"/>
      <c r="BN428" s="248"/>
      <c r="BO428" s="248"/>
      <c r="BP428" s="248"/>
      <c r="BQ428" s="248"/>
      <c r="BR428" s="248"/>
      <c r="BS428" s="248"/>
      <c r="BT428" s="248"/>
      <c r="BU428" s="248"/>
      <c r="BV428" s="248"/>
      <c r="BW428" s="248"/>
      <c r="BX428" s="248"/>
      <c r="BY428" s="248"/>
      <c r="BZ428" s="248"/>
      <c r="CA428" s="248"/>
      <c r="CB428" s="248"/>
      <c r="CC428" s="248"/>
      <c r="CD428" s="248"/>
      <c r="CE428" s="248"/>
      <c r="CF428" s="248"/>
      <c r="CG428" s="248"/>
      <c r="CH428" s="248"/>
      <c r="CI428" s="248"/>
      <c r="CJ428" s="248"/>
      <c r="CK428" s="248"/>
      <c r="CL428" s="248"/>
      <c r="CM428" s="248"/>
      <c r="CN428" s="248"/>
      <c r="CO428" s="248"/>
      <c r="CP428" s="248"/>
      <c r="CQ428" s="248"/>
      <c r="CR428" s="248"/>
      <c r="CS428" s="248"/>
      <c r="CT428" s="248"/>
      <c r="CU428" s="248"/>
      <c r="CV428" s="248"/>
      <c r="CW428" s="248"/>
      <c r="CX428" s="248"/>
      <c r="CY428" s="248"/>
      <c r="CZ428" s="248"/>
      <c r="DA428" s="248"/>
      <c r="DB428" s="248"/>
      <c r="DC428" s="248"/>
      <c r="DD428" s="248"/>
      <c r="DE428" s="248"/>
      <c r="DF428" s="248"/>
      <c r="DG428" s="248"/>
      <c r="DH428" s="248"/>
      <c r="DI428" s="248"/>
      <c r="DJ428" s="248"/>
      <c r="DK428" s="248"/>
      <c r="DL428" s="248"/>
      <c r="DM428" s="248"/>
      <c r="DN428" s="248"/>
      <c r="DO428" s="248"/>
      <c r="DP428" s="248"/>
      <c r="DQ428" s="248"/>
      <c r="DR428" s="248"/>
      <c r="DS428" s="248"/>
      <c r="DT428" s="248"/>
      <c r="DU428" s="248"/>
      <c r="DV428" s="248"/>
      <c r="DW428" s="248"/>
      <c r="DX428" s="248"/>
      <c r="DY428" s="248"/>
      <c r="DZ428" s="248"/>
      <c r="EA428" s="248"/>
    </row>
    <row r="429" spans="1:132" s="290" customFormat="1" ht="20.100000000000001" customHeight="1">
      <c r="A429" s="253"/>
      <c r="B429" s="1164" t="s">
        <v>617</v>
      </c>
      <c r="C429" s="1160" t="s">
        <v>616</v>
      </c>
      <c r="D429" s="1143" t="s">
        <v>615</v>
      </c>
      <c r="E429" s="1144"/>
      <c r="F429" s="1144"/>
      <c r="G429" s="1096" t="s">
        <v>594</v>
      </c>
      <c r="H429" s="1096"/>
      <c r="I429" s="1097"/>
      <c r="J429" s="1141"/>
      <c r="K429" s="1142"/>
      <c r="L429" s="1142"/>
      <c r="M429" s="259" t="s">
        <v>593</v>
      </c>
      <c r="N429" s="1171"/>
      <c r="O429" s="1172"/>
      <c r="P429" s="1172"/>
      <c r="Q429" s="1172"/>
      <c r="R429" s="266" t="s">
        <v>586</v>
      </c>
      <c r="S429" s="268" t="s">
        <v>614</v>
      </c>
      <c r="T429" s="267"/>
      <c r="U429" s="267"/>
      <c r="V429" s="267"/>
      <c r="W429" s="267"/>
      <c r="X429" s="267"/>
      <c r="Y429" s="267"/>
      <c r="Z429" s="295"/>
      <c r="AA429" s="1141"/>
      <c r="AB429" s="1142"/>
      <c r="AC429" s="1142"/>
      <c r="AD429" s="259" t="s">
        <v>590</v>
      </c>
      <c r="AE429" s="1146"/>
      <c r="AF429" s="1147"/>
      <c r="AG429" s="1147"/>
      <c r="AH429" s="1147"/>
      <c r="AI429" s="259" t="s">
        <v>586</v>
      </c>
      <c r="AK429" s="253"/>
      <c r="AL429" s="253"/>
      <c r="AM429" s="248"/>
      <c r="AN429" s="248"/>
      <c r="AO429" s="248"/>
      <c r="AP429" s="248"/>
      <c r="AQ429" s="248"/>
      <c r="AR429" s="248"/>
      <c r="AS429" s="248"/>
      <c r="AT429" s="248"/>
      <c r="AU429" s="248"/>
      <c r="AV429" s="248"/>
      <c r="AW429" s="248"/>
      <c r="AX429" s="248"/>
      <c r="AY429" s="248"/>
      <c r="AZ429" s="248"/>
      <c r="BA429" s="248"/>
      <c r="BB429" s="248"/>
      <c r="BC429" s="248"/>
      <c r="BD429" s="248"/>
      <c r="BE429" s="248"/>
      <c r="BF429" s="248"/>
      <c r="BG429" s="248"/>
      <c r="BH429" s="248"/>
      <c r="BI429" s="248"/>
      <c r="BJ429" s="248"/>
      <c r="BK429" s="248"/>
      <c r="BL429" s="248"/>
      <c r="BM429" s="248"/>
      <c r="BN429" s="248"/>
      <c r="BO429" s="248"/>
      <c r="BP429" s="248"/>
      <c r="BQ429" s="248"/>
      <c r="BR429" s="248"/>
      <c r="BS429" s="248"/>
      <c r="BT429" s="248"/>
      <c r="BU429" s="248"/>
      <c r="BV429" s="248"/>
      <c r="BW429" s="248"/>
      <c r="BX429" s="248"/>
      <c r="BY429" s="248"/>
      <c r="BZ429" s="248"/>
      <c r="CA429" s="248"/>
      <c r="CB429" s="248"/>
      <c r="CC429" s="248"/>
      <c r="CD429" s="248"/>
      <c r="CE429" s="248"/>
      <c r="CF429" s="248"/>
      <c r="CG429" s="248"/>
      <c r="CH429" s="248"/>
      <c r="CI429" s="248"/>
      <c r="CJ429" s="248"/>
      <c r="CK429" s="248"/>
      <c r="CL429" s="248"/>
      <c r="CM429" s="248"/>
      <c r="CN429" s="248"/>
      <c r="CO429" s="248"/>
      <c r="CP429" s="248"/>
      <c r="CQ429" s="248"/>
      <c r="CR429" s="248"/>
      <c r="CS429" s="248"/>
      <c r="CT429" s="248"/>
      <c r="CU429" s="248"/>
      <c r="CV429" s="248"/>
      <c r="CW429" s="248"/>
      <c r="CX429" s="248"/>
      <c r="CY429" s="248"/>
      <c r="CZ429" s="248"/>
      <c r="DA429" s="248"/>
      <c r="DB429" s="248"/>
      <c r="DC429" s="248"/>
      <c r="DD429" s="248"/>
      <c r="DE429" s="248"/>
      <c r="DF429" s="248"/>
      <c r="DG429" s="248"/>
      <c r="DH429" s="248"/>
      <c r="DI429" s="248"/>
      <c r="DJ429" s="248"/>
      <c r="DK429" s="248"/>
      <c r="DL429" s="248"/>
      <c r="DM429" s="248"/>
      <c r="DN429" s="248"/>
      <c r="DO429" s="248"/>
      <c r="DP429" s="248"/>
      <c r="DQ429" s="248"/>
      <c r="DR429" s="248"/>
      <c r="DS429" s="248"/>
      <c r="DT429" s="248"/>
      <c r="DU429" s="248"/>
      <c r="DV429" s="248"/>
      <c r="DW429" s="248"/>
      <c r="DX429" s="248"/>
      <c r="DY429" s="248"/>
      <c r="DZ429" s="248"/>
      <c r="EA429" s="248"/>
      <c r="EB429" s="248"/>
    </row>
    <row r="430" spans="1:132" s="290" customFormat="1" ht="20.100000000000001" customHeight="1">
      <c r="A430" s="253"/>
      <c r="B430" s="1156"/>
      <c r="C430" s="1161"/>
      <c r="D430" s="1143" t="s">
        <v>613</v>
      </c>
      <c r="E430" s="1144"/>
      <c r="F430" s="1144"/>
      <c r="G430" s="1096" t="s">
        <v>594</v>
      </c>
      <c r="H430" s="1096"/>
      <c r="I430" s="1097"/>
      <c r="J430" s="1141"/>
      <c r="K430" s="1142"/>
      <c r="L430" s="1142"/>
      <c r="M430" s="259" t="s">
        <v>593</v>
      </c>
      <c r="N430" s="1146"/>
      <c r="O430" s="1147"/>
      <c r="P430" s="1147"/>
      <c r="Q430" s="1147"/>
      <c r="R430" s="259" t="s">
        <v>586</v>
      </c>
      <c r="S430" s="268" t="s">
        <v>612</v>
      </c>
      <c r="T430" s="267"/>
      <c r="U430" s="267"/>
      <c r="V430" s="267"/>
      <c r="W430" s="267"/>
      <c r="X430" s="267"/>
      <c r="Y430" s="267"/>
      <c r="Z430" s="295"/>
      <c r="AA430" s="1141"/>
      <c r="AB430" s="1142"/>
      <c r="AC430" s="1142"/>
      <c r="AD430" s="259" t="s">
        <v>590</v>
      </c>
      <c r="AE430" s="1146"/>
      <c r="AF430" s="1147"/>
      <c r="AG430" s="1147"/>
      <c r="AH430" s="1147"/>
      <c r="AI430" s="259" t="s">
        <v>586</v>
      </c>
      <c r="AJ430" s="253"/>
      <c r="AK430" s="253"/>
      <c r="AL430" s="248"/>
      <c r="AM430" s="248"/>
      <c r="AN430" s="248"/>
      <c r="AO430" s="248"/>
      <c r="AP430" s="248"/>
      <c r="AQ430" s="248"/>
      <c r="AR430" s="248"/>
      <c r="AS430" s="248"/>
      <c r="AT430" s="248"/>
      <c r="AU430" s="248"/>
      <c r="AV430" s="248"/>
      <c r="AW430" s="248"/>
      <c r="AX430" s="248"/>
      <c r="AY430" s="248"/>
      <c r="AZ430" s="248"/>
      <c r="BA430" s="248"/>
      <c r="BB430" s="248"/>
      <c r="BC430" s="248"/>
      <c r="BD430" s="248"/>
      <c r="BE430" s="248"/>
      <c r="BF430" s="248"/>
      <c r="BG430" s="248"/>
      <c r="BH430" s="248"/>
      <c r="BI430" s="248"/>
      <c r="BJ430" s="248"/>
      <c r="BK430" s="248"/>
      <c r="BL430" s="248"/>
      <c r="BM430" s="248"/>
      <c r="BN430" s="248"/>
      <c r="BO430" s="248"/>
      <c r="BP430" s="248"/>
      <c r="BQ430" s="248"/>
      <c r="BR430" s="248"/>
      <c r="BS430" s="248"/>
      <c r="BT430" s="248"/>
      <c r="BU430" s="248"/>
      <c r="BV430" s="248"/>
      <c r="BW430" s="248"/>
      <c r="BX430" s="248"/>
      <c r="BY430" s="248"/>
      <c r="BZ430" s="248"/>
      <c r="CA430" s="248"/>
      <c r="CB430" s="248"/>
      <c r="CC430" s="248"/>
      <c r="CD430" s="248"/>
      <c r="CE430" s="248"/>
      <c r="CF430" s="248"/>
      <c r="CG430" s="248"/>
      <c r="CH430" s="248"/>
      <c r="CI430" s="248"/>
      <c r="CJ430" s="248"/>
      <c r="CK430" s="248"/>
      <c r="CL430" s="248"/>
      <c r="CM430" s="248"/>
      <c r="CN430" s="248"/>
      <c r="CO430" s="248"/>
      <c r="CP430" s="248"/>
      <c r="CQ430" s="248"/>
      <c r="CR430" s="248"/>
      <c r="CS430" s="248"/>
      <c r="CT430" s="248"/>
      <c r="CU430" s="248"/>
      <c r="CV430" s="248"/>
      <c r="CW430" s="248"/>
      <c r="CX430" s="248"/>
      <c r="CY430" s="248"/>
      <c r="CZ430" s="248"/>
      <c r="DA430" s="248"/>
      <c r="DB430" s="248"/>
      <c r="DC430" s="248"/>
      <c r="DD430" s="248"/>
      <c r="DE430" s="248"/>
      <c r="DF430" s="248"/>
      <c r="DG430" s="248"/>
      <c r="DH430" s="248"/>
      <c r="DI430" s="248"/>
      <c r="DJ430" s="248"/>
      <c r="DK430" s="248"/>
      <c r="DL430" s="248"/>
      <c r="DM430" s="248"/>
      <c r="DN430" s="248"/>
      <c r="DO430" s="248"/>
      <c r="DP430" s="248"/>
      <c r="DQ430" s="248"/>
      <c r="DR430" s="248"/>
      <c r="DS430" s="248"/>
      <c r="DT430" s="248"/>
      <c r="DU430" s="248"/>
      <c r="DV430" s="248"/>
      <c r="DW430" s="248"/>
      <c r="DX430" s="248"/>
      <c r="DY430" s="248"/>
      <c r="DZ430" s="248"/>
      <c r="EA430" s="248"/>
    </row>
    <row r="431" spans="1:132" s="290" customFormat="1" ht="20.100000000000001" customHeight="1">
      <c r="A431" s="253"/>
      <c r="B431" s="1156"/>
      <c r="C431" s="1161"/>
      <c r="D431" s="1143" t="s">
        <v>611</v>
      </c>
      <c r="E431" s="1144"/>
      <c r="F431" s="1144"/>
      <c r="G431" s="1096" t="s">
        <v>594</v>
      </c>
      <c r="H431" s="1096"/>
      <c r="I431" s="1097"/>
      <c r="J431" s="1141"/>
      <c r="K431" s="1142"/>
      <c r="L431" s="1142"/>
      <c r="M431" s="259" t="s">
        <v>593</v>
      </c>
      <c r="N431" s="1146"/>
      <c r="O431" s="1147"/>
      <c r="P431" s="1147"/>
      <c r="Q431" s="1147"/>
      <c r="R431" s="259" t="s">
        <v>586</v>
      </c>
      <c r="S431" s="268" t="s">
        <v>610</v>
      </c>
      <c r="T431" s="267"/>
      <c r="U431" s="267"/>
      <c r="V431" s="267"/>
      <c r="W431" s="267"/>
      <c r="X431" s="267"/>
      <c r="Y431" s="267"/>
      <c r="Z431" s="295"/>
      <c r="AA431" s="1141"/>
      <c r="AB431" s="1142"/>
      <c r="AC431" s="1142"/>
      <c r="AD431" s="259" t="s">
        <v>590</v>
      </c>
      <c r="AE431" s="1146"/>
      <c r="AF431" s="1147"/>
      <c r="AG431" s="1147"/>
      <c r="AH431" s="1147"/>
      <c r="AI431" s="259" t="s">
        <v>586</v>
      </c>
      <c r="AJ431" s="253"/>
      <c r="AK431" s="253"/>
      <c r="AL431" s="248"/>
      <c r="AM431" s="248"/>
      <c r="AN431" s="248"/>
      <c r="AO431" s="248"/>
      <c r="AP431" s="248"/>
      <c r="AQ431" s="248"/>
      <c r="AR431" s="248"/>
      <c r="AS431" s="248"/>
      <c r="AT431" s="248"/>
      <c r="AU431" s="248"/>
      <c r="AV431" s="248"/>
      <c r="AW431" s="248"/>
      <c r="AX431" s="248"/>
      <c r="AY431" s="248"/>
      <c r="AZ431" s="248"/>
      <c r="BA431" s="248"/>
      <c r="BB431" s="248"/>
      <c r="BC431" s="248"/>
      <c r="BD431" s="248"/>
      <c r="BE431" s="248"/>
      <c r="BF431" s="248"/>
      <c r="BG431" s="248"/>
      <c r="BH431" s="248"/>
      <c r="BI431" s="248"/>
      <c r="BJ431" s="248"/>
      <c r="BK431" s="248"/>
      <c r="BL431" s="248"/>
      <c r="BM431" s="248"/>
      <c r="BN431" s="248"/>
      <c r="BO431" s="248"/>
      <c r="BP431" s="248"/>
      <c r="BQ431" s="248"/>
      <c r="BR431" s="248"/>
      <c r="BS431" s="248"/>
      <c r="BT431" s="248"/>
      <c r="BU431" s="248"/>
      <c r="BV431" s="248"/>
      <c r="BW431" s="248"/>
      <c r="BX431" s="248"/>
      <c r="BY431" s="248"/>
      <c r="BZ431" s="248"/>
      <c r="CA431" s="248"/>
      <c r="CB431" s="248"/>
      <c r="CC431" s="248"/>
      <c r="CD431" s="248"/>
      <c r="CE431" s="248"/>
      <c r="CF431" s="248"/>
      <c r="CG431" s="248"/>
      <c r="CH431" s="248"/>
      <c r="CI431" s="248"/>
      <c r="CJ431" s="248"/>
      <c r="CK431" s="248"/>
      <c r="CL431" s="248"/>
      <c r="CM431" s="248"/>
      <c r="CN431" s="248"/>
      <c r="CO431" s="248"/>
      <c r="CP431" s="248"/>
      <c r="CQ431" s="248"/>
      <c r="CR431" s="248"/>
      <c r="CS431" s="248"/>
      <c r="CT431" s="248"/>
      <c r="CU431" s="248"/>
      <c r="CV431" s="248"/>
      <c r="CW431" s="248"/>
      <c r="CX431" s="248"/>
      <c r="CY431" s="248"/>
      <c r="CZ431" s="248"/>
      <c r="DA431" s="248"/>
      <c r="DB431" s="248"/>
      <c r="DC431" s="248"/>
      <c r="DD431" s="248"/>
      <c r="DE431" s="248"/>
      <c r="DF431" s="248"/>
      <c r="DG431" s="248"/>
      <c r="DH431" s="248"/>
      <c r="DI431" s="248"/>
      <c r="DJ431" s="248"/>
      <c r="DK431" s="248"/>
      <c r="DL431" s="248"/>
      <c r="DM431" s="248"/>
      <c r="DN431" s="248"/>
      <c r="DO431" s="248"/>
      <c r="DP431" s="248"/>
      <c r="DQ431" s="248"/>
      <c r="DR431" s="248"/>
      <c r="DS431" s="248"/>
      <c r="DT431" s="248"/>
      <c r="DU431" s="248"/>
      <c r="DV431" s="248"/>
      <c r="DW431" s="248"/>
      <c r="DX431" s="248"/>
      <c r="DY431" s="248"/>
      <c r="DZ431" s="248"/>
      <c r="EA431" s="248"/>
    </row>
    <row r="432" spans="1:132" s="290" customFormat="1" ht="20.100000000000001" customHeight="1">
      <c r="A432" s="253"/>
      <c r="B432" s="1156"/>
      <c r="C432" s="1161"/>
      <c r="D432" s="1143" t="s">
        <v>609</v>
      </c>
      <c r="E432" s="1144"/>
      <c r="F432" s="1144"/>
      <c r="G432" s="1096" t="s">
        <v>594</v>
      </c>
      <c r="H432" s="1096"/>
      <c r="I432" s="1097"/>
      <c r="J432" s="1141"/>
      <c r="K432" s="1142"/>
      <c r="L432" s="1142"/>
      <c r="M432" s="259" t="s">
        <v>593</v>
      </c>
      <c r="N432" s="1146"/>
      <c r="O432" s="1147"/>
      <c r="P432" s="1147"/>
      <c r="Q432" s="1147"/>
      <c r="R432" s="259" t="s">
        <v>586</v>
      </c>
      <c r="S432" s="268" t="s">
        <v>608</v>
      </c>
      <c r="T432" s="267"/>
      <c r="U432" s="267"/>
      <c r="V432" s="267"/>
      <c r="W432" s="267"/>
      <c r="X432" s="267"/>
      <c r="Y432" s="267"/>
      <c r="Z432" s="295"/>
      <c r="AA432" s="1141"/>
      <c r="AB432" s="1142"/>
      <c r="AC432" s="1142"/>
      <c r="AD432" s="259" t="s">
        <v>590</v>
      </c>
      <c r="AE432" s="1146"/>
      <c r="AF432" s="1147"/>
      <c r="AG432" s="1147"/>
      <c r="AH432" s="1147"/>
      <c r="AI432" s="259" t="s">
        <v>586</v>
      </c>
      <c r="AJ432" s="253"/>
      <c r="AK432" s="253"/>
      <c r="AL432" s="248"/>
      <c r="AM432" s="248"/>
      <c r="AN432" s="248"/>
      <c r="AO432" s="248"/>
      <c r="AP432" s="248"/>
      <c r="AQ432" s="248"/>
      <c r="AR432" s="248"/>
      <c r="AS432" s="248"/>
      <c r="AT432" s="248"/>
      <c r="AU432" s="248"/>
      <c r="AV432" s="248"/>
      <c r="AW432" s="248"/>
      <c r="AX432" s="248"/>
      <c r="AY432" s="248"/>
      <c r="AZ432" s="248"/>
      <c r="BA432" s="248"/>
      <c r="BB432" s="248"/>
      <c r="BC432" s="248"/>
      <c r="BD432" s="248"/>
      <c r="BE432" s="248"/>
      <c r="BF432" s="248"/>
      <c r="BG432" s="248"/>
      <c r="BH432" s="248"/>
      <c r="BI432" s="248"/>
      <c r="BJ432" s="248"/>
      <c r="BK432" s="248"/>
      <c r="BL432" s="248"/>
      <c r="BM432" s="248"/>
      <c r="BN432" s="248"/>
      <c r="BO432" s="248"/>
      <c r="BP432" s="248"/>
      <c r="BQ432" s="248"/>
      <c r="BR432" s="248"/>
      <c r="BS432" s="248"/>
      <c r="BT432" s="248"/>
      <c r="BU432" s="248"/>
      <c r="BV432" s="248"/>
      <c r="BW432" s="248"/>
      <c r="BX432" s="248"/>
      <c r="BY432" s="248"/>
      <c r="BZ432" s="248"/>
      <c r="CA432" s="248"/>
      <c r="CB432" s="248"/>
      <c r="CC432" s="248"/>
      <c r="CD432" s="248"/>
      <c r="CE432" s="248"/>
      <c r="CF432" s="248"/>
      <c r="CG432" s="248"/>
      <c r="CH432" s="248"/>
      <c r="CI432" s="248"/>
      <c r="CJ432" s="248"/>
      <c r="CK432" s="248"/>
      <c r="CL432" s="248"/>
      <c r="CM432" s="248"/>
      <c r="CN432" s="248"/>
      <c r="CO432" s="248"/>
      <c r="CP432" s="248"/>
      <c r="CQ432" s="248"/>
      <c r="CR432" s="248"/>
      <c r="CS432" s="248"/>
      <c r="CT432" s="248"/>
      <c r="CU432" s="248"/>
      <c r="CV432" s="248"/>
      <c r="CW432" s="248"/>
      <c r="CX432" s="248"/>
      <c r="CY432" s="248"/>
      <c r="CZ432" s="248"/>
      <c r="DA432" s="248"/>
      <c r="DB432" s="248"/>
      <c r="DC432" s="248"/>
      <c r="DD432" s="248"/>
      <c r="DE432" s="248"/>
      <c r="DF432" s="248"/>
      <c r="DG432" s="248"/>
      <c r="DH432" s="248"/>
      <c r="DI432" s="248"/>
      <c r="DJ432" s="248"/>
      <c r="DK432" s="248"/>
      <c r="DL432" s="248"/>
      <c r="DM432" s="248"/>
      <c r="DN432" s="248"/>
      <c r="DO432" s="248"/>
      <c r="DP432" s="248"/>
      <c r="DQ432" s="248"/>
      <c r="DR432" s="248"/>
      <c r="DS432" s="248"/>
      <c r="DT432" s="248"/>
      <c r="DU432" s="248"/>
      <c r="DV432" s="248"/>
      <c r="DW432" s="248"/>
      <c r="DX432" s="248"/>
      <c r="DY432" s="248"/>
      <c r="DZ432" s="248"/>
      <c r="EA432" s="248"/>
    </row>
    <row r="433" spans="1:131" s="290" customFormat="1" ht="20.100000000000001" customHeight="1">
      <c r="A433" s="253"/>
      <c r="B433" s="1156"/>
      <c r="C433" s="1161"/>
      <c r="D433" s="1143" t="s">
        <v>607</v>
      </c>
      <c r="E433" s="1144"/>
      <c r="F433" s="1144"/>
      <c r="G433" s="1089" t="s">
        <v>594</v>
      </c>
      <c r="H433" s="1089"/>
      <c r="I433" s="1090"/>
      <c r="J433" s="1141"/>
      <c r="K433" s="1142"/>
      <c r="L433" s="1142"/>
      <c r="M433" s="259" t="s">
        <v>593</v>
      </c>
      <c r="N433" s="1158"/>
      <c r="O433" s="1159"/>
      <c r="P433" s="1159"/>
      <c r="Q433" s="1159"/>
      <c r="R433" s="262" t="s">
        <v>586</v>
      </c>
      <c r="S433" s="268" t="s">
        <v>606</v>
      </c>
      <c r="T433" s="267"/>
      <c r="U433" s="267"/>
      <c r="V433" s="267"/>
      <c r="W433" s="267"/>
      <c r="X433" s="267"/>
      <c r="Y433" s="267"/>
      <c r="Z433" s="295"/>
      <c r="AA433" s="1141"/>
      <c r="AB433" s="1142"/>
      <c r="AC433" s="1142"/>
      <c r="AD433" s="259" t="s">
        <v>590</v>
      </c>
      <c r="AE433" s="1146"/>
      <c r="AF433" s="1147"/>
      <c r="AG433" s="1147"/>
      <c r="AH433" s="1147"/>
      <c r="AI433" s="259" t="s">
        <v>586</v>
      </c>
      <c r="AJ433" s="253"/>
      <c r="AK433" s="253"/>
      <c r="AL433" s="248"/>
      <c r="BD433" s="248"/>
      <c r="BE433" s="248"/>
      <c r="BF433" s="248"/>
      <c r="BG433" s="248"/>
      <c r="BH433" s="248"/>
      <c r="BI433" s="248"/>
      <c r="BJ433" s="248"/>
      <c r="BK433" s="248"/>
      <c r="BL433" s="248"/>
      <c r="BM433" s="248"/>
      <c r="BN433" s="248"/>
      <c r="BO433" s="248"/>
      <c r="BP433" s="248"/>
      <c r="BQ433" s="248"/>
      <c r="BR433" s="248"/>
      <c r="BS433" s="248"/>
      <c r="BT433" s="248"/>
      <c r="BU433" s="248"/>
      <c r="BV433" s="248"/>
      <c r="BW433" s="248"/>
      <c r="BX433" s="248"/>
      <c r="BY433" s="248"/>
      <c r="BZ433" s="248"/>
      <c r="CA433" s="248"/>
      <c r="CB433" s="248"/>
      <c r="CC433" s="248"/>
      <c r="CD433" s="248"/>
      <c r="CE433" s="248"/>
      <c r="CF433" s="248"/>
      <c r="CG433" s="248"/>
      <c r="CH433" s="248"/>
      <c r="CI433" s="248"/>
      <c r="CJ433" s="248"/>
      <c r="CK433" s="248"/>
      <c r="CL433" s="248"/>
      <c r="CM433" s="248"/>
      <c r="CN433" s="248"/>
      <c r="CO433" s="248"/>
      <c r="CP433" s="248"/>
      <c r="CQ433" s="248"/>
      <c r="CR433" s="248"/>
      <c r="CS433" s="248"/>
      <c r="CT433" s="248"/>
      <c r="CU433" s="248"/>
      <c r="CV433" s="248"/>
      <c r="CW433" s="248"/>
      <c r="CX433" s="248"/>
      <c r="CY433" s="248"/>
      <c r="CZ433" s="248"/>
      <c r="DA433" s="248"/>
      <c r="DB433" s="248"/>
      <c r="DC433" s="248"/>
      <c r="DD433" s="248"/>
      <c r="DE433" s="248"/>
      <c r="DF433" s="248"/>
      <c r="DG433" s="248"/>
      <c r="DH433" s="248"/>
      <c r="DI433" s="248"/>
      <c r="DJ433" s="248"/>
      <c r="DK433" s="248"/>
      <c r="DL433" s="248"/>
      <c r="DM433" s="248"/>
      <c r="DN433" s="248"/>
      <c r="DO433" s="248"/>
      <c r="DP433" s="248"/>
      <c r="DQ433" s="248"/>
      <c r="DR433" s="248"/>
      <c r="DS433" s="248"/>
      <c r="DT433" s="248"/>
      <c r="DU433" s="248"/>
      <c r="DV433" s="248"/>
      <c r="DW433" s="248"/>
      <c r="DX433" s="248"/>
      <c r="DY433" s="248"/>
      <c r="DZ433" s="248"/>
      <c r="EA433" s="248"/>
    </row>
    <row r="434" spans="1:131" s="290" customFormat="1" ht="20.100000000000001" customHeight="1">
      <c r="A434" s="253"/>
      <c r="B434" s="1156"/>
      <c r="C434" s="1162"/>
      <c r="D434" s="305" t="s">
        <v>592</v>
      </c>
      <c r="E434" s="304"/>
      <c r="F434" s="304"/>
      <c r="G434" s="304"/>
      <c r="H434" s="304"/>
      <c r="I434" s="304"/>
      <c r="J434" s="304"/>
      <c r="K434" s="304"/>
      <c r="L434" s="304"/>
      <c r="M434" s="303"/>
      <c r="N434" s="1151">
        <f>SUM(N429:Q433)</f>
        <v>0</v>
      </c>
      <c r="O434" s="1152"/>
      <c r="P434" s="1152"/>
      <c r="Q434" s="1152"/>
      <c r="R434" s="302" t="s">
        <v>586</v>
      </c>
      <c r="S434" s="268" t="s">
        <v>605</v>
      </c>
      <c r="T434" s="267"/>
      <c r="U434" s="267"/>
      <c r="V434" s="267"/>
      <c r="W434" s="267"/>
      <c r="X434" s="267"/>
      <c r="Y434" s="267"/>
      <c r="Z434" s="295"/>
      <c r="AA434" s="1141"/>
      <c r="AB434" s="1142"/>
      <c r="AC434" s="1142"/>
      <c r="AD434" s="259" t="s">
        <v>590</v>
      </c>
      <c r="AE434" s="1146"/>
      <c r="AF434" s="1147"/>
      <c r="AG434" s="1147"/>
      <c r="AH434" s="1147"/>
      <c r="AI434" s="259" t="s">
        <v>586</v>
      </c>
      <c r="AJ434" s="253"/>
      <c r="AK434" s="253"/>
      <c r="AL434" s="248"/>
      <c r="BD434" s="248"/>
      <c r="BE434" s="248"/>
      <c r="BF434" s="248"/>
      <c r="BG434" s="248"/>
      <c r="BH434" s="248"/>
      <c r="BI434" s="248"/>
      <c r="BJ434" s="248"/>
      <c r="BK434" s="248"/>
      <c r="BL434" s="248"/>
      <c r="BM434" s="248"/>
      <c r="BN434" s="248"/>
      <c r="BO434" s="248"/>
      <c r="BP434" s="248"/>
      <c r="BQ434" s="248"/>
      <c r="BR434" s="248"/>
      <c r="BS434" s="248"/>
      <c r="BT434" s="248"/>
      <c r="BU434" s="248"/>
      <c r="BV434" s="248"/>
      <c r="BW434" s="248"/>
      <c r="BX434" s="248"/>
      <c r="BY434" s="248"/>
      <c r="BZ434" s="248"/>
      <c r="CA434" s="248"/>
      <c r="CB434" s="248"/>
      <c r="CC434" s="248"/>
      <c r="CD434" s="248"/>
      <c r="CE434" s="248"/>
      <c r="CF434" s="248"/>
      <c r="CG434" s="248"/>
      <c r="CH434" s="248"/>
      <c r="CI434" s="248"/>
      <c r="CJ434" s="248"/>
      <c r="CK434" s="248"/>
      <c r="CL434" s="248"/>
      <c r="CM434" s="248"/>
      <c r="CN434" s="248"/>
      <c r="CO434" s="248"/>
      <c r="CP434" s="248"/>
      <c r="CQ434" s="248"/>
      <c r="CR434" s="248"/>
      <c r="CS434" s="248"/>
      <c r="CT434" s="248"/>
      <c r="CU434" s="248"/>
      <c r="CV434" s="248"/>
      <c r="CW434" s="248"/>
      <c r="CX434" s="248"/>
      <c r="CY434" s="248"/>
      <c r="CZ434" s="248"/>
      <c r="DA434" s="248"/>
      <c r="DB434" s="248"/>
      <c r="DC434" s="248"/>
      <c r="DD434" s="248"/>
      <c r="DE434" s="248"/>
      <c r="DF434" s="248"/>
      <c r="DG434" s="248"/>
      <c r="DH434" s="248"/>
      <c r="DI434" s="248"/>
      <c r="DJ434" s="248"/>
      <c r="DK434" s="248"/>
      <c r="DL434" s="248"/>
      <c r="DM434" s="248"/>
      <c r="DN434" s="248"/>
      <c r="DO434" s="248"/>
      <c r="DP434" s="248"/>
      <c r="DQ434" s="248"/>
      <c r="DR434" s="248"/>
      <c r="DS434" s="248"/>
      <c r="DT434" s="248"/>
      <c r="DU434" s="248"/>
      <c r="DV434" s="248"/>
      <c r="DW434" s="248"/>
      <c r="DX434" s="248"/>
      <c r="DY434" s="248"/>
      <c r="DZ434" s="248"/>
      <c r="EA434" s="248"/>
    </row>
    <row r="435" spans="1:131" s="290" customFormat="1" ht="20.100000000000001" customHeight="1">
      <c r="A435" s="253"/>
      <c r="B435" s="1190" t="s">
        <v>604</v>
      </c>
      <c r="C435" s="1181" t="s">
        <v>603</v>
      </c>
      <c r="D435" s="1095"/>
      <c r="E435" s="1096"/>
      <c r="F435" s="1096"/>
      <c r="G435" s="1093" t="s">
        <v>594</v>
      </c>
      <c r="H435" s="1093"/>
      <c r="I435" s="1094"/>
      <c r="J435" s="1141"/>
      <c r="K435" s="1142"/>
      <c r="L435" s="1142"/>
      <c r="M435" s="259" t="s">
        <v>593</v>
      </c>
      <c r="N435" s="1158"/>
      <c r="O435" s="1159"/>
      <c r="P435" s="1159"/>
      <c r="Q435" s="1159"/>
      <c r="R435" s="266" t="s">
        <v>586</v>
      </c>
      <c r="S435" s="1166" t="s">
        <v>602</v>
      </c>
      <c r="T435" s="265" t="s">
        <v>601</v>
      </c>
      <c r="U435" s="264"/>
      <c r="V435" s="264"/>
      <c r="W435" s="264"/>
      <c r="X435" s="264"/>
      <c r="Y435" s="264"/>
      <c r="Z435" s="263"/>
      <c r="AA435" s="1141"/>
      <c r="AB435" s="1142"/>
      <c r="AC435" s="1142"/>
      <c r="AD435" s="266" t="s">
        <v>597</v>
      </c>
      <c r="AE435" s="1211"/>
      <c r="AF435" s="1212"/>
      <c r="AG435" s="1212"/>
      <c r="AH435" s="1212"/>
      <c r="AI435" s="1213"/>
      <c r="AJ435" s="253"/>
      <c r="AK435" s="253"/>
      <c r="AL435" s="248"/>
      <c r="BD435" s="248"/>
      <c r="BE435" s="248"/>
      <c r="BF435" s="248"/>
      <c r="BG435" s="248"/>
      <c r="BH435" s="248"/>
      <c r="BI435" s="248"/>
      <c r="BJ435" s="248"/>
      <c r="BK435" s="248"/>
      <c r="BL435" s="248"/>
      <c r="BM435" s="248"/>
      <c r="BN435" s="248"/>
      <c r="BO435" s="248"/>
      <c r="BP435" s="248"/>
      <c r="BQ435" s="248"/>
      <c r="BR435" s="248"/>
      <c r="BS435" s="248"/>
      <c r="BT435" s="248"/>
      <c r="BU435" s="248"/>
      <c r="BV435" s="248"/>
      <c r="BW435" s="248"/>
      <c r="BX435" s="248"/>
      <c r="BY435" s="248"/>
      <c r="BZ435" s="248"/>
      <c r="CA435" s="248"/>
      <c r="CB435" s="248"/>
      <c r="CC435" s="248"/>
      <c r="CD435" s="248"/>
      <c r="CE435" s="248"/>
      <c r="CF435" s="248"/>
      <c r="CG435" s="248"/>
      <c r="CH435" s="248"/>
      <c r="CI435" s="248"/>
      <c r="CJ435" s="248"/>
      <c r="CK435" s="248"/>
      <c r="CL435" s="248"/>
      <c r="CM435" s="248"/>
      <c r="CN435" s="248"/>
      <c r="CO435" s="248"/>
      <c r="CP435" s="248"/>
      <c r="CQ435" s="248"/>
      <c r="CR435" s="248"/>
      <c r="CS435" s="248"/>
      <c r="CT435" s="248"/>
      <c r="CU435" s="248"/>
      <c r="CV435" s="248"/>
      <c r="CW435" s="248"/>
      <c r="CX435" s="248"/>
      <c r="CY435" s="248"/>
      <c r="CZ435" s="248"/>
      <c r="DA435" s="248"/>
      <c r="DB435" s="248"/>
    </row>
    <row r="436" spans="1:131" s="290" customFormat="1" ht="20.100000000000001" customHeight="1">
      <c r="A436" s="253"/>
      <c r="B436" s="1191"/>
      <c r="C436" s="1182"/>
      <c r="D436" s="1095"/>
      <c r="E436" s="1096"/>
      <c r="F436" s="1096"/>
      <c r="G436" s="1096" t="s">
        <v>594</v>
      </c>
      <c r="H436" s="1096"/>
      <c r="I436" s="1097"/>
      <c r="J436" s="1141"/>
      <c r="K436" s="1142"/>
      <c r="L436" s="1142"/>
      <c r="M436" s="259" t="s">
        <v>593</v>
      </c>
      <c r="N436" s="1146"/>
      <c r="O436" s="1147"/>
      <c r="P436" s="1147"/>
      <c r="Q436" s="1147"/>
      <c r="R436" s="259" t="s">
        <v>586</v>
      </c>
      <c r="S436" s="1167"/>
      <c r="T436" s="268" t="s">
        <v>600</v>
      </c>
      <c r="U436" s="267"/>
      <c r="V436" s="267"/>
      <c r="W436" s="267"/>
      <c r="X436" s="267"/>
      <c r="Y436" s="267"/>
      <c r="Z436" s="295"/>
      <c r="AA436" s="1141"/>
      <c r="AB436" s="1142"/>
      <c r="AC436" s="1142"/>
      <c r="AD436" s="259" t="s">
        <v>597</v>
      </c>
      <c r="AE436" s="1175"/>
      <c r="AF436" s="1176"/>
      <c r="AG436" s="1176"/>
      <c r="AH436" s="1176"/>
      <c r="AI436" s="1177"/>
      <c r="AJ436" s="253"/>
      <c r="AK436" s="253"/>
      <c r="AL436" s="248"/>
      <c r="BD436" s="248"/>
      <c r="BE436" s="248"/>
      <c r="BF436" s="248"/>
      <c r="BG436" s="248"/>
      <c r="BH436" s="248"/>
      <c r="BI436" s="248"/>
      <c r="BJ436" s="248"/>
      <c r="BK436" s="248"/>
      <c r="BL436" s="248"/>
      <c r="BM436" s="248"/>
      <c r="BN436" s="248"/>
      <c r="BO436" s="248"/>
      <c r="BP436" s="248"/>
      <c r="BQ436" s="248"/>
      <c r="BR436" s="248"/>
      <c r="BS436" s="248"/>
      <c r="BT436" s="248"/>
      <c r="BU436" s="248"/>
      <c r="BV436" s="248"/>
      <c r="BW436" s="248"/>
      <c r="BX436" s="248"/>
      <c r="BY436" s="248"/>
      <c r="BZ436" s="248"/>
      <c r="CA436" s="248"/>
      <c r="CB436" s="248"/>
      <c r="CC436" s="248"/>
      <c r="CD436" s="248"/>
      <c r="CE436" s="248"/>
      <c r="CF436" s="248"/>
      <c r="CG436" s="248"/>
      <c r="CH436" s="248"/>
      <c r="CI436" s="248"/>
      <c r="CJ436" s="248"/>
      <c r="CK436" s="248"/>
      <c r="CL436" s="248"/>
      <c r="CM436" s="248"/>
      <c r="CN436" s="248"/>
      <c r="CO436" s="248"/>
      <c r="CP436" s="248"/>
      <c r="CQ436" s="248"/>
      <c r="CR436" s="248"/>
      <c r="CS436" s="248"/>
      <c r="CT436" s="248"/>
      <c r="CU436" s="248"/>
      <c r="CV436" s="248"/>
      <c r="CW436" s="248"/>
      <c r="CX436" s="248"/>
      <c r="CY436" s="248"/>
      <c r="CZ436" s="248"/>
      <c r="DA436" s="248"/>
      <c r="DB436" s="248"/>
    </row>
    <row r="437" spans="1:131" s="290" customFormat="1" ht="20.100000000000001" customHeight="1">
      <c r="A437" s="253"/>
      <c r="B437" s="1191"/>
      <c r="C437" s="1182"/>
      <c r="D437" s="1095"/>
      <c r="E437" s="1096"/>
      <c r="F437" s="1096"/>
      <c r="G437" s="1096" t="s">
        <v>594</v>
      </c>
      <c r="H437" s="1096"/>
      <c r="I437" s="1097"/>
      <c r="J437" s="1141"/>
      <c r="K437" s="1142"/>
      <c r="L437" s="1142"/>
      <c r="M437" s="259" t="s">
        <v>593</v>
      </c>
      <c r="N437" s="1146"/>
      <c r="O437" s="1147"/>
      <c r="P437" s="1147"/>
      <c r="Q437" s="1147"/>
      <c r="R437" s="259" t="s">
        <v>586</v>
      </c>
      <c r="S437" s="1167"/>
      <c r="T437" s="268" t="s">
        <v>599</v>
      </c>
      <c r="U437" s="267"/>
      <c r="V437" s="267"/>
      <c r="W437" s="267"/>
      <c r="X437" s="267"/>
      <c r="Y437" s="267"/>
      <c r="Z437" s="295"/>
      <c r="AA437" s="1141"/>
      <c r="AB437" s="1142"/>
      <c r="AC437" s="1142"/>
      <c r="AD437" s="259" t="s">
        <v>597</v>
      </c>
      <c r="AE437" s="1175"/>
      <c r="AF437" s="1176"/>
      <c r="AG437" s="1176"/>
      <c r="AH437" s="1176"/>
      <c r="AI437" s="1177"/>
      <c r="AJ437" s="253"/>
      <c r="AK437" s="253"/>
      <c r="AL437" s="248"/>
      <c r="BD437" s="248"/>
      <c r="BE437" s="248"/>
      <c r="BF437" s="248"/>
      <c r="BG437" s="248"/>
      <c r="BH437" s="248"/>
      <c r="BI437" s="248"/>
      <c r="BJ437" s="248"/>
      <c r="BK437" s="248"/>
      <c r="BL437" s="248"/>
      <c r="BM437" s="248"/>
      <c r="BN437" s="248"/>
      <c r="BO437" s="248"/>
      <c r="BP437" s="248"/>
      <c r="BQ437" s="248"/>
      <c r="BR437" s="248"/>
      <c r="BS437" s="248"/>
      <c r="BT437" s="248"/>
      <c r="BU437" s="248"/>
      <c r="BV437" s="248"/>
      <c r="BW437" s="248"/>
      <c r="BX437" s="248"/>
      <c r="BY437" s="248"/>
      <c r="BZ437" s="248"/>
      <c r="CA437" s="248"/>
      <c r="CB437" s="248"/>
      <c r="CC437" s="248"/>
      <c r="CD437" s="248"/>
      <c r="CE437" s="248"/>
      <c r="CF437" s="248"/>
      <c r="CG437" s="248"/>
      <c r="CH437" s="248"/>
      <c r="CI437" s="248"/>
      <c r="CJ437" s="248"/>
      <c r="CK437" s="248"/>
      <c r="CL437" s="248"/>
      <c r="CM437" s="248"/>
      <c r="CN437" s="248"/>
      <c r="CO437" s="248"/>
      <c r="CP437" s="248"/>
      <c r="CQ437" s="248"/>
      <c r="CR437" s="248"/>
      <c r="CS437" s="248"/>
      <c r="CT437" s="248"/>
      <c r="CU437" s="248"/>
      <c r="CV437" s="248"/>
      <c r="CW437" s="248"/>
      <c r="CX437" s="248"/>
      <c r="CY437" s="248"/>
      <c r="CZ437" s="248"/>
      <c r="DA437" s="248"/>
      <c r="DB437" s="248"/>
    </row>
    <row r="438" spans="1:131" s="290" customFormat="1" ht="20.100000000000001" customHeight="1">
      <c r="A438" s="253"/>
      <c r="B438" s="1191"/>
      <c r="C438" s="1182"/>
      <c r="D438" s="1095"/>
      <c r="E438" s="1096"/>
      <c r="F438" s="1096"/>
      <c r="G438" s="1096" t="s">
        <v>594</v>
      </c>
      <c r="H438" s="1096"/>
      <c r="I438" s="1097"/>
      <c r="J438" s="1141"/>
      <c r="K438" s="1142"/>
      <c r="L438" s="1142"/>
      <c r="M438" s="259" t="s">
        <v>593</v>
      </c>
      <c r="N438" s="1146"/>
      <c r="O438" s="1147"/>
      <c r="P438" s="1147"/>
      <c r="Q438" s="1147"/>
      <c r="R438" s="259" t="s">
        <v>586</v>
      </c>
      <c r="S438" s="1168"/>
      <c r="T438" s="314" t="s">
        <v>598</v>
      </c>
      <c r="U438" s="313"/>
      <c r="V438" s="313"/>
      <c r="W438" s="313"/>
      <c r="X438" s="313"/>
      <c r="Y438" s="313"/>
      <c r="Z438" s="312"/>
      <c r="AA438" s="1141"/>
      <c r="AB438" s="1142"/>
      <c r="AC438" s="1142"/>
      <c r="AD438" s="273" t="s">
        <v>597</v>
      </c>
      <c r="AE438" s="1178"/>
      <c r="AF438" s="1179"/>
      <c r="AG438" s="1179"/>
      <c r="AH438" s="1179"/>
      <c r="AI438" s="1180"/>
      <c r="AJ438" s="253"/>
      <c r="AK438" s="253"/>
      <c r="AL438" s="248"/>
      <c r="BD438" s="248"/>
      <c r="BE438" s="248"/>
      <c r="BF438" s="248"/>
      <c r="BG438" s="248"/>
      <c r="BH438" s="248"/>
      <c r="BI438" s="248"/>
      <c r="BJ438" s="248"/>
      <c r="BK438" s="248"/>
      <c r="BL438" s="248"/>
      <c r="BM438" s="248"/>
      <c r="BN438" s="248"/>
      <c r="BO438" s="248"/>
      <c r="BP438" s="248"/>
      <c r="BQ438" s="248"/>
      <c r="BR438" s="248"/>
      <c r="BS438" s="248"/>
      <c r="BT438" s="248"/>
      <c r="BU438" s="248"/>
      <c r="BV438" s="248"/>
      <c r="BW438" s="248"/>
      <c r="BX438" s="248"/>
      <c r="BY438" s="248"/>
      <c r="BZ438" s="248"/>
      <c r="CA438" s="248"/>
      <c r="CB438" s="248"/>
      <c r="CC438" s="248"/>
      <c r="CD438" s="248"/>
      <c r="CE438" s="248"/>
      <c r="CF438" s="248"/>
      <c r="CG438" s="248"/>
      <c r="CH438" s="248"/>
      <c r="CI438" s="248"/>
      <c r="CJ438" s="248"/>
      <c r="CK438" s="248"/>
      <c r="CL438" s="248"/>
      <c r="CM438" s="248"/>
      <c r="CN438" s="248"/>
      <c r="CO438" s="248"/>
      <c r="CP438" s="248"/>
      <c r="CQ438" s="248"/>
      <c r="CR438" s="248"/>
      <c r="CS438" s="248"/>
      <c r="CT438" s="248"/>
      <c r="CU438" s="248"/>
      <c r="CV438" s="248"/>
      <c r="CW438" s="248"/>
      <c r="CX438" s="248"/>
      <c r="CY438" s="248"/>
      <c r="CZ438" s="248"/>
      <c r="DA438" s="248"/>
      <c r="DB438" s="248"/>
    </row>
    <row r="439" spans="1:131" s="290" customFormat="1" ht="20.100000000000001" customHeight="1">
      <c r="A439" s="253"/>
      <c r="B439" s="1191"/>
      <c r="C439" s="1182"/>
      <c r="D439" s="1095"/>
      <c r="E439" s="1096"/>
      <c r="F439" s="1096"/>
      <c r="G439" s="1096" t="s">
        <v>594</v>
      </c>
      <c r="H439" s="1096"/>
      <c r="I439" s="1097"/>
      <c r="J439" s="1141"/>
      <c r="K439" s="1142"/>
      <c r="L439" s="1142"/>
      <c r="M439" s="259" t="s">
        <v>593</v>
      </c>
      <c r="N439" s="1146"/>
      <c r="O439" s="1147"/>
      <c r="P439" s="1147"/>
      <c r="Q439" s="1147"/>
      <c r="R439" s="259" t="s">
        <v>586</v>
      </c>
      <c r="S439" s="311" t="s">
        <v>596</v>
      </c>
      <c r="T439" s="267"/>
      <c r="U439" s="267"/>
      <c r="V439" s="267"/>
      <c r="W439" s="267"/>
      <c r="X439" s="267"/>
      <c r="Y439" s="267"/>
      <c r="Z439" s="295"/>
      <c r="AA439" s="1141"/>
      <c r="AB439" s="1142"/>
      <c r="AC439" s="1142"/>
      <c r="AD439" s="259" t="s">
        <v>590</v>
      </c>
      <c r="AE439" s="1146"/>
      <c r="AF439" s="1147"/>
      <c r="AG439" s="1147"/>
      <c r="AH439" s="1147"/>
      <c r="AI439" s="259" t="s">
        <v>586</v>
      </c>
      <c r="AJ439" s="253"/>
      <c r="AK439" s="253"/>
      <c r="AL439" s="248"/>
      <c r="BD439" s="248"/>
      <c r="BE439" s="248"/>
      <c r="BF439" s="248"/>
      <c r="BG439" s="248"/>
      <c r="BH439" s="248"/>
      <c r="BI439" s="248"/>
      <c r="BJ439" s="248"/>
      <c r="BK439" s="248"/>
      <c r="BL439" s="248"/>
      <c r="BM439" s="248"/>
      <c r="BN439" s="248"/>
      <c r="BO439" s="248"/>
      <c r="BP439" s="248"/>
      <c r="BQ439" s="248"/>
      <c r="BR439" s="248"/>
      <c r="BS439" s="248"/>
      <c r="BT439" s="248"/>
      <c r="BU439" s="248"/>
      <c r="BV439" s="248"/>
      <c r="BW439" s="248"/>
      <c r="BX439" s="248"/>
      <c r="BY439" s="248"/>
      <c r="BZ439" s="248"/>
      <c r="CA439" s="248"/>
      <c r="CB439" s="248"/>
      <c r="CC439" s="248"/>
      <c r="CD439" s="248"/>
      <c r="CE439" s="248"/>
      <c r="CF439" s="248"/>
      <c r="CG439" s="248"/>
      <c r="CH439" s="248"/>
      <c r="CI439" s="248"/>
      <c r="CJ439" s="248"/>
      <c r="CK439" s="248"/>
      <c r="CL439" s="248"/>
      <c r="CM439" s="248"/>
      <c r="CN439" s="248"/>
      <c r="CO439" s="248"/>
      <c r="CP439" s="248"/>
      <c r="CQ439" s="248"/>
      <c r="CR439" s="248"/>
      <c r="CS439" s="248"/>
      <c r="CT439" s="248"/>
      <c r="CU439" s="248"/>
      <c r="CV439" s="248"/>
      <c r="CW439" s="248"/>
      <c r="CX439" s="248"/>
      <c r="CY439" s="248"/>
      <c r="CZ439" s="248"/>
      <c r="DA439" s="248"/>
      <c r="DB439" s="248"/>
    </row>
    <row r="440" spans="1:131" s="290" customFormat="1" ht="20.100000000000001" customHeight="1">
      <c r="A440" s="253"/>
      <c r="B440" s="1191"/>
      <c r="C440" s="1182"/>
      <c r="D440" s="1095"/>
      <c r="E440" s="1096"/>
      <c r="F440" s="1096"/>
      <c r="G440" s="1096" t="s">
        <v>594</v>
      </c>
      <c r="H440" s="1096"/>
      <c r="I440" s="1097"/>
      <c r="J440" s="1141"/>
      <c r="K440" s="1142"/>
      <c r="L440" s="1142"/>
      <c r="M440" s="259" t="s">
        <v>593</v>
      </c>
      <c r="N440" s="1146"/>
      <c r="O440" s="1147"/>
      <c r="P440" s="1147"/>
      <c r="Q440" s="1147"/>
      <c r="R440" s="259" t="s">
        <v>586</v>
      </c>
      <c r="S440" s="268" t="s">
        <v>595</v>
      </c>
      <c r="T440" s="267"/>
      <c r="U440" s="267"/>
      <c r="V440" s="267"/>
      <c r="W440" s="267"/>
      <c r="X440" s="267"/>
      <c r="Y440" s="267"/>
      <c r="Z440" s="295"/>
      <c r="AA440" s="1141"/>
      <c r="AB440" s="1142"/>
      <c r="AC440" s="1142"/>
      <c r="AD440" s="259" t="s">
        <v>590</v>
      </c>
      <c r="AE440" s="1146"/>
      <c r="AF440" s="1147"/>
      <c r="AG440" s="1147"/>
      <c r="AH440" s="1147"/>
      <c r="AI440" s="259" t="s">
        <v>586</v>
      </c>
      <c r="AJ440" s="253"/>
      <c r="AK440" s="253"/>
      <c r="AL440" s="248"/>
      <c r="BD440" s="248"/>
      <c r="BE440" s="248"/>
      <c r="BF440" s="248"/>
      <c r="BG440" s="248"/>
      <c r="BH440" s="248"/>
      <c r="BI440" s="248"/>
      <c r="BJ440" s="248"/>
      <c r="BK440" s="248"/>
      <c r="BL440" s="248"/>
      <c r="BM440" s="248"/>
      <c r="BN440" s="248"/>
      <c r="BO440" s="248"/>
      <c r="BP440" s="248"/>
      <c r="BQ440" s="248"/>
      <c r="BR440" s="248"/>
      <c r="BS440" s="248"/>
      <c r="BT440" s="248"/>
      <c r="BU440" s="248"/>
      <c r="BV440" s="248"/>
      <c r="BW440" s="248"/>
      <c r="BX440" s="248"/>
      <c r="BY440" s="248"/>
      <c r="BZ440" s="248"/>
      <c r="CA440" s="248"/>
      <c r="CB440" s="248"/>
      <c r="CC440" s="248"/>
      <c r="CD440" s="248"/>
      <c r="CE440" s="248"/>
      <c r="CF440" s="248"/>
      <c r="CG440" s="248"/>
      <c r="CH440" s="248"/>
      <c r="CI440" s="248"/>
      <c r="CJ440" s="248"/>
      <c r="CK440" s="248"/>
      <c r="CL440" s="248"/>
      <c r="CM440" s="248"/>
      <c r="CN440" s="248"/>
      <c r="CO440" s="248"/>
      <c r="CP440" s="248"/>
      <c r="CQ440" s="248"/>
      <c r="CR440" s="248"/>
      <c r="CS440" s="248"/>
      <c r="CT440" s="248"/>
      <c r="CU440" s="248"/>
      <c r="CV440" s="248"/>
      <c r="CW440" s="248"/>
      <c r="CX440" s="248"/>
      <c r="CY440" s="248"/>
      <c r="CZ440" s="248"/>
      <c r="DA440" s="248"/>
      <c r="DB440" s="248"/>
    </row>
    <row r="441" spans="1:131" s="290" customFormat="1" ht="20.100000000000001" customHeight="1">
      <c r="A441" s="253"/>
      <c r="B441" s="1191"/>
      <c r="C441" s="1182"/>
      <c r="D441" s="1095"/>
      <c r="E441" s="1096"/>
      <c r="F441" s="1096"/>
      <c r="G441" s="1089" t="s">
        <v>594</v>
      </c>
      <c r="H441" s="1089"/>
      <c r="I441" s="1090"/>
      <c r="J441" s="1141"/>
      <c r="K441" s="1142"/>
      <c r="L441" s="1142"/>
      <c r="M441" s="259" t="s">
        <v>593</v>
      </c>
      <c r="N441" s="1158"/>
      <c r="O441" s="1159"/>
      <c r="P441" s="1159"/>
      <c r="Q441" s="1159"/>
      <c r="R441" s="273" t="s">
        <v>586</v>
      </c>
      <c r="S441" s="1100"/>
      <c r="T441" s="1101"/>
      <c r="U441" s="1101"/>
      <c r="V441" s="1101"/>
      <c r="W441" s="1101"/>
      <c r="X441" s="1101"/>
      <c r="Y441" s="1101"/>
      <c r="Z441" s="259" t="s">
        <v>590</v>
      </c>
      <c r="AA441" s="1141"/>
      <c r="AB441" s="1142"/>
      <c r="AC441" s="1142"/>
      <c r="AD441" s="259" t="s">
        <v>590</v>
      </c>
      <c r="AE441" s="1146"/>
      <c r="AF441" s="1147"/>
      <c r="AG441" s="1147"/>
      <c r="AH441" s="1147"/>
      <c r="AI441" s="259" t="s">
        <v>586</v>
      </c>
      <c r="AJ441" s="253"/>
      <c r="AK441" s="253"/>
      <c r="BM441" s="248"/>
      <c r="BN441" s="248"/>
      <c r="BO441" s="248"/>
      <c r="BP441" s="248"/>
      <c r="BQ441" s="248"/>
      <c r="BR441" s="248"/>
      <c r="BS441" s="248"/>
      <c r="BT441" s="248"/>
      <c r="BU441" s="248"/>
      <c r="BV441" s="248"/>
      <c r="BW441" s="248"/>
      <c r="BX441" s="248"/>
      <c r="BY441" s="248"/>
      <c r="BZ441" s="248"/>
      <c r="CA441" s="248"/>
      <c r="CB441" s="248"/>
      <c r="CC441" s="248"/>
      <c r="CD441" s="248"/>
      <c r="CE441" s="248"/>
      <c r="CF441" s="248"/>
      <c r="CG441" s="248"/>
      <c r="CH441" s="248"/>
      <c r="CI441" s="248"/>
      <c r="CJ441" s="248"/>
      <c r="CK441" s="248"/>
      <c r="CL441" s="248"/>
      <c r="CM441" s="248"/>
      <c r="CN441" s="248"/>
      <c r="CO441" s="248"/>
      <c r="CP441" s="248"/>
      <c r="CQ441" s="248"/>
      <c r="CR441" s="248"/>
      <c r="CS441" s="248"/>
      <c r="CT441" s="248"/>
      <c r="CU441" s="248"/>
      <c r="CV441" s="248"/>
      <c r="CW441" s="248"/>
      <c r="CX441" s="248"/>
      <c r="CY441" s="248"/>
      <c r="CZ441" s="248"/>
      <c r="DA441" s="248"/>
      <c r="DB441" s="248"/>
    </row>
    <row r="442" spans="1:131" s="290" customFormat="1" ht="20.100000000000001" customHeight="1">
      <c r="A442" s="253"/>
      <c r="B442" s="1191"/>
      <c r="C442" s="1183"/>
      <c r="D442" s="305" t="s">
        <v>592</v>
      </c>
      <c r="E442" s="304"/>
      <c r="F442" s="304"/>
      <c r="G442" s="304"/>
      <c r="H442" s="304"/>
      <c r="I442" s="304"/>
      <c r="J442" s="304"/>
      <c r="K442" s="304"/>
      <c r="L442" s="304"/>
      <c r="M442" s="303"/>
      <c r="N442" s="1151">
        <f>SUM(N435:Q441)</f>
        <v>0</v>
      </c>
      <c r="O442" s="1152"/>
      <c r="P442" s="1152"/>
      <c r="Q442" s="1152"/>
      <c r="R442" s="302" t="s">
        <v>586</v>
      </c>
      <c r="S442" s="1100"/>
      <c r="T442" s="1101"/>
      <c r="U442" s="1101"/>
      <c r="V442" s="1101"/>
      <c r="W442" s="1101"/>
      <c r="X442" s="1101"/>
      <c r="Y442" s="1101"/>
      <c r="Z442" s="259" t="s">
        <v>590</v>
      </c>
      <c r="AA442" s="1141"/>
      <c r="AB442" s="1142"/>
      <c r="AC442" s="1142"/>
      <c r="AD442" s="259" t="s">
        <v>590</v>
      </c>
      <c r="AE442" s="1146"/>
      <c r="AF442" s="1147"/>
      <c r="AG442" s="1147"/>
      <c r="AH442" s="1147"/>
      <c r="AI442" s="259" t="s">
        <v>586</v>
      </c>
      <c r="AJ442" s="253"/>
      <c r="AK442" s="253"/>
      <c r="BM442" s="248"/>
      <c r="BN442" s="248"/>
      <c r="BO442" s="248"/>
      <c r="BP442" s="248"/>
      <c r="BQ442" s="248"/>
      <c r="BR442" s="248"/>
      <c r="BS442" s="248"/>
      <c r="BT442" s="248"/>
      <c r="BU442" s="248"/>
      <c r="BV442" s="248"/>
      <c r="BW442" s="248"/>
      <c r="BX442" s="248"/>
      <c r="BY442" s="248"/>
      <c r="BZ442" s="248"/>
      <c r="CA442" s="248"/>
      <c r="CB442" s="248"/>
      <c r="CC442" s="248"/>
      <c r="CD442" s="248"/>
      <c r="CE442" s="248"/>
      <c r="CF442" s="248"/>
      <c r="CG442" s="248"/>
      <c r="CH442" s="248"/>
      <c r="CI442" s="248"/>
      <c r="CJ442" s="248"/>
      <c r="CK442" s="248"/>
      <c r="CL442" s="248"/>
      <c r="CM442" s="248"/>
      <c r="CN442" s="248"/>
      <c r="CO442" s="248"/>
      <c r="CP442" s="248"/>
      <c r="CQ442" s="248"/>
      <c r="CR442" s="248"/>
      <c r="CS442" s="248"/>
      <c r="CT442" s="248"/>
      <c r="CU442" s="248"/>
      <c r="CV442" s="248"/>
      <c r="CW442" s="248"/>
      <c r="CX442" s="248"/>
      <c r="CY442" s="248"/>
      <c r="CZ442" s="248"/>
      <c r="DA442" s="248"/>
      <c r="DB442" s="248"/>
      <c r="DC442" s="248"/>
      <c r="DD442" s="248"/>
      <c r="DE442" s="248"/>
      <c r="DF442" s="248"/>
      <c r="DG442" s="248"/>
      <c r="DH442" s="248"/>
      <c r="DI442" s="248"/>
      <c r="DJ442" s="248"/>
      <c r="DK442" s="248"/>
      <c r="DL442" s="248"/>
      <c r="DM442" s="248"/>
      <c r="DN442" s="248"/>
      <c r="DO442" s="248"/>
      <c r="DP442" s="248"/>
      <c r="DQ442" s="248"/>
      <c r="DR442" s="248"/>
      <c r="DS442" s="248"/>
      <c r="DT442" s="248"/>
      <c r="DU442" s="248"/>
      <c r="DV442" s="248"/>
      <c r="DW442" s="248"/>
      <c r="DX442" s="248"/>
      <c r="DY442" s="248"/>
      <c r="DZ442" s="248"/>
      <c r="EA442" s="248"/>
    </row>
    <row r="443" spans="1:131" s="290" customFormat="1" ht="20.100000000000001" customHeight="1">
      <c r="A443" s="253"/>
      <c r="B443" s="1191"/>
      <c r="C443" s="268" t="s">
        <v>591</v>
      </c>
      <c r="D443" s="267"/>
      <c r="E443" s="267"/>
      <c r="F443" s="267"/>
      <c r="G443" s="267"/>
      <c r="H443" s="267"/>
      <c r="I443" s="267"/>
      <c r="J443" s="267"/>
      <c r="K443" s="267"/>
      <c r="L443" s="267"/>
      <c r="M443" s="295"/>
      <c r="N443" s="1146"/>
      <c r="O443" s="1147"/>
      <c r="P443" s="1147"/>
      <c r="Q443" s="1147"/>
      <c r="R443" s="259" t="s">
        <v>586</v>
      </c>
      <c r="S443" s="1100"/>
      <c r="T443" s="1101"/>
      <c r="U443" s="1101"/>
      <c r="V443" s="1101"/>
      <c r="W443" s="1101"/>
      <c r="X443" s="1101"/>
      <c r="Y443" s="1101"/>
      <c r="Z443" s="259" t="s">
        <v>590</v>
      </c>
      <c r="AA443" s="1141"/>
      <c r="AB443" s="1142"/>
      <c r="AC443" s="1142"/>
      <c r="AD443" s="259" t="s">
        <v>590</v>
      </c>
      <c r="AE443" s="1146"/>
      <c r="AF443" s="1147"/>
      <c r="AG443" s="1147"/>
      <c r="AH443" s="1147"/>
      <c r="AI443" s="259" t="s">
        <v>586</v>
      </c>
      <c r="AJ443" s="253"/>
      <c r="AK443" s="253"/>
      <c r="BM443" s="248"/>
      <c r="BN443" s="248"/>
      <c r="BO443" s="248"/>
      <c r="BP443" s="248"/>
      <c r="BQ443" s="248"/>
      <c r="BR443" s="248"/>
      <c r="BS443" s="248"/>
      <c r="BT443" s="248"/>
      <c r="BU443" s="248"/>
      <c r="BV443" s="248"/>
      <c r="BW443" s="248"/>
      <c r="BX443" s="248"/>
      <c r="BY443" s="248"/>
      <c r="BZ443" s="248"/>
      <c r="CA443" s="248"/>
      <c r="CB443" s="248"/>
      <c r="CC443" s="248"/>
      <c r="CD443" s="248"/>
      <c r="CE443" s="248"/>
      <c r="CF443" s="248"/>
      <c r="CG443" s="248"/>
      <c r="CH443" s="248"/>
      <c r="CI443" s="248"/>
      <c r="CJ443" s="248"/>
      <c r="CK443" s="248"/>
      <c r="CL443" s="248"/>
      <c r="CM443" s="248"/>
      <c r="CN443" s="248"/>
      <c r="CO443" s="248"/>
      <c r="CP443" s="248"/>
      <c r="CQ443" s="248"/>
      <c r="CR443" s="248"/>
      <c r="CS443" s="248"/>
      <c r="CT443" s="248"/>
      <c r="CU443" s="248"/>
      <c r="CV443" s="248"/>
      <c r="CW443" s="248"/>
      <c r="CX443" s="248"/>
      <c r="CY443" s="248"/>
      <c r="CZ443" s="248"/>
      <c r="DA443" s="248"/>
      <c r="DB443" s="248"/>
      <c r="DC443" s="248"/>
      <c r="DD443" s="248"/>
      <c r="DE443" s="248"/>
      <c r="DF443" s="248"/>
      <c r="DG443" s="248"/>
      <c r="DH443" s="248"/>
      <c r="DI443" s="248"/>
      <c r="DJ443" s="248"/>
      <c r="DK443" s="248"/>
      <c r="DL443" s="248"/>
      <c r="DM443" s="248"/>
      <c r="DN443" s="248"/>
      <c r="DO443" s="248"/>
      <c r="DP443" s="248"/>
      <c r="DQ443" s="248"/>
      <c r="DR443" s="248"/>
      <c r="DS443" s="248"/>
      <c r="DT443" s="248"/>
      <c r="DU443" s="248"/>
      <c r="DV443" s="248"/>
      <c r="DW443" s="248"/>
      <c r="DX443" s="248"/>
      <c r="DY443" s="248"/>
      <c r="DZ443" s="248"/>
      <c r="EA443" s="248"/>
    </row>
    <row r="444" spans="1:131" s="290" customFormat="1" ht="20.100000000000001" customHeight="1">
      <c r="A444" s="253"/>
      <c r="B444" s="1191"/>
      <c r="C444" s="309" t="s">
        <v>589</v>
      </c>
      <c r="D444" s="308"/>
      <c r="E444" s="308"/>
      <c r="F444" s="308"/>
      <c r="G444" s="308"/>
      <c r="H444" s="308"/>
      <c r="I444" s="308"/>
      <c r="J444" s="308"/>
      <c r="K444" s="308"/>
      <c r="L444" s="308"/>
      <c r="M444" s="307"/>
      <c r="N444" s="1169">
        <f>+N434+N442+N443</f>
        <v>0</v>
      </c>
      <c r="O444" s="1170"/>
      <c r="P444" s="1170"/>
      <c r="Q444" s="1170"/>
      <c r="R444" s="306" t="s">
        <v>586</v>
      </c>
      <c r="S444" s="265" t="s">
        <v>588</v>
      </c>
      <c r="T444" s="264"/>
      <c r="U444" s="264"/>
      <c r="V444" s="264"/>
      <c r="W444" s="264"/>
      <c r="X444" s="264"/>
      <c r="Y444" s="264"/>
      <c r="Z444" s="263"/>
      <c r="AA444" s="1211"/>
      <c r="AB444" s="1212"/>
      <c r="AC444" s="1212"/>
      <c r="AD444" s="1213"/>
      <c r="AE444" s="1171"/>
      <c r="AF444" s="1172"/>
      <c r="AG444" s="1172"/>
      <c r="AH444" s="1172"/>
      <c r="AI444" s="266" t="s">
        <v>586</v>
      </c>
      <c r="AJ444" s="253"/>
      <c r="AK444" s="253"/>
      <c r="BM444" s="248"/>
      <c r="BN444" s="248"/>
      <c r="BO444" s="248"/>
      <c r="BP444" s="248"/>
      <c r="BQ444" s="248"/>
      <c r="BR444" s="248"/>
      <c r="BS444" s="248"/>
      <c r="BT444" s="248"/>
      <c r="BU444" s="248"/>
      <c r="BV444" s="248"/>
      <c r="BW444" s="248"/>
      <c r="BX444" s="248"/>
      <c r="BY444" s="248"/>
      <c r="BZ444" s="248"/>
      <c r="CA444" s="248"/>
      <c r="CB444" s="248"/>
      <c r="CC444" s="248"/>
      <c r="CD444" s="248"/>
      <c r="CE444" s="248"/>
      <c r="CF444" s="248"/>
      <c r="CG444" s="248"/>
      <c r="CH444" s="248"/>
      <c r="CI444" s="248"/>
      <c r="CJ444" s="248"/>
      <c r="CK444" s="248"/>
      <c r="CL444" s="248"/>
      <c r="CM444" s="248"/>
      <c r="CN444" s="248"/>
      <c r="CO444" s="248"/>
      <c r="CP444" s="248"/>
      <c r="CQ444" s="248"/>
      <c r="CR444" s="248"/>
      <c r="CS444" s="248"/>
      <c r="CT444" s="248"/>
      <c r="CU444" s="248"/>
      <c r="CV444" s="248"/>
      <c r="CW444" s="248"/>
      <c r="CX444" s="248"/>
      <c r="CY444" s="248"/>
      <c r="CZ444" s="248"/>
      <c r="DA444" s="248"/>
      <c r="DB444" s="248"/>
      <c r="DC444" s="248"/>
      <c r="DD444" s="248"/>
      <c r="DE444" s="248"/>
      <c r="DF444" s="248"/>
      <c r="DG444" s="248"/>
      <c r="DH444" s="248"/>
      <c r="DI444" s="248"/>
      <c r="DJ444" s="248"/>
      <c r="DK444" s="248"/>
      <c r="DL444" s="248"/>
      <c r="DM444" s="248"/>
      <c r="DN444" s="248"/>
      <c r="DO444" s="248"/>
      <c r="DP444" s="248"/>
      <c r="DQ444" s="248"/>
      <c r="DR444" s="248"/>
      <c r="DS444" s="248"/>
      <c r="DT444" s="248"/>
      <c r="DU444" s="248"/>
      <c r="DV444" s="248"/>
      <c r="DW444" s="248"/>
      <c r="DX444" s="248"/>
      <c r="DY444" s="248"/>
      <c r="DZ444" s="248"/>
      <c r="EA444" s="248"/>
    </row>
    <row r="445" spans="1:131" s="290" customFormat="1" ht="20.100000000000001" customHeight="1">
      <c r="A445" s="253"/>
      <c r="B445" s="305" t="s">
        <v>587</v>
      </c>
      <c r="C445" s="304"/>
      <c r="D445" s="304"/>
      <c r="E445" s="304"/>
      <c r="F445" s="304"/>
      <c r="G445" s="304"/>
      <c r="H445" s="304"/>
      <c r="I445" s="304"/>
      <c r="J445" s="304"/>
      <c r="K445" s="304"/>
      <c r="L445" s="304"/>
      <c r="M445" s="304"/>
      <c r="N445" s="304"/>
      <c r="O445" s="304"/>
      <c r="P445" s="304"/>
      <c r="Q445" s="304"/>
      <c r="R445" s="304"/>
      <c r="S445" s="304"/>
      <c r="T445" s="304"/>
      <c r="U445" s="304"/>
      <c r="V445" s="304"/>
      <c r="W445" s="304"/>
      <c r="X445" s="304"/>
      <c r="Y445" s="304"/>
      <c r="Z445" s="304"/>
      <c r="AA445" s="304"/>
      <c r="AB445" s="304"/>
      <c r="AC445" s="304"/>
      <c r="AD445" s="303"/>
      <c r="AE445" s="1151">
        <f>N444+SUM(AE429:AH434)+SUM(AE439:AH444)</f>
        <v>0</v>
      </c>
      <c r="AF445" s="1152"/>
      <c r="AG445" s="1152"/>
      <c r="AH445" s="1152"/>
      <c r="AI445" s="302" t="s">
        <v>586</v>
      </c>
      <c r="AJ445" s="253"/>
      <c r="AK445" s="253"/>
      <c r="BM445" s="248"/>
      <c r="BN445" s="248"/>
      <c r="BO445" s="248"/>
      <c r="BP445" s="248"/>
      <c r="BQ445" s="248"/>
      <c r="BR445" s="248"/>
      <c r="BS445" s="248"/>
      <c r="BT445" s="248"/>
      <c r="BU445" s="248"/>
      <c r="BV445" s="248"/>
      <c r="BW445" s="248"/>
      <c r="BX445" s="248"/>
      <c r="BY445" s="248"/>
      <c r="BZ445" s="248"/>
      <c r="CA445" s="248"/>
      <c r="CB445" s="248"/>
      <c r="CC445" s="248"/>
      <c r="CD445" s="248"/>
      <c r="CE445" s="248"/>
      <c r="CF445" s="248"/>
      <c r="CG445" s="248"/>
      <c r="CH445" s="248"/>
      <c r="CI445" s="248"/>
      <c r="CJ445" s="248"/>
      <c r="CK445" s="248"/>
      <c r="CL445" s="248"/>
      <c r="CM445" s="248"/>
      <c r="CN445" s="248"/>
      <c r="CO445" s="248"/>
      <c r="CP445" s="248"/>
      <c r="CQ445" s="248"/>
      <c r="CR445" s="248"/>
      <c r="CS445" s="248"/>
      <c r="CT445" s="248"/>
      <c r="CU445" s="248"/>
      <c r="CV445" s="248"/>
      <c r="CW445" s="248"/>
      <c r="CX445" s="248"/>
      <c r="CY445" s="248"/>
      <c r="CZ445" s="248"/>
      <c r="DA445" s="248"/>
      <c r="DB445" s="248"/>
      <c r="DC445" s="248"/>
      <c r="DD445" s="248"/>
      <c r="DE445" s="248"/>
      <c r="DF445" s="248"/>
      <c r="DG445" s="248"/>
      <c r="DH445" s="248"/>
      <c r="DI445" s="248"/>
      <c r="DJ445" s="248"/>
      <c r="DK445" s="248"/>
      <c r="DL445" s="248"/>
      <c r="DM445" s="248"/>
      <c r="DN445" s="248"/>
      <c r="DO445" s="248"/>
      <c r="DP445" s="248"/>
      <c r="DQ445" s="248"/>
      <c r="DR445" s="248"/>
      <c r="DS445" s="248"/>
      <c r="DT445" s="248"/>
      <c r="DU445" s="248"/>
      <c r="DV445" s="248"/>
      <c r="DW445" s="248"/>
      <c r="DX445" s="248"/>
      <c r="DY445" s="248"/>
      <c r="DZ445" s="248"/>
      <c r="EA445" s="248"/>
    </row>
    <row r="446" spans="1:131" s="290" customFormat="1" ht="14.1" customHeight="1">
      <c r="A446" s="253"/>
      <c r="B446" s="253"/>
      <c r="C446" s="253"/>
      <c r="D446" s="253"/>
      <c r="E446" s="253"/>
      <c r="F446" s="253"/>
      <c r="G446" s="253"/>
      <c r="H446" s="253"/>
      <c r="I446" s="253"/>
      <c r="J446" s="253"/>
      <c r="K446" s="253"/>
      <c r="L446" s="253"/>
      <c r="M446" s="253"/>
      <c r="N446" s="253"/>
      <c r="O446" s="253"/>
      <c r="P446" s="253"/>
      <c r="Q446" s="253"/>
      <c r="R446" s="253"/>
      <c r="S446" s="253"/>
      <c r="T446" s="253"/>
      <c r="U446" s="253"/>
      <c r="V446" s="253"/>
      <c r="W446" s="253"/>
      <c r="X446" s="253"/>
      <c r="Y446" s="253"/>
      <c r="Z446" s="253"/>
      <c r="AA446" s="253"/>
      <c r="AB446" s="253"/>
      <c r="AC446" s="253"/>
      <c r="AD446" s="253"/>
      <c r="AE446" s="253"/>
      <c r="AF446" s="253"/>
      <c r="AG446" s="253"/>
      <c r="AH446" s="253"/>
      <c r="AI446" s="253"/>
      <c r="AJ446" s="253"/>
      <c r="AK446" s="253"/>
      <c r="BM446" s="248"/>
      <c r="BN446" s="248"/>
      <c r="BO446" s="248"/>
      <c r="BP446" s="248"/>
      <c r="BQ446" s="248"/>
      <c r="BR446" s="248"/>
      <c r="BS446" s="248"/>
      <c r="BT446" s="248"/>
      <c r="BU446" s="248"/>
      <c r="BV446" s="248"/>
      <c r="BW446" s="248"/>
      <c r="BX446" s="248"/>
      <c r="BY446" s="248"/>
      <c r="BZ446" s="248"/>
      <c r="CA446" s="248"/>
      <c r="CB446" s="248"/>
      <c r="CC446" s="248"/>
      <c r="CD446" s="248"/>
      <c r="CE446" s="248"/>
      <c r="CF446" s="248"/>
      <c r="CG446" s="248"/>
      <c r="CH446" s="248"/>
      <c r="CI446" s="248"/>
      <c r="CJ446" s="248"/>
      <c r="CK446" s="248"/>
      <c r="CL446" s="248"/>
      <c r="CM446" s="248"/>
      <c r="CN446" s="248"/>
      <c r="CO446" s="248"/>
      <c r="CP446" s="248"/>
      <c r="CQ446" s="248"/>
      <c r="CR446" s="248"/>
      <c r="CS446" s="248"/>
      <c r="CT446" s="248"/>
      <c r="CU446" s="248"/>
      <c r="CV446" s="248"/>
      <c r="CW446" s="248"/>
      <c r="CX446" s="248"/>
      <c r="CY446" s="248"/>
      <c r="CZ446" s="248"/>
      <c r="DA446" s="248"/>
      <c r="DB446" s="248"/>
      <c r="DC446" s="248"/>
      <c r="DD446" s="248"/>
      <c r="DE446" s="248"/>
      <c r="DF446" s="248"/>
      <c r="DG446" s="248"/>
      <c r="DH446" s="248"/>
      <c r="DI446" s="248"/>
      <c r="DJ446" s="248"/>
      <c r="DK446" s="248"/>
      <c r="DL446" s="248"/>
      <c r="DM446" s="248"/>
      <c r="DN446" s="248"/>
      <c r="DO446" s="248"/>
      <c r="DP446" s="248"/>
      <c r="DQ446" s="248"/>
      <c r="DR446" s="248"/>
      <c r="DS446" s="248"/>
      <c r="DT446" s="248"/>
      <c r="DU446" s="248"/>
      <c r="DV446" s="248"/>
      <c r="DW446" s="248"/>
      <c r="DX446" s="248"/>
      <c r="DY446" s="248"/>
      <c r="DZ446" s="248"/>
      <c r="EA446" s="248"/>
    </row>
    <row r="447" spans="1:131" s="301" customFormat="1" ht="20.100000000000001" customHeight="1">
      <c r="A447" s="288"/>
      <c r="B447" s="287" t="s">
        <v>585</v>
      </c>
      <c r="C447" s="287"/>
      <c r="D447" s="287"/>
      <c r="E447" s="287"/>
      <c r="F447" s="287"/>
      <c r="G447" s="287"/>
      <c r="H447" s="287"/>
      <c r="I447" s="287"/>
      <c r="J447" s="287"/>
      <c r="K447" s="287"/>
      <c r="L447" s="287"/>
      <c r="M447" s="287"/>
      <c r="N447" s="287"/>
      <c r="O447" s="287"/>
      <c r="P447" s="287"/>
      <c r="Q447" s="287"/>
      <c r="R447" s="287"/>
      <c r="S447" s="287"/>
      <c r="T447" s="287"/>
      <c r="U447" s="287"/>
      <c r="V447" s="287"/>
      <c r="W447" s="287"/>
      <c r="X447" s="287"/>
      <c r="Y447" s="287"/>
      <c r="Z447" s="287"/>
      <c r="AA447" s="287"/>
      <c r="AB447" s="287"/>
      <c r="AC447" s="287"/>
      <c r="AD447" s="287"/>
      <c r="AE447" s="287"/>
      <c r="AF447" s="287"/>
      <c r="AG447" s="287"/>
      <c r="AH447" s="287"/>
      <c r="AI447" s="287"/>
      <c r="AJ447" s="287"/>
      <c r="AK447" s="289" t="s">
        <v>584</v>
      </c>
      <c r="AL447" s="248"/>
      <c r="AM447" s="248"/>
      <c r="AN447" s="248"/>
      <c r="AO447" s="248"/>
      <c r="AP447" s="248"/>
      <c r="AQ447" s="248"/>
      <c r="AR447" s="248"/>
      <c r="AS447" s="248"/>
      <c r="AT447" s="248"/>
      <c r="AU447" s="248"/>
      <c r="AV447" s="248"/>
      <c r="AW447" s="248"/>
      <c r="AX447" s="248"/>
      <c r="AY447" s="248"/>
      <c r="AZ447" s="248"/>
      <c r="BA447" s="248"/>
      <c r="BB447" s="248"/>
      <c r="BC447" s="248"/>
      <c r="BD447" s="248"/>
      <c r="BE447" s="248"/>
      <c r="BF447" s="248"/>
      <c r="BG447" s="248"/>
      <c r="BH447" s="248"/>
      <c r="BI447" s="248"/>
      <c r="BJ447" s="248"/>
      <c r="BK447" s="248"/>
      <c r="BL447" s="248"/>
      <c r="BM447" s="248"/>
      <c r="BN447" s="248"/>
      <c r="BO447" s="248"/>
      <c r="BP447" s="248"/>
      <c r="BQ447" s="248"/>
      <c r="BR447" s="248"/>
      <c r="BS447" s="248"/>
      <c r="BT447" s="248"/>
      <c r="BU447" s="248"/>
      <c r="BV447" s="248"/>
      <c r="BW447" s="248"/>
      <c r="BX447" s="248"/>
      <c r="BY447" s="248"/>
      <c r="BZ447" s="248"/>
      <c r="CA447" s="248"/>
      <c r="CB447" s="248"/>
      <c r="CC447" s="248"/>
      <c r="CD447" s="248"/>
      <c r="CE447" s="248"/>
      <c r="CF447" s="248"/>
      <c r="CG447" s="248"/>
      <c r="CH447" s="248"/>
      <c r="CI447" s="248"/>
      <c r="CJ447" s="248"/>
      <c r="CK447" s="248"/>
      <c r="CL447" s="248"/>
      <c r="CM447" s="248"/>
      <c r="CN447" s="248"/>
      <c r="CO447" s="248"/>
      <c r="CP447" s="248"/>
      <c r="CQ447" s="248"/>
      <c r="CR447" s="248"/>
      <c r="CS447" s="248"/>
      <c r="CT447" s="248"/>
      <c r="CU447" s="248"/>
      <c r="CV447" s="248"/>
      <c r="CW447" s="248"/>
      <c r="CX447" s="248"/>
      <c r="CY447" s="248"/>
      <c r="CZ447" s="248"/>
      <c r="DA447" s="248"/>
      <c r="DB447" s="248"/>
      <c r="DC447" s="248"/>
      <c r="DD447" s="248"/>
      <c r="DE447" s="248"/>
      <c r="DF447" s="248"/>
      <c r="DG447" s="248"/>
      <c r="DH447" s="248"/>
      <c r="DI447" s="248"/>
      <c r="DJ447" s="248"/>
      <c r="DK447" s="248"/>
      <c r="DL447" s="248"/>
      <c r="DM447" s="248"/>
      <c r="DN447" s="248"/>
      <c r="DO447" s="248"/>
      <c r="DP447" s="248"/>
      <c r="DQ447" s="248"/>
      <c r="DR447" s="248"/>
      <c r="DS447" s="248"/>
      <c r="DT447" s="248"/>
      <c r="DU447" s="248"/>
      <c r="DV447" s="248"/>
      <c r="DW447" s="248"/>
      <c r="DX447" s="248"/>
      <c r="DY447" s="248"/>
      <c r="DZ447" s="248"/>
      <c r="EA447" s="248"/>
    </row>
    <row r="448" spans="1:131" s="290" customFormat="1" ht="20.100000000000001" customHeight="1">
      <c r="A448" s="253"/>
      <c r="B448" s="300" t="s">
        <v>583</v>
      </c>
      <c r="C448" s="300"/>
      <c r="D448" s="300"/>
      <c r="E448" s="300" t="s">
        <v>582</v>
      </c>
      <c r="F448" s="300"/>
      <c r="G448" s="300"/>
      <c r="H448" s="300"/>
      <c r="I448" s="300"/>
      <c r="J448" s="300" t="s">
        <v>581</v>
      </c>
      <c r="K448" s="300"/>
      <c r="L448" s="300"/>
      <c r="M448" s="300"/>
      <c r="N448" s="300"/>
      <c r="O448" s="300"/>
      <c r="P448" s="300"/>
      <c r="Q448" s="300"/>
      <c r="R448" s="300"/>
      <c r="S448" s="300"/>
      <c r="T448" s="300"/>
      <c r="U448" s="300"/>
      <c r="V448" s="300"/>
      <c r="W448" s="300"/>
      <c r="X448" s="300"/>
      <c r="Y448" s="300"/>
      <c r="Z448" s="300"/>
      <c r="AA448" s="300"/>
      <c r="AB448" s="300"/>
      <c r="AC448" s="300"/>
      <c r="AD448" s="300"/>
      <c r="AE448" s="300"/>
      <c r="AF448" s="300"/>
      <c r="AG448" s="300"/>
      <c r="AH448" s="300"/>
      <c r="AI448" s="300"/>
      <c r="AJ448" s="300"/>
      <c r="AK448" s="253"/>
      <c r="BM448" s="248"/>
      <c r="BN448" s="248"/>
      <c r="BO448" s="248"/>
      <c r="BP448" s="248"/>
      <c r="BQ448" s="248"/>
      <c r="BR448" s="248"/>
      <c r="BS448" s="248"/>
      <c r="BT448" s="248"/>
      <c r="BU448" s="248"/>
      <c r="BV448" s="248"/>
      <c r="BW448" s="248"/>
      <c r="BX448" s="248"/>
      <c r="BY448" s="248"/>
      <c r="BZ448" s="248"/>
      <c r="CA448" s="248"/>
      <c r="CB448" s="248"/>
      <c r="CC448" s="248"/>
      <c r="CD448" s="248"/>
      <c r="CE448" s="248"/>
      <c r="CF448" s="248"/>
      <c r="CG448" s="248"/>
      <c r="CH448" s="248"/>
      <c r="CI448" s="248"/>
      <c r="CJ448" s="248"/>
      <c r="CK448" s="248"/>
      <c r="CL448" s="248"/>
      <c r="CM448" s="248"/>
      <c r="CN448" s="248"/>
      <c r="CO448" s="248"/>
      <c r="CP448" s="248"/>
      <c r="CQ448" s="248"/>
      <c r="CR448" s="248"/>
      <c r="CS448" s="248"/>
      <c r="CT448" s="248"/>
      <c r="CU448" s="248"/>
      <c r="CV448" s="248"/>
      <c r="CW448" s="248"/>
      <c r="CX448" s="248"/>
      <c r="CY448" s="248"/>
      <c r="CZ448" s="248"/>
      <c r="DA448" s="248"/>
      <c r="DB448" s="248"/>
      <c r="DC448" s="248"/>
      <c r="DD448" s="248"/>
      <c r="DE448" s="248"/>
      <c r="DF448" s="248"/>
      <c r="DG448" s="248"/>
      <c r="DH448" s="248"/>
      <c r="DI448" s="248"/>
      <c r="DJ448" s="248"/>
      <c r="DK448" s="248"/>
      <c r="DL448" s="248"/>
      <c r="DM448" s="248"/>
      <c r="DN448" s="248"/>
      <c r="DO448" s="248"/>
      <c r="DP448" s="248"/>
      <c r="DQ448" s="248"/>
      <c r="DR448" s="248"/>
      <c r="DS448" s="248"/>
      <c r="DT448" s="248"/>
      <c r="DU448" s="248"/>
      <c r="DV448" s="248"/>
      <c r="DW448" s="248"/>
      <c r="DX448" s="248"/>
      <c r="DY448" s="248"/>
      <c r="DZ448" s="248"/>
      <c r="EA448" s="248"/>
    </row>
    <row r="449" spans="1:131" s="290" customFormat="1" ht="20.100000000000001" customHeight="1">
      <c r="A449" s="253"/>
      <c r="B449" s="1165" t="s">
        <v>580</v>
      </c>
      <c r="C449" s="1156" t="s">
        <v>579</v>
      </c>
      <c r="D449" s="1157"/>
      <c r="E449" s="299"/>
      <c r="F449" s="291" t="s">
        <v>578</v>
      </c>
      <c r="G449" s="291"/>
      <c r="H449" s="291"/>
      <c r="I449" s="291"/>
      <c r="J449" s="291" t="s">
        <v>568</v>
      </c>
      <c r="K449" s="291"/>
      <c r="L449" s="291"/>
      <c r="M449" s="291"/>
      <c r="N449" s="291"/>
      <c r="O449" s="1150" t="s">
        <v>559</v>
      </c>
      <c r="P449" s="1150"/>
      <c r="Q449" s="1150"/>
      <c r="R449" s="1150"/>
      <c r="S449" s="1150"/>
      <c r="T449" s="1150"/>
      <c r="U449" s="1150"/>
      <c r="V449" s="1150" t="s">
        <v>559</v>
      </c>
      <c r="W449" s="1150"/>
      <c r="X449" s="1150"/>
      <c r="Y449" s="1150"/>
      <c r="Z449" s="1150"/>
      <c r="AA449" s="1150"/>
      <c r="AB449" s="1150"/>
      <c r="AC449" s="291" t="s">
        <v>577</v>
      </c>
      <c r="AD449" s="291"/>
      <c r="AE449" s="291"/>
      <c r="AF449" s="1173" t="s">
        <v>566</v>
      </c>
      <c r="AG449" s="1091"/>
      <c r="AH449" s="1091"/>
      <c r="AI449" s="1091"/>
      <c r="AJ449" s="1174"/>
      <c r="AK449" s="253"/>
      <c r="AL449" s="1061" t="s">
        <v>576</v>
      </c>
      <c r="AM449" s="1062"/>
      <c r="AN449" s="1062"/>
      <c r="AO449" s="1062"/>
      <c r="AP449" s="1062"/>
      <c r="AQ449" s="1062"/>
      <c r="AR449" s="1062"/>
      <c r="AS449" s="1062"/>
      <c r="AT449" s="1062"/>
      <c r="AU449" s="1062"/>
      <c r="AV449" s="1062"/>
      <c r="AW449" s="1062"/>
      <c r="AX449" s="1062"/>
      <c r="AY449" s="1062"/>
      <c r="AZ449" s="1062"/>
      <c r="BA449" s="1062"/>
      <c r="BB449" s="1062"/>
      <c r="BC449" s="1062"/>
      <c r="BD449" s="1062"/>
      <c r="BE449" s="1062"/>
      <c r="BF449" s="1062"/>
      <c r="BG449" s="1062"/>
      <c r="BH449" s="1062"/>
      <c r="BI449" s="1062"/>
      <c r="BJ449" s="1062"/>
      <c r="BK449" s="1062"/>
      <c r="BL449" s="1063"/>
      <c r="BM449" s="248"/>
      <c r="BN449" s="248"/>
      <c r="BO449" s="248"/>
      <c r="BP449" s="248"/>
      <c r="BQ449" s="248"/>
      <c r="BR449" s="248"/>
      <c r="BS449" s="248"/>
      <c r="BT449" s="248"/>
      <c r="BU449" s="248"/>
      <c r="BV449" s="248"/>
      <c r="BW449" s="248"/>
      <c r="BX449" s="248"/>
      <c r="BY449" s="248"/>
      <c r="BZ449" s="248"/>
      <c r="CA449" s="248"/>
      <c r="CB449" s="248"/>
      <c r="CC449" s="248"/>
      <c r="CD449" s="248"/>
      <c r="CE449" s="248"/>
      <c r="CF449" s="248"/>
      <c r="CG449" s="248"/>
      <c r="CH449" s="248"/>
      <c r="CI449" s="248"/>
      <c r="CJ449" s="248"/>
      <c r="CK449" s="248"/>
      <c r="CL449" s="248"/>
      <c r="CM449" s="248"/>
      <c r="CN449" s="248"/>
      <c r="CO449" s="248"/>
      <c r="CP449" s="248"/>
      <c r="CQ449" s="248"/>
      <c r="CR449" s="248"/>
      <c r="CS449" s="248"/>
      <c r="CT449" s="248"/>
      <c r="CU449" s="248"/>
      <c r="CV449" s="248"/>
      <c r="CW449" s="248"/>
      <c r="CX449" s="248"/>
      <c r="CY449" s="248"/>
      <c r="CZ449" s="248"/>
      <c r="DA449" s="248"/>
      <c r="DB449" s="248"/>
      <c r="DC449" s="248"/>
      <c r="DD449" s="248"/>
      <c r="DE449" s="248"/>
      <c r="DF449" s="248"/>
      <c r="DG449" s="248"/>
      <c r="DH449" s="248"/>
      <c r="DI449" s="248"/>
      <c r="DJ449" s="248"/>
      <c r="DK449" s="248"/>
      <c r="DL449" s="248"/>
      <c r="DM449" s="248"/>
      <c r="DN449" s="248"/>
      <c r="DO449" s="248"/>
      <c r="DP449" s="248"/>
      <c r="DQ449" s="248"/>
      <c r="DR449" s="248"/>
      <c r="DS449" s="248"/>
      <c r="DT449" s="248"/>
      <c r="DU449" s="248"/>
      <c r="DV449" s="248"/>
      <c r="DW449" s="248"/>
      <c r="DX449" s="248"/>
      <c r="DY449" s="248"/>
      <c r="DZ449" s="248"/>
      <c r="EA449" s="248"/>
    </row>
    <row r="450" spans="1:131" s="290" customFormat="1" ht="20.100000000000001" customHeight="1">
      <c r="A450" s="253"/>
      <c r="B450" s="1165"/>
      <c r="C450" s="1157"/>
      <c r="D450" s="1157"/>
      <c r="E450" s="298"/>
      <c r="F450" s="291" t="s">
        <v>575</v>
      </c>
      <c r="G450" s="291"/>
      <c r="H450" s="291"/>
      <c r="I450" s="291"/>
      <c r="J450" s="261"/>
      <c r="K450" s="260"/>
      <c r="L450" s="260"/>
      <c r="M450" s="260"/>
      <c r="N450" s="260"/>
      <c r="O450" s="260"/>
      <c r="P450" s="260"/>
      <c r="Q450" s="260"/>
      <c r="R450" s="260"/>
      <c r="S450" s="260"/>
      <c r="T450" s="260"/>
      <c r="U450" s="260"/>
      <c r="V450" s="260"/>
      <c r="W450" s="260"/>
      <c r="X450" s="260"/>
      <c r="Y450" s="260"/>
      <c r="Z450" s="260"/>
      <c r="AA450" s="260"/>
      <c r="AB450" s="260"/>
      <c r="AC450" s="260"/>
      <c r="AD450" s="260"/>
      <c r="AE450" s="260"/>
      <c r="AF450" s="260"/>
      <c r="AG450" s="260"/>
      <c r="AH450" s="260"/>
      <c r="AI450" s="260"/>
      <c r="AJ450" s="259"/>
      <c r="AK450" s="253"/>
      <c r="AL450" s="1064"/>
      <c r="AM450" s="1065"/>
      <c r="AN450" s="1065"/>
      <c r="AO450" s="1065"/>
      <c r="AP450" s="1065"/>
      <c r="AQ450" s="1065"/>
      <c r="AR450" s="1065"/>
      <c r="AS450" s="1065"/>
      <c r="AT450" s="1065"/>
      <c r="AU450" s="1065"/>
      <c r="AV450" s="1065"/>
      <c r="AW450" s="1065"/>
      <c r="AX450" s="1065"/>
      <c r="AY450" s="1065"/>
      <c r="AZ450" s="1065"/>
      <c r="BA450" s="1065"/>
      <c r="BB450" s="1065"/>
      <c r="BC450" s="1065"/>
      <c r="BD450" s="1065"/>
      <c r="BE450" s="1065"/>
      <c r="BF450" s="1065"/>
      <c r="BG450" s="1065"/>
      <c r="BH450" s="1065"/>
      <c r="BI450" s="1065"/>
      <c r="BJ450" s="1065"/>
      <c r="BK450" s="1065"/>
      <c r="BL450" s="1066"/>
      <c r="BM450" s="248"/>
      <c r="BN450" s="248"/>
      <c r="BO450" s="248"/>
      <c r="BP450" s="248"/>
      <c r="BQ450" s="248"/>
      <c r="BR450" s="248"/>
      <c r="BS450" s="248"/>
      <c r="BT450" s="248"/>
      <c r="BU450" s="248"/>
      <c r="BV450" s="248"/>
      <c r="BW450" s="248"/>
      <c r="BX450" s="248"/>
      <c r="BY450" s="248"/>
      <c r="BZ450" s="248"/>
      <c r="CA450" s="248"/>
      <c r="CB450" s="248"/>
      <c r="CC450" s="248"/>
      <c r="CD450" s="248"/>
      <c r="CE450" s="248"/>
      <c r="CF450" s="248"/>
      <c r="CG450" s="248"/>
      <c r="CH450" s="248"/>
      <c r="CI450" s="248"/>
      <c r="CJ450" s="248"/>
      <c r="CK450" s="248"/>
      <c r="CL450" s="248"/>
      <c r="CM450" s="248"/>
      <c r="CN450" s="248"/>
      <c r="CO450" s="248"/>
      <c r="CP450" s="248"/>
      <c r="CQ450" s="248"/>
      <c r="CR450" s="248"/>
      <c r="CS450" s="248"/>
      <c r="CT450" s="248"/>
      <c r="CU450" s="248"/>
      <c r="CV450" s="248"/>
      <c r="CW450" s="248"/>
      <c r="CX450" s="248"/>
      <c r="CY450" s="248"/>
      <c r="CZ450" s="248"/>
      <c r="DA450" s="248"/>
      <c r="DB450" s="248"/>
      <c r="DC450" s="248"/>
      <c r="DD450" s="248"/>
      <c r="DE450" s="248"/>
      <c r="DF450" s="248"/>
      <c r="DG450" s="248"/>
      <c r="DH450" s="248"/>
      <c r="DI450" s="248"/>
      <c r="DJ450" s="248"/>
      <c r="DK450" s="248"/>
      <c r="DL450" s="248"/>
      <c r="DM450" s="248"/>
      <c r="DN450" s="248"/>
      <c r="DO450" s="248"/>
      <c r="DP450" s="248"/>
      <c r="DQ450" s="248"/>
      <c r="DR450" s="248"/>
      <c r="DS450" s="248"/>
      <c r="DT450" s="248"/>
      <c r="DU450" s="248"/>
      <c r="DV450" s="248"/>
      <c r="DW450" s="248"/>
      <c r="DX450" s="248"/>
      <c r="DY450" s="248"/>
      <c r="DZ450" s="248"/>
      <c r="EA450" s="248"/>
    </row>
    <row r="451" spans="1:131" s="290" customFormat="1" ht="20.100000000000001" customHeight="1">
      <c r="A451" s="253"/>
      <c r="B451" s="1165"/>
      <c r="C451" s="1156" t="s">
        <v>574</v>
      </c>
      <c r="D451" s="1157"/>
      <c r="E451" s="1153"/>
      <c r="F451" s="1163" t="s">
        <v>573</v>
      </c>
      <c r="G451" s="1163"/>
      <c r="H451" s="1163"/>
      <c r="I451" s="1163"/>
      <c r="J451" s="291" t="s">
        <v>572</v>
      </c>
      <c r="K451" s="291"/>
      <c r="L451" s="291"/>
      <c r="M451" s="291"/>
      <c r="N451" s="291"/>
      <c r="O451" s="296"/>
      <c r="P451" s="1145" t="s">
        <v>571</v>
      </c>
      <c r="Q451" s="1145"/>
      <c r="R451" s="1145"/>
      <c r="S451" s="1145"/>
      <c r="T451" s="1145"/>
      <c r="U451" s="1145"/>
      <c r="V451" s="296"/>
      <c r="W451" s="297" t="s">
        <v>570</v>
      </c>
      <c r="X451" s="297"/>
      <c r="Y451" s="297"/>
      <c r="Z451" s="297"/>
      <c r="AA451" s="297"/>
      <c r="AB451" s="297"/>
      <c r="AC451" s="297"/>
      <c r="AD451" s="296"/>
      <c r="AE451" s="1145" t="s">
        <v>569</v>
      </c>
      <c r="AF451" s="1145"/>
      <c r="AG451" s="1145"/>
      <c r="AH451" s="1145"/>
      <c r="AI451" s="1145"/>
      <c r="AJ451" s="1145"/>
      <c r="AK451" s="253"/>
      <c r="AL451" s="1064"/>
      <c r="AM451" s="1065"/>
      <c r="AN451" s="1065"/>
      <c r="AO451" s="1065"/>
      <c r="AP451" s="1065"/>
      <c r="AQ451" s="1065"/>
      <c r="AR451" s="1065"/>
      <c r="AS451" s="1065"/>
      <c r="AT451" s="1065"/>
      <c r="AU451" s="1065"/>
      <c r="AV451" s="1065"/>
      <c r="AW451" s="1065"/>
      <c r="AX451" s="1065"/>
      <c r="AY451" s="1065"/>
      <c r="AZ451" s="1065"/>
      <c r="BA451" s="1065"/>
      <c r="BB451" s="1065"/>
      <c r="BC451" s="1065"/>
      <c r="BD451" s="1065"/>
      <c r="BE451" s="1065"/>
      <c r="BF451" s="1065"/>
      <c r="BG451" s="1065"/>
      <c r="BH451" s="1065"/>
      <c r="BI451" s="1065"/>
      <c r="BJ451" s="1065"/>
      <c r="BK451" s="1065"/>
      <c r="BL451" s="1066"/>
      <c r="BM451" s="248"/>
      <c r="BN451" s="248"/>
      <c r="BO451" s="248"/>
      <c r="BP451" s="248"/>
      <c r="BQ451" s="248"/>
      <c r="BR451" s="248"/>
      <c r="BS451" s="248"/>
      <c r="BT451" s="248"/>
      <c r="BU451" s="248"/>
      <c r="BV451" s="248"/>
      <c r="BW451" s="248"/>
      <c r="BX451" s="248"/>
      <c r="BY451" s="248"/>
      <c r="BZ451" s="248"/>
      <c r="CA451" s="248"/>
      <c r="CB451" s="248"/>
      <c r="CC451" s="248"/>
      <c r="CD451" s="248"/>
      <c r="CE451" s="248"/>
      <c r="CF451" s="248"/>
      <c r="CG451" s="248"/>
      <c r="CH451" s="248"/>
      <c r="CI451" s="248"/>
      <c r="CJ451" s="248"/>
      <c r="CK451" s="248"/>
      <c r="CL451" s="248"/>
      <c r="CM451" s="248"/>
      <c r="CN451" s="248"/>
      <c r="CO451" s="248"/>
      <c r="CP451" s="248"/>
      <c r="CQ451" s="248"/>
      <c r="CR451" s="248"/>
      <c r="CS451" s="248"/>
      <c r="CT451" s="248"/>
      <c r="CU451" s="248"/>
      <c r="CV451" s="248"/>
      <c r="CW451" s="248"/>
      <c r="CX451" s="248"/>
      <c r="CY451" s="248"/>
      <c r="CZ451" s="248"/>
      <c r="DA451" s="248"/>
      <c r="DB451" s="248"/>
      <c r="DC451" s="248"/>
      <c r="DD451" s="248"/>
      <c r="DE451" s="248"/>
      <c r="DF451" s="248"/>
      <c r="DG451" s="248"/>
      <c r="DH451" s="248"/>
      <c r="DI451" s="248"/>
      <c r="DJ451" s="248"/>
      <c r="DK451" s="248"/>
      <c r="DL451" s="248"/>
      <c r="DM451" s="248"/>
      <c r="DN451" s="248"/>
      <c r="DO451" s="248"/>
      <c r="DP451" s="248"/>
      <c r="DQ451" s="248"/>
      <c r="DR451" s="248"/>
      <c r="DS451" s="248"/>
      <c r="DT451" s="248"/>
      <c r="DU451" s="248"/>
      <c r="DV451" s="248"/>
      <c r="DW451" s="248"/>
      <c r="DX451" s="248"/>
      <c r="DY451" s="248"/>
      <c r="DZ451" s="248"/>
      <c r="EA451" s="248"/>
    </row>
    <row r="452" spans="1:131" s="290" customFormat="1" ht="20.100000000000001" customHeight="1">
      <c r="A452" s="253"/>
      <c r="B452" s="1165"/>
      <c r="C452" s="1157"/>
      <c r="D452" s="1157"/>
      <c r="E452" s="1154"/>
      <c r="F452" s="1163"/>
      <c r="G452" s="1163"/>
      <c r="H452" s="1163"/>
      <c r="I452" s="1163"/>
      <c r="J452" s="291" t="s">
        <v>560</v>
      </c>
      <c r="K452" s="291"/>
      <c r="L452" s="291"/>
      <c r="M452" s="291"/>
      <c r="N452" s="291"/>
      <c r="O452" s="1150" t="s">
        <v>559</v>
      </c>
      <c r="P452" s="1150"/>
      <c r="Q452" s="1150"/>
      <c r="R452" s="1150"/>
      <c r="S452" s="1150"/>
      <c r="T452" s="1150"/>
      <c r="U452" s="1150"/>
      <c r="V452" s="291" t="s">
        <v>558</v>
      </c>
      <c r="W452" s="291"/>
      <c r="X452" s="291"/>
      <c r="Y452" s="1148" t="s">
        <v>369</v>
      </c>
      <c r="Z452" s="1149"/>
      <c r="AA452" s="291" t="s">
        <v>557</v>
      </c>
      <c r="AB452" s="291"/>
      <c r="AC452" s="291"/>
      <c r="AD452" s="291"/>
      <c r="AE452" s="291"/>
      <c r="AF452" s="1148"/>
      <c r="AG452" s="1144"/>
      <c r="AH452" s="1144"/>
      <c r="AI452" s="1144"/>
      <c r="AJ452" s="1149"/>
      <c r="AK452" s="253"/>
      <c r="AL452" s="1064"/>
      <c r="AM452" s="1065"/>
      <c r="AN452" s="1065"/>
      <c r="AO452" s="1065"/>
      <c r="AP452" s="1065"/>
      <c r="AQ452" s="1065"/>
      <c r="AR452" s="1065"/>
      <c r="AS452" s="1065"/>
      <c r="AT452" s="1065"/>
      <c r="AU452" s="1065"/>
      <c r="AV452" s="1065"/>
      <c r="AW452" s="1065"/>
      <c r="AX452" s="1065"/>
      <c r="AY452" s="1065"/>
      <c r="AZ452" s="1065"/>
      <c r="BA452" s="1065"/>
      <c r="BB452" s="1065"/>
      <c r="BC452" s="1065"/>
      <c r="BD452" s="1065"/>
      <c r="BE452" s="1065"/>
      <c r="BF452" s="1065"/>
      <c r="BG452" s="1065"/>
      <c r="BH452" s="1065"/>
      <c r="BI452" s="1065"/>
      <c r="BJ452" s="1065"/>
      <c r="BK452" s="1065"/>
      <c r="BL452" s="1066"/>
      <c r="BM452" s="248"/>
      <c r="BN452" s="248"/>
      <c r="BO452" s="248"/>
      <c r="BP452" s="248"/>
      <c r="BQ452" s="248"/>
      <c r="BR452" s="248"/>
      <c r="BS452" s="248"/>
      <c r="BT452" s="248"/>
      <c r="BU452" s="248"/>
      <c r="BV452" s="248"/>
      <c r="BW452" s="248"/>
      <c r="BX452" s="248"/>
      <c r="BY452" s="248"/>
      <c r="BZ452" s="248"/>
      <c r="CA452" s="248"/>
      <c r="CB452" s="248"/>
      <c r="CC452" s="248"/>
      <c r="CD452" s="248"/>
      <c r="CE452" s="248"/>
      <c r="CF452" s="248"/>
      <c r="CG452" s="248"/>
      <c r="CH452" s="248"/>
      <c r="CI452" s="248"/>
      <c r="CJ452" s="248"/>
      <c r="CK452" s="248"/>
      <c r="CL452" s="248"/>
      <c r="CM452" s="248"/>
      <c r="CN452" s="248"/>
      <c r="CO452" s="248"/>
      <c r="CP452" s="248"/>
      <c r="CQ452" s="248"/>
      <c r="CR452" s="248"/>
      <c r="CS452" s="248"/>
      <c r="CT452" s="248"/>
      <c r="CU452" s="248"/>
      <c r="CV452" s="248"/>
      <c r="CW452" s="248"/>
      <c r="CX452" s="248"/>
      <c r="CY452" s="248"/>
      <c r="CZ452" s="248"/>
      <c r="DA452" s="248"/>
      <c r="DB452" s="248"/>
      <c r="DC452" s="248"/>
      <c r="DD452" s="248"/>
      <c r="DE452" s="248"/>
      <c r="DF452" s="248"/>
      <c r="DG452" s="248"/>
      <c r="DH452" s="248"/>
      <c r="DI452" s="248"/>
      <c r="DJ452" s="248"/>
      <c r="DK452" s="248"/>
      <c r="DL452" s="248"/>
      <c r="DM452" s="248"/>
      <c r="DN452" s="248"/>
      <c r="DO452" s="248"/>
      <c r="DP452" s="248"/>
      <c r="DQ452" s="248"/>
      <c r="DR452" s="248"/>
      <c r="DS452" s="248"/>
      <c r="DT452" s="248"/>
      <c r="DU452" s="248"/>
      <c r="DV452" s="248"/>
      <c r="DW452" s="248"/>
      <c r="DX452" s="248"/>
      <c r="DY452" s="248"/>
      <c r="DZ452" s="248"/>
      <c r="EA452" s="248"/>
    </row>
    <row r="453" spans="1:131" s="290" customFormat="1" ht="20.100000000000001" customHeight="1">
      <c r="A453" s="253"/>
      <c r="B453" s="1165"/>
      <c r="C453" s="1157"/>
      <c r="D453" s="1157"/>
      <c r="E453" s="1154"/>
      <c r="F453" s="1163"/>
      <c r="G453" s="1163"/>
      <c r="H453" s="1163"/>
      <c r="I453" s="1163"/>
      <c r="J453" s="291" t="s">
        <v>568</v>
      </c>
      <c r="K453" s="291"/>
      <c r="L453" s="291"/>
      <c r="M453" s="291"/>
      <c r="N453" s="291"/>
      <c r="O453" s="1150" t="s">
        <v>559</v>
      </c>
      <c r="P453" s="1150"/>
      <c r="Q453" s="1150"/>
      <c r="R453" s="1150"/>
      <c r="S453" s="1150"/>
      <c r="T453" s="1150"/>
      <c r="U453" s="1150"/>
      <c r="V453" s="291" t="s">
        <v>567</v>
      </c>
      <c r="W453" s="291"/>
      <c r="X453" s="291"/>
      <c r="Y453" s="1148" t="s">
        <v>566</v>
      </c>
      <c r="Z453" s="1144"/>
      <c r="AA453" s="1144"/>
      <c r="AB453" s="1144"/>
      <c r="AC453" s="1144"/>
      <c r="AD453" s="1144"/>
      <c r="AE453" s="1144"/>
      <c r="AF453" s="1144"/>
      <c r="AG453" s="1144"/>
      <c r="AH453" s="1144"/>
      <c r="AI453" s="1144"/>
      <c r="AJ453" s="1149"/>
      <c r="AK453" s="253"/>
      <c r="AL453" s="1064"/>
      <c r="AM453" s="1065"/>
      <c r="AN453" s="1065"/>
      <c r="AO453" s="1065"/>
      <c r="AP453" s="1065"/>
      <c r="AQ453" s="1065"/>
      <c r="AR453" s="1065"/>
      <c r="AS453" s="1065"/>
      <c r="AT453" s="1065"/>
      <c r="AU453" s="1065"/>
      <c r="AV453" s="1065"/>
      <c r="AW453" s="1065"/>
      <c r="AX453" s="1065"/>
      <c r="AY453" s="1065"/>
      <c r="AZ453" s="1065"/>
      <c r="BA453" s="1065"/>
      <c r="BB453" s="1065"/>
      <c r="BC453" s="1065"/>
      <c r="BD453" s="1065"/>
      <c r="BE453" s="1065"/>
      <c r="BF453" s="1065"/>
      <c r="BG453" s="1065"/>
      <c r="BH453" s="1065"/>
      <c r="BI453" s="1065"/>
      <c r="BJ453" s="1065"/>
      <c r="BK453" s="1065"/>
      <c r="BL453" s="1066"/>
      <c r="BM453" s="248"/>
      <c r="BN453" s="248"/>
      <c r="BO453" s="248"/>
      <c r="BP453" s="248"/>
      <c r="BQ453" s="248"/>
      <c r="BR453" s="248"/>
      <c r="BS453" s="248"/>
      <c r="BT453" s="248"/>
      <c r="BU453" s="248"/>
      <c r="BV453" s="248"/>
      <c r="BW453" s="248"/>
      <c r="BX453" s="248"/>
      <c r="BY453" s="248"/>
      <c r="BZ453" s="248"/>
      <c r="CA453" s="248"/>
      <c r="CB453" s="248"/>
      <c r="CC453" s="248"/>
      <c r="CD453" s="248"/>
      <c r="CE453" s="248"/>
      <c r="CF453" s="248"/>
      <c r="CG453" s="248"/>
      <c r="CH453" s="248"/>
      <c r="CI453" s="248"/>
      <c r="CJ453" s="248"/>
      <c r="CK453" s="248"/>
      <c r="CL453" s="248"/>
      <c r="CM453" s="248"/>
      <c r="CN453" s="248"/>
      <c r="CO453" s="248"/>
      <c r="CP453" s="248"/>
      <c r="CQ453" s="248"/>
      <c r="CR453" s="248"/>
      <c r="CS453" s="248"/>
      <c r="CT453" s="248"/>
      <c r="CU453" s="248"/>
      <c r="CV453" s="248"/>
      <c r="CW453" s="248"/>
      <c r="CX453" s="248"/>
      <c r="CY453" s="248"/>
      <c r="CZ453" s="248"/>
      <c r="DA453" s="248"/>
      <c r="DB453" s="248"/>
      <c r="DC453" s="248"/>
      <c r="DD453" s="248"/>
      <c r="DE453" s="248"/>
      <c r="DF453" s="248"/>
      <c r="DG453" s="248"/>
      <c r="DH453" s="248"/>
      <c r="DI453" s="248"/>
      <c r="DJ453" s="248"/>
      <c r="DK453" s="248"/>
      <c r="DL453" s="248"/>
      <c r="DM453" s="248"/>
      <c r="DN453" s="248"/>
      <c r="DO453" s="248"/>
      <c r="DP453" s="248"/>
      <c r="DQ453" s="248"/>
      <c r="DR453" s="248"/>
      <c r="DS453" s="248"/>
      <c r="DT453" s="248"/>
      <c r="DU453" s="248"/>
      <c r="DV453" s="248"/>
      <c r="DW453" s="248"/>
      <c r="DX453" s="248"/>
      <c r="DY453" s="248"/>
      <c r="DZ453" s="248"/>
      <c r="EA453" s="248"/>
    </row>
    <row r="454" spans="1:131" s="290" customFormat="1" ht="20.100000000000001" customHeight="1">
      <c r="A454" s="253"/>
      <c r="B454" s="1165"/>
      <c r="C454" s="1157"/>
      <c r="D454" s="1157"/>
      <c r="E454" s="1155"/>
      <c r="F454" s="1163"/>
      <c r="G454" s="1163"/>
      <c r="H454" s="1163"/>
      <c r="I454" s="1163"/>
      <c r="J454" s="291" t="s">
        <v>565</v>
      </c>
      <c r="K454" s="291"/>
      <c r="L454" s="291"/>
      <c r="M454" s="291"/>
      <c r="N454" s="291"/>
      <c r="O454" s="1150" t="s">
        <v>559</v>
      </c>
      <c r="P454" s="1150"/>
      <c r="Q454" s="1150"/>
      <c r="R454" s="1150"/>
      <c r="S454" s="1150"/>
      <c r="T454" s="1150"/>
      <c r="U454" s="1150"/>
      <c r="V454" s="1150" t="s">
        <v>559</v>
      </c>
      <c r="W454" s="1150"/>
      <c r="X454" s="1150"/>
      <c r="Y454" s="1150"/>
      <c r="Z454" s="1150"/>
      <c r="AA454" s="1150"/>
      <c r="AB454" s="1150"/>
      <c r="AC454" s="268"/>
      <c r="AD454" s="267"/>
      <c r="AE454" s="267"/>
      <c r="AF454" s="267"/>
      <c r="AG454" s="267"/>
      <c r="AH454" s="267"/>
      <c r="AI454" s="267"/>
      <c r="AJ454" s="295"/>
      <c r="AK454" s="253"/>
      <c r="AL454" s="1064"/>
      <c r="AM454" s="1065"/>
      <c r="AN454" s="1065"/>
      <c r="AO454" s="1065"/>
      <c r="AP454" s="1065"/>
      <c r="AQ454" s="1065"/>
      <c r="AR454" s="1065"/>
      <c r="AS454" s="1065"/>
      <c r="AT454" s="1065"/>
      <c r="AU454" s="1065"/>
      <c r="AV454" s="1065"/>
      <c r="AW454" s="1065"/>
      <c r="AX454" s="1065"/>
      <c r="AY454" s="1065"/>
      <c r="AZ454" s="1065"/>
      <c r="BA454" s="1065"/>
      <c r="BB454" s="1065"/>
      <c r="BC454" s="1065"/>
      <c r="BD454" s="1065"/>
      <c r="BE454" s="1065"/>
      <c r="BF454" s="1065"/>
      <c r="BG454" s="1065"/>
      <c r="BH454" s="1065"/>
      <c r="BI454" s="1065"/>
      <c r="BJ454" s="1065"/>
      <c r="BK454" s="1065"/>
      <c r="BL454" s="1066"/>
      <c r="BM454" s="248"/>
      <c r="BN454" s="248"/>
      <c r="BO454" s="248"/>
      <c r="BP454" s="248"/>
      <c r="BQ454" s="248"/>
      <c r="BR454" s="248"/>
      <c r="BS454" s="248"/>
      <c r="BT454" s="248"/>
      <c r="BU454" s="248"/>
      <c r="BV454" s="248"/>
      <c r="BW454" s="248"/>
      <c r="BX454" s="248"/>
      <c r="BY454" s="248"/>
      <c r="BZ454" s="248"/>
      <c r="CA454" s="248"/>
      <c r="CB454" s="248"/>
      <c r="CC454" s="248"/>
      <c r="CD454" s="248"/>
      <c r="CE454" s="248"/>
      <c r="CF454" s="248"/>
      <c r="CG454" s="248"/>
      <c r="CH454" s="248"/>
      <c r="CI454" s="248"/>
      <c r="CJ454" s="248"/>
      <c r="CK454" s="248"/>
      <c r="CL454" s="248"/>
      <c r="CM454" s="248"/>
      <c r="CN454" s="248"/>
      <c r="CO454" s="248"/>
      <c r="CP454" s="248"/>
      <c r="CQ454" s="248"/>
      <c r="CR454" s="248"/>
      <c r="CS454" s="248"/>
      <c r="CT454" s="248"/>
      <c r="CU454" s="248"/>
      <c r="CV454" s="248"/>
      <c r="CW454" s="248"/>
      <c r="CX454" s="248"/>
      <c r="CY454" s="248"/>
      <c r="CZ454" s="248"/>
      <c r="DA454" s="248"/>
      <c r="DB454" s="248"/>
      <c r="DC454" s="248"/>
      <c r="DD454" s="248"/>
      <c r="DE454" s="248"/>
      <c r="DF454" s="248"/>
      <c r="DG454" s="248"/>
      <c r="DH454" s="248"/>
      <c r="DI454" s="248"/>
      <c r="DJ454" s="248"/>
      <c r="DK454" s="248"/>
      <c r="DL454" s="248"/>
      <c r="DM454" s="248"/>
      <c r="DN454" s="248"/>
      <c r="DO454" s="248"/>
      <c r="DP454" s="248"/>
      <c r="DQ454" s="248"/>
      <c r="DR454" s="248"/>
      <c r="DS454" s="248"/>
      <c r="DT454" s="248"/>
      <c r="DU454" s="248"/>
      <c r="DV454" s="248"/>
      <c r="DW454" s="248"/>
      <c r="DX454" s="248"/>
      <c r="DY454" s="248"/>
      <c r="DZ454" s="248"/>
      <c r="EA454" s="248"/>
    </row>
    <row r="455" spans="1:131" s="290" customFormat="1" ht="20.100000000000001" customHeight="1">
      <c r="A455" s="253"/>
      <c r="B455" s="1165"/>
      <c r="C455" s="1157"/>
      <c r="D455" s="1157"/>
      <c r="E455" s="292"/>
      <c r="F455" s="291" t="s">
        <v>564</v>
      </c>
      <c r="G455" s="291"/>
      <c r="H455" s="291"/>
      <c r="I455" s="291"/>
      <c r="J455" s="261"/>
      <c r="K455" s="260"/>
      <c r="L455" s="260"/>
      <c r="M455" s="260"/>
      <c r="N455" s="260"/>
      <c r="O455" s="260"/>
      <c r="P455" s="260"/>
      <c r="Q455" s="260"/>
      <c r="R455" s="260"/>
      <c r="S455" s="260"/>
      <c r="T455" s="260"/>
      <c r="U455" s="260"/>
      <c r="V455" s="260"/>
      <c r="W455" s="260"/>
      <c r="X455" s="260"/>
      <c r="Y455" s="260"/>
      <c r="Z455" s="260"/>
      <c r="AA455" s="260"/>
      <c r="AB455" s="260"/>
      <c r="AC455" s="260"/>
      <c r="AD455" s="260"/>
      <c r="AE455" s="260"/>
      <c r="AF455" s="260"/>
      <c r="AG455" s="260"/>
      <c r="AH455" s="260"/>
      <c r="AI455" s="260"/>
      <c r="AJ455" s="259"/>
      <c r="AK455" s="253"/>
      <c r="AL455" s="1064"/>
      <c r="AM455" s="1065"/>
      <c r="AN455" s="1065"/>
      <c r="AO455" s="1065"/>
      <c r="AP455" s="1065"/>
      <c r="AQ455" s="1065"/>
      <c r="AR455" s="1065"/>
      <c r="AS455" s="1065"/>
      <c r="AT455" s="1065"/>
      <c r="AU455" s="1065"/>
      <c r="AV455" s="1065"/>
      <c r="AW455" s="1065"/>
      <c r="AX455" s="1065"/>
      <c r="AY455" s="1065"/>
      <c r="AZ455" s="1065"/>
      <c r="BA455" s="1065"/>
      <c r="BB455" s="1065"/>
      <c r="BC455" s="1065"/>
      <c r="BD455" s="1065"/>
      <c r="BE455" s="1065"/>
      <c r="BF455" s="1065"/>
      <c r="BG455" s="1065"/>
      <c r="BH455" s="1065"/>
      <c r="BI455" s="1065"/>
      <c r="BJ455" s="1065"/>
      <c r="BK455" s="1065"/>
      <c r="BL455" s="1066"/>
      <c r="BM455" s="248"/>
      <c r="BN455" s="248"/>
      <c r="BO455" s="248"/>
      <c r="BP455" s="248"/>
      <c r="BQ455" s="248"/>
      <c r="BR455" s="248"/>
      <c r="BS455" s="248"/>
      <c r="BT455" s="248"/>
      <c r="BU455" s="248"/>
      <c r="BV455" s="248"/>
      <c r="BW455" s="248"/>
      <c r="BX455" s="248"/>
      <c r="BY455" s="248"/>
      <c r="BZ455" s="248"/>
      <c r="CA455" s="248"/>
      <c r="CB455" s="248"/>
      <c r="CC455" s="248"/>
      <c r="CD455" s="248"/>
      <c r="CE455" s="248"/>
      <c r="CF455" s="248"/>
      <c r="CG455" s="248"/>
      <c r="CH455" s="248"/>
      <c r="CI455" s="248"/>
      <c r="CJ455" s="248"/>
      <c r="CK455" s="248"/>
      <c r="CL455" s="248"/>
      <c r="CM455" s="248"/>
      <c r="CN455" s="248"/>
      <c r="CO455" s="248"/>
      <c r="CP455" s="248"/>
      <c r="CQ455" s="248"/>
      <c r="CR455" s="248"/>
      <c r="CS455" s="248"/>
      <c r="CT455" s="248"/>
      <c r="CU455" s="248"/>
      <c r="CV455" s="248"/>
      <c r="CW455" s="248"/>
      <c r="CX455" s="248"/>
      <c r="CY455" s="248"/>
      <c r="CZ455" s="248"/>
      <c r="DA455" s="248"/>
      <c r="DB455" s="248"/>
      <c r="DC455" s="248"/>
      <c r="DD455" s="248"/>
      <c r="DE455" s="248"/>
      <c r="DF455" s="248"/>
      <c r="DG455" s="248"/>
      <c r="DH455" s="248"/>
      <c r="DI455" s="248"/>
      <c r="DJ455" s="248"/>
      <c r="DK455" s="248"/>
      <c r="DL455" s="248"/>
      <c r="DM455" s="248"/>
      <c r="DN455" s="248"/>
      <c r="DO455" s="248"/>
      <c r="DP455" s="248"/>
      <c r="DQ455" s="248"/>
      <c r="DR455" s="248"/>
      <c r="DS455" s="248"/>
      <c r="DT455" s="248"/>
      <c r="DU455" s="248"/>
      <c r="DV455" s="248"/>
      <c r="DW455" s="248"/>
      <c r="DX455" s="248"/>
      <c r="DY455" s="248"/>
      <c r="DZ455" s="248"/>
      <c r="EA455" s="248"/>
    </row>
    <row r="456" spans="1:131" s="293" customFormat="1" ht="20.100000000000001" customHeight="1">
      <c r="A456" s="277"/>
      <c r="B456" s="1156" t="s">
        <v>563</v>
      </c>
      <c r="C456" s="1157"/>
      <c r="D456" s="1157"/>
      <c r="E456" s="1153"/>
      <c r="F456" s="1163" t="s">
        <v>562</v>
      </c>
      <c r="G456" s="1163"/>
      <c r="H456" s="1163"/>
      <c r="I456" s="1163"/>
      <c r="J456" s="291" t="s">
        <v>561</v>
      </c>
      <c r="K456" s="291"/>
      <c r="L456" s="291"/>
      <c r="M456" s="291"/>
      <c r="N456" s="291"/>
      <c r="O456" s="1150" t="s">
        <v>559</v>
      </c>
      <c r="P456" s="1150"/>
      <c r="Q456" s="1150"/>
      <c r="R456" s="1150"/>
      <c r="S456" s="1150"/>
      <c r="T456" s="1150"/>
      <c r="U456" s="1150"/>
      <c r="V456" s="291" t="s">
        <v>558</v>
      </c>
      <c r="W456" s="291"/>
      <c r="X456" s="291"/>
      <c r="Y456" s="1148" t="s">
        <v>369</v>
      </c>
      <c r="Z456" s="1149"/>
      <c r="AA456" s="291" t="s">
        <v>557</v>
      </c>
      <c r="AB456" s="291"/>
      <c r="AC456" s="291"/>
      <c r="AD456" s="291"/>
      <c r="AE456" s="291"/>
      <c r="AF456" s="1148"/>
      <c r="AG456" s="1144"/>
      <c r="AH456" s="1144"/>
      <c r="AI456" s="1144"/>
      <c r="AJ456" s="1149"/>
      <c r="AK456" s="277"/>
      <c r="AL456" s="1064"/>
      <c r="AM456" s="1065"/>
      <c r="AN456" s="1065"/>
      <c r="AO456" s="1065"/>
      <c r="AP456" s="1065"/>
      <c r="AQ456" s="1065"/>
      <c r="AR456" s="1065"/>
      <c r="AS456" s="1065"/>
      <c r="AT456" s="1065"/>
      <c r="AU456" s="1065"/>
      <c r="AV456" s="1065"/>
      <c r="AW456" s="1065"/>
      <c r="AX456" s="1065"/>
      <c r="AY456" s="1065"/>
      <c r="AZ456" s="1065"/>
      <c r="BA456" s="1065"/>
      <c r="BB456" s="1065"/>
      <c r="BC456" s="1065"/>
      <c r="BD456" s="1065"/>
      <c r="BE456" s="1065"/>
      <c r="BF456" s="1065"/>
      <c r="BG456" s="1065"/>
      <c r="BH456" s="1065"/>
      <c r="BI456" s="1065"/>
      <c r="BJ456" s="1065"/>
      <c r="BK456" s="1065"/>
      <c r="BL456" s="1066"/>
      <c r="BM456" s="294"/>
      <c r="BN456" s="294"/>
      <c r="BO456" s="294"/>
      <c r="BP456" s="294"/>
      <c r="BQ456" s="294"/>
      <c r="BR456" s="294"/>
      <c r="BS456" s="294"/>
      <c r="BT456" s="294"/>
      <c r="BU456" s="294"/>
      <c r="BV456" s="294"/>
      <c r="BW456" s="294"/>
      <c r="BX456" s="294"/>
      <c r="BY456" s="294"/>
      <c r="BZ456" s="294"/>
      <c r="CA456" s="294"/>
      <c r="CB456" s="294"/>
      <c r="CC456" s="294"/>
      <c r="CD456" s="294"/>
      <c r="CE456" s="294"/>
      <c r="CF456" s="294"/>
      <c r="CG456" s="294"/>
      <c r="CH456" s="294"/>
      <c r="CI456" s="294"/>
      <c r="CJ456" s="294"/>
      <c r="CK456" s="294"/>
      <c r="CL456" s="294"/>
      <c r="CM456" s="294"/>
      <c r="CN456" s="294"/>
      <c r="CO456" s="294"/>
      <c r="CP456" s="294"/>
      <c r="CQ456" s="294"/>
      <c r="CR456" s="294"/>
      <c r="CS456" s="294"/>
      <c r="CT456" s="294"/>
      <c r="CU456" s="294"/>
      <c r="CV456" s="294"/>
      <c r="CW456" s="294"/>
      <c r="CX456" s="294"/>
      <c r="CY456" s="294"/>
      <c r="CZ456" s="294"/>
    </row>
    <row r="457" spans="1:131" s="290" customFormat="1" ht="20.100000000000001" customHeight="1">
      <c r="A457" s="253"/>
      <c r="B457" s="1157"/>
      <c r="C457" s="1157"/>
      <c r="D457" s="1157"/>
      <c r="E457" s="1155"/>
      <c r="F457" s="1163"/>
      <c r="G457" s="1163"/>
      <c r="H457" s="1163"/>
      <c r="I457" s="1163"/>
      <c r="J457" s="291" t="s">
        <v>560</v>
      </c>
      <c r="K457" s="291"/>
      <c r="L457" s="291"/>
      <c r="M457" s="291"/>
      <c r="N457" s="291"/>
      <c r="O457" s="1150" t="s">
        <v>559</v>
      </c>
      <c r="P457" s="1150"/>
      <c r="Q457" s="1150"/>
      <c r="R457" s="1150"/>
      <c r="S457" s="1150"/>
      <c r="T457" s="1150"/>
      <c r="U457" s="1150"/>
      <c r="V457" s="291" t="s">
        <v>558</v>
      </c>
      <c r="W457" s="291"/>
      <c r="X457" s="291"/>
      <c r="Y457" s="1148" t="s">
        <v>369</v>
      </c>
      <c r="Z457" s="1149"/>
      <c r="AA457" s="291" t="s">
        <v>557</v>
      </c>
      <c r="AB457" s="291"/>
      <c r="AC457" s="291"/>
      <c r="AD457" s="291"/>
      <c r="AE457" s="291"/>
      <c r="AF457" s="1148"/>
      <c r="AG457" s="1144"/>
      <c r="AH457" s="1144"/>
      <c r="AI457" s="1144"/>
      <c r="AJ457" s="1149"/>
      <c r="AK457" s="253"/>
      <c r="AL457" s="1064"/>
      <c r="AM457" s="1065"/>
      <c r="AN457" s="1065"/>
      <c r="AO457" s="1065"/>
      <c r="AP457" s="1065"/>
      <c r="AQ457" s="1065"/>
      <c r="AR457" s="1065"/>
      <c r="AS457" s="1065"/>
      <c r="AT457" s="1065"/>
      <c r="AU457" s="1065"/>
      <c r="AV457" s="1065"/>
      <c r="AW457" s="1065"/>
      <c r="AX457" s="1065"/>
      <c r="AY457" s="1065"/>
      <c r="AZ457" s="1065"/>
      <c r="BA457" s="1065"/>
      <c r="BB457" s="1065"/>
      <c r="BC457" s="1065"/>
      <c r="BD457" s="1065"/>
      <c r="BE457" s="1065"/>
      <c r="BF457" s="1065"/>
      <c r="BG457" s="1065"/>
      <c r="BH457" s="1065"/>
      <c r="BI457" s="1065"/>
      <c r="BJ457" s="1065"/>
      <c r="BK457" s="1065"/>
      <c r="BL457" s="1066"/>
      <c r="BM457" s="248"/>
      <c r="BN457" s="248"/>
      <c r="BO457" s="248"/>
      <c r="BP457" s="248"/>
      <c r="BQ457" s="248"/>
      <c r="BR457" s="248"/>
      <c r="BS457" s="248"/>
      <c r="BT457" s="248"/>
      <c r="BU457" s="248"/>
      <c r="BV457" s="248"/>
      <c r="BW457" s="248"/>
      <c r="BX457" s="248"/>
      <c r="BY457" s="248"/>
      <c r="BZ457" s="248"/>
      <c r="CA457" s="248"/>
      <c r="CB457" s="248"/>
      <c r="CC457" s="248"/>
      <c r="CD457" s="248"/>
      <c r="CE457" s="248"/>
      <c r="CF457" s="248"/>
      <c r="CG457" s="248"/>
      <c r="CH457" s="248"/>
      <c r="CI457" s="248"/>
      <c r="CJ457" s="248"/>
      <c r="CK457" s="248"/>
      <c r="CL457" s="248"/>
      <c r="CM457" s="248"/>
      <c r="CN457" s="248"/>
      <c r="CO457" s="248"/>
      <c r="CP457" s="248"/>
      <c r="CQ457" s="248"/>
      <c r="CR457" s="248"/>
      <c r="CS457" s="248"/>
      <c r="CT457" s="248"/>
      <c r="CU457" s="248"/>
      <c r="CV457" s="248"/>
      <c r="CW457" s="248"/>
      <c r="CX457" s="248"/>
      <c r="CY457" s="248"/>
      <c r="CZ457" s="248"/>
    </row>
    <row r="458" spans="1:131" s="290" customFormat="1" ht="20.100000000000001" customHeight="1">
      <c r="A458" s="253"/>
      <c r="B458" s="1157"/>
      <c r="C458" s="1157"/>
      <c r="D458" s="1157"/>
      <c r="E458" s="292"/>
      <c r="F458" s="291" t="s">
        <v>556</v>
      </c>
      <c r="G458" s="291"/>
      <c r="H458" s="291"/>
      <c r="I458" s="291"/>
      <c r="J458" s="261"/>
      <c r="K458" s="260"/>
      <c r="L458" s="260"/>
      <c r="M458" s="260"/>
      <c r="N458" s="260"/>
      <c r="O458" s="260"/>
      <c r="P458" s="260"/>
      <c r="Q458" s="260"/>
      <c r="R458" s="260"/>
      <c r="S458" s="260"/>
      <c r="T458" s="260"/>
      <c r="U458" s="260"/>
      <c r="V458" s="260"/>
      <c r="W458" s="260"/>
      <c r="X458" s="260"/>
      <c r="Y458" s="260"/>
      <c r="Z458" s="260"/>
      <c r="AA458" s="260"/>
      <c r="AB458" s="260"/>
      <c r="AC458" s="260"/>
      <c r="AD458" s="260"/>
      <c r="AE458" s="260"/>
      <c r="AF458" s="260"/>
      <c r="AG458" s="260"/>
      <c r="AH458" s="260"/>
      <c r="AI458" s="260"/>
      <c r="AJ458" s="259"/>
      <c r="AK458" s="253"/>
      <c r="AL458" s="1064"/>
      <c r="AM458" s="1065"/>
      <c r="AN458" s="1065"/>
      <c r="AO458" s="1065"/>
      <c r="AP458" s="1065"/>
      <c r="AQ458" s="1065"/>
      <c r="AR458" s="1065"/>
      <c r="AS458" s="1065"/>
      <c r="AT458" s="1065"/>
      <c r="AU458" s="1065"/>
      <c r="AV458" s="1065"/>
      <c r="AW458" s="1065"/>
      <c r="AX458" s="1065"/>
      <c r="AY458" s="1065"/>
      <c r="AZ458" s="1065"/>
      <c r="BA458" s="1065"/>
      <c r="BB458" s="1065"/>
      <c r="BC458" s="1065"/>
      <c r="BD458" s="1065"/>
      <c r="BE458" s="1065"/>
      <c r="BF458" s="1065"/>
      <c r="BG458" s="1065"/>
      <c r="BH458" s="1065"/>
      <c r="BI458" s="1065"/>
      <c r="BJ458" s="1065"/>
      <c r="BK458" s="1065"/>
      <c r="BL458" s="1066"/>
      <c r="BM458" s="248"/>
      <c r="BN458" s="248"/>
      <c r="BO458" s="248"/>
      <c r="BP458" s="248"/>
      <c r="BQ458" s="248"/>
      <c r="BR458" s="248"/>
      <c r="BS458" s="248"/>
      <c r="BT458" s="248"/>
      <c r="BU458" s="248"/>
      <c r="BV458" s="248"/>
      <c r="BW458" s="248"/>
      <c r="BX458" s="248"/>
      <c r="BY458" s="248"/>
    </row>
    <row r="459" spans="1:131" s="248" customFormat="1" ht="14.1" customHeight="1">
      <c r="A459" s="249"/>
      <c r="B459" s="258" t="s">
        <v>555</v>
      </c>
      <c r="C459" s="249"/>
      <c r="D459" s="249"/>
      <c r="E459" s="249"/>
      <c r="F459" s="249"/>
      <c r="G459" s="249"/>
      <c r="H459" s="249"/>
      <c r="I459" s="249"/>
      <c r="J459" s="249"/>
      <c r="K459" s="249"/>
      <c r="L459" s="249"/>
      <c r="M459" s="249"/>
      <c r="N459" s="249"/>
      <c r="O459" s="249"/>
      <c r="P459" s="249"/>
      <c r="Q459" s="249"/>
      <c r="R459" s="249"/>
      <c r="S459" s="249"/>
      <c r="T459" s="249"/>
      <c r="U459" s="249"/>
      <c r="V459" s="249"/>
      <c r="W459" s="249"/>
      <c r="X459" s="249"/>
      <c r="Y459" s="249"/>
      <c r="Z459" s="249"/>
      <c r="AA459" s="249"/>
      <c r="AB459" s="249"/>
      <c r="AC459" s="249"/>
      <c r="AD459" s="249"/>
      <c r="AE459" s="249"/>
      <c r="AF459" s="249"/>
      <c r="AG459" s="249"/>
      <c r="AH459" s="249"/>
      <c r="AI459" s="249"/>
      <c r="AJ459" s="249"/>
      <c r="AK459" s="249"/>
      <c r="AL459" s="1067"/>
      <c r="AM459" s="1068"/>
      <c r="AN459" s="1068"/>
      <c r="AO459" s="1068"/>
      <c r="AP459" s="1068"/>
      <c r="AQ459" s="1068"/>
      <c r="AR459" s="1068"/>
      <c r="AS459" s="1068"/>
      <c r="AT459" s="1068"/>
      <c r="AU459" s="1068"/>
      <c r="AV459" s="1068"/>
      <c r="AW459" s="1068"/>
      <c r="AX459" s="1068"/>
      <c r="AY459" s="1068"/>
      <c r="AZ459" s="1068"/>
      <c r="BA459" s="1068"/>
      <c r="BB459" s="1068"/>
      <c r="BC459" s="1068"/>
      <c r="BD459" s="1068"/>
      <c r="BE459" s="1068"/>
      <c r="BF459" s="1068"/>
      <c r="BG459" s="1068"/>
      <c r="BH459" s="1068"/>
      <c r="BI459" s="1068"/>
      <c r="BJ459" s="1068"/>
      <c r="BK459" s="1068"/>
      <c r="BL459" s="1069"/>
    </row>
    <row r="460" spans="1:131" s="248" customFormat="1" ht="14.1" customHeight="1">
      <c r="A460" s="249"/>
      <c r="B460" s="258"/>
      <c r="C460" s="249"/>
      <c r="D460" s="249"/>
      <c r="E460" s="249"/>
      <c r="F460" s="249"/>
      <c r="G460" s="249"/>
      <c r="H460" s="249"/>
      <c r="I460" s="249"/>
      <c r="J460" s="249"/>
      <c r="K460" s="249"/>
      <c r="L460" s="249"/>
      <c r="M460" s="249"/>
      <c r="N460" s="249"/>
      <c r="O460" s="249"/>
      <c r="P460" s="249"/>
      <c r="Q460" s="249"/>
      <c r="R460" s="249"/>
      <c r="S460" s="249"/>
      <c r="T460" s="249"/>
      <c r="U460" s="249"/>
      <c r="V460" s="249"/>
      <c r="W460" s="249"/>
      <c r="X460" s="249"/>
      <c r="Y460" s="249"/>
      <c r="Z460" s="249"/>
      <c r="AA460" s="249"/>
      <c r="AB460" s="249"/>
      <c r="AC460" s="249"/>
      <c r="AD460" s="249"/>
      <c r="AE460" s="249"/>
      <c r="AF460" s="249"/>
      <c r="AG460" s="249"/>
      <c r="AH460" s="249"/>
      <c r="AI460" s="249"/>
      <c r="AJ460" s="249"/>
      <c r="AK460" s="249"/>
      <c r="AL460" s="282"/>
      <c r="AM460" s="282"/>
      <c r="AN460" s="282"/>
      <c r="AO460" s="282"/>
      <c r="AP460" s="282"/>
      <c r="AQ460" s="282"/>
      <c r="AR460" s="282"/>
      <c r="AS460" s="282"/>
      <c r="AT460" s="282"/>
      <c r="AU460" s="282"/>
      <c r="AV460" s="282"/>
      <c r="AW460" s="282"/>
      <c r="AX460" s="282"/>
      <c r="AY460" s="282"/>
      <c r="AZ460" s="282"/>
      <c r="BA460" s="282"/>
      <c r="BB460" s="282"/>
      <c r="BC460" s="282"/>
      <c r="BD460" s="282"/>
      <c r="BE460" s="282"/>
      <c r="BF460" s="282"/>
      <c r="BG460" s="282"/>
      <c r="BH460" s="282"/>
      <c r="BI460" s="282"/>
      <c r="BJ460" s="282"/>
      <c r="BK460" s="282"/>
      <c r="BL460" s="282"/>
    </row>
    <row r="461" spans="1:131" s="247" customFormat="1" ht="20.100000000000001" customHeight="1">
      <c r="A461" s="288" t="s">
        <v>804</v>
      </c>
      <c r="B461" s="287"/>
      <c r="C461" s="287"/>
      <c r="D461" s="287"/>
      <c r="E461" s="253"/>
      <c r="F461" s="253"/>
      <c r="G461" s="253"/>
      <c r="H461" s="253"/>
      <c r="I461" s="253"/>
      <c r="J461" s="253"/>
      <c r="K461" s="253"/>
      <c r="L461" s="253"/>
      <c r="M461" s="253"/>
      <c r="N461" s="253"/>
      <c r="O461" s="253"/>
      <c r="P461" s="253"/>
      <c r="Q461" s="253"/>
      <c r="R461" s="253"/>
      <c r="S461" s="253"/>
      <c r="T461" s="253"/>
      <c r="U461" s="253"/>
      <c r="V461" s="253"/>
      <c r="W461" s="253"/>
      <c r="X461" s="253"/>
      <c r="Y461" s="253"/>
      <c r="Z461" s="253"/>
      <c r="AA461" s="253"/>
      <c r="AB461" s="253"/>
      <c r="AC461" s="253"/>
      <c r="AD461" s="253"/>
      <c r="AE461" s="253"/>
      <c r="AF461" s="253"/>
      <c r="AG461" s="253"/>
      <c r="AH461" s="253"/>
      <c r="AI461" s="253"/>
      <c r="AJ461" s="253"/>
      <c r="AK461" s="289" t="s">
        <v>554</v>
      </c>
      <c r="AL461" s="248"/>
      <c r="AM461" s="248"/>
      <c r="AN461" s="248"/>
      <c r="AO461" s="248"/>
      <c r="AP461" s="248"/>
      <c r="AQ461" s="248"/>
      <c r="AR461" s="248"/>
      <c r="AS461" s="248"/>
      <c r="AT461" s="248"/>
      <c r="AU461" s="248"/>
      <c r="AV461" s="248"/>
      <c r="AW461" s="248"/>
      <c r="AX461" s="248"/>
      <c r="AY461" s="248"/>
      <c r="AZ461" s="248"/>
      <c r="BA461" s="248"/>
      <c r="BB461" s="248"/>
      <c r="BC461" s="248"/>
      <c r="BD461" s="248"/>
      <c r="BE461" s="248"/>
      <c r="BF461" s="248"/>
      <c r="BG461" s="248"/>
      <c r="BH461" s="248"/>
      <c r="BI461" s="248"/>
      <c r="BJ461" s="248"/>
      <c r="BK461" s="248"/>
      <c r="BL461" s="248"/>
      <c r="BM461" s="248"/>
      <c r="BN461" s="248"/>
      <c r="BO461" s="248"/>
      <c r="BP461" s="248"/>
      <c r="BQ461" s="248"/>
      <c r="BR461" s="248"/>
      <c r="BS461" s="248"/>
      <c r="BT461" s="248"/>
      <c r="BU461" s="248"/>
      <c r="BV461" s="248"/>
      <c r="BW461" s="248"/>
      <c r="BX461" s="248"/>
      <c r="BY461" s="248"/>
      <c r="BZ461" s="248"/>
      <c r="CA461" s="248"/>
      <c r="CB461" s="248"/>
      <c r="CC461" s="248"/>
      <c r="CD461" s="248"/>
      <c r="CE461" s="248"/>
      <c r="CF461" s="248"/>
      <c r="CG461" s="248"/>
      <c r="CH461" s="248"/>
      <c r="CI461" s="248"/>
      <c r="CJ461" s="248"/>
      <c r="CK461" s="248"/>
      <c r="CL461" s="248"/>
      <c r="CM461" s="248"/>
      <c r="CN461" s="248"/>
      <c r="CO461" s="248"/>
      <c r="CP461" s="248"/>
      <c r="CQ461" s="248"/>
      <c r="CR461" s="248"/>
      <c r="CS461" s="248"/>
      <c r="CT461" s="248"/>
      <c r="CU461" s="248"/>
      <c r="CV461" s="248"/>
      <c r="CW461" s="248"/>
      <c r="CX461" s="248"/>
      <c r="CY461" s="248"/>
      <c r="CZ461" s="248"/>
      <c r="DA461" s="248"/>
      <c r="DB461" s="248"/>
      <c r="DC461" s="248"/>
      <c r="DD461" s="248"/>
      <c r="DE461" s="248"/>
      <c r="DF461" s="248"/>
      <c r="DG461" s="248"/>
      <c r="DH461" s="248"/>
      <c r="DI461" s="248"/>
      <c r="DJ461" s="248"/>
      <c r="DK461" s="248"/>
      <c r="DL461" s="248"/>
      <c r="DM461" s="248"/>
      <c r="DN461" s="248"/>
      <c r="DO461" s="248"/>
      <c r="DP461" s="248"/>
      <c r="DQ461" s="248"/>
      <c r="DR461" s="248"/>
      <c r="DS461" s="248"/>
      <c r="DT461" s="248"/>
      <c r="DU461" s="248"/>
      <c r="DV461" s="248"/>
      <c r="DW461" s="248"/>
      <c r="DX461" s="248"/>
      <c r="DY461" s="248"/>
      <c r="DZ461" s="248"/>
      <c r="EA461" s="248"/>
    </row>
    <row r="462" spans="1:131" s="247" customFormat="1" ht="20.100000000000001" customHeight="1">
      <c r="A462" s="288"/>
      <c r="B462" s="287" t="s">
        <v>553</v>
      </c>
      <c r="C462" s="287"/>
      <c r="D462" s="287"/>
      <c r="E462" s="253"/>
      <c r="F462" s="253"/>
      <c r="G462" s="253"/>
      <c r="H462" s="253"/>
      <c r="I462" s="253"/>
      <c r="J462" s="253"/>
      <c r="K462" s="253"/>
      <c r="L462" s="253"/>
      <c r="M462" s="253"/>
      <c r="N462" s="253"/>
      <c r="O462" s="253"/>
      <c r="P462" s="253"/>
      <c r="Q462" s="253"/>
      <c r="R462" s="253"/>
      <c r="S462" s="253"/>
      <c r="T462" s="253"/>
      <c r="U462" s="253"/>
      <c r="V462" s="253"/>
      <c r="W462" s="253"/>
      <c r="X462" s="253"/>
      <c r="Y462" s="253"/>
      <c r="Z462" s="253"/>
      <c r="AA462" s="253"/>
      <c r="AB462" s="253"/>
      <c r="AC462" s="253"/>
      <c r="AD462" s="253"/>
      <c r="AE462" s="253"/>
      <c r="AF462" s="253"/>
      <c r="AG462" s="253"/>
      <c r="AH462" s="286"/>
      <c r="AI462" s="286"/>
      <c r="AJ462" s="286"/>
      <c r="AK462" s="248"/>
      <c r="AL462" s="248"/>
      <c r="AM462" s="248"/>
      <c r="AN462" s="248"/>
      <c r="AO462" s="248"/>
      <c r="AP462" s="248"/>
      <c r="AQ462" s="248"/>
      <c r="AR462" s="248"/>
      <c r="AS462" s="248"/>
      <c r="AT462" s="248"/>
      <c r="AU462" s="248"/>
      <c r="AV462" s="248"/>
      <c r="AW462" s="248"/>
      <c r="AX462" s="248"/>
      <c r="AY462" s="248"/>
      <c r="AZ462" s="248"/>
      <c r="BA462" s="248"/>
      <c r="BB462" s="248"/>
      <c r="BC462" s="248"/>
      <c r="BD462" s="248"/>
      <c r="BE462" s="248"/>
      <c r="BF462" s="248"/>
      <c r="BG462" s="248"/>
      <c r="BH462" s="248"/>
      <c r="BI462" s="248"/>
      <c r="BJ462" s="248"/>
      <c r="BK462" s="248"/>
      <c r="BL462" s="248"/>
      <c r="BM462" s="248"/>
      <c r="BN462" s="248"/>
      <c r="BO462" s="248"/>
      <c r="BP462" s="248"/>
      <c r="BQ462" s="248"/>
      <c r="BR462" s="248"/>
      <c r="BS462" s="248"/>
      <c r="BT462" s="248"/>
      <c r="BU462" s="248"/>
      <c r="BV462" s="248"/>
      <c r="BW462" s="248"/>
      <c r="BX462" s="248"/>
      <c r="BY462" s="248"/>
      <c r="BZ462" s="248"/>
      <c r="CA462" s="248"/>
      <c r="CB462" s="248"/>
      <c r="CC462" s="248"/>
      <c r="CD462" s="248"/>
      <c r="CE462" s="248"/>
      <c r="CF462" s="248"/>
      <c r="CG462" s="248"/>
      <c r="CH462" s="248"/>
      <c r="CI462" s="248"/>
      <c r="CJ462" s="248"/>
      <c r="CK462" s="248"/>
      <c r="CL462" s="248"/>
      <c r="CM462" s="248"/>
      <c r="CN462" s="248"/>
      <c r="CO462" s="248"/>
      <c r="CP462" s="248"/>
      <c r="CQ462" s="248"/>
      <c r="CR462" s="248"/>
      <c r="CS462" s="248"/>
      <c r="CT462" s="248"/>
      <c r="CU462" s="248"/>
      <c r="CV462" s="248"/>
      <c r="CW462" s="248"/>
      <c r="CX462" s="248"/>
      <c r="CY462" s="248"/>
      <c r="CZ462" s="248"/>
      <c r="DA462" s="248"/>
      <c r="DB462" s="248"/>
      <c r="DC462" s="248"/>
      <c r="DD462" s="248"/>
      <c r="DE462" s="248"/>
      <c r="DF462" s="248"/>
      <c r="DG462" s="248"/>
      <c r="DH462" s="248"/>
      <c r="DI462" s="248"/>
      <c r="DJ462" s="248"/>
      <c r="DK462" s="248"/>
      <c r="DL462" s="248"/>
      <c r="DM462" s="248"/>
      <c r="DN462" s="248"/>
      <c r="DO462" s="248"/>
      <c r="DP462" s="248"/>
      <c r="DQ462" s="248"/>
      <c r="DR462" s="248"/>
      <c r="DS462" s="248"/>
      <c r="DT462" s="248"/>
      <c r="DU462" s="248"/>
      <c r="DV462" s="248"/>
      <c r="DW462" s="248"/>
      <c r="DX462" s="248"/>
      <c r="DY462" s="248"/>
      <c r="DZ462" s="248"/>
      <c r="EA462" s="248"/>
    </row>
    <row r="463" spans="1:131" s="247" customFormat="1" ht="20.100000000000001" customHeight="1">
      <c r="A463" s="253"/>
      <c r="B463" s="285" t="s">
        <v>552</v>
      </c>
      <c r="C463" s="284"/>
      <c r="D463" s="284"/>
      <c r="E463" s="284"/>
      <c r="F463" s="284"/>
      <c r="G463" s="284"/>
      <c r="H463" s="283"/>
      <c r="I463" s="285" t="s">
        <v>551</v>
      </c>
      <c r="J463" s="283"/>
      <c r="K463" s="285" t="s">
        <v>550</v>
      </c>
      <c r="L463" s="284"/>
      <c r="M463" s="284"/>
      <c r="N463" s="284"/>
      <c r="O463" s="284"/>
      <c r="P463" s="284"/>
      <c r="Q463" s="284"/>
      <c r="R463" s="284"/>
      <c r="S463" s="284"/>
      <c r="T463" s="284"/>
      <c r="U463" s="284"/>
      <c r="V463" s="284"/>
      <c r="W463" s="284"/>
      <c r="X463" s="284"/>
      <c r="Y463" s="284"/>
      <c r="Z463" s="284"/>
      <c r="AA463" s="284"/>
      <c r="AB463" s="284"/>
      <c r="AC463" s="284"/>
      <c r="AD463" s="284"/>
      <c r="AE463" s="284"/>
      <c r="AF463" s="284"/>
      <c r="AG463" s="284"/>
      <c r="AH463" s="284"/>
      <c r="AI463" s="284"/>
      <c r="AJ463" s="283"/>
      <c r="AK463" s="248"/>
      <c r="AL463" s="1061" t="s">
        <v>549</v>
      </c>
      <c r="AM463" s="1062"/>
      <c r="AN463" s="1062"/>
      <c r="AO463" s="1062"/>
      <c r="AP463" s="1062"/>
      <c r="AQ463" s="1062"/>
      <c r="AR463" s="1062"/>
      <c r="AS463" s="1062"/>
      <c r="AT463" s="1062"/>
      <c r="AU463" s="1062"/>
      <c r="AV463" s="1062"/>
      <c r="AW463" s="1062"/>
      <c r="AX463" s="1062"/>
      <c r="AY463" s="1062"/>
      <c r="AZ463" s="1062"/>
      <c r="BA463" s="1062"/>
      <c r="BB463" s="1062"/>
      <c r="BC463" s="1062"/>
      <c r="BD463" s="1062"/>
      <c r="BE463" s="1062"/>
      <c r="BF463" s="1062"/>
      <c r="BG463" s="1062"/>
      <c r="BH463" s="1062"/>
      <c r="BI463" s="1062"/>
      <c r="BJ463" s="1062"/>
      <c r="BK463" s="1062"/>
      <c r="BL463" s="1063"/>
      <c r="BM463" s="248"/>
      <c r="BN463" s="248"/>
      <c r="BO463" s="248"/>
      <c r="BP463" s="248"/>
      <c r="BQ463" s="248"/>
      <c r="BR463" s="248"/>
      <c r="BS463" s="248"/>
      <c r="BT463" s="248"/>
      <c r="BU463" s="248"/>
      <c r="BV463" s="248"/>
      <c r="BW463" s="248"/>
      <c r="BX463" s="248"/>
      <c r="BY463" s="248"/>
      <c r="BZ463" s="248"/>
      <c r="CA463" s="248"/>
      <c r="CB463" s="248"/>
      <c r="CC463" s="248"/>
      <c r="CD463" s="248"/>
      <c r="CE463" s="248"/>
      <c r="CF463" s="248"/>
      <c r="CG463" s="248"/>
      <c r="CH463" s="248"/>
      <c r="CI463" s="248"/>
      <c r="CJ463" s="248"/>
      <c r="CK463" s="248"/>
      <c r="CL463" s="248"/>
      <c r="CM463" s="248"/>
      <c r="CN463" s="248"/>
      <c r="CO463" s="248"/>
      <c r="CP463" s="248"/>
      <c r="CQ463" s="248"/>
      <c r="CR463" s="248"/>
      <c r="CS463" s="248"/>
      <c r="CT463" s="248"/>
      <c r="CU463" s="248"/>
      <c r="CV463" s="248"/>
      <c r="CW463" s="248"/>
      <c r="CX463" s="248"/>
      <c r="CY463" s="248"/>
      <c r="CZ463" s="248"/>
      <c r="DA463" s="248"/>
      <c r="DB463" s="248"/>
      <c r="DC463" s="248"/>
      <c r="DD463" s="248"/>
      <c r="DE463" s="248"/>
      <c r="DF463" s="248"/>
      <c r="DG463" s="248"/>
      <c r="DH463" s="248"/>
      <c r="DI463" s="248"/>
      <c r="DJ463" s="248"/>
      <c r="DK463" s="248"/>
      <c r="DL463" s="248"/>
      <c r="DM463" s="248"/>
      <c r="DN463" s="248"/>
      <c r="DO463" s="248"/>
      <c r="DP463" s="248"/>
      <c r="DQ463" s="248"/>
      <c r="DR463" s="248"/>
      <c r="DS463" s="248"/>
      <c r="DT463" s="248"/>
      <c r="DU463" s="248"/>
      <c r="DV463" s="248"/>
      <c r="DW463" s="248"/>
      <c r="DX463" s="248"/>
      <c r="DY463" s="248"/>
      <c r="DZ463" s="248"/>
      <c r="EA463" s="248"/>
    </row>
    <row r="464" spans="1:131" s="247" customFormat="1" ht="20.100000000000001" customHeight="1">
      <c r="A464" s="253"/>
      <c r="B464" s="1095" t="s">
        <v>548</v>
      </c>
      <c r="C464" s="1096"/>
      <c r="D464" s="1096"/>
      <c r="E464" s="1096"/>
      <c r="F464" s="1096"/>
      <c r="G464" s="1096"/>
      <c r="H464" s="1097"/>
      <c r="I464" s="1098" t="s">
        <v>369</v>
      </c>
      <c r="J464" s="1098"/>
      <c r="K464" s="1070" t="s">
        <v>540</v>
      </c>
      <c r="L464" s="1071" t="s">
        <v>547</v>
      </c>
      <c r="M464" s="1071"/>
      <c r="N464" s="1071"/>
      <c r="O464" s="1071"/>
      <c r="P464" s="1071"/>
      <c r="Q464" s="1071"/>
      <c r="R464" s="1071"/>
      <c r="S464" s="1072"/>
      <c r="T464" s="1072"/>
      <c r="U464" s="1072"/>
      <c r="V464" s="1073"/>
      <c r="W464" s="259" t="s">
        <v>528</v>
      </c>
      <c r="X464" s="1070" t="s">
        <v>540</v>
      </c>
      <c r="Y464" s="1071" t="s">
        <v>539</v>
      </c>
      <c r="Z464" s="1071"/>
      <c r="AA464" s="1071"/>
      <c r="AB464" s="1071"/>
      <c r="AC464" s="1071"/>
      <c r="AD464" s="1071"/>
      <c r="AE464" s="1071"/>
      <c r="AF464" s="1072"/>
      <c r="AG464" s="1072"/>
      <c r="AH464" s="1072"/>
      <c r="AI464" s="1073"/>
      <c r="AJ464" s="259" t="s">
        <v>528</v>
      </c>
      <c r="AK464" s="248"/>
      <c r="AL464" s="1064"/>
      <c r="AM464" s="1065"/>
      <c r="AN464" s="1065"/>
      <c r="AO464" s="1065"/>
      <c r="AP464" s="1065"/>
      <c r="AQ464" s="1065"/>
      <c r="AR464" s="1065"/>
      <c r="AS464" s="1065"/>
      <c r="AT464" s="1065"/>
      <c r="AU464" s="1065"/>
      <c r="AV464" s="1065"/>
      <c r="AW464" s="1065"/>
      <c r="AX464" s="1065"/>
      <c r="AY464" s="1065"/>
      <c r="AZ464" s="1065"/>
      <c r="BA464" s="1065"/>
      <c r="BB464" s="1065"/>
      <c r="BC464" s="1065"/>
      <c r="BD464" s="1065"/>
      <c r="BE464" s="1065"/>
      <c r="BF464" s="1065"/>
      <c r="BG464" s="1065"/>
      <c r="BH464" s="1065"/>
      <c r="BI464" s="1065"/>
      <c r="BJ464" s="1065"/>
      <c r="BK464" s="1065"/>
      <c r="BL464" s="1066"/>
      <c r="BM464" s="248"/>
      <c r="BN464" s="248"/>
      <c r="BO464" s="248"/>
      <c r="BP464" s="248"/>
      <c r="BQ464" s="248"/>
      <c r="BR464" s="248"/>
      <c r="BS464" s="248"/>
      <c r="BT464" s="248"/>
      <c r="BU464" s="248"/>
      <c r="BV464" s="248"/>
      <c r="BW464" s="248"/>
      <c r="BX464" s="248"/>
      <c r="BY464" s="248"/>
      <c r="BZ464" s="248"/>
      <c r="CA464" s="248"/>
      <c r="CB464" s="248"/>
      <c r="CC464" s="248"/>
      <c r="CD464" s="248"/>
      <c r="CE464" s="248"/>
      <c r="CF464" s="248"/>
      <c r="CG464" s="248"/>
      <c r="CH464" s="248"/>
      <c r="CI464" s="248"/>
      <c r="CJ464" s="248"/>
      <c r="CK464" s="248"/>
      <c r="CL464" s="248"/>
      <c r="CM464" s="248"/>
      <c r="CN464" s="248"/>
      <c r="CO464" s="248"/>
      <c r="CP464" s="248"/>
      <c r="CQ464" s="248"/>
      <c r="CR464" s="248"/>
      <c r="CS464" s="248"/>
      <c r="CT464" s="248"/>
      <c r="CU464" s="248"/>
      <c r="CV464" s="248"/>
      <c r="CW464" s="248"/>
      <c r="CX464" s="248"/>
      <c r="CY464" s="248"/>
      <c r="CZ464" s="248"/>
      <c r="DA464" s="248"/>
      <c r="DB464" s="248"/>
      <c r="DC464" s="248"/>
      <c r="DD464" s="248"/>
      <c r="DE464" s="248"/>
      <c r="DF464" s="248"/>
      <c r="DG464" s="248"/>
      <c r="DH464" s="248"/>
      <c r="DI464" s="248"/>
      <c r="DJ464" s="248"/>
      <c r="DK464" s="248"/>
      <c r="DL464" s="248"/>
      <c r="DM464" s="248"/>
      <c r="DN464" s="248"/>
      <c r="DO464" s="248"/>
      <c r="DP464" s="248"/>
      <c r="DQ464" s="248"/>
      <c r="DR464" s="248"/>
      <c r="DS464" s="248"/>
      <c r="DT464" s="248"/>
      <c r="DU464" s="248"/>
      <c r="DV464" s="248"/>
      <c r="DW464" s="248"/>
      <c r="DX464" s="248"/>
      <c r="DY464" s="248"/>
      <c r="DZ464" s="248"/>
      <c r="EA464" s="248"/>
    </row>
    <row r="465" spans="1:131" s="247" customFormat="1" ht="20.100000000000001" customHeight="1">
      <c r="A465" s="253"/>
      <c r="B465" s="1095"/>
      <c r="C465" s="1096"/>
      <c r="D465" s="1096"/>
      <c r="E465" s="1096"/>
      <c r="F465" s="1096"/>
      <c r="G465" s="1096"/>
      <c r="H465" s="1097"/>
      <c r="I465" s="1099"/>
      <c r="J465" s="1099"/>
      <c r="K465" s="1070"/>
      <c r="L465" s="1071"/>
      <c r="M465" s="1071"/>
      <c r="N465" s="1071"/>
      <c r="O465" s="1071"/>
      <c r="P465" s="1071"/>
      <c r="Q465" s="1071"/>
      <c r="R465" s="1071"/>
      <c r="S465" s="1072"/>
      <c r="T465" s="1072"/>
      <c r="U465" s="1072"/>
      <c r="V465" s="1073"/>
      <c r="W465" s="259" t="s">
        <v>528</v>
      </c>
      <c r="X465" s="1070"/>
      <c r="Y465" s="1071"/>
      <c r="Z465" s="1071"/>
      <c r="AA465" s="1071"/>
      <c r="AB465" s="1071"/>
      <c r="AC465" s="1071"/>
      <c r="AD465" s="1071"/>
      <c r="AE465" s="1071"/>
      <c r="AF465" s="1072"/>
      <c r="AG465" s="1072"/>
      <c r="AH465" s="1072"/>
      <c r="AI465" s="1073"/>
      <c r="AJ465" s="259" t="s">
        <v>528</v>
      </c>
      <c r="AK465" s="248"/>
      <c r="AL465" s="1064"/>
      <c r="AM465" s="1065"/>
      <c r="AN465" s="1065"/>
      <c r="AO465" s="1065"/>
      <c r="AP465" s="1065"/>
      <c r="AQ465" s="1065"/>
      <c r="AR465" s="1065"/>
      <c r="AS465" s="1065"/>
      <c r="AT465" s="1065"/>
      <c r="AU465" s="1065"/>
      <c r="AV465" s="1065"/>
      <c r="AW465" s="1065"/>
      <c r="AX465" s="1065"/>
      <c r="AY465" s="1065"/>
      <c r="AZ465" s="1065"/>
      <c r="BA465" s="1065"/>
      <c r="BB465" s="1065"/>
      <c r="BC465" s="1065"/>
      <c r="BD465" s="1065"/>
      <c r="BE465" s="1065"/>
      <c r="BF465" s="1065"/>
      <c r="BG465" s="1065"/>
      <c r="BH465" s="1065"/>
      <c r="BI465" s="1065"/>
      <c r="BJ465" s="1065"/>
      <c r="BK465" s="1065"/>
      <c r="BL465" s="1066"/>
      <c r="BM465" s="248"/>
      <c r="BN465" s="248"/>
      <c r="BO465" s="248"/>
      <c r="BP465" s="248"/>
      <c r="BQ465" s="248"/>
      <c r="BR465" s="248"/>
      <c r="BS465" s="248"/>
      <c r="BT465" s="248"/>
      <c r="BU465" s="248"/>
      <c r="BV465" s="248"/>
      <c r="BW465" s="248"/>
      <c r="BX465" s="248"/>
      <c r="BY465" s="248"/>
      <c r="BZ465" s="248"/>
      <c r="CA465" s="248"/>
      <c r="CB465" s="248"/>
      <c r="CC465" s="248"/>
      <c r="CD465" s="248"/>
      <c r="CE465" s="248"/>
      <c r="CF465" s="248"/>
      <c r="CG465" s="248"/>
      <c r="CH465" s="248"/>
      <c r="CI465" s="248"/>
      <c r="CJ465" s="248"/>
      <c r="CK465" s="248"/>
      <c r="CL465" s="248"/>
      <c r="CM465" s="248"/>
      <c r="CN465" s="248"/>
      <c r="CO465" s="248"/>
      <c r="CP465" s="248"/>
      <c r="CQ465" s="248"/>
      <c r="CR465" s="248"/>
      <c r="CS465" s="248"/>
      <c r="CT465" s="248"/>
      <c r="CU465" s="248"/>
      <c r="CV465" s="248"/>
      <c r="CW465" s="248"/>
      <c r="CX465" s="248"/>
      <c r="CY465" s="248"/>
      <c r="CZ465" s="248"/>
      <c r="DA465" s="248"/>
      <c r="DB465" s="248"/>
      <c r="DC465" s="248"/>
      <c r="DD465" s="248"/>
      <c r="DE465" s="248"/>
      <c r="DF465" s="248"/>
      <c r="DG465" s="248"/>
      <c r="DH465" s="248"/>
      <c r="DI465" s="248"/>
      <c r="DJ465" s="248"/>
      <c r="DK465" s="248"/>
      <c r="DL465" s="248"/>
      <c r="DM465" s="248"/>
      <c r="DN465" s="248"/>
      <c r="DO465" s="248"/>
      <c r="DP465" s="248"/>
      <c r="DQ465" s="248"/>
      <c r="DR465" s="248"/>
      <c r="DS465" s="248"/>
      <c r="DT465" s="248"/>
      <c r="DU465" s="248"/>
      <c r="DV465" s="248"/>
      <c r="DW465" s="248"/>
      <c r="DX465" s="248"/>
      <c r="DY465" s="248"/>
      <c r="DZ465" s="248"/>
      <c r="EA465" s="248"/>
    </row>
    <row r="466" spans="1:131" s="247" customFormat="1" ht="20.100000000000001" customHeight="1">
      <c r="A466" s="253"/>
      <c r="B466" s="281" t="s">
        <v>546</v>
      </c>
      <c r="C466" s="1083" t="s">
        <v>545</v>
      </c>
      <c r="D466" s="1083"/>
      <c r="E466" s="1083"/>
      <c r="F466" s="1083"/>
      <c r="G466" s="1083"/>
      <c r="H466" s="1084"/>
      <c r="I466" s="1091" t="s">
        <v>369</v>
      </c>
      <c r="J466" s="1091"/>
      <c r="K466" s="1070" t="s">
        <v>540</v>
      </c>
      <c r="L466" s="1071" t="s">
        <v>544</v>
      </c>
      <c r="M466" s="1071"/>
      <c r="N466" s="1071"/>
      <c r="O466" s="1071"/>
      <c r="P466" s="1071"/>
      <c r="Q466" s="1071"/>
      <c r="R466" s="1071"/>
      <c r="S466" s="1072"/>
      <c r="T466" s="1072"/>
      <c r="U466" s="1072"/>
      <c r="V466" s="1073"/>
      <c r="W466" s="259" t="s">
        <v>528</v>
      </c>
      <c r="X466" s="1070" t="s">
        <v>540</v>
      </c>
      <c r="Y466" s="1071"/>
      <c r="Z466" s="1071"/>
      <c r="AA466" s="1071"/>
      <c r="AB466" s="1071"/>
      <c r="AC466" s="1071"/>
      <c r="AD466" s="1071"/>
      <c r="AE466" s="1071"/>
      <c r="AF466" s="1072"/>
      <c r="AG466" s="1072"/>
      <c r="AH466" s="1072"/>
      <c r="AI466" s="1073"/>
      <c r="AJ466" s="259" t="s">
        <v>528</v>
      </c>
      <c r="AK466" s="248"/>
      <c r="AL466" s="1064"/>
      <c r="AM466" s="1065"/>
      <c r="AN466" s="1065"/>
      <c r="AO466" s="1065"/>
      <c r="AP466" s="1065"/>
      <c r="AQ466" s="1065"/>
      <c r="AR466" s="1065"/>
      <c r="AS466" s="1065"/>
      <c r="AT466" s="1065"/>
      <c r="AU466" s="1065"/>
      <c r="AV466" s="1065"/>
      <c r="AW466" s="1065"/>
      <c r="AX466" s="1065"/>
      <c r="AY466" s="1065"/>
      <c r="AZ466" s="1065"/>
      <c r="BA466" s="1065"/>
      <c r="BB466" s="1065"/>
      <c r="BC466" s="1065"/>
      <c r="BD466" s="1065"/>
      <c r="BE466" s="1065"/>
      <c r="BF466" s="1065"/>
      <c r="BG466" s="1065"/>
      <c r="BH466" s="1065"/>
      <c r="BI466" s="1065"/>
      <c r="BJ466" s="1065"/>
      <c r="BK466" s="1065"/>
      <c r="BL466" s="1066"/>
      <c r="BM466" s="248"/>
      <c r="BN466" s="248"/>
      <c r="BO466" s="248"/>
      <c r="BP466" s="248"/>
      <c r="BQ466" s="248"/>
      <c r="BR466" s="248"/>
      <c r="BS466" s="248"/>
      <c r="BT466" s="248"/>
      <c r="BU466" s="248"/>
      <c r="BV466" s="248"/>
      <c r="BW466" s="248"/>
      <c r="BX466" s="248"/>
      <c r="BY466" s="248"/>
      <c r="BZ466" s="248"/>
      <c r="CA466" s="248"/>
      <c r="CB466" s="248"/>
      <c r="CC466" s="248"/>
      <c r="CD466" s="248"/>
      <c r="CE466" s="248"/>
      <c r="CF466" s="248"/>
      <c r="CG466" s="248"/>
      <c r="CH466" s="248"/>
      <c r="CI466" s="248"/>
      <c r="CJ466" s="248"/>
      <c r="CK466" s="248"/>
      <c r="CL466" s="248"/>
      <c r="CM466" s="248"/>
      <c r="CN466" s="248"/>
      <c r="CO466" s="248"/>
      <c r="CP466" s="248"/>
      <c r="CQ466" s="248"/>
      <c r="CR466" s="248"/>
      <c r="CS466" s="248"/>
      <c r="CT466" s="248"/>
      <c r="CU466" s="248"/>
      <c r="CV466" s="248"/>
      <c r="CW466" s="248"/>
      <c r="CX466" s="248"/>
      <c r="CY466" s="248"/>
      <c r="CZ466" s="248"/>
      <c r="DA466" s="248"/>
      <c r="DB466" s="248"/>
      <c r="DC466" s="248"/>
      <c r="DD466" s="248"/>
      <c r="DE466" s="248"/>
      <c r="DF466" s="248"/>
      <c r="DG466" s="248"/>
      <c r="DH466" s="248"/>
      <c r="DI466" s="248"/>
      <c r="DJ466" s="248"/>
      <c r="DK466" s="248"/>
      <c r="DL466" s="248"/>
      <c r="DM466" s="248"/>
      <c r="DN466" s="248"/>
      <c r="DO466" s="248"/>
      <c r="DP466" s="248"/>
      <c r="DQ466" s="248"/>
      <c r="DR466" s="248"/>
      <c r="DS466" s="248"/>
      <c r="DT466" s="248"/>
      <c r="DU466" s="248"/>
      <c r="DV466" s="248"/>
      <c r="DW466" s="248"/>
      <c r="DX466" s="248"/>
      <c r="DY466" s="248"/>
      <c r="DZ466" s="248"/>
      <c r="EA466" s="248"/>
    </row>
    <row r="467" spans="1:131" s="247" customFormat="1" ht="20.100000000000001" customHeight="1">
      <c r="A467" s="253"/>
      <c r="B467" s="279"/>
      <c r="C467" s="1085"/>
      <c r="D467" s="1085"/>
      <c r="E467" s="1085"/>
      <c r="F467" s="1085"/>
      <c r="G467" s="1085"/>
      <c r="H467" s="1086"/>
      <c r="I467" s="1092"/>
      <c r="J467" s="1092"/>
      <c r="K467" s="1070"/>
      <c r="L467" s="1071"/>
      <c r="M467" s="1071"/>
      <c r="N467" s="1071"/>
      <c r="O467" s="1071"/>
      <c r="P467" s="1071"/>
      <c r="Q467" s="1071"/>
      <c r="R467" s="1071"/>
      <c r="S467" s="1072"/>
      <c r="T467" s="1072"/>
      <c r="U467" s="1072"/>
      <c r="V467" s="1073"/>
      <c r="W467" s="259" t="s">
        <v>528</v>
      </c>
      <c r="X467" s="1070"/>
      <c r="Y467" s="1071"/>
      <c r="Z467" s="1071"/>
      <c r="AA467" s="1071"/>
      <c r="AB467" s="1071"/>
      <c r="AC467" s="1071"/>
      <c r="AD467" s="1071"/>
      <c r="AE467" s="1071"/>
      <c r="AF467" s="1072"/>
      <c r="AG467" s="1072"/>
      <c r="AH467" s="1072"/>
      <c r="AI467" s="1073"/>
      <c r="AJ467" s="259" t="s">
        <v>528</v>
      </c>
      <c r="AK467" s="248"/>
      <c r="AL467" s="1064"/>
      <c r="AM467" s="1065"/>
      <c r="AN467" s="1065"/>
      <c r="AO467" s="1065"/>
      <c r="AP467" s="1065"/>
      <c r="AQ467" s="1065"/>
      <c r="AR467" s="1065"/>
      <c r="AS467" s="1065"/>
      <c r="AT467" s="1065"/>
      <c r="AU467" s="1065"/>
      <c r="AV467" s="1065"/>
      <c r="AW467" s="1065"/>
      <c r="AX467" s="1065"/>
      <c r="AY467" s="1065"/>
      <c r="AZ467" s="1065"/>
      <c r="BA467" s="1065"/>
      <c r="BB467" s="1065"/>
      <c r="BC467" s="1065"/>
      <c r="BD467" s="1065"/>
      <c r="BE467" s="1065"/>
      <c r="BF467" s="1065"/>
      <c r="BG467" s="1065"/>
      <c r="BH467" s="1065"/>
      <c r="BI467" s="1065"/>
      <c r="BJ467" s="1065"/>
      <c r="BK467" s="1065"/>
      <c r="BL467" s="1066"/>
      <c r="BM467" s="248"/>
      <c r="BN467" s="248"/>
      <c r="BO467" s="248"/>
      <c r="BP467" s="248"/>
      <c r="BQ467" s="248"/>
      <c r="BR467" s="248"/>
      <c r="BS467" s="248"/>
      <c r="BT467" s="248"/>
      <c r="BU467" s="248"/>
      <c r="BV467" s="248"/>
      <c r="BW467" s="248"/>
      <c r="BX467" s="248"/>
      <c r="BY467" s="248"/>
      <c r="BZ467" s="248"/>
      <c r="CA467" s="248"/>
      <c r="CB467" s="248"/>
      <c r="CC467" s="248"/>
      <c r="CD467" s="248"/>
      <c r="CE467" s="248"/>
      <c r="CF467" s="248"/>
      <c r="CG467" s="248"/>
      <c r="CH467" s="248"/>
      <c r="CI467" s="248"/>
      <c r="CJ467" s="248"/>
      <c r="CK467" s="248"/>
      <c r="CL467" s="248"/>
      <c r="CM467" s="248"/>
      <c r="CN467" s="248"/>
      <c r="CO467" s="248"/>
      <c r="CP467" s="248"/>
      <c r="CQ467" s="248"/>
      <c r="CR467" s="248"/>
      <c r="CS467" s="248"/>
      <c r="CT467" s="248"/>
      <c r="CU467" s="248"/>
      <c r="CV467" s="248"/>
      <c r="CW467" s="248"/>
      <c r="CX467" s="248"/>
      <c r="CY467" s="248"/>
      <c r="CZ467" s="248"/>
      <c r="DA467" s="248"/>
      <c r="DB467" s="248"/>
      <c r="DC467" s="248"/>
      <c r="DD467" s="248"/>
      <c r="DE467" s="248"/>
      <c r="DF467" s="248"/>
      <c r="DG467" s="248"/>
      <c r="DH467" s="248"/>
      <c r="DI467" s="248"/>
      <c r="DJ467" s="248"/>
      <c r="DK467" s="248"/>
      <c r="DL467" s="248"/>
      <c r="DM467" s="248"/>
      <c r="DN467" s="248"/>
      <c r="DO467" s="248"/>
      <c r="DP467" s="248"/>
      <c r="DQ467" s="248"/>
      <c r="DR467" s="248"/>
      <c r="DS467" s="248"/>
      <c r="DT467" s="248"/>
      <c r="DU467" s="248"/>
      <c r="DV467" s="248"/>
      <c r="DW467" s="248"/>
      <c r="DX467" s="248"/>
      <c r="DY467" s="248"/>
      <c r="DZ467" s="248"/>
      <c r="EA467" s="248"/>
    </row>
    <row r="468" spans="1:131" s="247" customFormat="1" ht="20.100000000000001" customHeight="1">
      <c r="A468" s="253"/>
      <c r="B468" s="280"/>
      <c r="C468" s="1087" t="s">
        <v>543</v>
      </c>
      <c r="D468" s="1087"/>
      <c r="E468" s="1087"/>
      <c r="F468" s="1087"/>
      <c r="G468" s="1087"/>
      <c r="H468" s="1088"/>
      <c r="I468" s="1091" t="s">
        <v>369</v>
      </c>
      <c r="J468" s="1091"/>
      <c r="K468" s="1070" t="s">
        <v>540</v>
      </c>
      <c r="L468" s="1071" t="s">
        <v>542</v>
      </c>
      <c r="M468" s="1071"/>
      <c r="N468" s="1071"/>
      <c r="O468" s="1071"/>
      <c r="P468" s="1071"/>
      <c r="Q468" s="1071"/>
      <c r="R468" s="1071"/>
      <c r="S468" s="1072"/>
      <c r="T468" s="1072"/>
      <c r="U468" s="1072"/>
      <c r="V468" s="1073"/>
      <c r="W468" s="259" t="s">
        <v>528</v>
      </c>
      <c r="X468" s="1070" t="s">
        <v>540</v>
      </c>
      <c r="Y468" s="1071" t="s">
        <v>539</v>
      </c>
      <c r="Z468" s="1071"/>
      <c r="AA468" s="1071"/>
      <c r="AB468" s="1071"/>
      <c r="AC468" s="1071"/>
      <c r="AD468" s="1071"/>
      <c r="AE468" s="1071"/>
      <c r="AF468" s="1072"/>
      <c r="AG468" s="1072"/>
      <c r="AH468" s="1072"/>
      <c r="AI468" s="1073"/>
      <c r="AJ468" s="259" t="s">
        <v>528</v>
      </c>
      <c r="AK468" s="248"/>
      <c r="AL468" s="1064"/>
      <c r="AM468" s="1065"/>
      <c r="AN468" s="1065"/>
      <c r="AO468" s="1065"/>
      <c r="AP468" s="1065"/>
      <c r="AQ468" s="1065"/>
      <c r="AR468" s="1065"/>
      <c r="AS468" s="1065"/>
      <c r="AT468" s="1065"/>
      <c r="AU468" s="1065"/>
      <c r="AV468" s="1065"/>
      <c r="AW468" s="1065"/>
      <c r="AX468" s="1065"/>
      <c r="AY468" s="1065"/>
      <c r="AZ468" s="1065"/>
      <c r="BA468" s="1065"/>
      <c r="BB468" s="1065"/>
      <c r="BC468" s="1065"/>
      <c r="BD468" s="1065"/>
      <c r="BE468" s="1065"/>
      <c r="BF468" s="1065"/>
      <c r="BG468" s="1065"/>
      <c r="BH468" s="1065"/>
      <c r="BI468" s="1065"/>
      <c r="BJ468" s="1065"/>
      <c r="BK468" s="1065"/>
      <c r="BL468" s="1066"/>
      <c r="BM468" s="248"/>
      <c r="BN468" s="248"/>
      <c r="BO468" s="248"/>
      <c r="BP468" s="248"/>
      <c r="BQ468" s="248"/>
      <c r="BR468" s="248"/>
      <c r="BS468" s="248"/>
      <c r="BT468" s="248"/>
      <c r="BU468" s="248"/>
      <c r="BV468" s="248"/>
      <c r="BW468" s="248"/>
      <c r="BX468" s="248"/>
      <c r="BY468" s="248"/>
      <c r="BZ468" s="248"/>
      <c r="CA468" s="248"/>
      <c r="CB468" s="248"/>
      <c r="CC468" s="248"/>
      <c r="CD468" s="248"/>
      <c r="CE468" s="248"/>
      <c r="CF468" s="248"/>
      <c r="CG468" s="248"/>
      <c r="CH468" s="248"/>
      <c r="CI468" s="248"/>
      <c r="CJ468" s="248"/>
      <c r="CK468" s="248"/>
      <c r="CL468" s="248"/>
      <c r="CM468" s="248"/>
      <c r="CN468" s="248"/>
      <c r="CO468" s="248"/>
      <c r="CP468" s="248"/>
      <c r="CQ468" s="248"/>
      <c r="CR468" s="248"/>
      <c r="CS468" s="248"/>
      <c r="CT468" s="248"/>
      <c r="CU468" s="248"/>
      <c r="CV468" s="248"/>
      <c r="CW468" s="248"/>
      <c r="CX468" s="248"/>
      <c r="CY468" s="248"/>
      <c r="CZ468" s="248"/>
      <c r="DA468" s="248"/>
      <c r="DB468" s="248"/>
      <c r="DC468" s="248"/>
      <c r="DD468" s="248"/>
      <c r="DE468" s="248"/>
      <c r="DF468" s="248"/>
      <c r="DG468" s="248"/>
      <c r="DH468" s="248"/>
      <c r="DI468" s="248"/>
      <c r="DJ468" s="248"/>
      <c r="DK468" s="248"/>
      <c r="DL468" s="248"/>
      <c r="DM468" s="248"/>
      <c r="DN468" s="248"/>
      <c r="DO468" s="248"/>
      <c r="DP468" s="248"/>
      <c r="DQ468" s="248"/>
      <c r="DR468" s="248"/>
      <c r="DS468" s="248"/>
      <c r="DT468" s="248"/>
      <c r="DU468" s="248"/>
      <c r="DV468" s="248"/>
      <c r="DW468" s="248"/>
      <c r="DX468" s="248"/>
      <c r="DY468" s="248"/>
      <c r="DZ468" s="248"/>
      <c r="EA468" s="248"/>
    </row>
    <row r="469" spans="1:131" s="247" customFormat="1" ht="20.100000000000001" customHeight="1">
      <c r="A469" s="253"/>
      <c r="B469" s="280"/>
      <c r="C469" s="1087"/>
      <c r="D469" s="1087"/>
      <c r="E469" s="1087"/>
      <c r="F469" s="1087"/>
      <c r="G469" s="1087"/>
      <c r="H469" s="1088"/>
      <c r="I469" s="1092"/>
      <c r="J469" s="1092"/>
      <c r="K469" s="1070"/>
      <c r="L469" s="1071"/>
      <c r="M469" s="1071"/>
      <c r="N469" s="1071"/>
      <c r="O469" s="1071"/>
      <c r="P469" s="1071"/>
      <c r="Q469" s="1071"/>
      <c r="R469" s="1071"/>
      <c r="S469" s="1072"/>
      <c r="T469" s="1072"/>
      <c r="U469" s="1072"/>
      <c r="V469" s="1073"/>
      <c r="W469" s="259" t="s">
        <v>528</v>
      </c>
      <c r="X469" s="1070"/>
      <c r="Y469" s="1071"/>
      <c r="Z469" s="1071"/>
      <c r="AA469" s="1071"/>
      <c r="AB469" s="1071"/>
      <c r="AC469" s="1071"/>
      <c r="AD469" s="1071"/>
      <c r="AE469" s="1071"/>
      <c r="AF469" s="1072"/>
      <c r="AG469" s="1072"/>
      <c r="AH469" s="1072"/>
      <c r="AI469" s="1073"/>
      <c r="AJ469" s="259" t="s">
        <v>528</v>
      </c>
      <c r="AK469" s="248"/>
      <c r="AL469" s="1067"/>
      <c r="AM469" s="1068"/>
      <c r="AN469" s="1068"/>
      <c r="AO469" s="1068"/>
      <c r="AP469" s="1068"/>
      <c r="AQ469" s="1068"/>
      <c r="AR469" s="1068"/>
      <c r="AS469" s="1068"/>
      <c r="AT469" s="1068"/>
      <c r="AU469" s="1068"/>
      <c r="AV469" s="1068"/>
      <c r="AW469" s="1068"/>
      <c r="AX469" s="1068"/>
      <c r="AY469" s="1068"/>
      <c r="AZ469" s="1068"/>
      <c r="BA469" s="1068"/>
      <c r="BB469" s="1068"/>
      <c r="BC469" s="1068"/>
      <c r="BD469" s="1068"/>
      <c r="BE469" s="1068"/>
      <c r="BF469" s="1068"/>
      <c r="BG469" s="1068"/>
      <c r="BH469" s="1068"/>
      <c r="BI469" s="1068"/>
      <c r="BJ469" s="1068"/>
      <c r="BK469" s="1068"/>
      <c r="BL469" s="1069"/>
      <c r="BM469" s="248"/>
      <c r="BN469" s="248"/>
      <c r="BO469" s="248"/>
      <c r="BP469" s="248"/>
      <c r="BQ469" s="248"/>
      <c r="BR469" s="248"/>
      <c r="BS469" s="248"/>
      <c r="BT469" s="248"/>
      <c r="BU469" s="248"/>
      <c r="BV469" s="248"/>
      <c r="BW469" s="248"/>
      <c r="BX469" s="248"/>
      <c r="BY469" s="248"/>
      <c r="BZ469" s="248"/>
      <c r="CA469" s="248"/>
      <c r="CB469" s="248"/>
      <c r="CC469" s="248"/>
      <c r="CD469" s="248"/>
      <c r="CE469" s="248"/>
      <c r="CF469" s="248"/>
      <c r="CG469" s="248"/>
      <c r="CH469" s="248"/>
      <c r="CI469" s="248"/>
      <c r="CJ469" s="248"/>
      <c r="CK469" s="248"/>
      <c r="CL469" s="248"/>
      <c r="CM469" s="248"/>
      <c r="CN469" s="248"/>
      <c r="CO469" s="248"/>
      <c r="CP469" s="248"/>
      <c r="CQ469" s="248"/>
      <c r="CR469" s="248"/>
      <c r="CS469" s="248"/>
      <c r="CT469" s="248"/>
      <c r="CU469" s="248"/>
      <c r="CV469" s="248"/>
      <c r="CW469" s="248"/>
      <c r="CX469" s="248"/>
      <c r="CY469" s="248"/>
      <c r="CZ469" s="248"/>
      <c r="DA469" s="248"/>
      <c r="DB469" s="248"/>
      <c r="DC469" s="248"/>
      <c r="DD469" s="248"/>
      <c r="DE469" s="248"/>
      <c r="DF469" s="248"/>
      <c r="DG469" s="248"/>
      <c r="DH469" s="248"/>
      <c r="DI469" s="248"/>
      <c r="DJ469" s="248"/>
      <c r="DK469" s="248"/>
      <c r="DL469" s="248"/>
      <c r="DM469" s="248"/>
      <c r="DN469" s="248"/>
      <c r="DO469" s="248"/>
      <c r="DP469" s="248"/>
      <c r="DQ469" s="248"/>
      <c r="DR469" s="248"/>
      <c r="DS469" s="248"/>
      <c r="DT469" s="248"/>
      <c r="DU469" s="248"/>
      <c r="DV469" s="248"/>
      <c r="DW469" s="248"/>
      <c r="DX469" s="248"/>
      <c r="DY469" s="248"/>
      <c r="DZ469" s="248"/>
      <c r="EA469" s="248"/>
    </row>
    <row r="470" spans="1:131" s="247" customFormat="1" ht="20.100000000000001" customHeight="1">
      <c r="A470" s="253"/>
      <c r="B470" s="281"/>
      <c r="C470" s="1093" t="s">
        <v>541</v>
      </c>
      <c r="D470" s="1093"/>
      <c r="E470" s="1093"/>
      <c r="F470" s="1093"/>
      <c r="G470" s="1093"/>
      <c r="H470" s="1094"/>
      <c r="I470" s="1091" t="s">
        <v>369</v>
      </c>
      <c r="J470" s="1091"/>
      <c r="K470" s="1070" t="s">
        <v>540</v>
      </c>
      <c r="L470" s="1071"/>
      <c r="M470" s="1071"/>
      <c r="N470" s="1071"/>
      <c r="O470" s="1071"/>
      <c r="P470" s="1071"/>
      <c r="Q470" s="1071"/>
      <c r="R470" s="1071"/>
      <c r="S470" s="1072"/>
      <c r="T470" s="1072"/>
      <c r="U470" s="1072"/>
      <c r="V470" s="1073"/>
      <c r="W470" s="259" t="s">
        <v>528</v>
      </c>
      <c r="X470" s="1070" t="s">
        <v>540</v>
      </c>
      <c r="Y470" s="1071" t="s">
        <v>539</v>
      </c>
      <c r="Z470" s="1071"/>
      <c r="AA470" s="1071"/>
      <c r="AB470" s="1071"/>
      <c r="AC470" s="1071"/>
      <c r="AD470" s="1071"/>
      <c r="AE470" s="1071"/>
      <c r="AF470" s="1072"/>
      <c r="AG470" s="1072"/>
      <c r="AH470" s="1072"/>
      <c r="AI470" s="1073"/>
      <c r="AJ470" s="259" t="s">
        <v>528</v>
      </c>
      <c r="AK470" s="248"/>
      <c r="AL470" s="248"/>
      <c r="AM470" s="248"/>
      <c r="AN470" s="248"/>
      <c r="AO470" s="248"/>
      <c r="AP470" s="248"/>
      <c r="AQ470" s="248"/>
      <c r="AR470" s="248"/>
      <c r="AS470" s="248"/>
      <c r="AT470" s="248"/>
      <c r="AU470" s="248"/>
      <c r="AV470" s="248"/>
      <c r="AW470" s="248"/>
      <c r="AX470" s="248"/>
      <c r="AY470" s="248"/>
      <c r="AZ470" s="248"/>
      <c r="BA470" s="248"/>
      <c r="BB470" s="248"/>
      <c r="BC470" s="248"/>
      <c r="BD470" s="248"/>
      <c r="BE470" s="248"/>
      <c r="BF470" s="248"/>
      <c r="BG470" s="248"/>
      <c r="BH470" s="248"/>
      <c r="BI470" s="248"/>
      <c r="BJ470" s="248"/>
      <c r="BK470" s="248"/>
      <c r="BL470" s="248"/>
      <c r="BM470" s="248"/>
      <c r="BN470" s="248"/>
      <c r="BO470" s="248"/>
      <c r="BP470" s="248"/>
      <c r="BQ470" s="248"/>
      <c r="BR470" s="248"/>
      <c r="BS470" s="248"/>
      <c r="BT470" s="248"/>
      <c r="BU470" s="248"/>
      <c r="BV470" s="248"/>
      <c r="BW470" s="248"/>
      <c r="BX470" s="248"/>
      <c r="BY470" s="248"/>
      <c r="BZ470" s="248"/>
      <c r="CA470" s="248"/>
      <c r="CB470" s="248"/>
      <c r="CC470" s="248"/>
      <c r="CD470" s="248"/>
      <c r="CE470" s="248"/>
      <c r="CF470" s="248"/>
      <c r="CG470" s="248"/>
      <c r="CH470" s="248"/>
      <c r="CI470" s="248"/>
      <c r="CJ470" s="248"/>
      <c r="CK470" s="248"/>
      <c r="CL470" s="248"/>
      <c r="CM470" s="248"/>
      <c r="CN470" s="248"/>
      <c r="CO470" s="248"/>
      <c r="CP470" s="248"/>
      <c r="CQ470" s="248"/>
      <c r="CR470" s="248"/>
      <c r="CS470" s="248"/>
      <c r="CT470" s="248"/>
      <c r="CU470" s="248"/>
      <c r="CV470" s="248"/>
      <c r="CW470" s="248"/>
      <c r="CX470" s="248"/>
      <c r="CY470" s="248"/>
      <c r="CZ470" s="248"/>
      <c r="DA470" s="248"/>
      <c r="DB470" s="248"/>
      <c r="DC470" s="248"/>
      <c r="DD470" s="248"/>
      <c r="DE470" s="248"/>
      <c r="DF470" s="248"/>
      <c r="DG470" s="248"/>
      <c r="DH470" s="248"/>
      <c r="DI470" s="248"/>
      <c r="DJ470" s="248"/>
      <c r="DK470" s="248"/>
      <c r="DL470" s="248"/>
      <c r="DM470" s="248"/>
      <c r="DN470" s="248"/>
      <c r="DO470" s="248"/>
      <c r="DP470" s="248"/>
      <c r="DQ470" s="248"/>
      <c r="DR470" s="248"/>
      <c r="DS470" s="248"/>
      <c r="DT470" s="248"/>
      <c r="DU470" s="248"/>
      <c r="DV470" s="248"/>
      <c r="DW470" s="248"/>
      <c r="DX470" s="248"/>
      <c r="DY470" s="248"/>
      <c r="DZ470" s="248"/>
      <c r="EA470" s="248"/>
    </row>
    <row r="471" spans="1:131" s="247" customFormat="1" ht="20.100000000000001" customHeight="1">
      <c r="A471" s="253"/>
      <c r="B471" s="279"/>
      <c r="C471" s="1089"/>
      <c r="D471" s="1089"/>
      <c r="E471" s="1089"/>
      <c r="F471" s="1089"/>
      <c r="G471" s="1089"/>
      <c r="H471" s="1090"/>
      <c r="I471" s="1092"/>
      <c r="J471" s="1092"/>
      <c r="K471" s="1070"/>
      <c r="L471" s="1071"/>
      <c r="M471" s="1071"/>
      <c r="N471" s="1071"/>
      <c r="O471" s="1071"/>
      <c r="P471" s="1071"/>
      <c r="Q471" s="1071"/>
      <c r="R471" s="1071"/>
      <c r="S471" s="1072"/>
      <c r="T471" s="1072"/>
      <c r="U471" s="1072"/>
      <c r="V471" s="1073"/>
      <c r="W471" s="259" t="s">
        <v>528</v>
      </c>
      <c r="X471" s="1070"/>
      <c r="Y471" s="1071"/>
      <c r="Z471" s="1071"/>
      <c r="AA471" s="1071"/>
      <c r="AB471" s="1071"/>
      <c r="AC471" s="1071"/>
      <c r="AD471" s="1071"/>
      <c r="AE471" s="1071"/>
      <c r="AF471" s="1072"/>
      <c r="AG471" s="1072"/>
      <c r="AH471" s="1072"/>
      <c r="AI471" s="1073"/>
      <c r="AJ471" s="259" t="s">
        <v>528</v>
      </c>
      <c r="AK471" s="248"/>
      <c r="AL471" s="248"/>
      <c r="AM471" s="248"/>
      <c r="AN471" s="248"/>
      <c r="AO471" s="248"/>
      <c r="AP471" s="248"/>
      <c r="AQ471" s="248"/>
      <c r="AR471" s="248"/>
      <c r="AS471" s="248"/>
      <c r="AT471" s="248"/>
      <c r="AU471" s="248"/>
      <c r="AV471" s="248"/>
      <c r="AW471" s="248"/>
      <c r="AX471" s="248"/>
      <c r="AY471" s="248"/>
      <c r="AZ471" s="248"/>
      <c r="BA471" s="248"/>
      <c r="BB471" s="248"/>
      <c r="BC471" s="248"/>
      <c r="BD471" s="248"/>
      <c r="BE471" s="248"/>
      <c r="BF471" s="248"/>
      <c r="BG471" s="248"/>
      <c r="BH471" s="248"/>
      <c r="BI471" s="248"/>
      <c r="BJ471" s="248"/>
      <c r="BK471" s="248"/>
      <c r="BL471" s="248"/>
      <c r="BM471" s="248"/>
      <c r="BN471" s="248"/>
      <c r="BO471" s="248"/>
      <c r="BP471" s="248"/>
      <c r="BQ471" s="248"/>
      <c r="BR471" s="248"/>
      <c r="BS471" s="248"/>
      <c r="BT471" s="248"/>
      <c r="BU471" s="248"/>
      <c r="BV471" s="248"/>
      <c r="BW471" s="248"/>
      <c r="BX471" s="248"/>
      <c r="BY471" s="248"/>
      <c r="BZ471" s="248"/>
      <c r="CA471" s="248"/>
      <c r="CB471" s="248"/>
      <c r="CC471" s="248"/>
      <c r="CD471" s="248"/>
      <c r="CE471" s="248"/>
      <c r="CF471" s="248"/>
      <c r="CG471" s="248"/>
      <c r="CH471" s="248"/>
      <c r="CI471" s="248"/>
      <c r="CJ471" s="248"/>
      <c r="CK471" s="248"/>
      <c r="CL471" s="248"/>
      <c r="CM471" s="248"/>
      <c r="CN471" s="248"/>
      <c r="CO471" s="248"/>
      <c r="CP471" s="248"/>
      <c r="CQ471" s="248"/>
      <c r="CR471" s="248"/>
      <c r="CS471" s="248"/>
      <c r="CT471" s="248"/>
      <c r="CU471" s="248"/>
      <c r="CV471" s="248"/>
      <c r="CW471" s="248"/>
      <c r="CX471" s="248"/>
      <c r="CY471" s="248"/>
      <c r="CZ471" s="248"/>
      <c r="DA471" s="248"/>
      <c r="DB471" s="248"/>
      <c r="DC471" s="248"/>
      <c r="DD471" s="248"/>
      <c r="DE471" s="248"/>
      <c r="DF471" s="248"/>
      <c r="DG471" s="248"/>
      <c r="DH471" s="248"/>
      <c r="DI471" s="248"/>
      <c r="DJ471" s="248"/>
      <c r="DK471" s="248"/>
      <c r="DL471" s="248"/>
      <c r="DM471" s="248"/>
      <c r="DN471" s="248"/>
      <c r="DO471" s="248"/>
      <c r="DP471" s="248"/>
      <c r="DQ471" s="248"/>
      <c r="DR471" s="248"/>
      <c r="DS471" s="248"/>
      <c r="DT471" s="248"/>
      <c r="DU471" s="248"/>
      <c r="DV471" s="248"/>
      <c r="DW471" s="248"/>
      <c r="DX471" s="248"/>
      <c r="DY471" s="248"/>
      <c r="DZ471" s="248"/>
      <c r="EA471" s="248"/>
    </row>
    <row r="472" spans="1:131" s="247" customFormat="1" ht="20.100000000000001" customHeight="1">
      <c r="A472" s="253"/>
      <c r="B472" s="280"/>
      <c r="C472" s="1087" t="s">
        <v>541</v>
      </c>
      <c r="D472" s="1087"/>
      <c r="E472" s="1087"/>
      <c r="F472" s="1087"/>
      <c r="G472" s="1087"/>
      <c r="H472" s="1088"/>
      <c r="I472" s="1091" t="s">
        <v>369</v>
      </c>
      <c r="J472" s="1091"/>
      <c r="K472" s="1070" t="s">
        <v>540</v>
      </c>
      <c r="L472" s="1071"/>
      <c r="M472" s="1071"/>
      <c r="N472" s="1071"/>
      <c r="O472" s="1071"/>
      <c r="P472" s="1071"/>
      <c r="Q472" s="1071"/>
      <c r="R472" s="1071"/>
      <c r="S472" s="1072"/>
      <c r="T472" s="1072"/>
      <c r="U472" s="1072"/>
      <c r="V472" s="1073"/>
      <c r="W472" s="259" t="s">
        <v>528</v>
      </c>
      <c r="X472" s="1070" t="s">
        <v>540</v>
      </c>
      <c r="Y472" s="1071" t="s">
        <v>539</v>
      </c>
      <c r="Z472" s="1071"/>
      <c r="AA472" s="1071"/>
      <c r="AB472" s="1071"/>
      <c r="AC472" s="1071"/>
      <c r="AD472" s="1071"/>
      <c r="AE472" s="1071"/>
      <c r="AF472" s="1072"/>
      <c r="AG472" s="1072"/>
      <c r="AH472" s="1072"/>
      <c r="AI472" s="1073"/>
      <c r="AJ472" s="259" t="s">
        <v>528</v>
      </c>
      <c r="AK472" s="248"/>
      <c r="AL472" s="248"/>
      <c r="AM472" s="248"/>
      <c r="AN472" s="248"/>
      <c r="AO472" s="248"/>
      <c r="AP472" s="248"/>
      <c r="AQ472" s="248"/>
      <c r="AR472" s="248"/>
      <c r="AS472" s="248"/>
      <c r="AT472" s="248"/>
      <c r="AU472" s="248"/>
      <c r="AV472" s="248"/>
      <c r="AW472" s="248"/>
      <c r="AX472" s="248"/>
      <c r="AY472" s="248"/>
      <c r="AZ472" s="248"/>
      <c r="BA472" s="248"/>
      <c r="BB472" s="248"/>
      <c r="BC472" s="248"/>
      <c r="BD472" s="248"/>
      <c r="BE472" s="248"/>
      <c r="BF472" s="248"/>
      <c r="BG472" s="248"/>
      <c r="BH472" s="248"/>
      <c r="BI472" s="248"/>
      <c r="BJ472" s="248"/>
      <c r="BK472" s="248"/>
      <c r="BL472" s="248"/>
      <c r="BM472" s="248"/>
      <c r="BN472" s="248"/>
      <c r="BO472" s="248"/>
      <c r="BP472" s="248"/>
      <c r="BQ472" s="248"/>
      <c r="BR472" s="248"/>
      <c r="BS472" s="248"/>
      <c r="BT472" s="248"/>
      <c r="BU472" s="248"/>
      <c r="BV472" s="248"/>
      <c r="BW472" s="248"/>
      <c r="BX472" s="248"/>
      <c r="BY472" s="248"/>
      <c r="BZ472" s="248"/>
      <c r="CA472" s="248"/>
      <c r="CB472" s="248"/>
      <c r="CC472" s="248"/>
      <c r="CD472" s="248"/>
      <c r="CE472" s="248"/>
      <c r="CF472" s="248"/>
      <c r="CG472" s="248"/>
      <c r="CH472" s="248"/>
      <c r="CI472" s="248"/>
      <c r="CJ472" s="248"/>
      <c r="CK472" s="248"/>
      <c r="CL472" s="248"/>
      <c r="CM472" s="248"/>
      <c r="CN472" s="248"/>
      <c r="CO472" s="248"/>
      <c r="CP472" s="248"/>
      <c r="CQ472" s="248"/>
      <c r="CR472" s="248"/>
      <c r="CS472" s="248"/>
      <c r="CT472" s="248"/>
      <c r="CU472" s="248"/>
      <c r="CV472" s="248"/>
      <c r="CW472" s="248"/>
      <c r="CX472" s="248"/>
      <c r="CY472" s="248"/>
      <c r="CZ472" s="248"/>
      <c r="DA472" s="248"/>
      <c r="DB472" s="248"/>
      <c r="DC472" s="248"/>
      <c r="DD472" s="248"/>
      <c r="DE472" s="248"/>
      <c r="DF472" s="248"/>
      <c r="DG472" s="248"/>
      <c r="DH472" s="248"/>
      <c r="DI472" s="248"/>
      <c r="DJ472" s="248"/>
      <c r="DK472" s="248"/>
      <c r="DL472" s="248"/>
      <c r="DM472" s="248"/>
      <c r="DN472" s="248"/>
      <c r="DO472" s="248"/>
      <c r="DP472" s="248"/>
      <c r="DQ472" s="248"/>
      <c r="DR472" s="248"/>
      <c r="DS472" s="248"/>
      <c r="DT472" s="248"/>
      <c r="DU472" s="248"/>
      <c r="DV472" s="248"/>
      <c r="DW472" s="248"/>
      <c r="DX472" s="248"/>
      <c r="DY472" s="248"/>
      <c r="DZ472" s="248"/>
      <c r="EA472" s="248"/>
    </row>
    <row r="473" spans="1:131" s="247" customFormat="1" ht="20.100000000000001" customHeight="1">
      <c r="A473" s="253"/>
      <c r="B473" s="279"/>
      <c r="C473" s="1089"/>
      <c r="D473" s="1089"/>
      <c r="E473" s="1089"/>
      <c r="F473" s="1089"/>
      <c r="G473" s="1089"/>
      <c r="H473" s="1090"/>
      <c r="I473" s="1092"/>
      <c r="J473" s="1092"/>
      <c r="K473" s="1070"/>
      <c r="L473" s="1071"/>
      <c r="M473" s="1071"/>
      <c r="N473" s="1071"/>
      <c r="O473" s="1071"/>
      <c r="P473" s="1071"/>
      <c r="Q473" s="1071"/>
      <c r="R473" s="1071"/>
      <c r="S473" s="1072"/>
      <c r="T473" s="1072"/>
      <c r="U473" s="1072"/>
      <c r="V473" s="1073"/>
      <c r="W473" s="259" t="s">
        <v>528</v>
      </c>
      <c r="X473" s="1070"/>
      <c r="Y473" s="1071"/>
      <c r="Z473" s="1071"/>
      <c r="AA473" s="1071"/>
      <c r="AB473" s="1071"/>
      <c r="AC473" s="1071"/>
      <c r="AD473" s="1071"/>
      <c r="AE473" s="1071"/>
      <c r="AF473" s="1072"/>
      <c r="AG473" s="1072"/>
      <c r="AH473" s="1072"/>
      <c r="AI473" s="1073"/>
      <c r="AJ473" s="259" t="s">
        <v>528</v>
      </c>
      <c r="AK473" s="248"/>
      <c r="AL473" s="248"/>
      <c r="AM473" s="248"/>
      <c r="AN473" s="248"/>
      <c r="AO473" s="248"/>
      <c r="AP473" s="248"/>
      <c r="AQ473" s="248"/>
      <c r="AR473" s="248"/>
      <c r="AS473" s="248"/>
      <c r="AT473" s="248"/>
      <c r="AU473" s="248"/>
      <c r="AV473" s="248"/>
      <c r="AW473" s="248"/>
      <c r="AX473" s="248"/>
      <c r="AY473" s="248"/>
      <c r="AZ473" s="248"/>
      <c r="BA473" s="248"/>
      <c r="BB473" s="248"/>
      <c r="BC473" s="248"/>
      <c r="BD473" s="248"/>
      <c r="BE473" s="248"/>
      <c r="BF473" s="248"/>
      <c r="BG473" s="248"/>
      <c r="BH473" s="248"/>
      <c r="BI473" s="248"/>
      <c r="BJ473" s="248"/>
      <c r="BK473" s="248"/>
      <c r="BL473" s="248"/>
      <c r="BM473" s="248"/>
      <c r="BN473" s="248"/>
      <c r="BO473" s="248"/>
      <c r="BP473" s="248"/>
      <c r="BQ473" s="248"/>
      <c r="BR473" s="248"/>
      <c r="BS473" s="248"/>
      <c r="BT473" s="248"/>
      <c r="BU473" s="248"/>
      <c r="BV473" s="248"/>
      <c r="BW473" s="248"/>
      <c r="BX473" s="248"/>
      <c r="BY473" s="248"/>
      <c r="BZ473" s="248"/>
      <c r="CA473" s="248"/>
      <c r="CB473" s="248"/>
      <c r="CC473" s="248"/>
      <c r="CD473" s="248"/>
      <c r="CE473" s="248"/>
      <c r="CF473" s="248"/>
      <c r="CG473" s="248"/>
      <c r="CH473" s="248"/>
      <c r="CI473" s="248"/>
      <c r="CJ473" s="248"/>
      <c r="CK473" s="248"/>
      <c r="CL473" s="248"/>
      <c r="CM473" s="248"/>
      <c r="CN473" s="248"/>
      <c r="CO473" s="248"/>
      <c r="CP473" s="248"/>
      <c r="CQ473" s="248"/>
      <c r="CR473" s="248"/>
      <c r="CS473" s="248"/>
      <c r="CT473" s="248"/>
      <c r="CU473" s="248"/>
      <c r="CV473" s="248"/>
      <c r="CW473" s="248"/>
      <c r="CX473" s="248"/>
      <c r="CY473" s="248"/>
      <c r="CZ473" s="248"/>
      <c r="DA473" s="248"/>
      <c r="DB473" s="248"/>
      <c r="DC473" s="248"/>
      <c r="DD473" s="248"/>
      <c r="DE473" s="248"/>
      <c r="DF473" s="248"/>
      <c r="DG473" s="248"/>
      <c r="DH473" s="248"/>
      <c r="DI473" s="248"/>
      <c r="DJ473" s="248"/>
      <c r="DK473" s="248"/>
      <c r="DL473" s="248"/>
      <c r="DM473" s="248"/>
      <c r="DN473" s="248"/>
      <c r="DO473" s="248"/>
      <c r="DP473" s="248"/>
      <c r="DQ473" s="248"/>
      <c r="DR473" s="248"/>
      <c r="DS473" s="248"/>
      <c r="DT473" s="248"/>
      <c r="DU473" s="248"/>
      <c r="DV473" s="248"/>
      <c r="DW473" s="248"/>
      <c r="DX473" s="248"/>
      <c r="DY473" s="248"/>
      <c r="DZ473" s="248"/>
      <c r="EA473" s="248"/>
    </row>
    <row r="474" spans="1:131" s="247" customFormat="1" ht="20.100000000000001" customHeight="1">
      <c r="A474" s="253"/>
      <c r="B474" s="1110" t="s">
        <v>538</v>
      </c>
      <c r="C474" s="1096"/>
      <c r="D474" s="1096"/>
      <c r="E474" s="1096"/>
      <c r="F474" s="1096"/>
      <c r="G474" s="1096"/>
      <c r="H474" s="1097"/>
      <c r="I474" s="1091" t="s">
        <v>369</v>
      </c>
      <c r="J474" s="1091"/>
      <c r="K474" s="1111" t="s">
        <v>536</v>
      </c>
      <c r="L474" s="1093"/>
      <c r="M474" s="277"/>
      <c r="N474" s="277"/>
      <c r="O474" s="277"/>
      <c r="P474" s="277"/>
      <c r="Q474" s="1102"/>
      <c r="R474" s="1102"/>
      <c r="S474" s="1102"/>
      <c r="T474" s="1102"/>
      <c r="U474" s="1102"/>
      <c r="V474" s="1102"/>
      <c r="W474" s="1094" t="s">
        <v>528</v>
      </c>
      <c r="X474" s="276"/>
      <c r="Y474" s="275"/>
      <c r="Z474" s="275"/>
      <c r="AA474" s="275"/>
      <c r="AB474" s="275"/>
      <c r="AC474" s="275"/>
      <c r="AD474" s="275"/>
      <c r="AE474" s="275"/>
      <c r="AF474" s="275"/>
      <c r="AG474" s="275"/>
      <c r="AH474" s="275"/>
      <c r="AI474" s="275"/>
      <c r="AJ474" s="274"/>
      <c r="AK474" s="248"/>
      <c r="AL474" s="248"/>
      <c r="AM474" s="248"/>
      <c r="AN474" s="248"/>
      <c r="AO474" s="248"/>
      <c r="AP474" s="248"/>
      <c r="AQ474" s="248"/>
      <c r="AR474" s="248"/>
      <c r="AS474" s="248"/>
      <c r="AT474" s="248"/>
      <c r="AU474" s="248"/>
      <c r="AV474" s="248"/>
      <c r="AW474" s="248"/>
      <c r="AX474" s="248"/>
      <c r="AY474" s="248"/>
      <c r="AZ474" s="248"/>
      <c r="BA474" s="248"/>
      <c r="BB474" s="248"/>
      <c r="BC474" s="248"/>
      <c r="BD474" s="248"/>
      <c r="BE474" s="248"/>
      <c r="BF474" s="248"/>
      <c r="BG474" s="248"/>
      <c r="BH474" s="248"/>
      <c r="BI474" s="248"/>
      <c r="BJ474" s="248"/>
      <c r="BK474" s="248"/>
      <c r="BL474" s="248"/>
      <c r="BM474" s="248"/>
      <c r="BN474" s="248"/>
      <c r="BO474" s="248"/>
      <c r="BP474" s="248"/>
      <c r="BQ474" s="248"/>
      <c r="BR474" s="248"/>
      <c r="BS474" s="248"/>
      <c r="BT474" s="248"/>
      <c r="BU474" s="248"/>
      <c r="BV474" s="248"/>
      <c r="BW474" s="248"/>
      <c r="BX474" s="248"/>
      <c r="BY474" s="248"/>
      <c r="BZ474" s="248"/>
      <c r="CA474" s="248"/>
      <c r="CB474" s="248"/>
      <c r="CC474" s="248"/>
      <c r="CD474" s="248"/>
      <c r="CE474" s="248"/>
      <c r="CF474" s="248"/>
      <c r="CG474" s="248"/>
      <c r="CH474" s="248"/>
      <c r="CI474" s="248"/>
      <c r="CJ474" s="248"/>
      <c r="CK474" s="248"/>
      <c r="CL474" s="248"/>
      <c r="CM474" s="248"/>
      <c r="CN474" s="248"/>
      <c r="CO474" s="248"/>
      <c r="CP474" s="248"/>
      <c r="CQ474" s="248"/>
      <c r="CR474" s="248"/>
      <c r="CS474" s="248"/>
      <c r="CT474" s="248"/>
      <c r="CU474" s="248"/>
      <c r="CV474" s="248"/>
      <c r="CW474" s="248"/>
      <c r="CX474" s="248"/>
      <c r="CY474" s="248"/>
      <c r="CZ474" s="248"/>
      <c r="DA474" s="248"/>
      <c r="DB474" s="248"/>
      <c r="DC474" s="248"/>
      <c r="DD474" s="248"/>
      <c r="DE474" s="248"/>
      <c r="DF474" s="248"/>
      <c r="DG474" s="248"/>
      <c r="DH474" s="248"/>
      <c r="DI474" s="248"/>
      <c r="DJ474" s="248"/>
      <c r="DK474" s="248"/>
      <c r="DL474" s="248"/>
      <c r="DM474" s="248"/>
      <c r="DN474" s="248"/>
      <c r="DO474" s="248"/>
      <c r="DP474" s="248"/>
      <c r="DQ474" s="248"/>
      <c r="DR474" s="248"/>
      <c r="DS474" s="248"/>
      <c r="DT474" s="248"/>
      <c r="DU474" s="248"/>
      <c r="DV474" s="248"/>
      <c r="DW474" s="248"/>
      <c r="DX474" s="248"/>
      <c r="DY474" s="248"/>
      <c r="DZ474" s="248"/>
      <c r="EA474" s="248"/>
    </row>
    <row r="475" spans="1:131" s="247" customFormat="1" ht="20.100000000000001" customHeight="1">
      <c r="A475" s="253"/>
      <c r="B475" s="1095"/>
      <c r="C475" s="1096"/>
      <c r="D475" s="1096"/>
      <c r="E475" s="1096"/>
      <c r="F475" s="1096"/>
      <c r="G475" s="1096"/>
      <c r="H475" s="1097"/>
      <c r="I475" s="1092"/>
      <c r="J475" s="1092"/>
      <c r="K475" s="1112"/>
      <c r="L475" s="1089"/>
      <c r="M475" s="271"/>
      <c r="N475" s="271"/>
      <c r="O475" s="271"/>
      <c r="P475" s="271"/>
      <c r="Q475" s="1103"/>
      <c r="R475" s="1103"/>
      <c r="S475" s="1103"/>
      <c r="T475" s="1103"/>
      <c r="U475" s="1103"/>
      <c r="V475" s="1103"/>
      <c r="W475" s="1090"/>
      <c r="X475" s="272"/>
      <c r="Y475" s="271"/>
      <c r="Z475" s="271"/>
      <c r="AA475" s="271"/>
      <c r="AB475" s="271"/>
      <c r="AC475" s="271"/>
      <c r="AD475" s="271"/>
      <c r="AE475" s="271"/>
      <c r="AF475" s="271"/>
      <c r="AG475" s="271"/>
      <c r="AH475" s="271"/>
      <c r="AI475" s="271"/>
      <c r="AJ475" s="270"/>
      <c r="AK475" s="248"/>
      <c r="AL475" s="248"/>
      <c r="AM475" s="248"/>
      <c r="AN475" s="248"/>
      <c r="AO475" s="248"/>
      <c r="AP475" s="248"/>
      <c r="AQ475" s="248"/>
      <c r="AR475" s="248"/>
      <c r="AS475" s="248"/>
      <c r="AT475" s="248"/>
      <c r="AU475" s="248"/>
      <c r="AV475" s="248"/>
      <c r="AW475" s="248"/>
      <c r="AX475" s="248"/>
      <c r="AY475" s="248"/>
      <c r="AZ475" s="248"/>
      <c r="BA475" s="248"/>
      <c r="BB475" s="248"/>
      <c r="BC475" s="248"/>
      <c r="BD475" s="248"/>
      <c r="BE475" s="248"/>
      <c r="BF475" s="248"/>
      <c r="BG475" s="248"/>
      <c r="BH475" s="248"/>
      <c r="BI475" s="248"/>
      <c r="BJ475" s="248"/>
      <c r="BK475" s="248"/>
      <c r="BL475" s="248"/>
      <c r="BM475" s="248"/>
      <c r="BN475" s="248"/>
      <c r="BO475" s="248"/>
      <c r="BP475" s="248"/>
      <c r="BQ475" s="248"/>
      <c r="BR475" s="248"/>
      <c r="BS475" s="248"/>
      <c r="BT475" s="248"/>
      <c r="BU475" s="248"/>
      <c r="BV475" s="248"/>
      <c r="BW475" s="248"/>
      <c r="BX475" s="248"/>
      <c r="BY475" s="248"/>
      <c r="BZ475" s="248"/>
      <c r="CA475" s="248"/>
      <c r="CB475" s="248"/>
      <c r="CC475" s="248"/>
      <c r="CD475" s="248"/>
      <c r="CE475" s="248"/>
      <c r="CF475" s="248"/>
      <c r="CG475" s="248"/>
      <c r="CH475" s="248"/>
      <c r="CI475" s="248"/>
      <c r="CJ475" s="248"/>
      <c r="CK475" s="248"/>
      <c r="CL475" s="248"/>
      <c r="CM475" s="248"/>
      <c r="CN475" s="248"/>
      <c r="CO475" s="248"/>
      <c r="CP475" s="248"/>
      <c r="CQ475" s="248"/>
      <c r="CR475" s="248"/>
      <c r="CS475" s="248"/>
      <c r="CT475" s="248"/>
      <c r="CU475" s="248"/>
      <c r="CV475" s="248"/>
      <c r="CW475" s="248"/>
      <c r="CX475" s="248"/>
      <c r="CY475" s="248"/>
      <c r="CZ475" s="248"/>
      <c r="DA475" s="248"/>
      <c r="DB475" s="248"/>
      <c r="DC475" s="248"/>
      <c r="DD475" s="248"/>
      <c r="DE475" s="248"/>
      <c r="DF475" s="248"/>
      <c r="DG475" s="248"/>
      <c r="DH475" s="248"/>
      <c r="DI475" s="248"/>
      <c r="DJ475" s="248"/>
      <c r="DK475" s="248"/>
      <c r="DL475" s="248"/>
      <c r="DM475" s="248"/>
      <c r="DN475" s="248"/>
      <c r="DO475" s="248"/>
      <c r="DP475" s="248"/>
      <c r="DQ475" s="248"/>
      <c r="DR475" s="248"/>
      <c r="DS475" s="248"/>
      <c r="DT475" s="248"/>
      <c r="DU475" s="248"/>
      <c r="DV475" s="248"/>
      <c r="DW475" s="248"/>
      <c r="DX475" s="248"/>
      <c r="DY475" s="248"/>
      <c r="DZ475" s="248"/>
      <c r="EA475" s="248"/>
    </row>
    <row r="476" spans="1:131" s="247" customFormat="1" ht="20.100000000000001" customHeight="1">
      <c r="A476" s="253"/>
      <c r="B476" s="1095" t="s">
        <v>537</v>
      </c>
      <c r="C476" s="1096"/>
      <c r="D476" s="1096"/>
      <c r="E476" s="1096"/>
      <c r="F476" s="1096"/>
      <c r="G476" s="1096"/>
      <c r="H476" s="1097"/>
      <c r="I476" s="1091" t="s">
        <v>369</v>
      </c>
      <c r="J476" s="1091"/>
      <c r="K476" s="1111" t="s">
        <v>536</v>
      </c>
      <c r="L476" s="1093"/>
      <c r="M476" s="277"/>
      <c r="N476" s="277"/>
      <c r="O476" s="277"/>
      <c r="P476" s="277"/>
      <c r="Q476" s="1102"/>
      <c r="R476" s="1102"/>
      <c r="S476" s="1102"/>
      <c r="T476" s="1102"/>
      <c r="U476" s="1102"/>
      <c r="V476" s="1102"/>
      <c r="W476" s="1094" t="s">
        <v>528</v>
      </c>
      <c r="X476" s="276"/>
      <c r="Y476" s="275"/>
      <c r="Z476" s="275"/>
      <c r="AA476" s="275"/>
      <c r="AB476" s="275"/>
      <c r="AC476" s="275"/>
      <c r="AD476" s="275"/>
      <c r="AE476" s="275"/>
      <c r="AF476" s="275"/>
      <c r="AG476" s="275"/>
      <c r="AH476" s="275"/>
      <c r="AI476" s="275"/>
      <c r="AJ476" s="274"/>
      <c r="AK476" s="248"/>
      <c r="AL476" s="248"/>
      <c r="AM476" s="248"/>
      <c r="AN476" s="248"/>
      <c r="AO476" s="248"/>
      <c r="AP476" s="248"/>
      <c r="AQ476" s="248"/>
      <c r="AR476" s="248"/>
      <c r="AS476" s="248"/>
      <c r="AT476" s="248"/>
      <c r="AU476" s="248"/>
      <c r="AV476" s="248"/>
      <c r="AW476" s="248"/>
      <c r="AX476" s="248"/>
      <c r="AY476" s="248"/>
      <c r="AZ476" s="248"/>
      <c r="BA476" s="248"/>
      <c r="BB476" s="248"/>
      <c r="BC476" s="248"/>
      <c r="BD476" s="248"/>
      <c r="BE476" s="248"/>
      <c r="BF476" s="248"/>
      <c r="BG476" s="248"/>
      <c r="BH476" s="248"/>
      <c r="BI476" s="248"/>
      <c r="BJ476" s="248"/>
      <c r="BK476" s="248"/>
      <c r="BL476" s="248"/>
      <c r="BM476" s="248"/>
      <c r="BN476" s="248"/>
      <c r="BO476" s="248"/>
      <c r="BP476" s="248"/>
      <c r="BQ476" s="248"/>
      <c r="BR476" s="248"/>
      <c r="BS476" s="248"/>
      <c r="BT476" s="248"/>
      <c r="BU476" s="248"/>
      <c r="BV476" s="248"/>
      <c r="BW476" s="248"/>
      <c r="BX476" s="248"/>
      <c r="BY476" s="248"/>
      <c r="BZ476" s="248"/>
      <c r="CA476" s="248"/>
      <c r="CB476" s="248"/>
      <c r="CC476" s="248"/>
      <c r="CD476" s="248"/>
      <c r="CE476" s="248"/>
      <c r="CF476" s="248"/>
      <c r="CG476" s="248"/>
      <c r="CH476" s="248"/>
      <c r="CI476" s="248"/>
      <c r="CJ476" s="248"/>
      <c r="CK476" s="248"/>
      <c r="CL476" s="248"/>
      <c r="CM476" s="248"/>
      <c r="CN476" s="248"/>
      <c r="CO476" s="248"/>
      <c r="CP476" s="248"/>
      <c r="CQ476" s="248"/>
      <c r="CR476" s="248"/>
      <c r="CS476" s="248"/>
      <c r="CT476" s="248"/>
      <c r="CU476" s="248"/>
      <c r="CV476" s="248"/>
      <c r="CW476" s="248"/>
      <c r="CX476" s="248"/>
      <c r="CY476" s="248"/>
      <c r="CZ476" s="248"/>
      <c r="DA476" s="248"/>
      <c r="DB476" s="248"/>
      <c r="DC476" s="248"/>
      <c r="DD476" s="248"/>
      <c r="DE476" s="248"/>
      <c r="DF476" s="248"/>
      <c r="DG476" s="248"/>
      <c r="DH476" s="248"/>
      <c r="DI476" s="248"/>
      <c r="DJ476" s="248"/>
      <c r="DK476" s="248"/>
      <c r="DL476" s="248"/>
      <c r="DM476" s="248"/>
      <c r="DN476" s="248"/>
      <c r="DO476" s="248"/>
      <c r="DP476" s="248"/>
      <c r="DQ476" s="248"/>
      <c r="DR476" s="248"/>
      <c r="DS476" s="248"/>
      <c r="DT476" s="248"/>
      <c r="DU476" s="248"/>
      <c r="DV476" s="248"/>
      <c r="DW476" s="248"/>
      <c r="DX476" s="248"/>
      <c r="DY476" s="248"/>
      <c r="DZ476" s="248"/>
      <c r="EA476" s="248"/>
    </row>
    <row r="477" spans="1:131" s="247" customFormat="1" ht="20.100000000000001" customHeight="1">
      <c r="A477" s="253"/>
      <c r="B477" s="1095"/>
      <c r="C477" s="1096"/>
      <c r="D477" s="1096"/>
      <c r="E477" s="1096"/>
      <c r="F477" s="1096"/>
      <c r="G477" s="1096"/>
      <c r="H477" s="1097"/>
      <c r="I477" s="1092"/>
      <c r="J477" s="1092"/>
      <c r="K477" s="1112"/>
      <c r="L477" s="1089"/>
      <c r="M477" s="271"/>
      <c r="N477" s="271"/>
      <c r="O477" s="271"/>
      <c r="P477" s="271"/>
      <c r="Q477" s="1103"/>
      <c r="R477" s="1103"/>
      <c r="S477" s="1103"/>
      <c r="T477" s="1103"/>
      <c r="U477" s="1103"/>
      <c r="V477" s="1103"/>
      <c r="W477" s="1090"/>
      <c r="X477" s="272"/>
      <c r="Y477" s="271"/>
      <c r="Z477" s="271"/>
      <c r="AA477" s="271"/>
      <c r="AB477" s="271"/>
      <c r="AC477" s="271"/>
      <c r="AD477" s="271"/>
      <c r="AE477" s="271"/>
      <c r="AF477" s="271"/>
      <c r="AG477" s="271"/>
      <c r="AH477" s="271"/>
      <c r="AI477" s="271"/>
      <c r="AJ477" s="270"/>
      <c r="AK477" s="248"/>
      <c r="AL477" s="248"/>
      <c r="AM477" s="248"/>
      <c r="AN477" s="248"/>
      <c r="AO477" s="248"/>
      <c r="AP477" s="248"/>
      <c r="AQ477" s="248"/>
      <c r="AR477" s="248"/>
      <c r="AS477" s="248"/>
      <c r="AT477" s="248"/>
      <c r="AU477" s="248"/>
      <c r="AV477" s="248"/>
      <c r="AW477" s="248"/>
      <c r="AX477" s="248"/>
      <c r="AY477" s="248"/>
      <c r="AZ477" s="248"/>
      <c r="BA477" s="248"/>
      <c r="BB477" s="248"/>
      <c r="BC477" s="248"/>
      <c r="BD477" s="248"/>
      <c r="BE477" s="248"/>
      <c r="BF477" s="248"/>
      <c r="BG477" s="248"/>
      <c r="BH477" s="248"/>
      <c r="BI477" s="248"/>
      <c r="BJ477" s="248"/>
      <c r="BK477" s="248"/>
      <c r="BL477" s="248"/>
      <c r="BM477" s="248"/>
      <c r="BN477" s="248"/>
      <c r="BO477" s="248"/>
      <c r="BP477" s="248"/>
      <c r="BQ477" s="248"/>
      <c r="BR477" s="248"/>
      <c r="BS477" s="248"/>
      <c r="BT477" s="248"/>
      <c r="BU477" s="248"/>
      <c r="BV477" s="248"/>
      <c r="BW477" s="248"/>
      <c r="BX477" s="248"/>
      <c r="BY477" s="248"/>
      <c r="BZ477" s="248"/>
      <c r="CA477" s="248"/>
      <c r="CB477" s="248"/>
      <c r="CC477" s="248"/>
      <c r="CD477" s="248"/>
      <c r="CE477" s="248"/>
      <c r="CF477" s="248"/>
      <c r="CG477" s="248"/>
      <c r="CH477" s="248"/>
      <c r="CI477" s="248"/>
      <c r="CJ477" s="248"/>
      <c r="CK477" s="248"/>
      <c r="CL477" s="248"/>
      <c r="CM477" s="248"/>
      <c r="CN477" s="248"/>
      <c r="CO477" s="248"/>
      <c r="CP477" s="248"/>
      <c r="CQ477" s="248"/>
      <c r="CR477" s="248"/>
      <c r="CS477" s="248"/>
      <c r="CT477" s="248"/>
      <c r="CU477" s="248"/>
      <c r="CV477" s="248"/>
      <c r="CW477" s="248"/>
      <c r="CX477" s="248"/>
      <c r="CY477" s="248"/>
      <c r="CZ477" s="248"/>
      <c r="DA477" s="248"/>
      <c r="DB477" s="248"/>
      <c r="DC477" s="248"/>
      <c r="DD477" s="248"/>
      <c r="DE477" s="248"/>
      <c r="DF477" s="248"/>
      <c r="DG477" s="248"/>
      <c r="DH477" s="248"/>
      <c r="DI477" s="248"/>
      <c r="DJ477" s="248"/>
      <c r="DK477" s="248"/>
      <c r="DL477" s="248"/>
      <c r="DM477" s="248"/>
      <c r="DN477" s="248"/>
      <c r="DO477" s="248"/>
      <c r="DP477" s="248"/>
      <c r="DQ477" s="248"/>
      <c r="DR477" s="248"/>
      <c r="DS477" s="248"/>
      <c r="DT477" s="248"/>
      <c r="DU477" s="248"/>
      <c r="DV477" s="248"/>
      <c r="DW477" s="248"/>
      <c r="DX477" s="248"/>
      <c r="DY477" s="248"/>
      <c r="DZ477" s="248"/>
      <c r="EA477" s="248"/>
    </row>
    <row r="478" spans="1:131" s="247" customFormat="1" ht="20.100000000000001" customHeight="1">
      <c r="A478" s="253"/>
      <c r="B478" s="1095" t="s">
        <v>535</v>
      </c>
      <c r="C478" s="1096"/>
      <c r="D478" s="1096"/>
      <c r="E478" s="1096"/>
      <c r="F478" s="1096"/>
      <c r="G478" s="1096"/>
      <c r="H478" s="1097"/>
      <c r="I478" s="1091" t="s">
        <v>369</v>
      </c>
      <c r="J478" s="1091"/>
      <c r="K478" s="1100" t="s">
        <v>533</v>
      </c>
      <c r="L478" s="1101"/>
      <c r="M478" s="1101"/>
      <c r="N478" s="1102"/>
      <c r="O478" s="1102"/>
      <c r="P478" s="1102"/>
      <c r="Q478" s="1102"/>
      <c r="R478" s="1102"/>
      <c r="S478" s="1102"/>
      <c r="T478" s="1102"/>
      <c r="U478" s="1102"/>
      <c r="V478" s="1102"/>
      <c r="W478" s="1097" t="s">
        <v>528</v>
      </c>
      <c r="X478" s="1104" t="s">
        <v>532</v>
      </c>
      <c r="Y478" s="1105"/>
      <c r="Z478" s="1105"/>
      <c r="AA478" s="1105"/>
      <c r="AB478" s="1105"/>
      <c r="AC478" s="1105"/>
      <c r="AD478" s="1105"/>
      <c r="AE478" s="1105"/>
      <c r="AF478" s="1105"/>
      <c r="AG478" s="1105"/>
      <c r="AH478" s="1105"/>
      <c r="AI478" s="1105"/>
      <c r="AJ478" s="1106"/>
      <c r="AK478" s="248"/>
      <c r="AL478" s="269"/>
      <c r="AM478" s="269"/>
      <c r="AN478" s="269"/>
      <c r="AO478" s="269"/>
      <c r="AP478" s="269"/>
      <c r="AQ478" s="269"/>
      <c r="AR478" s="269"/>
      <c r="AS478" s="269"/>
      <c r="AT478" s="269"/>
      <c r="AU478" s="269"/>
      <c r="AV478" s="269"/>
      <c r="AW478" s="269"/>
      <c r="AX478" s="269"/>
      <c r="AY478" s="269"/>
      <c r="AZ478" s="269"/>
      <c r="BA478" s="269"/>
      <c r="BB478" s="269"/>
      <c r="BC478" s="269"/>
      <c r="BD478" s="269"/>
      <c r="BE478" s="269"/>
      <c r="BF478" s="269"/>
      <c r="BG478" s="269"/>
      <c r="BH478" s="269"/>
      <c r="BI478" s="269"/>
      <c r="BJ478" s="269"/>
      <c r="BK478" s="269"/>
      <c r="BL478" s="269"/>
      <c r="BM478" s="248"/>
      <c r="BN478" s="248"/>
      <c r="BO478" s="248"/>
      <c r="BP478" s="248"/>
      <c r="BQ478" s="248"/>
      <c r="BR478" s="248"/>
      <c r="BS478" s="248"/>
      <c r="BT478" s="248"/>
      <c r="BU478" s="248"/>
      <c r="BV478" s="248"/>
      <c r="BW478" s="248"/>
      <c r="BX478" s="248"/>
      <c r="BY478" s="248"/>
      <c r="BZ478" s="248"/>
      <c r="CA478" s="248"/>
      <c r="CB478" s="248"/>
      <c r="CC478" s="248"/>
      <c r="CD478" s="248"/>
      <c r="CE478" s="248"/>
      <c r="CF478" s="248"/>
      <c r="CG478" s="248"/>
      <c r="CH478" s="248"/>
      <c r="CI478" s="248"/>
      <c r="CJ478" s="248"/>
      <c r="CK478" s="248"/>
      <c r="CL478" s="248"/>
      <c r="CM478" s="248"/>
      <c r="CN478" s="248"/>
      <c r="CO478" s="248"/>
      <c r="CP478" s="248"/>
      <c r="CQ478" s="248"/>
      <c r="CR478" s="248"/>
      <c r="CS478" s="248"/>
      <c r="CT478" s="248"/>
      <c r="CU478" s="248"/>
      <c r="CV478" s="248"/>
      <c r="CW478" s="248"/>
      <c r="CX478" s="248"/>
      <c r="CY478" s="248"/>
      <c r="CZ478" s="248"/>
      <c r="DA478" s="248"/>
      <c r="DB478" s="248"/>
      <c r="DC478" s="248"/>
      <c r="DD478" s="248"/>
      <c r="DE478" s="248"/>
      <c r="DF478" s="248"/>
      <c r="DG478" s="248"/>
      <c r="DH478" s="248"/>
      <c r="DI478" s="248"/>
      <c r="DJ478" s="248"/>
      <c r="DK478" s="248"/>
      <c r="DL478" s="248"/>
      <c r="DM478" s="248"/>
      <c r="DN478" s="248"/>
      <c r="DO478" s="248"/>
      <c r="DP478" s="248"/>
      <c r="DQ478" s="248"/>
      <c r="DR478" s="248"/>
      <c r="DS478" s="248"/>
      <c r="DT478" s="248"/>
      <c r="DU478" s="248"/>
      <c r="DV478" s="248"/>
      <c r="DW478" s="248"/>
      <c r="DX478" s="248"/>
      <c r="DY478" s="248"/>
      <c r="DZ478" s="248"/>
      <c r="EA478" s="248"/>
    </row>
    <row r="479" spans="1:131" s="247" customFormat="1" ht="20.100000000000001" customHeight="1">
      <c r="A479" s="253"/>
      <c r="B479" s="1095"/>
      <c r="C479" s="1096"/>
      <c r="D479" s="1096"/>
      <c r="E479" s="1096"/>
      <c r="F479" s="1096"/>
      <c r="G479" s="1096"/>
      <c r="H479" s="1097"/>
      <c r="I479" s="1092"/>
      <c r="J479" s="1092"/>
      <c r="K479" s="1100"/>
      <c r="L479" s="1101"/>
      <c r="M479" s="1101"/>
      <c r="N479" s="1103"/>
      <c r="O479" s="1103"/>
      <c r="P479" s="1103"/>
      <c r="Q479" s="1103"/>
      <c r="R479" s="1103"/>
      <c r="S479" s="1103"/>
      <c r="T479" s="1103"/>
      <c r="U479" s="1103"/>
      <c r="V479" s="1103"/>
      <c r="W479" s="1097"/>
      <c r="X479" s="1107"/>
      <c r="Y479" s="1108"/>
      <c r="Z479" s="1108"/>
      <c r="AA479" s="1108"/>
      <c r="AB479" s="1108"/>
      <c r="AC479" s="1108"/>
      <c r="AD479" s="1108"/>
      <c r="AE479" s="1108"/>
      <c r="AF479" s="1108"/>
      <c r="AG479" s="1108"/>
      <c r="AH479" s="1108"/>
      <c r="AI479" s="1108"/>
      <c r="AJ479" s="1109"/>
      <c r="AK479" s="248"/>
      <c r="AL479" s="269"/>
      <c r="AM479" s="269"/>
      <c r="AN479" s="269"/>
      <c r="AO479" s="269"/>
      <c r="AP479" s="269"/>
      <c r="AQ479" s="269"/>
      <c r="AR479" s="269"/>
      <c r="AS479" s="269"/>
      <c r="AT479" s="269"/>
      <c r="AU479" s="269"/>
      <c r="AV479" s="269"/>
      <c r="AW479" s="269"/>
      <c r="AX479" s="269"/>
      <c r="AY479" s="269"/>
      <c r="AZ479" s="269"/>
      <c r="BA479" s="269"/>
      <c r="BB479" s="269"/>
      <c r="BC479" s="269"/>
      <c r="BD479" s="269"/>
      <c r="BE479" s="269"/>
      <c r="BF479" s="269"/>
      <c r="BG479" s="269"/>
      <c r="BH479" s="269"/>
      <c r="BI479" s="269"/>
      <c r="BJ479" s="269"/>
      <c r="BK479" s="269"/>
      <c r="BL479" s="269"/>
      <c r="BM479" s="248"/>
      <c r="BN479" s="248"/>
      <c r="BO479" s="248"/>
      <c r="BP479" s="248"/>
      <c r="BQ479" s="248"/>
      <c r="BR479" s="248"/>
      <c r="BS479" s="248"/>
      <c r="BT479" s="248"/>
      <c r="BU479" s="248"/>
      <c r="BV479" s="248"/>
      <c r="BW479" s="248"/>
      <c r="BX479" s="248"/>
      <c r="BY479" s="248"/>
      <c r="BZ479" s="248"/>
      <c r="CA479" s="248"/>
      <c r="CB479" s="248"/>
      <c r="CC479" s="248"/>
      <c r="CD479" s="248"/>
      <c r="CE479" s="248"/>
      <c r="CF479" s="248"/>
      <c r="CG479" s="248"/>
      <c r="CH479" s="248"/>
      <c r="CI479" s="248"/>
      <c r="CJ479" s="248"/>
      <c r="CK479" s="248"/>
      <c r="CL479" s="248"/>
      <c r="CM479" s="248"/>
      <c r="CN479" s="248"/>
      <c r="CO479" s="248"/>
      <c r="CP479" s="248"/>
      <c r="CQ479" s="248"/>
      <c r="CR479" s="248"/>
      <c r="CS479" s="248"/>
      <c r="CT479" s="248"/>
      <c r="CU479" s="248"/>
      <c r="CV479" s="248"/>
      <c r="CW479" s="248"/>
      <c r="CX479" s="248"/>
      <c r="CY479" s="248"/>
      <c r="CZ479" s="248"/>
      <c r="DA479" s="248"/>
      <c r="DB479" s="248"/>
      <c r="DC479" s="248"/>
      <c r="DD479" s="248"/>
      <c r="DE479" s="248"/>
      <c r="DF479" s="248"/>
      <c r="DG479" s="248"/>
      <c r="DH479" s="248"/>
      <c r="DI479" s="248"/>
      <c r="DJ479" s="248"/>
      <c r="DK479" s="248"/>
      <c r="DL479" s="248"/>
      <c r="DM479" s="248"/>
      <c r="DN479" s="248"/>
      <c r="DO479" s="248"/>
      <c r="DP479" s="248"/>
      <c r="DQ479" s="248"/>
      <c r="DR479" s="248"/>
      <c r="DS479" s="248"/>
      <c r="DT479" s="248"/>
      <c r="DU479" s="248"/>
      <c r="DV479" s="248"/>
      <c r="DW479" s="248"/>
      <c r="DX479" s="248"/>
      <c r="DY479" s="248"/>
      <c r="DZ479" s="248"/>
      <c r="EA479" s="248"/>
    </row>
    <row r="480" spans="1:131" s="247" customFormat="1" ht="20.100000000000001" customHeight="1">
      <c r="A480" s="253"/>
      <c r="B480" s="1095" t="s">
        <v>534</v>
      </c>
      <c r="C480" s="1096"/>
      <c r="D480" s="1096"/>
      <c r="E480" s="1096"/>
      <c r="F480" s="1096"/>
      <c r="G480" s="1096"/>
      <c r="H480" s="1097"/>
      <c r="I480" s="1091" t="s">
        <v>369</v>
      </c>
      <c r="J480" s="1091"/>
      <c r="K480" s="1100" t="s">
        <v>533</v>
      </c>
      <c r="L480" s="1101"/>
      <c r="M480" s="1101"/>
      <c r="N480" s="1102"/>
      <c r="O480" s="1102"/>
      <c r="P480" s="1102"/>
      <c r="Q480" s="1102"/>
      <c r="R480" s="1102"/>
      <c r="S480" s="1102"/>
      <c r="T480" s="1102"/>
      <c r="U480" s="1102"/>
      <c r="V480" s="1102"/>
      <c r="W480" s="1097" t="s">
        <v>528</v>
      </c>
      <c r="X480" s="1104" t="s">
        <v>532</v>
      </c>
      <c r="Y480" s="1105"/>
      <c r="Z480" s="1105"/>
      <c r="AA480" s="1105"/>
      <c r="AB480" s="1105"/>
      <c r="AC480" s="1105"/>
      <c r="AD480" s="1105"/>
      <c r="AE480" s="1105"/>
      <c r="AF480" s="1105"/>
      <c r="AG480" s="1105"/>
      <c r="AH480" s="1105"/>
      <c r="AI480" s="1105"/>
      <c r="AJ480" s="1106"/>
      <c r="AK480" s="248"/>
      <c r="AL480" s="248"/>
      <c r="AM480" s="248"/>
      <c r="AN480" s="248"/>
      <c r="AO480" s="248"/>
      <c r="AP480" s="248"/>
      <c r="AQ480" s="248"/>
      <c r="AR480" s="248"/>
      <c r="AS480" s="248"/>
      <c r="AT480" s="248"/>
      <c r="AU480" s="248"/>
      <c r="AV480" s="248"/>
      <c r="AW480" s="248"/>
      <c r="AX480" s="248"/>
      <c r="AY480" s="248"/>
      <c r="AZ480" s="248"/>
      <c r="BA480" s="248"/>
      <c r="BB480" s="248"/>
      <c r="BC480" s="248"/>
      <c r="BD480" s="248"/>
      <c r="BE480" s="248"/>
      <c r="BF480" s="248"/>
      <c r="BG480" s="248"/>
      <c r="BH480" s="248"/>
      <c r="BI480" s="248"/>
      <c r="BJ480" s="248"/>
      <c r="BK480" s="248"/>
      <c r="BL480" s="248"/>
      <c r="BM480" s="248"/>
      <c r="BN480" s="248"/>
      <c r="BO480" s="248"/>
      <c r="BP480" s="248"/>
      <c r="BQ480" s="248"/>
      <c r="BR480" s="248"/>
      <c r="BS480" s="248"/>
      <c r="BT480" s="248"/>
      <c r="BU480" s="248"/>
      <c r="BV480" s="248"/>
      <c r="BW480" s="248"/>
      <c r="BX480" s="248"/>
      <c r="BY480" s="248"/>
      <c r="BZ480" s="248"/>
      <c r="CA480" s="248"/>
      <c r="CB480" s="248"/>
      <c r="CC480" s="248"/>
      <c r="CD480" s="248"/>
      <c r="CE480" s="248"/>
      <c r="CF480" s="248"/>
      <c r="CG480" s="248"/>
      <c r="CH480" s="248"/>
      <c r="CI480" s="248"/>
      <c r="CJ480" s="248"/>
      <c r="CK480" s="248"/>
      <c r="CL480" s="248"/>
      <c r="CM480" s="248"/>
      <c r="CN480" s="248"/>
      <c r="CO480" s="248"/>
      <c r="CP480" s="248"/>
      <c r="CQ480" s="248"/>
      <c r="CR480" s="248"/>
      <c r="CS480" s="248"/>
      <c r="CT480" s="248"/>
      <c r="CU480" s="248"/>
      <c r="CV480" s="248"/>
      <c r="CW480" s="248"/>
      <c r="CX480" s="248"/>
      <c r="CY480" s="248"/>
      <c r="CZ480" s="248"/>
      <c r="DA480" s="248"/>
      <c r="DB480" s="248"/>
      <c r="DC480" s="248"/>
      <c r="DD480" s="248"/>
      <c r="DE480" s="248"/>
      <c r="DF480" s="248"/>
      <c r="DG480" s="248"/>
      <c r="DH480" s="248"/>
      <c r="DI480" s="248"/>
      <c r="DJ480" s="248"/>
      <c r="DK480" s="248"/>
      <c r="DL480" s="248"/>
      <c r="DM480" s="248"/>
      <c r="DN480" s="248"/>
      <c r="DO480" s="248"/>
      <c r="DP480" s="248"/>
      <c r="DQ480" s="248"/>
      <c r="DR480" s="248"/>
      <c r="DS480" s="248"/>
      <c r="DT480" s="248"/>
      <c r="DU480" s="248"/>
      <c r="DV480" s="248"/>
      <c r="DW480" s="248"/>
      <c r="DX480" s="248"/>
      <c r="DY480" s="248"/>
      <c r="DZ480" s="248"/>
      <c r="EA480" s="248"/>
    </row>
    <row r="481" spans="1:131" s="247" customFormat="1" ht="20.100000000000001" customHeight="1">
      <c r="A481" s="253"/>
      <c r="B481" s="1095"/>
      <c r="C481" s="1096"/>
      <c r="D481" s="1096"/>
      <c r="E481" s="1096"/>
      <c r="F481" s="1096"/>
      <c r="G481" s="1096"/>
      <c r="H481" s="1097"/>
      <c r="I481" s="1092"/>
      <c r="J481" s="1092"/>
      <c r="K481" s="1100"/>
      <c r="L481" s="1101"/>
      <c r="M481" s="1101"/>
      <c r="N481" s="1103"/>
      <c r="O481" s="1103"/>
      <c r="P481" s="1103"/>
      <c r="Q481" s="1103"/>
      <c r="R481" s="1103"/>
      <c r="S481" s="1103"/>
      <c r="T481" s="1103"/>
      <c r="U481" s="1103"/>
      <c r="V481" s="1103"/>
      <c r="W481" s="1097"/>
      <c r="X481" s="1107"/>
      <c r="Y481" s="1108"/>
      <c r="Z481" s="1108"/>
      <c r="AA481" s="1108"/>
      <c r="AB481" s="1108"/>
      <c r="AC481" s="1108"/>
      <c r="AD481" s="1108"/>
      <c r="AE481" s="1108"/>
      <c r="AF481" s="1108"/>
      <c r="AG481" s="1108"/>
      <c r="AH481" s="1108"/>
      <c r="AI481" s="1108"/>
      <c r="AJ481" s="1109"/>
      <c r="AK481" s="248"/>
      <c r="AL481" s="248"/>
      <c r="AM481" s="248"/>
      <c r="AN481" s="248"/>
      <c r="AO481" s="248"/>
      <c r="AP481" s="248"/>
      <c r="AQ481" s="248"/>
      <c r="AR481" s="248"/>
      <c r="AS481" s="248"/>
      <c r="AT481" s="248"/>
      <c r="AU481" s="248"/>
      <c r="AV481" s="248"/>
      <c r="AW481" s="248"/>
      <c r="AX481" s="248"/>
      <c r="AY481" s="248"/>
      <c r="AZ481" s="248"/>
      <c r="BA481" s="248"/>
      <c r="BB481" s="248"/>
      <c r="BC481" s="248"/>
      <c r="BD481" s="248"/>
      <c r="BE481" s="248"/>
      <c r="BF481" s="248"/>
      <c r="BG481" s="248"/>
      <c r="BH481" s="248"/>
      <c r="BI481" s="248"/>
      <c r="BJ481" s="248"/>
      <c r="BK481" s="248"/>
      <c r="BL481" s="248"/>
      <c r="BM481" s="248"/>
      <c r="BN481" s="248"/>
      <c r="BO481" s="248"/>
      <c r="BP481" s="248"/>
      <c r="BQ481" s="248"/>
      <c r="BR481" s="248"/>
      <c r="BS481" s="248"/>
      <c r="BT481" s="248"/>
      <c r="BU481" s="248"/>
      <c r="BV481" s="248"/>
      <c r="BW481" s="248"/>
      <c r="BX481" s="248"/>
      <c r="BY481" s="248"/>
      <c r="BZ481" s="248"/>
      <c r="CA481" s="248"/>
      <c r="CB481" s="248"/>
      <c r="CC481" s="248"/>
      <c r="CD481" s="248"/>
      <c r="CE481" s="248"/>
      <c r="CF481" s="248"/>
      <c r="CG481" s="248"/>
      <c r="CH481" s="248"/>
      <c r="CI481" s="248"/>
      <c r="CJ481" s="248"/>
      <c r="CK481" s="248"/>
      <c r="CL481" s="248"/>
      <c r="CM481" s="248"/>
      <c r="CN481" s="248"/>
      <c r="CO481" s="248"/>
      <c r="CP481" s="248"/>
      <c r="CQ481" s="248"/>
      <c r="CR481" s="248"/>
      <c r="CS481" s="248"/>
      <c r="CT481" s="248"/>
      <c r="CU481" s="248"/>
      <c r="CV481" s="248"/>
      <c r="CW481" s="248"/>
      <c r="CX481" s="248"/>
      <c r="CY481" s="248"/>
      <c r="CZ481" s="248"/>
      <c r="DA481" s="248"/>
      <c r="DB481" s="248"/>
      <c r="DC481" s="248"/>
      <c r="DD481" s="248"/>
      <c r="DE481" s="248"/>
      <c r="DF481" s="248"/>
      <c r="DG481" s="248"/>
      <c r="DH481" s="248"/>
      <c r="DI481" s="248"/>
      <c r="DJ481" s="248"/>
      <c r="DK481" s="248"/>
      <c r="DL481" s="248"/>
      <c r="DM481" s="248"/>
      <c r="DN481" s="248"/>
      <c r="DO481" s="248"/>
      <c r="DP481" s="248"/>
      <c r="DQ481" s="248"/>
      <c r="DR481" s="248"/>
      <c r="DS481" s="248"/>
      <c r="DT481" s="248"/>
      <c r="DU481" s="248"/>
      <c r="DV481" s="248"/>
      <c r="DW481" s="248"/>
      <c r="DX481" s="248"/>
      <c r="DY481" s="248"/>
      <c r="DZ481" s="248"/>
      <c r="EA481" s="248"/>
    </row>
    <row r="482" spans="1:131" s="247" customFormat="1" ht="18" customHeight="1">
      <c r="A482" s="253"/>
      <c r="B482" s="1095" t="s">
        <v>531</v>
      </c>
      <c r="C482" s="1096"/>
      <c r="D482" s="1096"/>
      <c r="E482" s="1096"/>
      <c r="F482" s="1096"/>
      <c r="G482" s="1096"/>
      <c r="H482" s="1097"/>
      <c r="I482" s="1091" t="s">
        <v>369</v>
      </c>
      <c r="J482" s="1091"/>
      <c r="K482" s="1129"/>
      <c r="L482" s="1130"/>
      <c r="M482" s="1130"/>
      <c r="N482" s="1130"/>
      <c r="O482" s="1130"/>
      <c r="P482" s="1130" t="s">
        <v>529</v>
      </c>
      <c r="Q482" s="1133"/>
      <c r="R482" s="1102"/>
      <c r="S482" s="1102"/>
      <c r="T482" s="1102"/>
      <c r="U482" s="1102"/>
      <c r="V482" s="1102"/>
      <c r="W482" s="1094" t="s">
        <v>528</v>
      </c>
      <c r="X482" s="1104" t="s">
        <v>530</v>
      </c>
      <c r="Y482" s="1105"/>
      <c r="Z482" s="1105"/>
      <c r="AA482" s="1105"/>
      <c r="AB482" s="1105"/>
      <c r="AC482" s="1105"/>
      <c r="AD482" s="1105"/>
      <c r="AE482" s="1105"/>
      <c r="AF482" s="1105"/>
      <c r="AG482" s="1105"/>
      <c r="AH482" s="1105"/>
      <c r="AI482" s="1105"/>
      <c r="AJ482" s="1106"/>
      <c r="AK482" s="248"/>
      <c r="AL482" s="248"/>
      <c r="AM482" s="248"/>
      <c r="AN482" s="248"/>
      <c r="AO482" s="248"/>
      <c r="AP482" s="248"/>
      <c r="AQ482" s="248"/>
      <c r="AR482" s="248"/>
      <c r="AS482" s="248"/>
      <c r="AT482" s="248"/>
      <c r="AU482" s="248"/>
      <c r="AV482" s="248"/>
      <c r="AW482" s="248"/>
      <c r="AX482" s="248"/>
      <c r="AY482" s="248"/>
      <c r="AZ482" s="248"/>
      <c r="BA482" s="248"/>
      <c r="BB482" s="248"/>
      <c r="BC482" s="248"/>
      <c r="BD482" s="248"/>
      <c r="BE482" s="248"/>
      <c r="BF482" s="248"/>
      <c r="BG482" s="248"/>
      <c r="BH482" s="248"/>
      <c r="BI482" s="248"/>
      <c r="BJ482" s="248"/>
      <c r="BK482" s="248"/>
      <c r="BL482" s="248"/>
      <c r="BM482" s="248"/>
      <c r="BN482" s="248"/>
      <c r="BO482" s="248"/>
      <c r="BP482" s="248"/>
      <c r="BQ482" s="248"/>
      <c r="BR482" s="248"/>
      <c r="BS482" s="248"/>
      <c r="BT482" s="248"/>
      <c r="BU482" s="248"/>
      <c r="BV482" s="248"/>
      <c r="BW482" s="248"/>
      <c r="BX482" s="248"/>
      <c r="BY482" s="248"/>
      <c r="BZ482" s="248"/>
      <c r="CA482" s="248"/>
      <c r="CB482" s="248"/>
      <c r="CC482" s="248"/>
      <c r="CD482" s="248"/>
      <c r="CE482" s="248"/>
      <c r="CF482" s="248"/>
      <c r="CG482" s="248"/>
      <c r="CH482" s="248"/>
      <c r="CI482" s="248"/>
      <c r="CJ482" s="248"/>
      <c r="CK482" s="248"/>
      <c r="CL482" s="248"/>
      <c r="CM482" s="248"/>
      <c r="CN482" s="248"/>
      <c r="CO482" s="248"/>
      <c r="CP482" s="248"/>
      <c r="CQ482" s="248"/>
      <c r="CR482" s="248"/>
      <c r="CS482" s="248"/>
      <c r="CT482" s="248"/>
      <c r="CU482" s="248"/>
      <c r="CV482" s="248"/>
      <c r="CW482" s="248"/>
      <c r="CX482" s="248"/>
      <c r="CY482" s="248"/>
      <c r="CZ482" s="248"/>
      <c r="DA482" s="248"/>
      <c r="DB482" s="248"/>
      <c r="DC482" s="248"/>
      <c r="DD482" s="248"/>
      <c r="DE482" s="248"/>
      <c r="DF482" s="248"/>
      <c r="DG482" s="248"/>
      <c r="DH482" s="248"/>
      <c r="DI482" s="248"/>
      <c r="DJ482" s="248"/>
      <c r="DK482" s="248"/>
      <c r="DL482" s="248"/>
      <c r="DM482" s="248"/>
      <c r="DN482" s="248"/>
      <c r="DO482" s="248"/>
      <c r="DP482" s="248"/>
      <c r="DQ482" s="248"/>
      <c r="DR482" s="248"/>
      <c r="DS482" s="248"/>
      <c r="DT482" s="248"/>
      <c r="DU482" s="248"/>
      <c r="DV482" s="248"/>
      <c r="DW482" s="248"/>
      <c r="DX482" s="248"/>
      <c r="DY482" s="248"/>
      <c r="DZ482" s="248"/>
      <c r="EA482" s="248"/>
    </row>
    <row r="483" spans="1:131" s="247" customFormat="1" ht="18" customHeight="1">
      <c r="A483" s="253"/>
      <c r="B483" s="1095"/>
      <c r="C483" s="1096"/>
      <c r="D483" s="1096"/>
      <c r="E483" s="1096"/>
      <c r="F483" s="1096"/>
      <c r="G483" s="1096"/>
      <c r="H483" s="1097"/>
      <c r="I483" s="1099"/>
      <c r="J483" s="1099"/>
      <c r="K483" s="1131"/>
      <c r="L483" s="1132"/>
      <c r="M483" s="1132"/>
      <c r="N483" s="1132"/>
      <c r="O483" s="1132"/>
      <c r="P483" s="1132"/>
      <c r="Q483" s="1134"/>
      <c r="R483" s="1135"/>
      <c r="S483" s="1135"/>
      <c r="T483" s="1135"/>
      <c r="U483" s="1135"/>
      <c r="V483" s="1135"/>
      <c r="W483" s="1088"/>
      <c r="X483" s="1107"/>
      <c r="Y483" s="1108"/>
      <c r="Z483" s="1108"/>
      <c r="AA483" s="1108"/>
      <c r="AB483" s="1108"/>
      <c r="AC483" s="1108"/>
      <c r="AD483" s="1108"/>
      <c r="AE483" s="1108"/>
      <c r="AF483" s="1108"/>
      <c r="AG483" s="1108"/>
      <c r="AH483" s="1108"/>
      <c r="AI483" s="1108"/>
      <c r="AJ483" s="1109"/>
      <c r="AK483" s="248"/>
      <c r="AL483" s="248"/>
      <c r="AM483" s="248"/>
      <c r="AN483" s="248"/>
      <c r="AO483" s="248"/>
      <c r="AP483" s="248"/>
      <c r="AQ483" s="248"/>
      <c r="AR483" s="248"/>
      <c r="AS483" s="248"/>
      <c r="AT483" s="248"/>
      <c r="AU483" s="248"/>
      <c r="AV483" s="248"/>
      <c r="AW483" s="248"/>
      <c r="AX483" s="248"/>
      <c r="AY483" s="248"/>
      <c r="AZ483" s="248"/>
      <c r="BA483" s="248"/>
      <c r="BB483" s="248"/>
      <c r="BC483" s="248"/>
      <c r="BD483" s="248"/>
      <c r="BE483" s="248"/>
      <c r="BF483" s="248"/>
      <c r="BG483" s="248"/>
      <c r="BH483" s="248"/>
      <c r="BI483" s="248"/>
      <c r="BJ483" s="248"/>
      <c r="BK483" s="248"/>
      <c r="BL483" s="248"/>
      <c r="BM483" s="248"/>
      <c r="BN483" s="248"/>
      <c r="BO483" s="248"/>
      <c r="BP483" s="248"/>
      <c r="BQ483" s="248"/>
      <c r="BR483" s="248"/>
      <c r="BS483" s="248"/>
      <c r="BT483" s="248"/>
      <c r="BU483" s="248"/>
      <c r="BV483" s="248"/>
      <c r="BW483" s="248"/>
      <c r="BX483" s="248"/>
      <c r="BY483" s="248"/>
      <c r="BZ483" s="248"/>
      <c r="CA483" s="248"/>
      <c r="CB483" s="248"/>
      <c r="CC483" s="248"/>
      <c r="CD483" s="248"/>
      <c r="CE483" s="248"/>
      <c r="CF483" s="248"/>
      <c r="CG483" s="248"/>
      <c r="CH483" s="248"/>
      <c r="CI483" s="248"/>
      <c r="CJ483" s="248"/>
      <c r="CK483" s="248"/>
      <c r="CL483" s="248"/>
      <c r="CM483" s="248"/>
      <c r="CN483" s="248"/>
      <c r="CO483" s="248"/>
      <c r="CP483" s="248"/>
      <c r="CQ483" s="248"/>
      <c r="CR483" s="248"/>
      <c r="CS483" s="248"/>
      <c r="CT483" s="248"/>
      <c r="CU483" s="248"/>
      <c r="CV483" s="248"/>
      <c r="CW483" s="248"/>
      <c r="CX483" s="248"/>
      <c r="CY483" s="248"/>
      <c r="CZ483" s="248"/>
      <c r="DA483" s="248"/>
      <c r="DB483" s="248"/>
      <c r="DC483" s="248"/>
      <c r="DD483" s="248"/>
      <c r="DE483" s="248"/>
      <c r="DF483" s="248"/>
      <c r="DG483" s="248"/>
      <c r="DH483" s="248"/>
      <c r="DI483" s="248"/>
      <c r="DJ483" s="248"/>
      <c r="DK483" s="248"/>
      <c r="DL483" s="248"/>
      <c r="DM483" s="248"/>
      <c r="DN483" s="248"/>
      <c r="DO483" s="248"/>
      <c r="DP483" s="248"/>
      <c r="DQ483" s="248"/>
      <c r="DR483" s="248"/>
      <c r="DS483" s="248"/>
      <c r="DT483" s="248"/>
      <c r="DU483" s="248"/>
      <c r="DV483" s="248"/>
      <c r="DW483" s="248"/>
      <c r="DX483" s="248"/>
      <c r="DY483" s="248"/>
      <c r="DZ483" s="248"/>
      <c r="EA483" s="248"/>
    </row>
    <row r="484" spans="1:131" s="247" customFormat="1" ht="18" customHeight="1">
      <c r="A484" s="253"/>
      <c r="B484" s="1095"/>
      <c r="C484" s="1096"/>
      <c r="D484" s="1096"/>
      <c r="E484" s="1096"/>
      <c r="F484" s="1096"/>
      <c r="G484" s="1096"/>
      <c r="H484" s="1097"/>
      <c r="I484" s="1099"/>
      <c r="J484" s="1099"/>
      <c r="K484" s="1136"/>
      <c r="L484" s="1137"/>
      <c r="M484" s="1137"/>
      <c r="N484" s="1137"/>
      <c r="O484" s="1137"/>
      <c r="P484" s="1137" t="s">
        <v>529</v>
      </c>
      <c r="Q484" s="1138"/>
      <c r="R484" s="1139"/>
      <c r="S484" s="1139"/>
      <c r="T484" s="1139"/>
      <c r="U484" s="1139"/>
      <c r="V484" s="1139"/>
      <c r="W484" s="1140" t="s">
        <v>528</v>
      </c>
      <c r="X484" s="1113"/>
      <c r="Y484" s="1114"/>
      <c r="Z484" s="1114"/>
      <c r="AA484" s="1114"/>
      <c r="AB484" s="1114"/>
      <c r="AC484" s="1114"/>
      <c r="AD484" s="1114"/>
      <c r="AE484" s="1114"/>
      <c r="AF484" s="1114"/>
      <c r="AG484" s="1114"/>
      <c r="AH484" s="1114"/>
      <c r="AI484" s="1114"/>
      <c r="AJ484" s="1115"/>
      <c r="AK484" s="248"/>
      <c r="AL484" s="248"/>
      <c r="AM484" s="248"/>
      <c r="AN484" s="248"/>
      <c r="AO484" s="248"/>
      <c r="AP484" s="248"/>
      <c r="AQ484" s="248"/>
      <c r="AR484" s="248"/>
      <c r="AS484" s="248"/>
      <c r="AT484" s="248"/>
      <c r="AU484" s="248"/>
      <c r="AV484" s="248"/>
      <c r="AW484" s="248"/>
      <c r="AX484" s="248"/>
      <c r="AY484" s="248"/>
      <c r="AZ484" s="248"/>
      <c r="BA484" s="248"/>
      <c r="BB484" s="248"/>
      <c r="BC484" s="248"/>
      <c r="BD484" s="248"/>
      <c r="BE484" s="248"/>
      <c r="BF484" s="248"/>
      <c r="BG484" s="248"/>
      <c r="BH484" s="248"/>
      <c r="BI484" s="248"/>
      <c r="BJ484" s="248"/>
      <c r="BK484" s="248"/>
      <c r="BL484" s="248"/>
      <c r="BM484" s="248"/>
      <c r="BN484" s="248"/>
      <c r="BO484" s="248"/>
      <c r="BP484" s="248"/>
      <c r="BQ484" s="248"/>
      <c r="BR484" s="248"/>
      <c r="BS484" s="248"/>
      <c r="BT484" s="248"/>
      <c r="BU484" s="248"/>
      <c r="BV484" s="248"/>
      <c r="BW484" s="248"/>
      <c r="BX484" s="248"/>
      <c r="BY484" s="248"/>
      <c r="BZ484" s="248"/>
      <c r="CA484" s="248"/>
      <c r="CB484" s="248"/>
      <c r="CC484" s="248"/>
      <c r="CD484" s="248"/>
      <c r="CE484" s="248"/>
      <c r="CF484" s="248"/>
      <c r="CG484" s="248"/>
      <c r="CH484" s="248"/>
      <c r="CI484" s="248"/>
      <c r="CJ484" s="248"/>
      <c r="CK484" s="248"/>
      <c r="CL484" s="248"/>
      <c r="CM484" s="248"/>
      <c r="CN484" s="248"/>
      <c r="CO484" s="248"/>
      <c r="CP484" s="248"/>
      <c r="CQ484" s="248"/>
      <c r="CR484" s="248"/>
      <c r="CS484" s="248"/>
      <c r="CT484" s="248"/>
      <c r="CU484" s="248"/>
      <c r="CV484" s="248"/>
      <c r="CW484" s="248"/>
      <c r="CX484" s="248"/>
      <c r="CY484" s="248"/>
      <c r="CZ484" s="248"/>
      <c r="DA484" s="248"/>
      <c r="DB484" s="248"/>
      <c r="DC484" s="248"/>
      <c r="DD484" s="248"/>
      <c r="DE484" s="248"/>
      <c r="DF484" s="248"/>
      <c r="DG484" s="248"/>
      <c r="DH484" s="248"/>
      <c r="DI484" s="248"/>
      <c r="DJ484" s="248"/>
      <c r="DK484" s="248"/>
      <c r="DL484" s="248"/>
      <c r="DM484" s="248"/>
      <c r="DN484" s="248"/>
      <c r="DO484" s="248"/>
      <c r="DP484" s="248"/>
      <c r="DQ484" s="248"/>
      <c r="DR484" s="248"/>
      <c r="DS484" s="248"/>
      <c r="DT484" s="248"/>
      <c r="DU484" s="248"/>
      <c r="DV484" s="248"/>
      <c r="DW484" s="248"/>
      <c r="DX484" s="248"/>
      <c r="DY484" s="248"/>
      <c r="DZ484" s="248"/>
      <c r="EA484" s="248"/>
    </row>
    <row r="485" spans="1:131" s="247" customFormat="1" ht="18" customHeight="1">
      <c r="A485" s="253"/>
      <c r="B485" s="1095"/>
      <c r="C485" s="1096"/>
      <c r="D485" s="1096"/>
      <c r="E485" s="1096"/>
      <c r="F485" s="1096"/>
      <c r="G485" s="1096"/>
      <c r="H485" s="1097"/>
      <c r="I485" s="1099"/>
      <c r="J485" s="1099"/>
      <c r="K485" s="1121"/>
      <c r="L485" s="1122"/>
      <c r="M485" s="1122"/>
      <c r="N485" s="1122"/>
      <c r="O485" s="1122"/>
      <c r="P485" s="1122"/>
      <c r="Q485" s="1124"/>
      <c r="R485" s="1126"/>
      <c r="S485" s="1126"/>
      <c r="T485" s="1126"/>
      <c r="U485" s="1126"/>
      <c r="V485" s="1126"/>
      <c r="W485" s="1128"/>
      <c r="X485" s="1116"/>
      <c r="Y485" s="1117"/>
      <c r="Z485" s="1117"/>
      <c r="AA485" s="1117"/>
      <c r="AB485" s="1117"/>
      <c r="AC485" s="1117"/>
      <c r="AD485" s="1117"/>
      <c r="AE485" s="1117"/>
      <c r="AF485" s="1117"/>
      <c r="AG485" s="1117"/>
      <c r="AH485" s="1117"/>
      <c r="AI485" s="1117"/>
      <c r="AJ485" s="1118"/>
      <c r="AK485" s="248"/>
      <c r="AL485" s="248"/>
      <c r="AM485" s="248"/>
      <c r="AN485" s="248"/>
      <c r="AO485" s="248"/>
      <c r="AP485" s="248"/>
      <c r="AQ485" s="248"/>
      <c r="AR485" s="248"/>
      <c r="AS485" s="248"/>
      <c r="AT485" s="248"/>
      <c r="AU485" s="248"/>
      <c r="AV485" s="248"/>
      <c r="AW485" s="248"/>
      <c r="AX485" s="248"/>
      <c r="AY485" s="248"/>
      <c r="AZ485" s="248"/>
      <c r="BA485" s="248"/>
      <c r="BB485" s="248"/>
      <c r="BC485" s="248"/>
      <c r="BD485" s="248"/>
      <c r="BE485" s="248"/>
      <c r="BF485" s="248"/>
      <c r="BG485" s="248"/>
      <c r="BH485" s="248"/>
      <c r="BI485" s="248"/>
      <c r="BJ485" s="248"/>
      <c r="BK485" s="248"/>
      <c r="BL485" s="248"/>
      <c r="BM485" s="248"/>
      <c r="BN485" s="248"/>
      <c r="BO485" s="248"/>
      <c r="BP485" s="248"/>
      <c r="BQ485" s="248"/>
      <c r="BR485" s="248"/>
      <c r="BS485" s="248"/>
      <c r="BT485" s="248"/>
      <c r="BU485" s="248"/>
      <c r="BV485" s="248"/>
      <c r="BW485" s="248"/>
      <c r="BX485" s="248"/>
      <c r="BY485" s="248"/>
      <c r="BZ485" s="248"/>
      <c r="CA485" s="248"/>
      <c r="CB485" s="248"/>
      <c r="CC485" s="248"/>
      <c r="CD485" s="248"/>
      <c r="CE485" s="248"/>
      <c r="CF485" s="248"/>
      <c r="CG485" s="248"/>
      <c r="CH485" s="248"/>
      <c r="CI485" s="248"/>
      <c r="CJ485" s="248"/>
      <c r="CK485" s="248"/>
      <c r="CL485" s="248"/>
      <c r="CM485" s="248"/>
      <c r="CN485" s="248"/>
      <c r="CO485" s="248"/>
      <c r="CP485" s="248"/>
      <c r="CQ485" s="248"/>
      <c r="CR485" s="248"/>
      <c r="CS485" s="248"/>
      <c r="CT485" s="248"/>
      <c r="CU485" s="248"/>
      <c r="CV485" s="248"/>
      <c r="CW485" s="248"/>
      <c r="CX485" s="248"/>
      <c r="CY485" s="248"/>
      <c r="CZ485" s="248"/>
      <c r="DA485" s="248"/>
      <c r="DB485" s="248"/>
      <c r="DC485" s="248"/>
      <c r="DD485" s="248"/>
      <c r="DE485" s="248"/>
      <c r="DF485" s="248"/>
      <c r="DG485" s="248"/>
      <c r="DH485" s="248"/>
      <c r="DI485" s="248"/>
      <c r="DJ485" s="248"/>
      <c r="DK485" s="248"/>
      <c r="DL485" s="248"/>
      <c r="DM485" s="248"/>
      <c r="DN485" s="248"/>
      <c r="DO485" s="248"/>
      <c r="DP485" s="248"/>
      <c r="DQ485" s="248"/>
      <c r="DR485" s="248"/>
      <c r="DS485" s="248"/>
      <c r="DT485" s="248"/>
      <c r="DU485" s="248"/>
      <c r="DV485" s="248"/>
      <c r="DW485" s="248"/>
      <c r="DX485" s="248"/>
      <c r="DY485" s="248"/>
      <c r="DZ485" s="248"/>
      <c r="EA485" s="248"/>
    </row>
    <row r="486" spans="1:131" s="247" customFormat="1" ht="18" customHeight="1">
      <c r="A486" s="253"/>
      <c r="B486" s="1095"/>
      <c r="C486" s="1096"/>
      <c r="D486" s="1096"/>
      <c r="E486" s="1096"/>
      <c r="F486" s="1096"/>
      <c r="G486" s="1096"/>
      <c r="H486" s="1097"/>
      <c r="I486" s="1099"/>
      <c r="J486" s="1099"/>
      <c r="K486" s="1119"/>
      <c r="L486" s="1120"/>
      <c r="M486" s="1120"/>
      <c r="N486" s="1120"/>
      <c r="O486" s="1120"/>
      <c r="P486" s="1120" t="s">
        <v>529</v>
      </c>
      <c r="Q486" s="1123"/>
      <c r="R486" s="1125"/>
      <c r="S486" s="1125"/>
      <c r="T486" s="1125"/>
      <c r="U486" s="1125"/>
      <c r="V486" s="1125"/>
      <c r="W486" s="1127" t="s">
        <v>528</v>
      </c>
      <c r="X486" s="1107"/>
      <c r="Y486" s="1108"/>
      <c r="Z486" s="1108"/>
      <c r="AA486" s="1108"/>
      <c r="AB486" s="1108"/>
      <c r="AC486" s="1108"/>
      <c r="AD486" s="1108"/>
      <c r="AE486" s="1108"/>
      <c r="AF486" s="1108"/>
      <c r="AG486" s="1108"/>
      <c r="AH486" s="1108"/>
      <c r="AI486" s="1108"/>
      <c r="AJ486" s="1109"/>
      <c r="AK486" s="248"/>
      <c r="AL486" s="248"/>
      <c r="AM486" s="248"/>
      <c r="AN486" s="248"/>
      <c r="AO486" s="248"/>
      <c r="AP486" s="248"/>
      <c r="AQ486" s="248"/>
      <c r="AR486" s="248"/>
      <c r="AS486" s="248"/>
      <c r="AT486" s="248"/>
      <c r="AU486" s="248"/>
      <c r="AV486" s="248"/>
      <c r="AW486" s="248"/>
      <c r="AX486" s="248"/>
      <c r="AY486" s="248"/>
      <c r="AZ486" s="248"/>
      <c r="BA486" s="248"/>
      <c r="BB486" s="248"/>
      <c r="BC486" s="248"/>
      <c r="BD486" s="248"/>
      <c r="BE486" s="248"/>
      <c r="BF486" s="248"/>
      <c r="BG486" s="248"/>
      <c r="BH486" s="248"/>
      <c r="BI486" s="248"/>
      <c r="BJ486" s="248"/>
      <c r="BK486" s="248"/>
      <c r="BL486" s="248"/>
      <c r="BM486" s="248"/>
      <c r="BN486" s="248"/>
      <c r="BO486" s="248"/>
      <c r="BP486" s="248"/>
      <c r="BQ486" s="248"/>
      <c r="BR486" s="248"/>
      <c r="BS486" s="248"/>
      <c r="BT486" s="248"/>
      <c r="BU486" s="248"/>
      <c r="BV486" s="248"/>
      <c r="BW486" s="248"/>
      <c r="BX486" s="248"/>
      <c r="BY486" s="248"/>
      <c r="BZ486" s="248"/>
      <c r="CA486" s="248"/>
      <c r="CB486" s="248"/>
      <c r="CC486" s="248"/>
      <c r="CD486" s="248"/>
      <c r="CE486" s="248"/>
      <c r="CF486" s="248"/>
      <c r="CG486" s="248"/>
      <c r="CH486" s="248"/>
      <c r="CI486" s="248"/>
      <c r="CJ486" s="248"/>
      <c r="CK486" s="248"/>
      <c r="CL486" s="248"/>
      <c r="CM486" s="248"/>
      <c r="CN486" s="248"/>
      <c r="CO486" s="248"/>
      <c r="CP486" s="248"/>
      <c r="CQ486" s="248"/>
      <c r="CR486" s="248"/>
      <c r="CS486" s="248"/>
      <c r="CT486" s="248"/>
      <c r="CU486" s="248"/>
      <c r="CV486" s="248"/>
      <c r="CW486" s="248"/>
      <c r="CX486" s="248"/>
      <c r="CY486" s="248"/>
      <c r="CZ486" s="248"/>
      <c r="DA486" s="248"/>
      <c r="DB486" s="248"/>
      <c r="DC486" s="248"/>
      <c r="DD486" s="248"/>
      <c r="DE486" s="248"/>
      <c r="DF486" s="248"/>
      <c r="DG486" s="248"/>
      <c r="DH486" s="248"/>
      <c r="DI486" s="248"/>
      <c r="DJ486" s="248"/>
      <c r="DK486" s="248"/>
      <c r="DL486" s="248"/>
      <c r="DM486" s="248"/>
      <c r="DN486" s="248"/>
      <c r="DO486" s="248"/>
      <c r="DP486" s="248"/>
      <c r="DQ486" s="248"/>
      <c r="DR486" s="248"/>
      <c r="DS486" s="248"/>
      <c r="DT486" s="248"/>
      <c r="DU486" s="248"/>
      <c r="DV486" s="248"/>
      <c r="DW486" s="248"/>
      <c r="DX486" s="248"/>
      <c r="DY486" s="248"/>
      <c r="DZ486" s="248"/>
      <c r="EA486" s="248"/>
    </row>
    <row r="487" spans="1:131" s="247" customFormat="1" ht="18" customHeight="1">
      <c r="A487" s="253"/>
      <c r="B487" s="1095"/>
      <c r="C487" s="1096"/>
      <c r="D487" s="1096"/>
      <c r="E487" s="1096"/>
      <c r="F487" s="1096"/>
      <c r="G487" s="1096"/>
      <c r="H487" s="1097"/>
      <c r="I487" s="1092"/>
      <c r="J487" s="1092"/>
      <c r="K487" s="1121"/>
      <c r="L487" s="1122"/>
      <c r="M487" s="1122"/>
      <c r="N487" s="1122"/>
      <c r="O487" s="1122"/>
      <c r="P487" s="1122"/>
      <c r="Q487" s="1124"/>
      <c r="R487" s="1126"/>
      <c r="S487" s="1126"/>
      <c r="T487" s="1126"/>
      <c r="U487" s="1126"/>
      <c r="V487" s="1126"/>
      <c r="W487" s="1128"/>
      <c r="X487" s="1116"/>
      <c r="Y487" s="1117"/>
      <c r="Z487" s="1117"/>
      <c r="AA487" s="1117"/>
      <c r="AB487" s="1117"/>
      <c r="AC487" s="1117"/>
      <c r="AD487" s="1117"/>
      <c r="AE487" s="1117"/>
      <c r="AF487" s="1117"/>
      <c r="AG487" s="1117"/>
      <c r="AH487" s="1117"/>
      <c r="AI487" s="1117"/>
      <c r="AJ487" s="1118"/>
      <c r="AK487" s="248"/>
      <c r="AL487" s="248"/>
      <c r="AM487" s="248"/>
      <c r="AN487" s="248"/>
      <c r="AO487" s="248"/>
      <c r="AP487" s="248"/>
      <c r="AQ487" s="248"/>
      <c r="AR487" s="248"/>
      <c r="AS487" s="248"/>
      <c r="AT487" s="248"/>
      <c r="AU487" s="248"/>
      <c r="AV487" s="248"/>
      <c r="AW487" s="248"/>
      <c r="AX487" s="248"/>
      <c r="AY487" s="248"/>
      <c r="AZ487" s="248"/>
      <c r="BA487" s="248"/>
      <c r="BB487" s="248"/>
      <c r="BC487" s="248"/>
      <c r="BD487" s="248"/>
      <c r="BE487" s="248"/>
      <c r="BF487" s="248"/>
      <c r="BG487" s="248"/>
      <c r="BH487" s="248"/>
      <c r="BI487" s="248"/>
      <c r="BJ487" s="248"/>
      <c r="BK487" s="248"/>
      <c r="BL487" s="248"/>
      <c r="BM487" s="248"/>
      <c r="BN487" s="248"/>
      <c r="BO487" s="248"/>
      <c r="BP487" s="248"/>
      <c r="BQ487" s="248"/>
      <c r="BR487" s="248"/>
      <c r="BS487" s="248"/>
      <c r="BT487" s="248"/>
      <c r="BU487" s="248"/>
      <c r="BV487" s="248"/>
      <c r="BW487" s="248"/>
      <c r="BX487" s="248"/>
      <c r="BY487" s="248"/>
      <c r="BZ487" s="248"/>
      <c r="CA487" s="248"/>
      <c r="CB487" s="248"/>
      <c r="CC487" s="248"/>
      <c r="CD487" s="248"/>
      <c r="CE487" s="248"/>
      <c r="CF487" s="248"/>
      <c r="CG487" s="248"/>
      <c r="CH487" s="248"/>
      <c r="CI487" s="248"/>
      <c r="CJ487" s="248"/>
      <c r="CK487" s="248"/>
      <c r="CL487" s="248"/>
      <c r="CM487" s="248"/>
      <c r="CN487" s="248"/>
      <c r="CO487" s="248"/>
      <c r="CP487" s="248"/>
      <c r="CQ487" s="248"/>
      <c r="CR487" s="248"/>
      <c r="CS487" s="248"/>
      <c r="CT487" s="248"/>
      <c r="CU487" s="248"/>
      <c r="CV487" s="248"/>
      <c r="CW487" s="248"/>
      <c r="CX487" s="248"/>
      <c r="CY487" s="248"/>
      <c r="CZ487" s="248"/>
      <c r="DA487" s="248"/>
      <c r="DB487" s="248"/>
      <c r="DC487" s="248"/>
      <c r="DD487" s="248"/>
      <c r="DE487" s="248"/>
      <c r="DF487" s="248"/>
      <c r="DG487" s="248"/>
      <c r="DH487" s="248"/>
      <c r="DI487" s="248"/>
      <c r="DJ487" s="248"/>
      <c r="DK487" s="248"/>
      <c r="DL487" s="248"/>
      <c r="DM487" s="248"/>
      <c r="DN487" s="248"/>
      <c r="DO487" s="248"/>
      <c r="DP487" s="248"/>
      <c r="DQ487" s="248"/>
      <c r="DR487" s="248"/>
      <c r="DS487" s="248"/>
      <c r="DT487" s="248"/>
      <c r="DU487" s="248"/>
      <c r="DV487" s="248"/>
      <c r="DW487" s="248"/>
      <c r="DX487" s="248"/>
      <c r="DY487" s="248"/>
      <c r="DZ487" s="248"/>
      <c r="EA487" s="248"/>
    </row>
    <row r="488" spans="1:131" s="247" customFormat="1" ht="12.75" customHeight="1">
      <c r="A488" s="249"/>
      <c r="B488" s="258" t="s">
        <v>527</v>
      </c>
      <c r="C488" s="250"/>
      <c r="D488" s="257"/>
      <c r="E488" s="257"/>
      <c r="F488" s="257"/>
      <c r="G488" s="256"/>
      <c r="H488" s="256"/>
      <c r="I488" s="254"/>
      <c r="J488" s="254"/>
      <c r="K488" s="254"/>
      <c r="L488" s="254"/>
      <c r="M488" s="254"/>
      <c r="N488" s="254"/>
      <c r="O488" s="254"/>
      <c r="P488" s="254"/>
      <c r="Q488" s="254"/>
      <c r="R488" s="254"/>
      <c r="S488" s="255"/>
      <c r="T488" s="255"/>
      <c r="U488" s="255"/>
      <c r="V488" s="254"/>
      <c r="W488" s="254"/>
      <c r="X488" s="254"/>
      <c r="Y488" s="254"/>
      <c r="Z488" s="254"/>
      <c r="AA488" s="255"/>
      <c r="AB488" s="255"/>
      <c r="AC488" s="255"/>
      <c r="AD488" s="254"/>
      <c r="AE488" s="254"/>
      <c r="AF488" s="254"/>
      <c r="AG488" s="254"/>
      <c r="AH488" s="254"/>
      <c r="AI488" s="254"/>
      <c r="AJ488" s="254"/>
      <c r="AK488" s="248"/>
      <c r="AL488" s="248"/>
      <c r="AM488" s="248"/>
      <c r="AN488" s="248"/>
      <c r="AO488" s="248"/>
      <c r="AP488" s="248"/>
      <c r="AQ488" s="248"/>
      <c r="AR488" s="248"/>
      <c r="AS488" s="248"/>
      <c r="AT488" s="248"/>
      <c r="AU488" s="248"/>
      <c r="AV488" s="248"/>
      <c r="AW488" s="248"/>
      <c r="AX488" s="248"/>
      <c r="AY488" s="248"/>
      <c r="AZ488" s="248"/>
      <c r="BA488" s="248"/>
      <c r="BB488" s="248"/>
      <c r="BC488" s="248"/>
      <c r="BD488" s="248"/>
      <c r="BE488" s="248"/>
      <c r="BF488" s="248"/>
      <c r="BG488" s="248"/>
      <c r="BH488" s="248"/>
      <c r="BI488" s="248"/>
      <c r="BJ488" s="248"/>
      <c r="BK488" s="248"/>
      <c r="BL488" s="248"/>
      <c r="BM488" s="248"/>
      <c r="BN488" s="248"/>
      <c r="BO488" s="248"/>
      <c r="BP488" s="248"/>
      <c r="BQ488" s="248"/>
      <c r="BR488" s="248"/>
      <c r="BS488" s="248"/>
      <c r="BT488" s="248"/>
      <c r="BU488" s="248"/>
      <c r="BV488" s="248"/>
      <c r="BW488" s="248"/>
      <c r="BX488" s="248"/>
      <c r="BY488" s="248"/>
      <c r="BZ488" s="248"/>
      <c r="CA488" s="248"/>
      <c r="CB488" s="248"/>
      <c r="CC488" s="248"/>
      <c r="CD488" s="248"/>
      <c r="CE488" s="248"/>
      <c r="CF488" s="248"/>
      <c r="CG488" s="248"/>
      <c r="CH488" s="248"/>
      <c r="CI488" s="248"/>
      <c r="CJ488" s="248"/>
      <c r="CK488" s="248"/>
      <c r="CL488" s="248"/>
      <c r="CM488" s="248"/>
      <c r="CN488" s="248"/>
      <c r="CO488" s="248"/>
      <c r="CP488" s="248"/>
      <c r="CQ488" s="248"/>
      <c r="CR488" s="248"/>
      <c r="CS488" s="248"/>
      <c r="CT488" s="248"/>
      <c r="CU488" s="248"/>
      <c r="CV488" s="248"/>
      <c r="CW488" s="248"/>
      <c r="CX488" s="248"/>
      <c r="CY488" s="248"/>
      <c r="CZ488" s="248"/>
      <c r="DA488" s="248"/>
      <c r="DB488" s="248"/>
      <c r="DC488" s="248"/>
      <c r="DD488" s="248"/>
      <c r="DE488" s="248"/>
      <c r="DF488" s="248"/>
      <c r="DG488" s="248"/>
      <c r="DH488" s="248"/>
      <c r="DI488" s="248"/>
      <c r="DJ488" s="248"/>
      <c r="DK488" s="248"/>
      <c r="DL488" s="248"/>
      <c r="DM488" s="248"/>
      <c r="DN488" s="248"/>
      <c r="DO488" s="248"/>
      <c r="DP488" s="248"/>
      <c r="DQ488" s="248"/>
      <c r="DR488" s="248"/>
      <c r="DS488" s="248"/>
      <c r="DT488" s="248"/>
      <c r="DU488" s="248"/>
      <c r="DV488" s="248"/>
      <c r="DW488" s="248"/>
      <c r="DX488" s="248"/>
      <c r="DY488" s="248"/>
      <c r="DZ488" s="248"/>
      <c r="EA488" s="248"/>
    </row>
    <row r="489" spans="1:131" s="247" customFormat="1" ht="12.75" customHeight="1">
      <c r="A489" s="249"/>
      <c r="B489" s="258" t="s">
        <v>526</v>
      </c>
      <c r="C489" s="250"/>
      <c r="D489" s="257"/>
      <c r="E489" s="257"/>
      <c r="F489" s="257"/>
      <c r="G489" s="256"/>
      <c r="H489" s="256"/>
      <c r="I489" s="254"/>
      <c r="J489" s="254"/>
      <c r="K489" s="254"/>
      <c r="L489" s="254"/>
      <c r="M489" s="254"/>
      <c r="N489" s="254"/>
      <c r="O489" s="254"/>
      <c r="P489" s="254"/>
      <c r="Q489" s="254"/>
      <c r="R489" s="254"/>
      <c r="S489" s="255"/>
      <c r="T489" s="255"/>
      <c r="U489" s="255"/>
      <c r="V489" s="254"/>
      <c r="W489" s="254"/>
      <c r="X489" s="254"/>
      <c r="Y489" s="254"/>
      <c r="Z489" s="254"/>
      <c r="AA489" s="255"/>
      <c r="AB489" s="255"/>
      <c r="AC489" s="255"/>
      <c r="AD489" s="254"/>
      <c r="AE489" s="254"/>
      <c r="AF489" s="254"/>
      <c r="AG489" s="254"/>
      <c r="AH489" s="254"/>
      <c r="AI489" s="254"/>
      <c r="AJ489" s="254"/>
      <c r="AK489" s="248"/>
      <c r="AL489" s="248"/>
      <c r="AM489" s="248"/>
      <c r="AN489" s="248"/>
      <c r="AO489" s="248"/>
      <c r="AP489" s="248"/>
      <c r="AQ489" s="248"/>
      <c r="AR489" s="248"/>
      <c r="AS489" s="248"/>
      <c r="AT489" s="248"/>
      <c r="AU489" s="248"/>
      <c r="AV489" s="248"/>
      <c r="AW489" s="248"/>
      <c r="AX489" s="248"/>
      <c r="AY489" s="248"/>
      <c r="AZ489" s="248"/>
      <c r="BA489" s="248"/>
      <c r="BB489" s="248"/>
      <c r="BC489" s="248"/>
      <c r="BD489" s="248"/>
      <c r="BE489" s="248"/>
      <c r="BF489" s="248"/>
      <c r="BG489" s="248"/>
      <c r="BH489" s="248"/>
      <c r="BI489" s="248"/>
      <c r="BJ489" s="248"/>
      <c r="BK489" s="248"/>
      <c r="BL489" s="248"/>
      <c r="BM489" s="248"/>
      <c r="BN489" s="248"/>
      <c r="BO489" s="248"/>
      <c r="BP489" s="248"/>
      <c r="BQ489" s="248"/>
      <c r="BR489" s="248"/>
      <c r="BS489" s="248"/>
      <c r="BT489" s="248"/>
      <c r="BU489" s="248"/>
      <c r="BV489" s="248"/>
      <c r="BW489" s="248"/>
      <c r="BX489" s="248"/>
      <c r="BY489" s="248"/>
      <c r="BZ489" s="248"/>
      <c r="CA489" s="248"/>
      <c r="CB489" s="248"/>
      <c r="CC489" s="248"/>
      <c r="CD489" s="248"/>
      <c r="CE489" s="248"/>
      <c r="CF489" s="248"/>
      <c r="CG489" s="248"/>
      <c r="CH489" s="248"/>
      <c r="CI489" s="248"/>
      <c r="CJ489" s="248"/>
      <c r="CK489" s="248"/>
      <c r="CL489" s="248"/>
      <c r="CM489" s="248"/>
      <c r="CN489" s="248"/>
      <c r="CO489" s="248"/>
      <c r="CP489" s="248"/>
      <c r="CQ489" s="248"/>
      <c r="CR489" s="248"/>
      <c r="CS489" s="248"/>
      <c r="CT489" s="248"/>
      <c r="CU489" s="248"/>
      <c r="CV489" s="248"/>
      <c r="CW489" s="248"/>
      <c r="CX489" s="248"/>
      <c r="CY489" s="248"/>
      <c r="CZ489" s="248"/>
      <c r="DA489" s="248"/>
      <c r="DB489" s="248"/>
      <c r="DC489" s="248"/>
      <c r="DD489" s="248"/>
      <c r="DE489" s="248"/>
      <c r="DF489" s="248"/>
      <c r="DG489" s="248"/>
      <c r="DH489" s="248"/>
      <c r="DI489" s="248"/>
      <c r="DJ489" s="248"/>
      <c r="DK489" s="248"/>
      <c r="DL489" s="248"/>
      <c r="DM489" s="248"/>
      <c r="DN489" s="248"/>
      <c r="DO489" s="248"/>
      <c r="DP489" s="248"/>
      <c r="DQ489" s="248"/>
      <c r="DR489" s="248"/>
      <c r="DS489" s="248"/>
      <c r="DT489" s="248"/>
      <c r="DU489" s="248"/>
      <c r="DV489" s="248"/>
      <c r="DW489" s="248"/>
      <c r="DX489" s="248"/>
      <c r="DY489" s="248"/>
      <c r="DZ489" s="248"/>
      <c r="EA489" s="248"/>
    </row>
    <row r="490" spans="1:131" s="247" customFormat="1" ht="20.100000000000001" customHeight="1">
      <c r="A490" s="253"/>
      <c r="B490" s="252"/>
      <c r="C490" s="252"/>
      <c r="D490" s="252"/>
      <c r="E490" s="251"/>
      <c r="F490" s="251"/>
      <c r="G490" s="251"/>
      <c r="H490" s="251"/>
      <c r="I490" s="251"/>
      <c r="J490" s="251"/>
      <c r="K490" s="251"/>
      <c r="L490" s="251"/>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48"/>
      <c r="AL490" s="248"/>
      <c r="AM490" s="248"/>
      <c r="AN490" s="248"/>
      <c r="AO490" s="248"/>
      <c r="AP490" s="248"/>
      <c r="AQ490" s="248"/>
      <c r="AR490" s="248"/>
      <c r="AS490" s="248"/>
      <c r="AT490" s="248"/>
      <c r="AU490" s="248"/>
      <c r="AV490" s="248"/>
      <c r="AW490" s="248"/>
      <c r="AX490" s="248"/>
      <c r="AY490" s="248"/>
      <c r="AZ490" s="248"/>
      <c r="BA490" s="248"/>
      <c r="BB490" s="248"/>
      <c r="BC490" s="248"/>
      <c r="BD490" s="248"/>
      <c r="BE490" s="248"/>
      <c r="BF490" s="248"/>
      <c r="BG490" s="248"/>
      <c r="BH490" s="248"/>
      <c r="BI490" s="248"/>
      <c r="BJ490" s="248"/>
      <c r="BK490" s="248"/>
      <c r="BL490" s="248"/>
      <c r="BM490" s="248"/>
      <c r="BN490" s="248"/>
      <c r="BO490" s="248"/>
      <c r="BP490" s="248"/>
      <c r="BQ490" s="248"/>
      <c r="BR490" s="248"/>
      <c r="BS490" s="248"/>
      <c r="BT490" s="248"/>
      <c r="BU490" s="248"/>
      <c r="BV490" s="248"/>
      <c r="BW490" s="248"/>
      <c r="BX490" s="248"/>
      <c r="BY490" s="248"/>
      <c r="BZ490" s="248"/>
      <c r="CA490" s="248"/>
      <c r="CB490" s="248"/>
      <c r="CC490" s="248"/>
      <c r="CD490" s="248"/>
      <c r="CE490" s="248"/>
      <c r="CF490" s="248"/>
      <c r="CG490" s="248"/>
      <c r="CH490" s="248"/>
      <c r="CI490" s="248"/>
      <c r="CJ490" s="248"/>
      <c r="CK490" s="248"/>
      <c r="CL490" s="248"/>
      <c r="CM490" s="248"/>
      <c r="CN490" s="248"/>
      <c r="CO490" s="248"/>
      <c r="CP490" s="248"/>
      <c r="CQ490" s="248"/>
      <c r="CR490" s="248"/>
      <c r="CS490" s="248"/>
      <c r="CT490" s="248"/>
      <c r="CU490" s="248"/>
      <c r="CV490" s="248"/>
      <c r="CW490" s="248"/>
      <c r="CX490" s="248"/>
      <c r="CY490" s="248"/>
      <c r="CZ490" s="248"/>
      <c r="DA490" s="248"/>
      <c r="DB490" s="248"/>
      <c r="DC490" s="248"/>
      <c r="DD490" s="248"/>
      <c r="DE490" s="248"/>
      <c r="DF490" s="248"/>
      <c r="DG490" s="248"/>
      <c r="DH490" s="248"/>
      <c r="DI490" s="248"/>
      <c r="DJ490" s="248"/>
      <c r="DK490" s="248"/>
      <c r="DL490" s="248"/>
      <c r="DM490" s="248"/>
      <c r="DN490" s="248"/>
      <c r="DO490" s="248"/>
      <c r="DP490" s="248"/>
      <c r="DQ490" s="248"/>
      <c r="DR490" s="248"/>
      <c r="DS490" s="248"/>
      <c r="DT490" s="248"/>
      <c r="DU490" s="248"/>
      <c r="DV490" s="248"/>
      <c r="DW490" s="248"/>
      <c r="DX490" s="248"/>
      <c r="DY490" s="248"/>
      <c r="DZ490" s="248"/>
      <c r="EA490" s="248"/>
    </row>
    <row r="491" spans="1:131" s="116" customFormat="1" ht="14.1" customHeight="1">
      <c r="A491" s="4"/>
      <c r="B491" s="127"/>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84"/>
      <c r="AL491" s="4"/>
      <c r="AM491" s="121"/>
      <c r="AN491" s="121"/>
      <c r="AO491" s="121"/>
      <c r="AP491" s="121"/>
      <c r="AQ491" s="121"/>
      <c r="AR491" s="121"/>
      <c r="AS491" s="121"/>
      <c r="AT491" s="121"/>
      <c r="AU491" s="121"/>
      <c r="AV491" s="121"/>
      <c r="AW491" s="121"/>
      <c r="AX491" s="121"/>
      <c r="AY491" s="121"/>
      <c r="AZ491" s="121"/>
      <c r="BA491" s="121"/>
      <c r="BB491" s="121"/>
      <c r="BC491" s="121"/>
      <c r="BD491" s="121"/>
      <c r="BE491" s="121"/>
      <c r="BF491" s="121"/>
      <c r="BG491" s="121"/>
      <c r="BH491" s="121"/>
      <c r="BI491" s="121"/>
      <c r="BJ491" s="121"/>
      <c r="BK491" s="121"/>
      <c r="BL491" s="121"/>
      <c r="BM491" s="121"/>
    </row>
    <row r="492" spans="1:131" s="116" customFormat="1" ht="14.1" customHeight="1">
      <c r="A492" s="3"/>
      <c r="B492" s="127"/>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84"/>
      <c r="AL492" s="4"/>
      <c r="AM492" s="121"/>
      <c r="AN492" s="121"/>
      <c r="AO492" s="121"/>
      <c r="AP492" s="121"/>
      <c r="AQ492" s="121"/>
      <c r="AR492" s="121"/>
      <c r="AS492" s="121"/>
      <c r="AT492" s="121"/>
      <c r="AU492" s="121"/>
      <c r="AV492" s="121"/>
      <c r="AW492" s="121"/>
      <c r="AX492" s="121"/>
      <c r="AY492" s="121"/>
      <c r="AZ492" s="121"/>
      <c r="BA492" s="121"/>
      <c r="BB492" s="121"/>
      <c r="BC492" s="121"/>
      <c r="BD492" s="121"/>
      <c r="BE492" s="121"/>
      <c r="BF492" s="121"/>
      <c r="BG492" s="121"/>
      <c r="BH492" s="121"/>
      <c r="BI492" s="121"/>
      <c r="BJ492" s="121"/>
      <c r="BK492" s="121"/>
      <c r="BL492" s="121"/>
      <c r="BM492" s="121"/>
    </row>
    <row r="493" spans="1:131" s="116" customFormat="1" ht="14.1" customHeight="1">
      <c r="A493" s="3"/>
      <c r="B493" s="127"/>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84"/>
      <c r="AL493" s="4"/>
      <c r="AM493" s="121"/>
      <c r="AN493" s="121"/>
      <c r="AO493" s="121"/>
      <c r="AP493" s="121"/>
      <c r="AQ493" s="121"/>
      <c r="AR493" s="121"/>
      <c r="AS493" s="121"/>
      <c r="AT493" s="121"/>
      <c r="AU493" s="121"/>
      <c r="AV493" s="121"/>
      <c r="AW493" s="121"/>
      <c r="AX493" s="121"/>
      <c r="AY493" s="121"/>
      <c r="AZ493" s="121"/>
      <c r="BA493" s="121"/>
      <c r="BB493" s="121"/>
      <c r="BC493" s="121"/>
      <c r="BD493" s="121"/>
      <c r="BE493" s="121"/>
      <c r="BF493" s="121"/>
      <c r="BG493" s="121"/>
      <c r="BH493" s="121"/>
      <c r="BI493" s="121"/>
      <c r="BJ493" s="121"/>
      <c r="BK493" s="121"/>
      <c r="BL493" s="121"/>
      <c r="BM493" s="121"/>
    </row>
    <row r="494" spans="1:131" s="116" customFormat="1" ht="14.1" customHeight="1">
      <c r="A494" s="16"/>
      <c r="B494" s="127"/>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84"/>
      <c r="AL494" s="4"/>
      <c r="AM494" s="121"/>
      <c r="AN494" s="121"/>
      <c r="AO494" s="121"/>
      <c r="AP494" s="121"/>
      <c r="AQ494" s="121"/>
      <c r="AR494" s="121"/>
      <c r="AS494" s="121"/>
      <c r="AT494" s="121"/>
      <c r="AU494" s="121"/>
      <c r="AV494" s="121"/>
      <c r="AW494" s="121"/>
      <c r="AX494" s="121"/>
      <c r="AY494" s="121"/>
      <c r="AZ494" s="121"/>
      <c r="BA494" s="121"/>
      <c r="BB494" s="121"/>
      <c r="BC494" s="121"/>
      <c r="BD494" s="121"/>
      <c r="BE494" s="121"/>
      <c r="BF494" s="121"/>
      <c r="BG494" s="121"/>
      <c r="BH494" s="121"/>
      <c r="BI494" s="121"/>
      <c r="BJ494" s="121"/>
      <c r="BK494" s="121"/>
      <c r="BL494" s="121"/>
      <c r="BM494" s="121"/>
    </row>
    <row r="495" spans="1:131" s="116" customFormat="1" ht="14.1" customHeight="1">
      <c r="A495" s="16"/>
      <c r="B495" s="127"/>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84"/>
      <c r="AL495" s="4"/>
      <c r="AM495" s="121"/>
      <c r="AN495" s="121"/>
      <c r="AO495" s="121"/>
      <c r="AP495" s="121"/>
      <c r="AQ495" s="121"/>
      <c r="AR495" s="121"/>
      <c r="AS495" s="121"/>
      <c r="AT495" s="121"/>
      <c r="AU495" s="121"/>
      <c r="AV495" s="121"/>
      <c r="AW495" s="121"/>
      <c r="AX495" s="121"/>
      <c r="AY495" s="121"/>
      <c r="AZ495" s="121"/>
      <c r="BA495" s="121"/>
      <c r="BB495" s="121"/>
      <c r="BC495" s="121"/>
      <c r="BD495" s="121"/>
      <c r="BE495" s="121"/>
      <c r="BF495" s="121"/>
      <c r="BG495" s="121"/>
      <c r="BH495" s="121"/>
      <c r="BI495" s="121"/>
      <c r="BJ495" s="121"/>
      <c r="BK495" s="121"/>
      <c r="BL495" s="121"/>
      <c r="BM495" s="121"/>
    </row>
    <row r="496" spans="1:131" s="116" customFormat="1" ht="14.1" customHeight="1">
      <c r="A496" s="4"/>
      <c r="B496" s="127"/>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84"/>
      <c r="AL496" s="4"/>
      <c r="AM496" s="121"/>
      <c r="AN496" s="121"/>
      <c r="AO496" s="121"/>
      <c r="AP496" s="121"/>
      <c r="AQ496" s="121"/>
      <c r="AR496" s="121"/>
      <c r="AS496" s="121"/>
      <c r="AT496" s="121"/>
      <c r="AU496" s="121"/>
      <c r="AV496" s="121"/>
      <c r="AW496" s="121"/>
      <c r="AX496" s="121"/>
      <c r="AY496" s="121"/>
      <c r="AZ496" s="121"/>
      <c r="BA496" s="121"/>
      <c r="BB496" s="121"/>
      <c r="BC496" s="121"/>
      <c r="BD496" s="121"/>
      <c r="BE496" s="121"/>
      <c r="BF496" s="121"/>
      <c r="BG496" s="121"/>
      <c r="BH496" s="121"/>
      <c r="BI496" s="121"/>
      <c r="BJ496" s="121"/>
      <c r="BK496" s="121"/>
      <c r="BL496" s="121"/>
      <c r="BM496" s="121"/>
    </row>
    <row r="497" spans="1:65" s="116" customFormat="1" ht="14.1" customHeight="1">
      <c r="A497" s="4"/>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84"/>
      <c r="AL497" s="4"/>
      <c r="AM497" s="121"/>
      <c r="AN497" s="121"/>
      <c r="AO497" s="121"/>
      <c r="AP497" s="121"/>
      <c r="AQ497" s="121"/>
      <c r="AR497" s="121"/>
      <c r="AS497" s="121"/>
      <c r="AT497" s="121"/>
      <c r="AU497" s="121"/>
      <c r="AV497" s="121"/>
      <c r="AW497" s="121"/>
      <c r="AX497" s="121"/>
      <c r="AY497" s="121"/>
      <c r="AZ497" s="121"/>
      <c r="BA497" s="121"/>
      <c r="BB497" s="121"/>
      <c r="BC497" s="121"/>
      <c r="BD497" s="121"/>
      <c r="BE497" s="121"/>
      <c r="BF497" s="121"/>
      <c r="BG497" s="121"/>
      <c r="BH497" s="121"/>
      <c r="BI497" s="121"/>
      <c r="BJ497" s="121"/>
      <c r="BK497" s="121"/>
      <c r="BL497" s="121"/>
      <c r="BM497" s="121"/>
    </row>
    <row r="498" spans="1:65" s="116" customFormat="1" ht="14.1" customHeight="1">
      <c r="A498" s="4"/>
      <c r="B498" s="127"/>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84"/>
      <c r="AL498" s="4"/>
      <c r="AM498" s="121"/>
      <c r="AN498" s="121"/>
      <c r="AO498" s="121"/>
      <c r="AP498" s="121"/>
      <c r="AQ498" s="121"/>
      <c r="AR498" s="121"/>
      <c r="AS498" s="121"/>
      <c r="AT498" s="121"/>
      <c r="AU498" s="121"/>
      <c r="AV498" s="121"/>
      <c r="AW498" s="121"/>
      <c r="AX498" s="121"/>
      <c r="AY498" s="121"/>
      <c r="AZ498" s="121"/>
      <c r="BA498" s="121"/>
      <c r="BB498" s="121"/>
      <c r="BC498" s="121"/>
      <c r="BD498" s="121"/>
      <c r="BE498" s="121"/>
      <c r="BF498" s="121"/>
      <c r="BG498" s="121"/>
      <c r="BH498" s="121"/>
      <c r="BI498" s="121"/>
      <c r="BJ498" s="121"/>
      <c r="BK498" s="121"/>
      <c r="BL498" s="121"/>
      <c r="BM498" s="121"/>
    </row>
    <row r="499" spans="1:65" s="116" customFormat="1" ht="14.1" customHeight="1">
      <c r="A499" s="4"/>
      <c r="B499" s="127"/>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84"/>
      <c r="AL499" s="4"/>
      <c r="AM499" s="121"/>
      <c r="AN499" s="121"/>
      <c r="AO499" s="121"/>
      <c r="AP499" s="121"/>
      <c r="AQ499" s="121"/>
      <c r="AR499" s="121"/>
      <c r="AS499" s="121"/>
      <c r="AT499" s="121"/>
      <c r="AU499" s="121"/>
      <c r="AV499" s="121"/>
      <c r="AW499" s="121"/>
      <c r="AX499" s="121"/>
      <c r="AY499" s="121"/>
      <c r="AZ499" s="121"/>
      <c r="BA499" s="121"/>
      <c r="BB499" s="121"/>
      <c r="BC499" s="121"/>
      <c r="BD499" s="121"/>
      <c r="BE499" s="121"/>
      <c r="BF499" s="121"/>
      <c r="BG499" s="121"/>
      <c r="BH499" s="121"/>
      <c r="BI499" s="121"/>
      <c r="BJ499" s="121"/>
      <c r="BK499" s="121"/>
      <c r="BL499" s="121"/>
      <c r="BM499" s="121"/>
    </row>
    <row r="500" spans="1:65" s="116" customFormat="1" ht="14.1" customHeight="1">
      <c r="A500" s="29"/>
      <c r="B500" s="127"/>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84"/>
      <c r="AL500" s="4"/>
      <c r="AM500" s="121"/>
      <c r="AN500" s="121"/>
      <c r="AO500" s="121"/>
      <c r="AP500" s="121"/>
      <c r="AQ500" s="121"/>
      <c r="AR500" s="121"/>
      <c r="AS500" s="121"/>
      <c r="AT500" s="121"/>
      <c r="AU500" s="121"/>
      <c r="AV500" s="121"/>
      <c r="AW500" s="121"/>
      <c r="AX500" s="121"/>
      <c r="AY500" s="121"/>
      <c r="AZ500" s="121"/>
      <c r="BA500" s="121"/>
      <c r="BB500" s="121"/>
      <c r="BC500" s="121"/>
      <c r="BD500" s="121"/>
      <c r="BE500" s="121"/>
      <c r="BF500" s="121"/>
      <c r="BG500" s="121"/>
      <c r="BH500" s="121"/>
      <c r="BI500" s="121"/>
      <c r="BJ500" s="121"/>
      <c r="BK500" s="121"/>
      <c r="BL500" s="121"/>
      <c r="BM500" s="121"/>
    </row>
    <row r="501" spans="1:65" s="116" customFormat="1" ht="14.1" customHeight="1">
      <c r="A501" s="16"/>
      <c r="B501" s="127"/>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84"/>
      <c r="AL501" s="4"/>
      <c r="AM501" s="121"/>
      <c r="AN501" s="121"/>
      <c r="AO501" s="121"/>
      <c r="AP501" s="121"/>
      <c r="AQ501" s="121"/>
      <c r="AR501" s="121"/>
      <c r="AS501" s="121"/>
      <c r="AT501" s="121"/>
      <c r="AU501" s="121"/>
      <c r="AV501" s="121"/>
      <c r="AW501" s="121"/>
      <c r="AX501" s="121"/>
      <c r="AY501" s="121"/>
      <c r="AZ501" s="121"/>
      <c r="BA501" s="121"/>
      <c r="BB501" s="121"/>
      <c r="BC501" s="121"/>
      <c r="BD501" s="121"/>
      <c r="BE501" s="121"/>
      <c r="BF501" s="121"/>
      <c r="BG501" s="121"/>
      <c r="BH501" s="121"/>
      <c r="BI501" s="121"/>
      <c r="BJ501" s="121"/>
      <c r="BK501" s="121"/>
      <c r="BL501" s="121"/>
      <c r="BM501" s="121"/>
    </row>
    <row r="502" spans="1:65" s="116" customFormat="1" ht="14.1" customHeight="1">
      <c r="A502" s="16"/>
      <c r="B502" s="127"/>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84"/>
      <c r="AL502" s="4"/>
      <c r="AM502" s="121"/>
      <c r="AN502" s="121"/>
      <c r="AO502" s="121"/>
      <c r="AP502" s="121"/>
      <c r="AQ502" s="121"/>
      <c r="AR502" s="121"/>
      <c r="AS502" s="121"/>
      <c r="AT502" s="121"/>
      <c r="AU502" s="121"/>
      <c r="AV502" s="121"/>
      <c r="AW502" s="121"/>
      <c r="AX502" s="121"/>
      <c r="AY502" s="121"/>
      <c r="AZ502" s="121"/>
      <c r="BA502" s="121"/>
      <c r="BB502" s="121"/>
      <c r="BC502" s="121"/>
      <c r="BD502" s="121"/>
      <c r="BE502" s="121"/>
      <c r="BF502" s="121"/>
      <c r="BG502" s="121"/>
      <c r="BH502" s="121"/>
      <c r="BI502" s="121"/>
      <c r="BJ502" s="121"/>
      <c r="BK502" s="121"/>
      <c r="BL502" s="121"/>
      <c r="BM502" s="121"/>
    </row>
    <row r="503" spans="1:65" s="116" customFormat="1" ht="14.1" customHeight="1">
      <c r="A503" s="16"/>
      <c r="B503" s="127"/>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84"/>
      <c r="AL503" s="4"/>
      <c r="AM503" s="121"/>
      <c r="AN503" s="121"/>
      <c r="AO503" s="121"/>
      <c r="AP503" s="121"/>
      <c r="AQ503" s="121"/>
      <c r="AR503" s="121"/>
      <c r="AS503" s="121"/>
      <c r="AT503" s="121"/>
      <c r="AU503" s="121"/>
      <c r="AV503" s="121"/>
      <c r="AW503" s="121"/>
      <c r="AX503" s="121"/>
      <c r="AY503" s="121"/>
      <c r="AZ503" s="121"/>
      <c r="BA503" s="121"/>
      <c r="BB503" s="121"/>
      <c r="BC503" s="121"/>
      <c r="BD503" s="121"/>
      <c r="BE503" s="121"/>
      <c r="BF503" s="121"/>
      <c r="BG503" s="121"/>
      <c r="BH503" s="121"/>
      <c r="BI503" s="121"/>
      <c r="BJ503" s="121"/>
      <c r="BK503" s="121"/>
      <c r="BL503" s="121"/>
      <c r="BM503" s="121"/>
    </row>
    <row r="504" spans="1:65" s="116" customFormat="1" ht="14.1" customHeight="1">
      <c r="A504" s="16"/>
      <c r="B504" s="127"/>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84"/>
      <c r="AL504" s="4"/>
      <c r="AM504" s="121"/>
      <c r="AN504" s="121"/>
      <c r="AO504" s="121"/>
      <c r="AP504" s="121"/>
      <c r="AQ504" s="121"/>
      <c r="AR504" s="121"/>
      <c r="AS504" s="121"/>
      <c r="AT504" s="121"/>
      <c r="AU504" s="121"/>
      <c r="AV504" s="121"/>
      <c r="AW504" s="121"/>
      <c r="AX504" s="121"/>
      <c r="AY504" s="121"/>
      <c r="AZ504" s="121"/>
      <c r="BA504" s="121"/>
      <c r="BB504" s="121"/>
      <c r="BC504" s="121"/>
      <c r="BD504" s="121"/>
      <c r="BE504" s="121"/>
      <c r="BF504" s="121"/>
      <c r="BG504" s="121"/>
      <c r="BH504" s="121"/>
      <c r="BI504" s="121"/>
      <c r="BJ504" s="121"/>
      <c r="BK504" s="121"/>
      <c r="BL504" s="121"/>
      <c r="BM504" s="121"/>
    </row>
    <row r="505" spans="1:65" s="116" customFormat="1" ht="14.1" customHeight="1">
      <c r="A505" s="16"/>
      <c r="B505" s="127"/>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84"/>
      <c r="AL505" s="4"/>
      <c r="AM505" s="121"/>
      <c r="AN505" s="121"/>
      <c r="AO505" s="121"/>
      <c r="AP505" s="121"/>
      <c r="AQ505" s="121"/>
      <c r="AR505" s="121"/>
      <c r="AS505" s="121"/>
      <c r="AT505" s="121"/>
      <c r="AU505" s="121"/>
      <c r="AV505" s="121"/>
      <c r="AW505" s="121"/>
      <c r="AX505" s="121"/>
      <c r="AY505" s="121"/>
      <c r="AZ505" s="121"/>
      <c r="BA505" s="121"/>
      <c r="BB505" s="121"/>
      <c r="BC505" s="121"/>
      <c r="BD505" s="121"/>
      <c r="BE505" s="121"/>
      <c r="BF505" s="121"/>
      <c r="BG505" s="121"/>
      <c r="BH505" s="121"/>
      <c r="BI505" s="121"/>
      <c r="BJ505" s="121"/>
      <c r="BK505" s="121"/>
      <c r="BL505" s="121"/>
      <c r="BM505" s="121"/>
    </row>
    <row r="506" spans="1:65" s="116" customFormat="1" ht="14.1" customHeight="1">
      <c r="A506" s="16"/>
      <c r="B506" s="127"/>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84"/>
      <c r="AL506" s="4"/>
      <c r="AM506" s="121"/>
      <c r="AN506" s="121"/>
      <c r="AO506" s="121"/>
      <c r="AP506" s="121"/>
      <c r="AQ506" s="121"/>
      <c r="AR506" s="121"/>
      <c r="AS506" s="121"/>
      <c r="AT506" s="121"/>
      <c r="AU506" s="121"/>
      <c r="AV506" s="121"/>
      <c r="AW506" s="121"/>
      <c r="AX506" s="121"/>
      <c r="AY506" s="121"/>
      <c r="AZ506" s="121"/>
      <c r="BA506" s="121"/>
      <c r="BB506" s="121"/>
      <c r="BC506" s="121"/>
      <c r="BD506" s="121"/>
      <c r="BE506" s="121"/>
      <c r="BF506" s="121"/>
      <c r="BG506" s="121"/>
      <c r="BH506" s="121"/>
      <c r="BI506" s="121"/>
      <c r="BJ506" s="121"/>
      <c r="BK506" s="121"/>
      <c r="BL506" s="121"/>
      <c r="BM506" s="121"/>
    </row>
    <row r="507" spans="1:65" s="116" customFormat="1" ht="14.1" customHeight="1">
      <c r="A507" s="16"/>
      <c r="B507" s="127"/>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84"/>
      <c r="AL507" s="4"/>
      <c r="AM507" s="121"/>
      <c r="AN507" s="121"/>
      <c r="AO507" s="121"/>
      <c r="AP507" s="121"/>
      <c r="AQ507" s="121"/>
      <c r="AR507" s="121"/>
      <c r="AS507" s="121"/>
      <c r="AT507" s="121"/>
      <c r="AU507" s="121"/>
      <c r="AV507" s="121"/>
      <c r="AW507" s="121"/>
      <c r="AX507" s="121"/>
      <c r="AY507" s="121"/>
      <c r="AZ507" s="121"/>
      <c r="BA507" s="121"/>
      <c r="BB507" s="121"/>
      <c r="BC507" s="121"/>
      <c r="BD507" s="121"/>
      <c r="BE507" s="121"/>
      <c r="BF507" s="121"/>
      <c r="BG507" s="121"/>
      <c r="BH507" s="121"/>
      <c r="BI507" s="121"/>
      <c r="BJ507" s="121"/>
      <c r="BK507" s="121"/>
      <c r="BL507" s="121"/>
      <c r="BM507" s="121"/>
    </row>
    <row r="508" spans="1:65" s="116" customFormat="1" ht="14.1" customHeight="1">
      <c r="A508" s="3"/>
      <c r="B508" s="127"/>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84"/>
      <c r="AL508" s="4"/>
      <c r="AM508" s="121"/>
      <c r="AN508" s="121"/>
      <c r="AO508" s="121"/>
      <c r="AP508" s="121"/>
      <c r="AQ508" s="121"/>
      <c r="AR508" s="121"/>
      <c r="AS508" s="121"/>
      <c r="AT508" s="121"/>
      <c r="AU508" s="121"/>
      <c r="AV508" s="121"/>
      <c r="AW508" s="121"/>
      <c r="AX508" s="121"/>
      <c r="AY508" s="121"/>
      <c r="AZ508" s="121"/>
      <c r="BA508" s="121"/>
      <c r="BB508" s="121"/>
      <c r="BC508" s="121"/>
      <c r="BD508" s="121"/>
      <c r="BE508" s="121"/>
      <c r="BF508" s="121"/>
      <c r="BG508" s="121"/>
      <c r="BH508" s="121"/>
      <c r="BI508" s="121"/>
      <c r="BJ508" s="121"/>
      <c r="BK508" s="121"/>
      <c r="BL508" s="121"/>
      <c r="BM508" s="121"/>
    </row>
    <row r="509" spans="1:65" s="116" customFormat="1" ht="14.1" customHeight="1">
      <c r="A509" s="16"/>
      <c r="B509" s="127"/>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84"/>
      <c r="AL509" s="4"/>
      <c r="AM509" s="121"/>
      <c r="AN509" s="121"/>
      <c r="AO509" s="121"/>
      <c r="AP509" s="121"/>
      <c r="AQ509" s="121"/>
      <c r="AR509" s="121"/>
      <c r="AS509" s="121"/>
      <c r="AT509" s="121"/>
      <c r="AU509" s="121"/>
      <c r="AV509" s="121"/>
      <c r="AW509" s="121"/>
      <c r="AX509" s="121"/>
      <c r="AY509" s="121"/>
      <c r="AZ509" s="121"/>
      <c r="BA509" s="121"/>
      <c r="BB509" s="121"/>
      <c r="BC509" s="121"/>
      <c r="BD509" s="121"/>
      <c r="BE509" s="121"/>
      <c r="BF509" s="121"/>
      <c r="BG509" s="121"/>
      <c r="BH509" s="121"/>
      <c r="BI509" s="121"/>
      <c r="BJ509" s="121"/>
      <c r="BK509" s="121"/>
      <c r="BL509" s="121"/>
      <c r="BM509" s="121"/>
    </row>
    <row r="510" spans="1:65" s="116" customFormat="1" ht="14.1" customHeight="1">
      <c r="A510" s="16"/>
      <c r="B510" s="127"/>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84"/>
      <c r="AL510" s="4"/>
      <c r="AM510" s="121"/>
      <c r="AN510" s="121"/>
      <c r="AO510" s="121"/>
      <c r="AP510" s="121"/>
      <c r="AQ510" s="121"/>
      <c r="AR510" s="121"/>
      <c r="AS510" s="121"/>
      <c r="AT510" s="121"/>
      <c r="AU510" s="121"/>
      <c r="AV510" s="121"/>
      <c r="AW510" s="121"/>
      <c r="AX510" s="121"/>
      <c r="AY510" s="121"/>
      <c r="AZ510" s="121"/>
      <c r="BA510" s="121"/>
      <c r="BB510" s="121"/>
      <c r="BC510" s="121"/>
      <c r="BD510" s="121"/>
      <c r="BE510" s="121"/>
      <c r="BF510" s="121"/>
      <c r="BG510" s="121"/>
      <c r="BH510" s="121"/>
      <c r="BI510" s="121"/>
      <c r="BJ510" s="121"/>
      <c r="BK510" s="121"/>
      <c r="BL510" s="121"/>
      <c r="BM510" s="121"/>
    </row>
    <row r="511" spans="1:65" s="116" customFormat="1" ht="14.1" customHeight="1">
      <c r="A511" s="16"/>
      <c r="B511" s="127"/>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84"/>
      <c r="AL511" s="4"/>
      <c r="AM511" s="121"/>
      <c r="AN511" s="121"/>
      <c r="AO511" s="121"/>
      <c r="AP511" s="121"/>
      <c r="AQ511" s="121"/>
      <c r="AR511" s="121"/>
      <c r="AS511" s="121"/>
      <c r="AT511" s="121"/>
      <c r="AU511" s="121"/>
      <c r="AV511" s="121"/>
      <c r="AW511" s="121"/>
      <c r="AX511" s="121"/>
      <c r="AY511" s="121"/>
      <c r="AZ511" s="121"/>
      <c r="BA511" s="121"/>
      <c r="BB511" s="121"/>
      <c r="BC511" s="121"/>
      <c r="BD511" s="121"/>
      <c r="BE511" s="121"/>
      <c r="BF511" s="121"/>
      <c r="BG511" s="121"/>
      <c r="BH511" s="121"/>
      <c r="BI511" s="121"/>
      <c r="BJ511" s="121"/>
      <c r="BK511" s="121"/>
      <c r="BL511" s="121"/>
      <c r="BM511" s="121"/>
    </row>
    <row r="512" spans="1:65" s="116" customFormat="1" ht="14.1" customHeight="1">
      <c r="A512" s="127"/>
      <c r="B512" s="127"/>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84"/>
      <c r="AL512" s="4"/>
      <c r="AM512" s="121"/>
      <c r="AN512" s="121"/>
      <c r="AO512" s="121"/>
      <c r="AP512" s="121"/>
      <c r="AQ512" s="121"/>
      <c r="AR512" s="121"/>
      <c r="AS512" s="121"/>
      <c r="AT512" s="121"/>
      <c r="AU512" s="121"/>
      <c r="AV512" s="121"/>
      <c r="AW512" s="121"/>
      <c r="AX512" s="121"/>
      <c r="AY512" s="121"/>
      <c r="AZ512" s="121"/>
      <c r="BA512" s="121"/>
      <c r="BB512" s="121"/>
      <c r="BC512" s="121"/>
      <c r="BD512" s="121"/>
      <c r="BE512" s="121"/>
      <c r="BF512" s="121"/>
      <c r="BG512" s="121"/>
      <c r="BH512" s="121"/>
      <c r="BI512" s="121"/>
      <c r="BJ512" s="121"/>
      <c r="BK512" s="121"/>
      <c r="BL512" s="121"/>
      <c r="BM512" s="121"/>
    </row>
    <row r="513" spans="1:65" s="116" customFormat="1" ht="14.1" customHeight="1">
      <c r="A513" s="127"/>
      <c r="B513" s="127"/>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84"/>
    </row>
    <row r="514" spans="1:65" s="116" customFormat="1" ht="14.1" customHeight="1">
      <c r="A514" s="127"/>
      <c r="B514" s="127"/>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84"/>
    </row>
    <row r="515" spans="1:65" s="116" customFormat="1" ht="14.1" customHeight="1">
      <c r="A515" s="127"/>
      <c r="B515" s="127"/>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84"/>
    </row>
    <row r="516" spans="1:65" s="116" customFormat="1" ht="14.1" customHeight="1">
      <c r="A516" s="127"/>
      <c r="B516" s="127"/>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84"/>
    </row>
    <row r="517" spans="1:65" s="116" customFormat="1" ht="14.1" customHeight="1">
      <c r="A517" s="127"/>
      <c r="B517" s="127"/>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84"/>
    </row>
    <row r="518" spans="1:65" s="116" customFormat="1" ht="14.1" customHeight="1">
      <c r="A518" s="127"/>
      <c r="B518" s="127"/>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84"/>
    </row>
    <row r="519" spans="1:65" s="116" customFormat="1" ht="14.1" customHeight="1">
      <c r="A519" s="127"/>
      <c r="B519" s="127"/>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84"/>
    </row>
    <row r="520" spans="1:65" s="116" customFormat="1" ht="14.1" customHeight="1">
      <c r="A520" s="127"/>
      <c r="B520" s="127"/>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84"/>
    </row>
    <row r="521" spans="1:65" s="116" customFormat="1" ht="14.1" customHeight="1">
      <c r="A521" s="127"/>
      <c r="B521" s="127"/>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84"/>
    </row>
    <row r="522" spans="1:65" s="116" customFormat="1" ht="14.1" customHeight="1">
      <c r="A522" s="127"/>
      <c r="B522" s="127"/>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84"/>
    </row>
    <row r="523" spans="1:65" s="117" customFormat="1" ht="14.1" customHeight="1">
      <c r="A523" s="127"/>
      <c r="B523" s="127"/>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84"/>
    </row>
    <row r="524" spans="1:65" s="117" customFormat="1" ht="18" customHeight="1">
      <c r="A524" s="127"/>
      <c r="B524" s="127"/>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36"/>
    </row>
    <row r="525" spans="1:65" s="116" customFormat="1" ht="20.100000000000001" customHeight="1">
      <c r="A525" s="127"/>
      <c r="B525" s="127"/>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4"/>
    </row>
    <row r="526" spans="1:65" s="116" customFormat="1" ht="20.100000000000001" customHeight="1">
      <c r="A526" s="127"/>
      <c r="B526" s="127"/>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35"/>
    </row>
    <row r="527" spans="1:65" s="116" customFormat="1" ht="20.100000000000001" customHeight="1">
      <c r="A527" s="127"/>
      <c r="B527" s="127"/>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35"/>
      <c r="AL527" s="16"/>
      <c r="AM527" s="218"/>
      <c r="AN527" s="218"/>
      <c r="AO527" s="218"/>
      <c r="AP527" s="218"/>
      <c r="AQ527" s="218"/>
      <c r="AR527" s="218"/>
      <c r="AS527" s="218"/>
      <c r="AT527" s="218"/>
      <c r="AU527" s="218"/>
      <c r="AV527" s="218"/>
      <c r="AW527" s="218"/>
      <c r="AX527" s="218"/>
      <c r="AY527" s="218"/>
      <c r="AZ527" s="218"/>
      <c r="BA527" s="218"/>
      <c r="BB527" s="218"/>
      <c r="BC527" s="218"/>
      <c r="BD527" s="218"/>
      <c r="BE527" s="218"/>
      <c r="BF527" s="218"/>
      <c r="BG527" s="218"/>
      <c r="BH527" s="218"/>
      <c r="BI527" s="218"/>
      <c r="BJ527" s="218"/>
      <c r="BK527" s="218"/>
      <c r="BL527" s="218"/>
      <c r="BM527" s="218"/>
    </row>
    <row r="528" spans="1:65" s="116" customFormat="1" ht="20.100000000000001" customHeight="1">
      <c r="A528" s="127"/>
      <c r="B528" s="127"/>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35"/>
      <c r="AL528" s="16"/>
      <c r="AM528" s="121"/>
      <c r="AN528" s="121"/>
      <c r="AO528" s="121"/>
      <c r="AP528" s="121"/>
      <c r="AQ528" s="121"/>
      <c r="AR528" s="121"/>
      <c r="AS528" s="121"/>
      <c r="AT528" s="121"/>
      <c r="AU528" s="121"/>
      <c r="AV528" s="121"/>
      <c r="AW528" s="121"/>
      <c r="AX528" s="121"/>
      <c r="AY528" s="121"/>
      <c r="AZ528" s="121"/>
      <c r="BA528" s="121"/>
      <c r="BB528" s="121"/>
      <c r="BC528" s="121"/>
      <c r="BD528" s="121"/>
      <c r="BE528" s="121"/>
      <c r="BF528" s="121"/>
      <c r="BG528" s="121"/>
      <c r="BH528" s="121"/>
      <c r="BI528" s="121"/>
      <c r="BJ528" s="121"/>
      <c r="BK528" s="121"/>
      <c r="BL528" s="121"/>
      <c r="BM528" s="121"/>
    </row>
    <row r="529" spans="1:65" s="116" customFormat="1" ht="20.100000000000001" customHeight="1">
      <c r="A529" s="127"/>
      <c r="B529" s="127"/>
      <c r="C529" s="127"/>
      <c r="D529" s="127"/>
      <c r="E529" s="127"/>
      <c r="F529" s="127"/>
      <c r="G529" s="127"/>
      <c r="H529" s="127"/>
      <c r="I529" s="127"/>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c r="AH529" s="127"/>
      <c r="AI529" s="127"/>
      <c r="AJ529" s="127"/>
      <c r="AK529" s="35"/>
      <c r="AL529" s="16"/>
      <c r="AM529" s="121"/>
      <c r="AN529" s="121"/>
      <c r="AO529" s="121"/>
      <c r="AP529" s="121"/>
      <c r="AQ529" s="121"/>
      <c r="AR529" s="121"/>
      <c r="AS529" s="121"/>
      <c r="AT529" s="121"/>
      <c r="AU529" s="121"/>
      <c r="AV529" s="121"/>
      <c r="AW529" s="121"/>
      <c r="AX529" s="121"/>
      <c r="AY529" s="121"/>
      <c r="AZ529" s="121"/>
      <c r="BA529" s="121"/>
      <c r="BB529" s="121"/>
      <c r="BC529" s="121"/>
      <c r="BD529" s="121"/>
      <c r="BE529" s="121"/>
      <c r="BF529" s="121"/>
      <c r="BG529" s="121"/>
      <c r="BH529" s="121"/>
      <c r="BI529" s="121"/>
      <c r="BJ529" s="121"/>
      <c r="BK529" s="121"/>
      <c r="BL529" s="121"/>
      <c r="BM529" s="121"/>
    </row>
    <row r="530" spans="1:65" s="116" customFormat="1" ht="20.100000000000001" customHeight="1">
      <c r="A530" s="127"/>
      <c r="B530" s="127"/>
      <c r="C530" s="127"/>
      <c r="D530" s="127"/>
      <c r="E530" s="127"/>
      <c r="F530" s="127"/>
      <c r="G530" s="127"/>
      <c r="H530" s="127"/>
      <c r="I530" s="127"/>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c r="AH530" s="127"/>
      <c r="AI530" s="127"/>
      <c r="AJ530" s="127"/>
      <c r="AK530" s="35"/>
      <c r="AL530" s="16"/>
      <c r="AM530" s="121"/>
      <c r="AN530" s="121"/>
      <c r="AO530" s="121"/>
      <c r="AP530" s="121"/>
      <c r="AQ530" s="121"/>
      <c r="AR530" s="121"/>
      <c r="AS530" s="121"/>
      <c r="AT530" s="121"/>
      <c r="AU530" s="121"/>
      <c r="AV530" s="121"/>
      <c r="AW530" s="121"/>
      <c r="AX530" s="121"/>
      <c r="AY530" s="121"/>
      <c r="AZ530" s="121"/>
      <c r="BA530" s="121"/>
      <c r="BB530" s="121"/>
      <c r="BC530" s="121"/>
      <c r="BD530" s="121"/>
      <c r="BE530" s="121"/>
      <c r="BF530" s="121"/>
      <c r="BG530" s="121"/>
      <c r="BH530" s="121"/>
      <c r="BI530" s="121"/>
      <c r="BJ530" s="121"/>
      <c r="BK530" s="121"/>
      <c r="BL530" s="121"/>
      <c r="BM530" s="121"/>
    </row>
    <row r="531" spans="1:65" s="116" customFormat="1" ht="20.100000000000001" customHeight="1">
      <c r="A531" s="127"/>
      <c r="B531" s="127"/>
      <c r="C531" s="127"/>
      <c r="D531" s="127"/>
      <c r="E531" s="127"/>
      <c r="F531" s="127"/>
      <c r="G531" s="127"/>
      <c r="H531" s="127"/>
      <c r="I531" s="127"/>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35"/>
      <c r="AL531" s="16"/>
      <c r="AM531" s="121"/>
      <c r="AN531" s="121"/>
      <c r="AO531" s="121"/>
      <c r="AP531" s="121"/>
      <c r="AQ531" s="121"/>
      <c r="AR531" s="121"/>
      <c r="AS531" s="121"/>
      <c r="AT531" s="121"/>
      <c r="AU531" s="121"/>
      <c r="AV531" s="121"/>
      <c r="AW531" s="121"/>
      <c r="AX531" s="121"/>
      <c r="AY531" s="121"/>
      <c r="AZ531" s="121"/>
      <c r="BA531" s="121"/>
      <c r="BB531" s="121"/>
      <c r="BC531" s="121"/>
      <c r="BD531" s="121"/>
      <c r="BE531" s="121"/>
      <c r="BF531" s="121"/>
      <c r="BG531" s="121"/>
      <c r="BH531" s="121"/>
      <c r="BI531" s="121"/>
      <c r="BJ531" s="121"/>
      <c r="BK531" s="121"/>
      <c r="BL531" s="121"/>
      <c r="BM531" s="121"/>
    </row>
    <row r="532" spans="1:65" s="116" customFormat="1" ht="20.100000000000001" customHeight="1">
      <c r="A532" s="127"/>
      <c r="B532" s="127"/>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4"/>
      <c r="AL532" s="16"/>
      <c r="AM532" s="121"/>
      <c r="AN532" s="121"/>
      <c r="AO532" s="121"/>
      <c r="AP532" s="121"/>
      <c r="AQ532" s="121"/>
      <c r="AR532" s="121"/>
      <c r="AS532" s="121"/>
      <c r="AT532" s="121"/>
      <c r="AU532" s="121"/>
      <c r="AV532" s="121"/>
      <c r="AW532" s="121"/>
      <c r="AX532" s="121"/>
      <c r="AY532" s="121"/>
      <c r="AZ532" s="121"/>
      <c r="BA532" s="121"/>
      <c r="BB532" s="121"/>
      <c r="BC532" s="121"/>
      <c r="BD532" s="121"/>
      <c r="BE532" s="121"/>
      <c r="BF532" s="121"/>
      <c r="BG532" s="121"/>
      <c r="BH532" s="121"/>
      <c r="BI532" s="121"/>
      <c r="BJ532" s="121"/>
      <c r="BK532" s="121"/>
      <c r="BL532" s="121"/>
      <c r="BM532" s="121"/>
    </row>
    <row r="533" spans="1:65" s="115" customFormat="1" ht="20.100000000000001" customHeight="1">
      <c r="A533" s="127"/>
      <c r="B533" s="127"/>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L533" s="3"/>
      <c r="AM533" s="121"/>
      <c r="AN533" s="121"/>
      <c r="AO533" s="121"/>
      <c r="AP533" s="121"/>
      <c r="AQ533" s="121"/>
      <c r="AR533" s="121"/>
      <c r="AS533" s="121"/>
      <c r="AT533" s="121"/>
      <c r="AU533" s="121"/>
      <c r="AV533" s="121"/>
      <c r="AW533" s="121"/>
      <c r="AX533" s="121"/>
      <c r="AY533" s="121"/>
      <c r="AZ533" s="121"/>
      <c r="BA533" s="121"/>
      <c r="BB533" s="121"/>
      <c r="BC533" s="121"/>
      <c r="BD533" s="121"/>
      <c r="BE533" s="121"/>
      <c r="BF533" s="121"/>
      <c r="BG533" s="121"/>
      <c r="BH533" s="121"/>
      <c r="BI533" s="121"/>
      <c r="BJ533" s="121"/>
      <c r="BK533" s="121"/>
      <c r="BL533" s="121"/>
      <c r="BM533" s="121"/>
    </row>
    <row r="534" spans="1:65" s="117" customFormat="1" ht="20.100000000000001" customHeight="1">
      <c r="A534" s="127"/>
      <c r="B534" s="127"/>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L534" s="16"/>
      <c r="AM534" s="121"/>
      <c r="AN534" s="121"/>
      <c r="AO534" s="121"/>
      <c r="AP534" s="121"/>
      <c r="AQ534" s="121"/>
      <c r="AR534" s="121"/>
      <c r="AS534" s="121"/>
      <c r="AT534" s="121"/>
      <c r="AU534" s="121"/>
      <c r="AV534" s="121"/>
      <c r="AW534" s="121"/>
      <c r="AX534" s="121"/>
      <c r="AY534" s="121"/>
      <c r="AZ534" s="121"/>
      <c r="BA534" s="121"/>
      <c r="BB534" s="121"/>
      <c r="BC534" s="121"/>
      <c r="BD534" s="121"/>
      <c r="BE534" s="121"/>
      <c r="BF534" s="121"/>
      <c r="BG534" s="121"/>
      <c r="BH534" s="121"/>
      <c r="BI534" s="121"/>
      <c r="BJ534" s="121"/>
      <c r="BK534" s="121"/>
      <c r="BL534" s="121"/>
      <c r="BM534" s="121"/>
    </row>
    <row r="535" spans="1:65" s="116" customFormat="1" ht="20.100000000000001" customHeight="1">
      <c r="A535" s="127"/>
      <c r="B535" s="127"/>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4"/>
      <c r="AL535" s="4"/>
      <c r="AM535" s="4"/>
      <c r="AN535" s="4"/>
      <c r="AO535" s="4"/>
      <c r="AP535" s="4"/>
      <c r="AQ535" s="4"/>
      <c r="AR535" s="65"/>
      <c r="AS535" s="65"/>
      <c r="AT535" s="65"/>
      <c r="AU535" s="65"/>
      <c r="AV535" s="65"/>
      <c r="AW535" s="35"/>
      <c r="AX535" s="1048"/>
      <c r="AY535" s="1048"/>
      <c r="AZ535" s="1048"/>
      <c r="BA535" s="1048"/>
      <c r="BB535" s="1048"/>
      <c r="BC535" s="35"/>
    </row>
    <row r="536" spans="1:65" s="116" customFormat="1" ht="20.100000000000001" customHeight="1">
      <c r="A536" s="127"/>
      <c r="B536" s="127"/>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L536" s="4"/>
    </row>
    <row r="537" spans="1:65" s="116" customFormat="1" ht="20.100000000000001" customHeight="1">
      <c r="A537" s="127"/>
      <c r="B537" s="127"/>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L537" s="4"/>
      <c r="AM537" s="117"/>
      <c r="AN537" s="117"/>
      <c r="AO537" s="117"/>
      <c r="AP537" s="117"/>
      <c r="AQ537" s="117"/>
      <c r="AR537" s="117"/>
      <c r="AS537" s="117"/>
      <c r="AT537" s="117"/>
      <c r="AU537" s="117"/>
      <c r="AV537" s="117"/>
      <c r="AW537" s="117"/>
      <c r="AX537" s="117"/>
      <c r="AY537" s="117"/>
      <c r="AZ537" s="117"/>
      <c r="BA537" s="117"/>
      <c r="BB537" s="117"/>
      <c r="BC537" s="117"/>
      <c r="BD537" s="117"/>
      <c r="BE537" s="117"/>
      <c r="BF537" s="117"/>
      <c r="BG537" s="117"/>
      <c r="BH537" s="117"/>
      <c r="BI537" s="117"/>
      <c r="BJ537" s="117"/>
      <c r="BK537" s="117"/>
      <c r="BL537" s="117"/>
      <c r="BM537" s="117"/>
    </row>
    <row r="538" spans="1:65" s="116" customFormat="1" ht="20.100000000000001" customHeight="1">
      <c r="A538" s="127"/>
      <c r="B538" s="127"/>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L538" s="4"/>
      <c r="AM538" s="118"/>
      <c r="AN538" s="118"/>
      <c r="AO538" s="118"/>
      <c r="AP538" s="118"/>
      <c r="AQ538" s="118"/>
      <c r="AR538" s="118"/>
      <c r="AS538" s="118"/>
      <c r="AT538" s="118"/>
      <c r="AU538" s="118"/>
      <c r="AV538" s="118"/>
      <c r="AW538" s="118"/>
      <c r="AX538" s="118"/>
      <c r="AY538" s="118"/>
      <c r="AZ538" s="118"/>
      <c r="BA538" s="118"/>
      <c r="BB538" s="118"/>
      <c r="BC538" s="118"/>
      <c r="BD538" s="118"/>
      <c r="BE538" s="118"/>
      <c r="BF538" s="118"/>
      <c r="BG538" s="118"/>
      <c r="BH538" s="118"/>
      <c r="BI538" s="118"/>
      <c r="BJ538" s="118"/>
      <c r="BK538" s="118"/>
      <c r="BL538" s="118"/>
      <c r="BM538" s="118"/>
    </row>
    <row r="539" spans="1:65" s="116" customFormat="1" ht="20.100000000000001" customHeight="1">
      <c r="A539" s="127"/>
      <c r="B539" s="127"/>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L539" s="4"/>
      <c r="AM539" s="115"/>
      <c r="AN539" s="115"/>
      <c r="AO539" s="115"/>
      <c r="AP539" s="115"/>
      <c r="AQ539" s="115"/>
      <c r="AR539" s="115"/>
      <c r="AS539" s="115"/>
      <c r="AT539" s="115"/>
      <c r="AU539" s="115"/>
      <c r="AV539" s="115"/>
      <c r="AW539" s="115"/>
      <c r="AX539" s="115"/>
      <c r="AY539" s="115"/>
      <c r="AZ539" s="115"/>
      <c r="BA539" s="115"/>
      <c r="BB539" s="115"/>
      <c r="BC539" s="115"/>
      <c r="BD539" s="115"/>
      <c r="BE539" s="115"/>
      <c r="BF539" s="115"/>
      <c r="BG539" s="115"/>
      <c r="BH539" s="115"/>
      <c r="BI539" s="115"/>
      <c r="BJ539" s="115"/>
      <c r="BK539" s="115"/>
      <c r="BL539" s="115"/>
      <c r="BM539" s="115"/>
    </row>
    <row r="540" spans="1:65" s="117" customFormat="1" ht="20.100000000000001" customHeight="1">
      <c r="A540" s="127"/>
      <c r="B540" s="127"/>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L540" s="16"/>
      <c r="AM540" s="115"/>
      <c r="AN540" s="115"/>
      <c r="AO540" s="115"/>
      <c r="AP540" s="115"/>
      <c r="AQ540" s="115"/>
      <c r="AR540" s="115"/>
      <c r="AS540" s="115"/>
      <c r="AT540" s="115"/>
      <c r="AU540" s="115"/>
      <c r="AV540" s="115"/>
      <c r="AW540" s="115"/>
      <c r="AX540" s="115"/>
      <c r="AY540" s="115"/>
      <c r="AZ540" s="115"/>
      <c r="BA540" s="115"/>
      <c r="BB540" s="115"/>
      <c r="BC540" s="115"/>
      <c r="BD540" s="115"/>
      <c r="BE540" s="115"/>
      <c r="BF540" s="115"/>
      <c r="BG540" s="115"/>
      <c r="BH540" s="115"/>
      <c r="BI540" s="115"/>
      <c r="BJ540" s="115"/>
      <c r="BK540" s="115"/>
      <c r="BL540" s="115"/>
      <c r="BM540" s="115"/>
    </row>
    <row r="541" spans="1:65" s="118" customFormat="1" ht="14.1" customHeight="1">
      <c r="A541" s="127"/>
      <c r="B541" s="127"/>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L541" s="29"/>
      <c r="AM541" s="115"/>
      <c r="AN541" s="115"/>
      <c r="AO541" s="115"/>
      <c r="AP541" s="115"/>
      <c r="AQ541" s="115"/>
      <c r="AR541" s="115"/>
      <c r="AS541" s="115"/>
      <c r="AT541" s="115"/>
      <c r="AU541" s="115"/>
      <c r="AV541" s="115"/>
      <c r="AW541" s="115"/>
      <c r="AX541" s="115"/>
      <c r="AY541" s="115"/>
      <c r="AZ541" s="115"/>
      <c r="BA541" s="115"/>
      <c r="BB541" s="115"/>
      <c r="BC541" s="115"/>
      <c r="BD541" s="115"/>
      <c r="BE541" s="115"/>
      <c r="BF541" s="115"/>
      <c r="BG541" s="115"/>
      <c r="BH541" s="115"/>
      <c r="BI541" s="115"/>
      <c r="BJ541" s="115"/>
      <c r="BK541" s="115"/>
      <c r="BL541" s="115"/>
      <c r="BM541" s="115"/>
    </row>
    <row r="542" spans="1:65" s="115" customFormat="1" ht="14.1" customHeight="1">
      <c r="A542" s="127"/>
      <c r="B542" s="127"/>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L542" s="3"/>
    </row>
    <row r="543" spans="1:65" s="115" customFormat="1" ht="20.100000000000001" customHeight="1">
      <c r="A543" s="127"/>
      <c r="B543" s="127"/>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L543" s="3"/>
    </row>
    <row r="544" spans="1:65" s="115" customFormat="1" ht="20.100000000000001" customHeight="1">
      <c r="A544" s="127"/>
      <c r="B544" s="127"/>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L544" s="3"/>
    </row>
    <row r="545" spans="1:65" s="115" customFormat="1" ht="20.100000000000001" customHeight="1">
      <c r="A545" s="127"/>
      <c r="B545" s="127"/>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L545" s="3"/>
      <c r="AM545" s="117"/>
      <c r="AN545" s="117"/>
      <c r="AO545" s="117"/>
      <c r="AP545" s="117"/>
      <c r="AQ545" s="117"/>
      <c r="AR545" s="117"/>
      <c r="AS545" s="117"/>
      <c r="AT545" s="117"/>
      <c r="AU545" s="117"/>
      <c r="AV545" s="117"/>
      <c r="AW545" s="117"/>
      <c r="AX545" s="117"/>
      <c r="AY545" s="117"/>
      <c r="AZ545" s="117"/>
      <c r="BA545" s="117"/>
      <c r="BB545" s="117"/>
      <c r="BC545" s="117"/>
      <c r="BD545" s="117"/>
      <c r="BE545" s="117"/>
      <c r="BF545" s="117"/>
      <c r="BG545" s="117"/>
      <c r="BH545" s="117"/>
      <c r="BI545" s="117"/>
      <c r="BJ545" s="117"/>
      <c r="BK545" s="117"/>
      <c r="BL545" s="117"/>
      <c r="BM545" s="117"/>
    </row>
    <row r="546" spans="1:65" s="115" customFormat="1" ht="20.100000000000001" customHeight="1">
      <c r="A546" s="127"/>
      <c r="B546" s="127"/>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L546" s="3"/>
    </row>
    <row r="547" spans="1:65" s="115" customFormat="1" ht="20.100000000000001" customHeight="1">
      <c r="A547" s="127"/>
      <c r="B547" s="127"/>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L547" s="3"/>
      <c r="AM547" s="117"/>
      <c r="AN547" s="117"/>
      <c r="AO547" s="117"/>
      <c r="AP547" s="117"/>
      <c r="AQ547" s="117"/>
      <c r="AR547" s="117"/>
      <c r="AS547" s="117"/>
      <c r="AT547" s="117"/>
      <c r="AU547" s="117"/>
      <c r="AV547" s="117"/>
      <c r="AW547" s="117"/>
      <c r="AX547" s="117"/>
      <c r="AY547" s="117"/>
      <c r="AZ547" s="117"/>
      <c r="BA547" s="117"/>
      <c r="BB547" s="117"/>
      <c r="BC547" s="117"/>
      <c r="BD547" s="117"/>
      <c r="BE547" s="117"/>
      <c r="BF547" s="117"/>
      <c r="BG547" s="117"/>
      <c r="BH547" s="117"/>
      <c r="BI547" s="117"/>
      <c r="BJ547" s="117"/>
      <c r="BK547" s="117"/>
      <c r="BL547" s="117"/>
      <c r="BM547" s="117"/>
    </row>
    <row r="548" spans="1:65" s="117" customFormat="1" ht="20.100000000000001" customHeight="1">
      <c r="A548" s="127"/>
      <c r="B548" s="127"/>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L548" s="16"/>
    </row>
    <row r="549" spans="1:65" s="115" customFormat="1" ht="20.100000000000001" customHeight="1">
      <c r="A549" s="127"/>
      <c r="B549" s="127"/>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L549" s="3"/>
      <c r="AM549" s="123"/>
      <c r="AN549" s="123"/>
      <c r="AO549" s="123"/>
      <c r="AP549" s="123"/>
      <c r="AQ549" s="123"/>
      <c r="AR549" s="123"/>
      <c r="AS549" s="123"/>
      <c r="AT549" s="123"/>
      <c r="AU549" s="123"/>
      <c r="AV549" s="123"/>
      <c r="AW549" s="123"/>
      <c r="AX549" s="123"/>
      <c r="AY549" s="123"/>
      <c r="AZ549" s="123"/>
      <c r="BA549" s="123"/>
      <c r="BB549" s="123"/>
      <c r="BC549" s="123"/>
      <c r="BD549" s="123"/>
      <c r="BE549" s="123"/>
      <c r="BF549" s="123"/>
      <c r="BG549" s="123"/>
      <c r="BH549" s="123"/>
      <c r="BI549" s="123"/>
      <c r="BJ549" s="123"/>
      <c r="BK549" s="123"/>
      <c r="BL549" s="123"/>
      <c r="BM549" s="123"/>
    </row>
    <row r="550" spans="1:65" s="117" customFormat="1" ht="20.100000000000001" customHeight="1">
      <c r="A550" s="127"/>
      <c r="B550" s="127"/>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L550" s="16"/>
      <c r="AM550" s="123"/>
      <c r="AN550" s="123"/>
      <c r="AO550" s="123"/>
      <c r="AP550" s="123"/>
      <c r="AQ550" s="123"/>
      <c r="AR550" s="123"/>
      <c r="AS550" s="123"/>
      <c r="AT550" s="123"/>
      <c r="AU550" s="123"/>
      <c r="AV550" s="123"/>
      <c r="AW550" s="123"/>
      <c r="AX550" s="123"/>
      <c r="AY550" s="123"/>
      <c r="AZ550" s="123"/>
      <c r="BA550" s="123"/>
      <c r="BB550" s="123"/>
      <c r="BC550" s="123"/>
      <c r="BD550" s="123"/>
      <c r="BE550" s="123"/>
      <c r="BF550" s="123"/>
      <c r="BG550" s="123"/>
      <c r="BH550" s="123"/>
      <c r="BI550" s="123"/>
      <c r="BJ550" s="123"/>
      <c r="BK550" s="123"/>
      <c r="BL550" s="123"/>
      <c r="BM550" s="123"/>
    </row>
    <row r="551" spans="1:65" s="117" customFormat="1" ht="20.100000000000001" customHeight="1">
      <c r="A551" s="127"/>
      <c r="B551" s="127"/>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L551" s="16"/>
      <c r="AM551" s="123"/>
      <c r="AN551" s="123"/>
      <c r="AO551" s="123"/>
      <c r="AP551" s="123"/>
      <c r="AQ551" s="123"/>
      <c r="AR551" s="123"/>
      <c r="AS551" s="123"/>
      <c r="AT551" s="123"/>
      <c r="AU551" s="123"/>
      <c r="AV551" s="123"/>
      <c r="AW551" s="123"/>
      <c r="AX551" s="123"/>
      <c r="AY551" s="123"/>
      <c r="AZ551" s="123"/>
      <c r="BA551" s="123"/>
      <c r="BB551" s="123"/>
      <c r="BC551" s="123"/>
      <c r="BD551" s="123"/>
      <c r="BE551" s="123"/>
      <c r="BF551" s="123"/>
      <c r="BG551" s="123"/>
      <c r="BH551" s="123"/>
      <c r="BI551" s="123"/>
      <c r="BJ551" s="123"/>
      <c r="BK551" s="123"/>
      <c r="BL551" s="123"/>
      <c r="BM551" s="123"/>
    </row>
    <row r="552" spans="1:65" s="119" customFormat="1" ht="20.100000000000001" customHeight="1">
      <c r="A552" s="127"/>
      <c r="B552" s="127"/>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L552" s="27"/>
      <c r="AM552" s="123"/>
      <c r="AN552" s="123"/>
      <c r="AO552" s="123"/>
      <c r="AP552" s="123"/>
      <c r="AQ552" s="123"/>
      <c r="AR552" s="123"/>
      <c r="AS552" s="123"/>
      <c r="AT552" s="123"/>
      <c r="AU552" s="123"/>
      <c r="AV552" s="123"/>
      <c r="AW552" s="123"/>
      <c r="AX552" s="123"/>
      <c r="AY552" s="123"/>
      <c r="AZ552" s="123"/>
      <c r="BA552" s="123"/>
      <c r="BB552" s="123"/>
      <c r="BC552" s="123"/>
      <c r="BD552" s="123"/>
      <c r="BE552" s="123"/>
      <c r="BF552" s="123"/>
      <c r="BG552" s="123"/>
      <c r="BH552" s="123"/>
      <c r="BI552" s="123"/>
      <c r="BJ552" s="123"/>
      <c r="BK552" s="123"/>
      <c r="BL552" s="123"/>
      <c r="BM552" s="123"/>
    </row>
  </sheetData>
  <mergeCells count="2387">
    <mergeCell ref="C417:J417"/>
    <mergeCell ref="C419:J420"/>
    <mergeCell ref="G438:I438"/>
    <mergeCell ref="G430:I430"/>
    <mergeCell ref="AF457:AJ457"/>
    <mergeCell ref="AF456:AJ456"/>
    <mergeCell ref="AE440:AH440"/>
    <mergeCell ref="S441:Y441"/>
    <mergeCell ref="Y457:Z457"/>
    <mergeCell ref="AA430:AC430"/>
    <mergeCell ref="AA431:AC431"/>
    <mergeCell ref="AA432:AC432"/>
    <mergeCell ref="AA437:AC437"/>
    <mergeCell ref="AA433:AC433"/>
    <mergeCell ref="V415:V426"/>
    <mergeCell ref="W415:AI426"/>
    <mergeCell ref="O456:U456"/>
    <mergeCell ref="AE435:AI435"/>
    <mergeCell ref="O449:U449"/>
    <mergeCell ref="AA444:AD444"/>
    <mergeCell ref="V454:AB454"/>
    <mergeCell ref="AF452:AJ452"/>
    <mergeCell ref="AE436:AI436"/>
    <mergeCell ref="N440:Q440"/>
    <mergeCell ref="AA434:AC434"/>
    <mergeCell ref="AE429:AH429"/>
    <mergeCell ref="AE430:AH430"/>
    <mergeCell ref="AE434:AH434"/>
    <mergeCell ref="O453:U453"/>
    <mergeCell ref="O454:U454"/>
    <mergeCell ref="P451:U451"/>
    <mergeCell ref="AE433:AH433"/>
    <mergeCell ref="AE437:AI437"/>
    <mergeCell ref="AE438:AI438"/>
    <mergeCell ref="AA438:AC438"/>
    <mergeCell ref="AA429:AC429"/>
    <mergeCell ref="AA435:AC435"/>
    <mergeCell ref="C435:C442"/>
    <mergeCell ref="J435:L435"/>
    <mergeCell ref="J436:L436"/>
    <mergeCell ref="N433:Q433"/>
    <mergeCell ref="J433:L433"/>
    <mergeCell ref="B415:B420"/>
    <mergeCell ref="B421:B426"/>
    <mergeCell ref="C423:C426"/>
    <mergeCell ref="K424:M424"/>
    <mergeCell ref="K425:M425"/>
    <mergeCell ref="D441:F441"/>
    <mergeCell ref="B435:B444"/>
    <mergeCell ref="D438:F438"/>
    <mergeCell ref="D440:F440"/>
    <mergeCell ref="J437:L437"/>
    <mergeCell ref="P424:T424"/>
    <mergeCell ref="K423:M423"/>
    <mergeCell ref="K415:T415"/>
    <mergeCell ref="K418:T418"/>
    <mergeCell ref="K419:U420"/>
    <mergeCell ref="K417:T417"/>
    <mergeCell ref="P423:T423"/>
    <mergeCell ref="K416:T416"/>
    <mergeCell ref="P425:T425"/>
    <mergeCell ref="D426:O426"/>
    <mergeCell ref="P426:T426"/>
    <mergeCell ref="N429:Q429"/>
    <mergeCell ref="N432:Q432"/>
    <mergeCell ref="S435:S438"/>
    <mergeCell ref="N437:Q437"/>
    <mergeCell ref="G433:I433"/>
    <mergeCell ref="N430:Q430"/>
    <mergeCell ref="S442:Y442"/>
    <mergeCell ref="S443:Y443"/>
    <mergeCell ref="N444:Q444"/>
    <mergeCell ref="N443:Q443"/>
    <mergeCell ref="N438:Q438"/>
    <mergeCell ref="AA442:AC442"/>
    <mergeCell ref="AE444:AH444"/>
    <mergeCell ref="AE443:AH443"/>
    <mergeCell ref="N431:Q431"/>
    <mergeCell ref="N439:Q439"/>
    <mergeCell ref="N434:Q434"/>
    <mergeCell ref="F451:I454"/>
    <mergeCell ref="AE442:AH442"/>
    <mergeCell ref="V449:AB449"/>
    <mergeCell ref="O452:U452"/>
    <mergeCell ref="AA441:AC441"/>
    <mergeCell ref="Y453:AJ453"/>
    <mergeCell ref="AF449:AJ449"/>
    <mergeCell ref="Y452:Z452"/>
    <mergeCell ref="AA443:AC443"/>
    <mergeCell ref="AE445:AH445"/>
    <mergeCell ref="AE441:AH441"/>
    <mergeCell ref="AA436:AC436"/>
    <mergeCell ref="D432:F432"/>
    <mergeCell ref="G431:I431"/>
    <mergeCell ref="N441:Q441"/>
    <mergeCell ref="G439:I439"/>
    <mergeCell ref="N442:Q442"/>
    <mergeCell ref="E451:E454"/>
    <mergeCell ref="C451:D455"/>
    <mergeCell ref="C449:D450"/>
    <mergeCell ref="N435:Q435"/>
    <mergeCell ref="N436:Q436"/>
    <mergeCell ref="AA440:AC440"/>
    <mergeCell ref="AA439:AC439"/>
    <mergeCell ref="AE439:AH439"/>
    <mergeCell ref="AE432:AH432"/>
    <mergeCell ref="D430:F430"/>
    <mergeCell ref="D431:F431"/>
    <mergeCell ref="C429:C434"/>
    <mergeCell ref="D433:F433"/>
    <mergeCell ref="G432:I432"/>
    <mergeCell ref="E456:E457"/>
    <mergeCell ref="D437:F437"/>
    <mergeCell ref="F456:I457"/>
    <mergeCell ref="B456:D458"/>
    <mergeCell ref="D439:F439"/>
    <mergeCell ref="J430:L430"/>
    <mergeCell ref="J431:L431"/>
    <mergeCell ref="J438:L438"/>
    <mergeCell ref="J432:L432"/>
    <mergeCell ref="G436:I436"/>
    <mergeCell ref="G441:I441"/>
    <mergeCell ref="D435:F435"/>
    <mergeCell ref="D436:F436"/>
    <mergeCell ref="J439:L439"/>
    <mergeCell ref="J440:L440"/>
    <mergeCell ref="B429:B434"/>
    <mergeCell ref="B449:B455"/>
    <mergeCell ref="J429:L429"/>
    <mergeCell ref="D429:F429"/>
    <mergeCell ref="G437:I437"/>
    <mergeCell ref="G440:I440"/>
    <mergeCell ref="G435:I435"/>
    <mergeCell ref="J441:L441"/>
    <mergeCell ref="AL415:BL423"/>
    <mergeCell ref="AL449:BL459"/>
    <mergeCell ref="AE451:AJ451"/>
    <mergeCell ref="AE431:AH431"/>
    <mergeCell ref="G423:I423"/>
    <mergeCell ref="G424:I424"/>
    <mergeCell ref="G425:I425"/>
    <mergeCell ref="G429:I429"/>
    <mergeCell ref="Y456:Z456"/>
    <mergeCell ref="O457:U457"/>
    <mergeCell ref="X482:AJ482"/>
    <mergeCell ref="B480:H481"/>
    <mergeCell ref="I480:J481"/>
    <mergeCell ref="K480:M481"/>
    <mergeCell ref="N480:V481"/>
    <mergeCell ref="K470:K471"/>
    <mergeCell ref="L470:R470"/>
    <mergeCell ref="S470:V470"/>
    <mergeCell ref="X470:X471"/>
    <mergeCell ref="L471:R471"/>
    <mergeCell ref="S471:V471"/>
    <mergeCell ref="W480:W481"/>
    <mergeCell ref="X480:AJ480"/>
    <mergeCell ref="X481:AJ481"/>
    <mergeCell ref="B478:H479"/>
    <mergeCell ref="I478:J479"/>
    <mergeCell ref="S468:V468"/>
    <mergeCell ref="Y472:AE472"/>
    <mergeCell ref="AF472:AI472"/>
    <mergeCell ref="L473:R473"/>
    <mergeCell ref="S473:V473"/>
    <mergeCell ref="Y473:AE473"/>
    <mergeCell ref="AF473:AI473"/>
    <mergeCell ref="Y470:AE470"/>
    <mergeCell ref="AF470:AI470"/>
    <mergeCell ref="X483:AJ483"/>
    <mergeCell ref="X484:AJ485"/>
    <mergeCell ref="K486:O487"/>
    <mergeCell ref="P486:Q487"/>
    <mergeCell ref="R486:V487"/>
    <mergeCell ref="W486:W487"/>
    <mergeCell ref="X486:AJ487"/>
    <mergeCell ref="B482:H487"/>
    <mergeCell ref="I482:J487"/>
    <mergeCell ref="K482:O483"/>
    <mergeCell ref="P482:Q483"/>
    <mergeCell ref="R482:V483"/>
    <mergeCell ref="W482:W483"/>
    <mergeCell ref="K484:O485"/>
    <mergeCell ref="P484:Q485"/>
    <mergeCell ref="R484:V485"/>
    <mergeCell ref="W484:W485"/>
    <mergeCell ref="X464:X465"/>
    <mergeCell ref="Y464:AE464"/>
    <mergeCell ref="AF464:AI464"/>
    <mergeCell ref="L465:R465"/>
    <mergeCell ref="AF466:AI466"/>
    <mergeCell ref="L467:R467"/>
    <mergeCell ref="S467:V467"/>
    <mergeCell ref="Y467:AE467"/>
    <mergeCell ref="AF467:AI467"/>
    <mergeCell ref="K478:M479"/>
    <mergeCell ref="N478:V479"/>
    <mergeCell ref="W478:W479"/>
    <mergeCell ref="X478:AJ478"/>
    <mergeCell ref="X479:AJ479"/>
    <mergeCell ref="B474:H475"/>
    <mergeCell ref="I474:J475"/>
    <mergeCell ref="K474:L475"/>
    <mergeCell ref="Q474:V475"/>
    <mergeCell ref="W474:W475"/>
    <mergeCell ref="B476:H477"/>
    <mergeCell ref="I476:J477"/>
    <mergeCell ref="K476:L477"/>
    <mergeCell ref="Q476:V477"/>
    <mergeCell ref="W476:W477"/>
    <mergeCell ref="L469:R469"/>
    <mergeCell ref="S469:V469"/>
    <mergeCell ref="Y469:AE469"/>
    <mergeCell ref="AF469:AI469"/>
    <mergeCell ref="C468:H469"/>
    <mergeCell ref="I468:J469"/>
    <mergeCell ref="K468:K469"/>
    <mergeCell ref="L468:R468"/>
    <mergeCell ref="P168:S169"/>
    <mergeCell ref="L151:N151"/>
    <mergeCell ref="L149:N149"/>
    <mergeCell ref="L147:N147"/>
    <mergeCell ref="L156:N156"/>
    <mergeCell ref="Y88:Z89"/>
    <mergeCell ref="Y80:Z81"/>
    <mergeCell ref="S465:V465"/>
    <mergeCell ref="Y465:AE465"/>
    <mergeCell ref="AF465:AI465"/>
    <mergeCell ref="C466:H467"/>
    <mergeCell ref="Y471:AE471"/>
    <mergeCell ref="AF471:AI471"/>
    <mergeCell ref="C472:H473"/>
    <mergeCell ref="I472:J473"/>
    <mergeCell ref="K472:K473"/>
    <mergeCell ref="L472:R472"/>
    <mergeCell ref="S472:V472"/>
    <mergeCell ref="X472:X473"/>
    <mergeCell ref="C470:H471"/>
    <mergeCell ref="I470:J471"/>
    <mergeCell ref="I466:J467"/>
    <mergeCell ref="K466:K467"/>
    <mergeCell ref="L466:R466"/>
    <mergeCell ref="S466:V466"/>
    <mergeCell ref="X466:X467"/>
    <mergeCell ref="Y466:AE466"/>
    <mergeCell ref="B464:H465"/>
    <mergeCell ref="I464:J465"/>
    <mergeCell ref="K464:K465"/>
    <mergeCell ref="L464:R464"/>
    <mergeCell ref="S464:V464"/>
    <mergeCell ref="Q98:R101"/>
    <mergeCell ref="AE84:AG85"/>
    <mergeCell ref="T85:V85"/>
    <mergeCell ref="L167:N167"/>
    <mergeCell ref="P155:S155"/>
    <mergeCell ref="T146:W158"/>
    <mergeCell ref="AE150:AF150"/>
    <mergeCell ref="AE151:AF151"/>
    <mergeCell ref="X147:AA147"/>
    <mergeCell ref="X170:AJ172"/>
    <mergeCell ref="Z162:AF162"/>
    <mergeCell ref="K185:L186"/>
    <mergeCell ref="AX535:BB535"/>
    <mergeCell ref="I14:J14"/>
    <mergeCell ref="O14:P14"/>
    <mergeCell ref="AG147:AG151"/>
    <mergeCell ref="AH146:AJ146"/>
    <mergeCell ref="AH147:AJ147"/>
    <mergeCell ref="AG145:AI145"/>
    <mergeCell ref="R14:T14"/>
    <mergeCell ref="U14:X14"/>
    <mergeCell ref="Z14:AA14"/>
    <mergeCell ref="L169:N169"/>
    <mergeCell ref="AE152:AF152"/>
    <mergeCell ref="AE148:AF148"/>
    <mergeCell ref="M90:M91"/>
    <mergeCell ref="T91:V91"/>
    <mergeCell ref="AL463:BL469"/>
    <mergeCell ref="X468:X469"/>
    <mergeCell ref="Y468:AE468"/>
    <mergeCell ref="AF468:AI468"/>
    <mergeCell ref="C169:K169"/>
    <mergeCell ref="AA90:AB91"/>
    <mergeCell ref="N86:O87"/>
    <mergeCell ref="N84:O85"/>
    <mergeCell ref="P84:P85"/>
    <mergeCell ref="P86:P87"/>
    <mergeCell ref="H86:I87"/>
    <mergeCell ref="J86:J87"/>
    <mergeCell ref="M88:M89"/>
    <mergeCell ref="N88:O89"/>
    <mergeCell ref="P88:P89"/>
    <mergeCell ref="G84:G85"/>
    <mergeCell ref="H84:I85"/>
    <mergeCell ref="J84:J85"/>
    <mergeCell ref="K84:L85"/>
    <mergeCell ref="M84:M85"/>
    <mergeCell ref="K86:L87"/>
    <mergeCell ref="M86:M87"/>
    <mergeCell ref="J88:J89"/>
    <mergeCell ref="K88:L89"/>
    <mergeCell ref="Y305:AA305"/>
    <mergeCell ref="AG125:AJ125"/>
    <mergeCell ref="AK187:AK191"/>
    <mergeCell ref="AB147:AC147"/>
    <mergeCell ref="AB148:AC148"/>
    <mergeCell ref="AB149:AC149"/>
    <mergeCell ref="AB150:AC150"/>
    <mergeCell ref="AB151:AC151"/>
    <mergeCell ref="AH148:AJ148"/>
    <mergeCell ref="AH149:AJ149"/>
    <mergeCell ref="AH150:AJ150"/>
    <mergeCell ref="AH151:AJ151"/>
    <mergeCell ref="X152:AC152"/>
    <mergeCell ref="Y158:AD158"/>
    <mergeCell ref="X142:AJ142"/>
    <mergeCell ref="X143:AH144"/>
    <mergeCell ref="AE146:AG146"/>
    <mergeCell ref="AE147:AF147"/>
    <mergeCell ref="AE149:AF149"/>
    <mergeCell ref="X145:AD145"/>
    <mergeCell ref="X148:AA148"/>
    <mergeCell ref="X146:AD146"/>
    <mergeCell ref="AG160:AI160"/>
    <mergeCell ref="AG159:AI159"/>
    <mergeCell ref="AG155:AI155"/>
    <mergeCell ref="AG156:AI156"/>
    <mergeCell ref="AG158:AI158"/>
    <mergeCell ref="Y156:AD156"/>
    <mergeCell ref="Y159:AD159"/>
    <mergeCell ref="Y157:AD157"/>
    <mergeCell ref="AG157:AI157"/>
    <mergeCell ref="AG154:AI154"/>
    <mergeCell ref="AC352:AE352"/>
    <mergeCell ref="AG315:AJ315"/>
    <mergeCell ref="AC347:AE347"/>
    <mergeCell ref="AB304:AD304"/>
    <mergeCell ref="AG317:AI317"/>
    <mergeCell ref="AG318:AI318"/>
    <mergeCell ref="AG325:AI325"/>
    <mergeCell ref="AB315:AF315"/>
    <mergeCell ref="AG324:AJ324"/>
    <mergeCell ref="AB306:AD306"/>
    <mergeCell ref="AB278:AD278"/>
    <mergeCell ref="AB308:AD308"/>
    <mergeCell ref="Y325:AA325"/>
    <mergeCell ref="U316:AA316"/>
    <mergeCell ref="U317:AA317"/>
    <mergeCell ref="AB318:AF318"/>
    <mergeCell ref="U325:X325"/>
    <mergeCell ref="AB317:AF317"/>
    <mergeCell ref="Y309:AA309"/>
    <mergeCell ref="Y306:AA306"/>
    <mergeCell ref="AC332:AE332"/>
    <mergeCell ref="U337:X337"/>
    <mergeCell ref="U334:W334"/>
    <mergeCell ref="U336:W336"/>
    <mergeCell ref="AC326:AE326"/>
    <mergeCell ref="AC325:AE325"/>
    <mergeCell ref="U335:X335"/>
    <mergeCell ref="Y335:AA335"/>
    <mergeCell ref="U326:W326"/>
    <mergeCell ref="AC335:AE335"/>
    <mergeCell ref="AB309:AD309"/>
    <mergeCell ref="Y308:AA308"/>
    <mergeCell ref="AC328:AE328"/>
    <mergeCell ref="Y332:AA332"/>
    <mergeCell ref="Y329:AA329"/>
    <mergeCell ref="AC349:AE349"/>
    <mergeCell ref="Y350:AA350"/>
    <mergeCell ref="Y331:AA331"/>
    <mergeCell ref="AC329:AE329"/>
    <mergeCell ref="U343:X343"/>
    <mergeCell ref="AG331:AI331"/>
    <mergeCell ref="U330:W330"/>
    <mergeCell ref="AG327:AI327"/>
    <mergeCell ref="AG326:AI326"/>
    <mergeCell ref="U331:X331"/>
    <mergeCell ref="AG330:AI330"/>
    <mergeCell ref="AC327:AE327"/>
    <mergeCell ref="Y326:AA326"/>
    <mergeCell ref="U328:W328"/>
    <mergeCell ref="Y327:AA327"/>
    <mergeCell ref="AG339:AI339"/>
    <mergeCell ref="AG337:AI337"/>
    <mergeCell ref="AG338:AI338"/>
    <mergeCell ref="Y349:AA349"/>
    <mergeCell ref="Y348:AA348"/>
    <mergeCell ref="AC346:AE346"/>
    <mergeCell ref="AG328:AI328"/>
    <mergeCell ref="AC330:AE330"/>
    <mergeCell ref="U339:X339"/>
    <mergeCell ref="AC350:AE350"/>
    <mergeCell ref="AC342:AE342"/>
    <mergeCell ref="Y338:AA338"/>
    <mergeCell ref="Y340:AA340"/>
    <mergeCell ref="Y343:AA343"/>
    <mergeCell ref="C361:F362"/>
    <mergeCell ref="G361:J362"/>
    <mergeCell ref="G359:J360"/>
    <mergeCell ref="P357:P358"/>
    <mergeCell ref="K355:L356"/>
    <mergeCell ref="K339:L340"/>
    <mergeCell ref="G365:J366"/>
    <mergeCell ref="K359:L360"/>
    <mergeCell ref="C349:F350"/>
    <mergeCell ref="P365:P366"/>
    <mergeCell ref="M370:P371"/>
    <mergeCell ref="C380:F381"/>
    <mergeCell ref="K400:L401"/>
    <mergeCell ref="K402:L403"/>
    <mergeCell ref="Q386:T386"/>
    <mergeCell ref="K361:L362"/>
    <mergeCell ref="M378:O379"/>
    <mergeCell ref="P378:P379"/>
    <mergeCell ref="K382:L383"/>
    <mergeCell ref="K365:L366"/>
    <mergeCell ref="P384:P385"/>
    <mergeCell ref="M380:O381"/>
    <mergeCell ref="M374:O375"/>
    <mergeCell ref="M384:O385"/>
    <mergeCell ref="M394:O395"/>
    <mergeCell ref="P394:P395"/>
    <mergeCell ref="P396:P397"/>
    <mergeCell ref="P386:P387"/>
    <mergeCell ref="M388:O389"/>
    <mergeCell ref="P388:P389"/>
    <mergeCell ref="P402:P403"/>
    <mergeCell ref="M400:O401"/>
    <mergeCell ref="K392:L393"/>
    <mergeCell ref="M390:O391"/>
    <mergeCell ref="P390:P391"/>
    <mergeCell ref="K388:L389"/>
    <mergeCell ref="K386:L387"/>
    <mergeCell ref="P392:P393"/>
    <mergeCell ref="M392:O393"/>
    <mergeCell ref="G339:J340"/>
    <mergeCell ref="M351:O352"/>
    <mergeCell ref="P351:P352"/>
    <mergeCell ref="P349:P350"/>
    <mergeCell ref="M349:O350"/>
    <mergeCell ref="K357:L358"/>
    <mergeCell ref="G333:J334"/>
    <mergeCell ref="M329:O330"/>
    <mergeCell ref="P329:P330"/>
    <mergeCell ref="M331:O332"/>
    <mergeCell ref="P339:P340"/>
    <mergeCell ref="G329:J330"/>
    <mergeCell ref="G337:J338"/>
    <mergeCell ref="M410:O411"/>
    <mergeCell ref="K384:L385"/>
    <mergeCell ref="K363:L364"/>
    <mergeCell ref="K378:L379"/>
    <mergeCell ref="K390:L391"/>
    <mergeCell ref="G355:J356"/>
    <mergeCell ref="M386:O387"/>
    <mergeCell ref="K380:L381"/>
    <mergeCell ref="M372:O373"/>
    <mergeCell ref="U361:X361"/>
    <mergeCell ref="B341:B342"/>
    <mergeCell ref="B345:B346"/>
    <mergeCell ref="C345:F346"/>
    <mergeCell ref="C347:F348"/>
    <mergeCell ref="G341:J342"/>
    <mergeCell ref="U348:W348"/>
    <mergeCell ref="G347:J348"/>
    <mergeCell ref="G357:J358"/>
    <mergeCell ref="B343:B344"/>
    <mergeCell ref="Q351:T351"/>
    <mergeCell ref="Q350:S350"/>
    <mergeCell ref="K353:L354"/>
    <mergeCell ref="P359:P360"/>
    <mergeCell ref="M357:O358"/>
    <mergeCell ref="M363:O364"/>
    <mergeCell ref="P361:P362"/>
    <mergeCell ref="Q355:T355"/>
    <mergeCell ref="P353:P354"/>
    <mergeCell ref="P355:P356"/>
    <mergeCell ref="B365:B366"/>
    <mergeCell ref="U365:X365"/>
    <mergeCell ref="B363:B364"/>
    <mergeCell ref="C322:F324"/>
    <mergeCell ref="B361:B362"/>
    <mergeCell ref="B333:B334"/>
    <mergeCell ref="C331:F332"/>
    <mergeCell ref="C343:F344"/>
    <mergeCell ref="C337:F338"/>
    <mergeCell ref="B331:B332"/>
    <mergeCell ref="C335:F336"/>
    <mergeCell ref="C341:F342"/>
    <mergeCell ref="B322:B324"/>
    <mergeCell ref="C327:F328"/>
    <mergeCell ref="C329:F330"/>
    <mergeCell ref="G327:J328"/>
    <mergeCell ref="B325:B326"/>
    <mergeCell ref="G322:J324"/>
    <mergeCell ref="B327:B328"/>
    <mergeCell ref="B329:B330"/>
    <mergeCell ref="G325:J326"/>
    <mergeCell ref="C359:F360"/>
    <mergeCell ref="B335:B336"/>
    <mergeCell ref="B359:B360"/>
    <mergeCell ref="B349:B350"/>
    <mergeCell ref="B351:B352"/>
    <mergeCell ref="B357:B358"/>
    <mergeCell ref="C333:F334"/>
    <mergeCell ref="B337:B338"/>
    <mergeCell ref="C353:F354"/>
    <mergeCell ref="C339:F340"/>
    <mergeCell ref="B355:B356"/>
    <mergeCell ref="B339:B340"/>
    <mergeCell ref="G351:J352"/>
    <mergeCell ref="G353:J354"/>
    <mergeCell ref="B353:B354"/>
    <mergeCell ref="B347:B348"/>
    <mergeCell ref="G345:J346"/>
    <mergeCell ref="U347:X347"/>
    <mergeCell ref="Q345:T345"/>
    <mergeCell ref="U351:X351"/>
    <mergeCell ref="U350:W350"/>
    <mergeCell ref="Q357:T357"/>
    <mergeCell ref="U353:X353"/>
    <mergeCell ref="U354:W354"/>
    <mergeCell ref="U356:W356"/>
    <mergeCell ref="Q358:S358"/>
    <mergeCell ref="Q354:S354"/>
    <mergeCell ref="P337:P338"/>
    <mergeCell ref="Q340:S340"/>
    <mergeCell ref="Q337:T337"/>
    <mergeCell ref="Q346:S346"/>
    <mergeCell ref="U341:X341"/>
    <mergeCell ref="U344:W344"/>
    <mergeCell ref="U342:W342"/>
    <mergeCell ref="U346:W346"/>
    <mergeCell ref="P343:P344"/>
    <mergeCell ref="U345:X345"/>
    <mergeCell ref="K341:L342"/>
    <mergeCell ref="Q343:T343"/>
    <mergeCell ref="M345:O346"/>
    <mergeCell ref="M341:O342"/>
    <mergeCell ref="K343:L344"/>
    <mergeCell ref="K345:L346"/>
    <mergeCell ref="Q348:S348"/>
    <mergeCell ref="Q349:T349"/>
    <mergeCell ref="G343:J344"/>
    <mergeCell ref="B369:B371"/>
    <mergeCell ref="C369:F371"/>
    <mergeCell ref="G369:J371"/>
    <mergeCell ref="K369:L371"/>
    <mergeCell ref="P372:P373"/>
    <mergeCell ref="M376:O377"/>
    <mergeCell ref="P376:P377"/>
    <mergeCell ref="B376:B377"/>
    <mergeCell ref="C376:F377"/>
    <mergeCell ref="B372:B373"/>
    <mergeCell ref="C372:F373"/>
    <mergeCell ref="K376:L377"/>
    <mergeCell ref="K374:L375"/>
    <mergeCell ref="B378:B379"/>
    <mergeCell ref="C378:F379"/>
    <mergeCell ref="G378:J379"/>
    <mergeCell ref="G374:J375"/>
    <mergeCell ref="G372:J373"/>
    <mergeCell ref="K372:L373"/>
    <mergeCell ref="B410:B411"/>
    <mergeCell ref="C410:F411"/>
    <mergeCell ref="G410:J411"/>
    <mergeCell ref="C406:F407"/>
    <mergeCell ref="K410:L411"/>
    <mergeCell ref="B404:B405"/>
    <mergeCell ref="B380:B381"/>
    <mergeCell ref="B382:B383"/>
    <mergeCell ref="C382:F383"/>
    <mergeCell ref="B374:B375"/>
    <mergeCell ref="C374:F375"/>
    <mergeCell ref="C386:F387"/>
    <mergeCell ref="B390:B391"/>
    <mergeCell ref="C390:F391"/>
    <mergeCell ref="B388:B389"/>
    <mergeCell ref="C388:F389"/>
    <mergeCell ref="C384:F385"/>
    <mergeCell ref="G388:J389"/>
    <mergeCell ref="G390:J391"/>
    <mergeCell ref="B384:B385"/>
    <mergeCell ref="B394:B395"/>
    <mergeCell ref="C394:F395"/>
    <mergeCell ref="G394:J395"/>
    <mergeCell ref="B392:B393"/>
    <mergeCell ref="C392:F393"/>
    <mergeCell ref="G392:J393"/>
    <mergeCell ref="B386:B387"/>
    <mergeCell ref="G408:J409"/>
    <mergeCell ref="B408:B409"/>
    <mergeCell ref="C408:F409"/>
    <mergeCell ref="B406:B407"/>
    <mergeCell ref="K408:L409"/>
    <mergeCell ref="K406:L407"/>
    <mergeCell ref="G406:J407"/>
    <mergeCell ref="U409:W409"/>
    <mergeCell ref="Y409:AA409"/>
    <mergeCell ref="Q408:T408"/>
    <mergeCell ref="M408:O409"/>
    <mergeCell ref="P408:P409"/>
    <mergeCell ref="P406:P407"/>
    <mergeCell ref="B396:B397"/>
    <mergeCell ref="B398:B399"/>
    <mergeCell ref="C398:F399"/>
    <mergeCell ref="G398:J399"/>
    <mergeCell ref="C396:F397"/>
    <mergeCell ref="G396:J397"/>
    <mergeCell ref="B400:B401"/>
    <mergeCell ref="G402:J403"/>
    <mergeCell ref="C400:F401"/>
    <mergeCell ref="G400:J401"/>
    <mergeCell ref="B402:B403"/>
    <mergeCell ref="C402:F403"/>
    <mergeCell ref="U396:X396"/>
    <mergeCell ref="Y396:AA396"/>
    <mergeCell ref="Y400:AA400"/>
    <mergeCell ref="Q396:T396"/>
    <mergeCell ref="C404:F405"/>
    <mergeCell ref="G404:J405"/>
    <mergeCell ref="K404:L405"/>
    <mergeCell ref="P404:P405"/>
    <mergeCell ref="M398:O399"/>
    <mergeCell ref="P398:P399"/>
    <mergeCell ref="M396:O397"/>
    <mergeCell ref="C357:F358"/>
    <mergeCell ref="C365:F366"/>
    <mergeCell ref="M359:O360"/>
    <mergeCell ref="Q366:S366"/>
    <mergeCell ref="U366:W366"/>
    <mergeCell ref="U362:W362"/>
    <mergeCell ref="G349:J350"/>
    <mergeCell ref="C312:F314"/>
    <mergeCell ref="G312:J314"/>
    <mergeCell ref="G331:J332"/>
    <mergeCell ref="U327:X327"/>
    <mergeCell ref="U323:X323"/>
    <mergeCell ref="M347:O348"/>
    <mergeCell ref="Q330:S330"/>
    <mergeCell ref="M343:O344"/>
    <mergeCell ref="C317:F317"/>
    <mergeCell ref="Q333:T333"/>
    <mergeCell ref="C316:F316"/>
    <mergeCell ref="C363:F364"/>
    <mergeCell ref="C318:F318"/>
    <mergeCell ref="C315:F315"/>
    <mergeCell ref="G315:J315"/>
    <mergeCell ref="C325:F326"/>
    <mergeCell ref="Q352:S352"/>
    <mergeCell ref="Q341:T341"/>
    <mergeCell ref="Q344:S344"/>
    <mergeCell ref="Q362:S362"/>
    <mergeCell ref="M365:O366"/>
    <mergeCell ref="P363:P364"/>
    <mergeCell ref="P345:P346"/>
    <mergeCell ref="U357:X357"/>
    <mergeCell ref="Q361:T361"/>
    <mergeCell ref="Q325:T325"/>
    <mergeCell ref="K331:L332"/>
    <mergeCell ref="P325:P326"/>
    <mergeCell ref="Q327:T327"/>
    <mergeCell ref="Q328:S328"/>
    <mergeCell ref="P327:P328"/>
    <mergeCell ref="P331:P332"/>
    <mergeCell ref="Q331:T331"/>
    <mergeCell ref="U340:W340"/>
    <mergeCell ref="M333:O334"/>
    <mergeCell ref="Y334:AA334"/>
    <mergeCell ref="U329:X329"/>
    <mergeCell ref="Y330:AA330"/>
    <mergeCell ref="Q332:S332"/>
    <mergeCell ref="U332:W332"/>
    <mergeCell ref="K333:L334"/>
    <mergeCell ref="C355:F356"/>
    <mergeCell ref="Q353:T353"/>
    <mergeCell ref="U355:X355"/>
    <mergeCell ref="Q347:T347"/>
    <mergeCell ref="C351:F352"/>
    <mergeCell ref="K325:L326"/>
    <mergeCell ref="M353:O354"/>
    <mergeCell ref="M355:O356"/>
    <mergeCell ref="Q388:T388"/>
    <mergeCell ref="U391:W391"/>
    <mergeCell ref="U390:X390"/>
    <mergeCell ref="U388:X388"/>
    <mergeCell ref="Q390:T390"/>
    <mergeCell ref="Q392:T392"/>
    <mergeCell ref="Q387:S387"/>
    <mergeCell ref="P333:P334"/>
    <mergeCell ref="M337:O338"/>
    <mergeCell ref="U338:W338"/>
    <mergeCell ref="U333:X333"/>
    <mergeCell ref="Q338:S338"/>
    <mergeCell ref="Q334:S334"/>
    <mergeCell ref="M339:O340"/>
    <mergeCell ref="U375:W375"/>
    <mergeCell ref="Y375:AA375"/>
    <mergeCell ref="Y390:AA390"/>
    <mergeCell ref="Y344:AA344"/>
    <mergeCell ref="Y342:AA342"/>
    <mergeCell ref="Y347:AA347"/>
    <mergeCell ref="Y345:AA345"/>
    <mergeCell ref="Y346:AA346"/>
    <mergeCell ref="Q336:S336"/>
    <mergeCell ref="Q335:T335"/>
    <mergeCell ref="U370:X370"/>
    <mergeCell ref="U358:W358"/>
    <mergeCell ref="Q370:T370"/>
    <mergeCell ref="Q365:T365"/>
    <mergeCell ref="Q360:S360"/>
    <mergeCell ref="Q359:T359"/>
    <mergeCell ref="U359:X359"/>
    <mergeCell ref="T284:U284"/>
    <mergeCell ref="T283:U283"/>
    <mergeCell ref="T285:U285"/>
    <mergeCell ref="K288:L288"/>
    <mergeCell ref="K282:L282"/>
    <mergeCell ref="M284:N284"/>
    <mergeCell ref="V286:X286"/>
    <mergeCell ref="M288:N288"/>
    <mergeCell ref="M286:N286"/>
    <mergeCell ref="C308:F308"/>
    <mergeCell ref="K313:P314"/>
    <mergeCell ref="U313:AA314"/>
    <mergeCell ref="Q313:T314"/>
    <mergeCell ref="G318:J318"/>
    <mergeCell ref="G316:J316"/>
    <mergeCell ref="G317:J317"/>
    <mergeCell ref="Q316:T316"/>
    <mergeCell ref="K316:P316"/>
    <mergeCell ref="Q317:T317"/>
    <mergeCell ref="U315:AA315"/>
    <mergeCell ref="Y282:AA282"/>
    <mergeCell ref="Y284:AA284"/>
    <mergeCell ref="V303:X303"/>
    <mergeCell ref="T301:U301"/>
    <mergeCell ref="Y304:AA304"/>
    <mergeCell ref="Y303:AA303"/>
    <mergeCell ref="G300:J300"/>
    <mergeCell ref="K300:L300"/>
    <mergeCell ref="M302:N302"/>
    <mergeCell ref="M301:N301"/>
    <mergeCell ref="K301:L301"/>
    <mergeCell ref="G303:J303"/>
    <mergeCell ref="V281:X281"/>
    <mergeCell ref="Y267:AA267"/>
    <mergeCell ref="Y269:AA269"/>
    <mergeCell ref="V268:X268"/>
    <mergeCell ref="Y268:AA268"/>
    <mergeCell ref="V269:X269"/>
    <mergeCell ref="V271:X271"/>
    <mergeCell ref="V270:X270"/>
    <mergeCell ref="V305:X305"/>
    <mergeCell ref="T304:U304"/>
    <mergeCell ref="Y300:AA300"/>
    <mergeCell ref="V300:X300"/>
    <mergeCell ref="M304:N304"/>
    <mergeCell ref="V302:X302"/>
    <mergeCell ref="V304:X304"/>
    <mergeCell ref="M305:N305"/>
    <mergeCell ref="T305:U305"/>
    <mergeCell ref="M296:N299"/>
    <mergeCell ref="M300:N300"/>
    <mergeCell ref="M303:N303"/>
    <mergeCell ref="V277:X277"/>
    <mergeCell ref="V278:X278"/>
    <mergeCell ref="V301:X301"/>
    <mergeCell ref="T302:U302"/>
    <mergeCell ref="T303:U303"/>
    <mergeCell ref="O296:O299"/>
    <mergeCell ref="V285:X285"/>
    <mergeCell ref="V288:X288"/>
    <mergeCell ref="T296:U299"/>
    <mergeCell ref="T289:U289"/>
    <mergeCell ref="T268:U268"/>
    <mergeCell ref="T267:U267"/>
    <mergeCell ref="M264:N264"/>
    <mergeCell ref="M269:N269"/>
    <mergeCell ref="M267:N267"/>
    <mergeCell ref="T266:U266"/>
    <mergeCell ref="M268:N268"/>
    <mergeCell ref="T263:U263"/>
    <mergeCell ref="AB267:AD267"/>
    <mergeCell ref="T275:U275"/>
    <mergeCell ref="V279:X279"/>
    <mergeCell ref="V276:X276"/>
    <mergeCell ref="V275:X275"/>
    <mergeCell ref="T276:U276"/>
    <mergeCell ref="V280:X280"/>
    <mergeCell ref="T280:U280"/>
    <mergeCell ref="T279:U279"/>
    <mergeCell ref="V273:X273"/>
    <mergeCell ref="Y272:AA272"/>
    <mergeCell ref="Y271:AA271"/>
    <mergeCell ref="V272:X272"/>
    <mergeCell ref="AB277:AD277"/>
    <mergeCell ref="AB276:AD276"/>
    <mergeCell ref="V282:X282"/>
    <mergeCell ref="V284:X284"/>
    <mergeCell ref="G267:J267"/>
    <mergeCell ref="V264:X264"/>
    <mergeCell ref="M256:N256"/>
    <mergeCell ref="K266:L266"/>
    <mergeCell ref="M266:N266"/>
    <mergeCell ref="K260:L260"/>
    <mergeCell ref="M257:N257"/>
    <mergeCell ref="M263:N263"/>
    <mergeCell ref="K257:L257"/>
    <mergeCell ref="K258:L258"/>
    <mergeCell ref="K261:L261"/>
    <mergeCell ref="K262:L262"/>
    <mergeCell ref="T259:U259"/>
    <mergeCell ref="M260:N260"/>
    <mergeCell ref="AB261:AD261"/>
    <mergeCell ref="Y265:AA265"/>
    <mergeCell ref="Y264:AA264"/>
    <mergeCell ref="AB263:AD263"/>
    <mergeCell ref="AB262:AD262"/>
    <mergeCell ref="V266:X266"/>
    <mergeCell ref="V263:X263"/>
    <mergeCell ref="Y266:AA266"/>
    <mergeCell ref="K263:L263"/>
    <mergeCell ref="Y260:AA260"/>
    <mergeCell ref="Y258:AA258"/>
    <mergeCell ref="V257:X257"/>
    <mergeCell ref="V258:X258"/>
    <mergeCell ref="V260:X260"/>
    <mergeCell ref="V265:X265"/>
    <mergeCell ref="K265:L265"/>
    <mergeCell ref="Y285:AA285"/>
    <mergeCell ref="Y281:AA281"/>
    <mergeCell ref="AB285:AD285"/>
    <mergeCell ref="AB284:AD284"/>
    <mergeCell ref="Y288:AA288"/>
    <mergeCell ref="Y289:AA289"/>
    <mergeCell ref="AB283:AD283"/>
    <mergeCell ref="Y286:AA286"/>
    <mergeCell ref="Y287:AA287"/>
    <mergeCell ref="Y283:AA283"/>
    <mergeCell ref="AB282:AD282"/>
    <mergeCell ref="AB281:AD281"/>
    <mergeCell ref="Y275:AA275"/>
    <mergeCell ref="AB273:AD273"/>
    <mergeCell ref="Y274:AA274"/>
    <mergeCell ref="AB279:AD279"/>
    <mergeCell ref="Y278:AA278"/>
    <mergeCell ref="Y280:AA280"/>
    <mergeCell ref="Y279:AA279"/>
    <mergeCell ref="Y277:AA277"/>
    <mergeCell ref="AB286:AD286"/>
    <mergeCell ref="AB289:AD289"/>
    <mergeCell ref="AB300:AD300"/>
    <mergeCell ref="AB288:AD288"/>
    <mergeCell ref="AB287:AD287"/>
    <mergeCell ref="AB297:AD299"/>
    <mergeCell ref="V296:AD296"/>
    <mergeCell ref="V297:AA297"/>
    <mergeCell ref="V289:X289"/>
    <mergeCell ref="Y298:AA299"/>
    <mergeCell ref="AB270:AD270"/>
    <mergeCell ref="AB272:AD272"/>
    <mergeCell ref="AB271:AD271"/>
    <mergeCell ref="AB269:AD269"/>
    <mergeCell ref="AB274:AD274"/>
    <mergeCell ref="Y273:AA273"/>
    <mergeCell ref="Y270:AA270"/>
    <mergeCell ref="G269:J269"/>
    <mergeCell ref="M275:N275"/>
    <mergeCell ref="M272:N272"/>
    <mergeCell ref="K274:L274"/>
    <mergeCell ref="M273:N273"/>
    <mergeCell ref="K270:L270"/>
    <mergeCell ref="K273:L273"/>
    <mergeCell ref="K272:L272"/>
    <mergeCell ref="K271:L271"/>
    <mergeCell ref="M271:N271"/>
    <mergeCell ref="T272:U272"/>
    <mergeCell ref="T277:U277"/>
    <mergeCell ref="G284:J284"/>
    <mergeCell ref="T300:U300"/>
    <mergeCell ref="AB280:AD280"/>
    <mergeCell ref="Y276:AA276"/>
    <mergeCell ref="AB275:AD275"/>
    <mergeCell ref="B312:B314"/>
    <mergeCell ref="M279:N279"/>
    <mergeCell ref="K278:L278"/>
    <mergeCell ref="C278:F278"/>
    <mergeCell ref="G278:J278"/>
    <mergeCell ref="K279:L279"/>
    <mergeCell ref="C279:F279"/>
    <mergeCell ref="C305:F305"/>
    <mergeCell ref="C306:F306"/>
    <mergeCell ref="K276:L276"/>
    <mergeCell ref="C263:F263"/>
    <mergeCell ref="C272:F272"/>
    <mergeCell ref="C264:F264"/>
    <mergeCell ref="C266:F266"/>
    <mergeCell ref="C267:F267"/>
    <mergeCell ref="C269:F269"/>
    <mergeCell ref="C268:F268"/>
    <mergeCell ref="C265:F265"/>
    <mergeCell ref="G268:J268"/>
    <mergeCell ref="G277:J277"/>
    <mergeCell ref="G276:J276"/>
    <mergeCell ref="G275:J275"/>
    <mergeCell ref="K275:L275"/>
    <mergeCell ref="M265:N265"/>
    <mergeCell ref="K264:L264"/>
    <mergeCell ref="B296:B299"/>
    <mergeCell ref="C296:F299"/>
    <mergeCell ref="G296:J299"/>
    <mergeCell ref="K296:L299"/>
    <mergeCell ref="C283:F283"/>
    <mergeCell ref="C288:F288"/>
    <mergeCell ref="K285:L285"/>
    <mergeCell ref="R252:R255"/>
    <mergeCell ref="T258:U258"/>
    <mergeCell ref="S252:S255"/>
    <mergeCell ref="P252:P255"/>
    <mergeCell ref="O252:O255"/>
    <mergeCell ref="Y259:AA259"/>
    <mergeCell ref="Y263:AA263"/>
    <mergeCell ref="AB260:AD260"/>
    <mergeCell ref="V261:X261"/>
    <mergeCell ref="T274:U274"/>
    <mergeCell ref="T273:U273"/>
    <mergeCell ref="M274:N274"/>
    <mergeCell ref="M281:N281"/>
    <mergeCell ref="V274:X274"/>
    <mergeCell ref="M277:N277"/>
    <mergeCell ref="M276:N276"/>
    <mergeCell ref="M278:N278"/>
    <mergeCell ref="T281:U281"/>
    <mergeCell ref="T278:U278"/>
    <mergeCell ref="AB259:AD259"/>
    <mergeCell ref="Y257:AA257"/>
    <mergeCell ref="AB257:AD257"/>
    <mergeCell ref="T260:U260"/>
    <mergeCell ref="Y254:AA255"/>
    <mergeCell ref="AB253:AD255"/>
    <mergeCell ref="AB256:AD256"/>
    <mergeCell ref="AB258:AD258"/>
    <mergeCell ref="Y256:AA256"/>
    <mergeCell ref="T257:U257"/>
    <mergeCell ref="Q252:Q255"/>
    <mergeCell ref="T252:U255"/>
    <mergeCell ref="V254:X255"/>
    <mergeCell ref="V252:AD252"/>
    <mergeCell ref="V253:AA253"/>
    <mergeCell ref="C303:F303"/>
    <mergeCell ref="M309:N309"/>
    <mergeCell ref="K284:L284"/>
    <mergeCell ref="M252:N255"/>
    <mergeCell ref="K252:L255"/>
    <mergeCell ref="G257:J257"/>
    <mergeCell ref="C258:F258"/>
    <mergeCell ref="C256:F256"/>
    <mergeCell ref="C259:F259"/>
    <mergeCell ref="G258:J258"/>
    <mergeCell ref="AB268:AD268"/>
    <mergeCell ref="M282:N282"/>
    <mergeCell ref="C300:F300"/>
    <mergeCell ref="C281:F281"/>
    <mergeCell ref="G281:J281"/>
    <mergeCell ref="C284:F284"/>
    <mergeCell ref="C286:F286"/>
    <mergeCell ref="C289:F289"/>
    <mergeCell ref="G289:J289"/>
    <mergeCell ref="G286:J286"/>
    <mergeCell ref="T288:U288"/>
    <mergeCell ref="C287:F287"/>
    <mergeCell ref="G285:J285"/>
    <mergeCell ref="G287:J287"/>
    <mergeCell ref="G288:J288"/>
    <mergeCell ref="AB301:AD301"/>
    <mergeCell ref="K303:L303"/>
    <mergeCell ref="G302:J302"/>
    <mergeCell ref="K302:L302"/>
    <mergeCell ref="G301:J301"/>
    <mergeCell ref="B252:B255"/>
    <mergeCell ref="C252:F255"/>
    <mergeCell ref="G252:J255"/>
    <mergeCell ref="B256:B259"/>
    <mergeCell ref="C257:F257"/>
    <mergeCell ref="AB266:AD266"/>
    <mergeCell ref="AB264:AD264"/>
    <mergeCell ref="AB265:AD265"/>
    <mergeCell ref="V259:X259"/>
    <mergeCell ref="V256:X256"/>
    <mergeCell ref="T256:U256"/>
    <mergeCell ref="Y262:AA262"/>
    <mergeCell ref="Y261:AA261"/>
    <mergeCell ref="V262:X262"/>
    <mergeCell ref="T262:U262"/>
    <mergeCell ref="M289:N289"/>
    <mergeCell ref="G256:J256"/>
    <mergeCell ref="G259:J259"/>
    <mergeCell ref="M259:N259"/>
    <mergeCell ref="M258:N258"/>
    <mergeCell ref="K259:L259"/>
    <mergeCell ref="K289:L289"/>
    <mergeCell ref="G263:J263"/>
    <mergeCell ref="G265:J265"/>
    <mergeCell ref="K256:L256"/>
    <mergeCell ref="G260:J260"/>
    <mergeCell ref="G261:J261"/>
    <mergeCell ref="C261:F261"/>
    <mergeCell ref="C260:F260"/>
    <mergeCell ref="C262:F262"/>
    <mergeCell ref="C282:F282"/>
    <mergeCell ref="G282:J282"/>
    <mergeCell ref="K304:L304"/>
    <mergeCell ref="C309:F309"/>
    <mergeCell ref="V307:X307"/>
    <mergeCell ref="G307:J307"/>
    <mergeCell ref="T309:U309"/>
    <mergeCell ref="V309:X309"/>
    <mergeCell ref="T308:U308"/>
    <mergeCell ref="K307:L307"/>
    <mergeCell ref="M307:N307"/>
    <mergeCell ref="M308:N308"/>
    <mergeCell ref="K308:L308"/>
    <mergeCell ref="C307:F307"/>
    <mergeCell ref="K309:L309"/>
    <mergeCell ref="C304:F304"/>
    <mergeCell ref="C301:F301"/>
    <mergeCell ref="C302:F302"/>
    <mergeCell ref="G304:J304"/>
    <mergeCell ref="G305:J305"/>
    <mergeCell ref="K305:L305"/>
    <mergeCell ref="K306:L306"/>
    <mergeCell ref="V308:X308"/>
    <mergeCell ref="C285:F285"/>
    <mergeCell ref="K283:L283"/>
    <mergeCell ref="C273:F273"/>
    <mergeCell ref="C274:F274"/>
    <mergeCell ref="G283:J283"/>
    <mergeCell ref="C276:F276"/>
    <mergeCell ref="G279:J279"/>
    <mergeCell ref="C277:F277"/>
    <mergeCell ref="G280:J280"/>
    <mergeCell ref="G273:J273"/>
    <mergeCell ref="G274:J274"/>
    <mergeCell ref="G272:J272"/>
    <mergeCell ref="G270:J270"/>
    <mergeCell ref="G271:J271"/>
    <mergeCell ref="C271:F271"/>
    <mergeCell ref="C275:F275"/>
    <mergeCell ref="C280:F280"/>
    <mergeCell ref="C270:F270"/>
    <mergeCell ref="K281:L281"/>
    <mergeCell ref="K280:L280"/>
    <mergeCell ref="K277:L277"/>
    <mergeCell ref="G264:J264"/>
    <mergeCell ref="T265:U265"/>
    <mergeCell ref="G266:J266"/>
    <mergeCell ref="T264:U264"/>
    <mergeCell ref="V267:X267"/>
    <mergeCell ref="M262:N262"/>
    <mergeCell ref="T261:U261"/>
    <mergeCell ref="T269:U269"/>
    <mergeCell ref="T270:U270"/>
    <mergeCell ref="T271:U271"/>
    <mergeCell ref="M261:N261"/>
    <mergeCell ref="P296:P299"/>
    <mergeCell ref="R296:R299"/>
    <mergeCell ref="T287:U287"/>
    <mergeCell ref="Q296:Q299"/>
    <mergeCell ref="S296:S299"/>
    <mergeCell ref="V287:X287"/>
    <mergeCell ref="T282:U282"/>
    <mergeCell ref="V298:X299"/>
    <mergeCell ref="V283:X283"/>
    <mergeCell ref="K286:L286"/>
    <mergeCell ref="M287:N287"/>
    <mergeCell ref="K287:L287"/>
    <mergeCell ref="M285:N285"/>
    <mergeCell ref="M280:N280"/>
    <mergeCell ref="M283:N283"/>
    <mergeCell ref="M270:N270"/>
    <mergeCell ref="G262:J262"/>
    <mergeCell ref="K267:L267"/>
    <mergeCell ref="K268:L268"/>
    <mergeCell ref="K269:L269"/>
    <mergeCell ref="T286:U286"/>
    <mergeCell ref="Y302:AA302"/>
    <mergeCell ref="T307:U307"/>
    <mergeCell ref="AB302:AD302"/>
    <mergeCell ref="AB303:AD303"/>
    <mergeCell ref="Y301:AA301"/>
    <mergeCell ref="T306:U306"/>
    <mergeCell ref="AB307:AD307"/>
    <mergeCell ref="V306:X306"/>
    <mergeCell ref="AB305:AD305"/>
    <mergeCell ref="AG376:AI376"/>
    <mergeCell ref="AC331:AE331"/>
    <mergeCell ref="AG371:AJ371"/>
    <mergeCell ref="AG329:AI329"/>
    <mergeCell ref="AB316:AF316"/>
    <mergeCell ref="AB313:AF314"/>
    <mergeCell ref="AG313:AJ314"/>
    <mergeCell ref="AG316:AI316"/>
    <mergeCell ref="AG349:AI349"/>
    <mergeCell ref="AG332:AI332"/>
    <mergeCell ref="AC337:AE337"/>
    <mergeCell ref="Y341:AA341"/>
    <mergeCell ref="AC338:AE338"/>
    <mergeCell ref="Y339:AA339"/>
    <mergeCell ref="AC339:AE339"/>
    <mergeCell ref="AC333:AE333"/>
    <mergeCell ref="AG333:AI333"/>
    <mergeCell ref="AC334:AE334"/>
    <mergeCell ref="Y336:AA336"/>
    <mergeCell ref="AC336:AE336"/>
    <mergeCell ref="AG336:AI336"/>
    <mergeCell ref="AG334:AI334"/>
    <mergeCell ref="AG335:AI335"/>
    <mergeCell ref="AG374:AI374"/>
    <mergeCell ref="AG375:AI375"/>
    <mergeCell ref="AG377:AI377"/>
    <mergeCell ref="AG340:AI340"/>
    <mergeCell ref="AG350:AI350"/>
    <mergeCell ref="AC354:AE354"/>
    <mergeCell ref="AG354:AI354"/>
    <mergeCell ref="AG411:AI411"/>
    <mergeCell ref="AG408:AI408"/>
    <mergeCell ref="AC409:AE409"/>
    <mergeCell ref="AC406:AE406"/>
    <mergeCell ref="AG406:AI406"/>
    <mergeCell ref="AG409:AI409"/>
    <mergeCell ref="AC376:AE376"/>
    <mergeCell ref="AC341:AE341"/>
    <mergeCell ref="AG341:AI341"/>
    <mergeCell ref="AC340:AE340"/>
    <mergeCell ref="AG342:AI342"/>
    <mergeCell ref="AC343:AE343"/>
    <mergeCell ref="AG343:AI343"/>
    <mergeCell ref="AG345:AI345"/>
    <mergeCell ref="AC345:AE345"/>
    <mergeCell ref="AC344:AE344"/>
    <mergeCell ref="AG344:AI344"/>
    <mergeCell ref="AC348:AE348"/>
    <mergeCell ref="AG348:AI348"/>
    <mergeCell ref="AG346:AI346"/>
    <mergeCell ref="AG351:AI351"/>
    <mergeCell ref="AG352:AI352"/>
    <mergeCell ref="AC360:AE360"/>
    <mergeCell ref="AG360:AI360"/>
    <mergeCell ref="AG357:AI357"/>
    <mergeCell ref="Y307:AA307"/>
    <mergeCell ref="Y333:AA333"/>
    <mergeCell ref="M361:O362"/>
    <mergeCell ref="Q363:T363"/>
    <mergeCell ref="U318:AA318"/>
    <mergeCell ref="K315:P315"/>
    <mergeCell ref="Q315:T315"/>
    <mergeCell ref="M325:O326"/>
    <mergeCell ref="Q323:T323"/>
    <mergeCell ref="Y328:AA328"/>
    <mergeCell ref="K318:P318"/>
    <mergeCell ref="Q326:S326"/>
    <mergeCell ref="Q318:T318"/>
    <mergeCell ref="K322:L324"/>
    <mergeCell ref="K317:P317"/>
    <mergeCell ref="M323:P324"/>
    <mergeCell ref="K347:L348"/>
    <mergeCell ref="P347:P348"/>
    <mergeCell ref="Q339:T339"/>
    <mergeCell ref="Y337:AA337"/>
    <mergeCell ref="K327:L328"/>
    <mergeCell ref="K335:L336"/>
    <mergeCell ref="Y352:AA352"/>
    <mergeCell ref="P335:P336"/>
    <mergeCell ref="Q342:S342"/>
    <mergeCell ref="Y358:AA358"/>
    <mergeCell ref="M335:O336"/>
    <mergeCell ref="K349:L350"/>
    <mergeCell ref="K351:L352"/>
    <mergeCell ref="K337:L338"/>
    <mergeCell ref="U352:W352"/>
    <mergeCell ref="U349:X349"/>
    <mergeCell ref="AC351:AE351"/>
    <mergeCell ref="Y351:AA351"/>
    <mergeCell ref="Y360:AA360"/>
    <mergeCell ref="K329:L330"/>
    <mergeCell ref="G335:J336"/>
    <mergeCell ref="M327:O328"/>
    <mergeCell ref="G306:J306"/>
    <mergeCell ref="G308:J308"/>
    <mergeCell ref="G309:J309"/>
    <mergeCell ref="P410:P411"/>
    <mergeCell ref="Q409:S409"/>
    <mergeCell ref="P400:P401"/>
    <mergeCell ref="Q406:T406"/>
    <mergeCell ref="M402:O403"/>
    <mergeCell ref="M406:O407"/>
    <mergeCell ref="M404:O405"/>
    <mergeCell ref="Q405:S405"/>
    <mergeCell ref="Q402:T402"/>
    <mergeCell ref="Q403:S403"/>
    <mergeCell ref="G363:J364"/>
    <mergeCell ref="G386:J387"/>
    <mergeCell ref="G384:J385"/>
    <mergeCell ref="K396:L397"/>
    <mergeCell ref="K398:L399"/>
    <mergeCell ref="G376:J377"/>
    <mergeCell ref="G380:J381"/>
    <mergeCell ref="K394:L395"/>
    <mergeCell ref="G382:J383"/>
    <mergeCell ref="Q329:T329"/>
    <mergeCell ref="M382:O383"/>
    <mergeCell ref="M306:N306"/>
    <mergeCell ref="P341:P342"/>
    <mergeCell ref="AC357:AE357"/>
    <mergeCell ref="Y366:AA366"/>
    <mergeCell ref="AC366:AE366"/>
    <mergeCell ref="AG366:AI366"/>
    <mergeCell ref="Y363:AA363"/>
    <mergeCell ref="AC363:AE363"/>
    <mergeCell ref="AG363:AI363"/>
    <mergeCell ref="Y364:AA364"/>
    <mergeCell ref="AC364:AE364"/>
    <mergeCell ref="AG364:AI364"/>
    <mergeCell ref="Y365:AA365"/>
    <mergeCell ref="AC365:AE365"/>
    <mergeCell ref="AG365:AI365"/>
    <mergeCell ref="Y361:AA361"/>
    <mergeCell ref="AC361:AE361"/>
    <mergeCell ref="AG361:AI361"/>
    <mergeCell ref="Y362:AA362"/>
    <mergeCell ref="AC362:AE362"/>
    <mergeCell ref="AG362:AI362"/>
    <mergeCell ref="AG355:AI355"/>
    <mergeCell ref="Y355:AA355"/>
    <mergeCell ref="AC355:AE355"/>
    <mergeCell ref="AG353:AI353"/>
    <mergeCell ref="Y354:AA354"/>
    <mergeCell ref="Y356:AA356"/>
    <mergeCell ref="AC356:AE356"/>
    <mergeCell ref="AG356:AI356"/>
    <mergeCell ref="Y359:AA359"/>
    <mergeCell ref="AC359:AE359"/>
    <mergeCell ref="Q356:S356"/>
    <mergeCell ref="AG359:AI359"/>
    <mergeCell ref="AC358:AE358"/>
    <mergeCell ref="AG358:AI358"/>
    <mergeCell ref="Y357:AA357"/>
    <mergeCell ref="P368:R368"/>
    <mergeCell ref="AG373:AI373"/>
    <mergeCell ref="Y372:AA372"/>
    <mergeCell ref="AC372:AE372"/>
    <mergeCell ref="U372:X372"/>
    <mergeCell ref="Q373:S373"/>
    <mergeCell ref="U373:W373"/>
    <mergeCell ref="Y373:AA373"/>
    <mergeCell ref="AC373:AE373"/>
    <mergeCell ref="AG372:AI372"/>
    <mergeCell ref="AC353:AE353"/>
    <mergeCell ref="Y353:AA353"/>
    <mergeCell ref="Q364:S364"/>
    <mergeCell ref="U364:W364"/>
    <mergeCell ref="U363:X363"/>
    <mergeCell ref="U360:W360"/>
    <mergeCell ref="Q372:T372"/>
    <mergeCell ref="AC375:AE375"/>
    <mergeCell ref="Q374:T374"/>
    <mergeCell ref="U374:X374"/>
    <mergeCell ref="Y374:AA374"/>
    <mergeCell ref="AC374:AE374"/>
    <mergeCell ref="P374:P375"/>
    <mergeCell ref="U383:W383"/>
    <mergeCell ref="Q384:T384"/>
    <mergeCell ref="Q385:S385"/>
    <mergeCell ref="U385:W385"/>
    <mergeCell ref="U384:X384"/>
    <mergeCell ref="U378:X378"/>
    <mergeCell ref="U376:X376"/>
    <mergeCell ref="Q376:T376"/>
    <mergeCell ref="Q375:S375"/>
    <mergeCell ref="Y376:AA376"/>
    <mergeCell ref="Q381:S381"/>
    <mergeCell ref="U381:W381"/>
    <mergeCell ref="Y381:AA381"/>
    <mergeCell ref="Y378:AA378"/>
    <mergeCell ref="Q378:T378"/>
    <mergeCell ref="Q379:S379"/>
    <mergeCell ref="Y377:AA377"/>
    <mergeCell ref="AC377:AE377"/>
    <mergeCell ref="P380:P381"/>
    <mergeCell ref="P382:P383"/>
    <mergeCell ref="Q377:S377"/>
    <mergeCell ref="U377:W377"/>
    <mergeCell ref="U379:W379"/>
    <mergeCell ref="AC378:AE378"/>
    <mergeCell ref="AC381:AE381"/>
    <mergeCell ref="Y383:AA383"/>
    <mergeCell ref="AG378:AI378"/>
    <mergeCell ref="Y379:AA379"/>
    <mergeCell ref="AC379:AE379"/>
    <mergeCell ref="AG379:AI379"/>
    <mergeCell ref="Y380:AA380"/>
    <mergeCell ref="AC380:AE380"/>
    <mergeCell ref="AG380:AI380"/>
    <mergeCell ref="AG381:AI381"/>
    <mergeCell ref="U380:X380"/>
    <mergeCell ref="Q380:T380"/>
    <mergeCell ref="Y382:AA382"/>
    <mergeCell ref="AC382:AE382"/>
    <mergeCell ref="AG382:AI382"/>
    <mergeCell ref="AC383:AE383"/>
    <mergeCell ref="AG383:AI383"/>
    <mergeCell ref="U382:X382"/>
    <mergeCell ref="Q382:T382"/>
    <mergeCell ref="Q383:S383"/>
    <mergeCell ref="AG386:AI386"/>
    <mergeCell ref="Y385:AA385"/>
    <mergeCell ref="Y384:AA384"/>
    <mergeCell ref="AC384:AE384"/>
    <mergeCell ref="AG384:AI384"/>
    <mergeCell ref="AC385:AE385"/>
    <mergeCell ref="AG385:AI385"/>
    <mergeCell ref="U387:W387"/>
    <mergeCell ref="Y387:AA387"/>
    <mergeCell ref="AC387:AE387"/>
    <mergeCell ref="Y388:AA388"/>
    <mergeCell ref="AC388:AE388"/>
    <mergeCell ref="Y386:AA386"/>
    <mergeCell ref="AC386:AE386"/>
    <mergeCell ref="U386:X386"/>
    <mergeCell ref="AG388:AI388"/>
    <mergeCell ref="AC389:AE389"/>
    <mergeCell ref="AG389:AI389"/>
    <mergeCell ref="AG387:AI387"/>
    <mergeCell ref="U389:W389"/>
    <mergeCell ref="AC390:AE390"/>
    <mergeCell ref="AG390:AI390"/>
    <mergeCell ref="Y389:AA389"/>
    <mergeCell ref="AC391:AE391"/>
    <mergeCell ref="AG391:AI391"/>
    <mergeCell ref="Y392:AA392"/>
    <mergeCell ref="AC392:AE392"/>
    <mergeCell ref="AG392:AI392"/>
    <mergeCell ref="AG394:AI394"/>
    <mergeCell ref="AC393:AE393"/>
    <mergeCell ref="Q395:S395"/>
    <mergeCell ref="U395:W395"/>
    <mergeCell ref="Y395:AA395"/>
    <mergeCell ref="AC395:AE395"/>
    <mergeCell ref="Y394:AA394"/>
    <mergeCell ref="AC394:AE394"/>
    <mergeCell ref="Q394:T394"/>
    <mergeCell ref="AG393:AI393"/>
    <mergeCell ref="AG395:AI395"/>
    <mergeCell ref="U394:X394"/>
    <mergeCell ref="Q389:S389"/>
    <mergeCell ref="Y391:AA391"/>
    <mergeCell ref="Q391:S391"/>
    <mergeCell ref="Q393:S393"/>
    <mergeCell ref="U393:W393"/>
    <mergeCell ref="U392:X392"/>
    <mergeCell ref="Y393:AA393"/>
    <mergeCell ref="AC396:AE396"/>
    <mergeCell ref="Q397:S397"/>
    <mergeCell ref="U397:W397"/>
    <mergeCell ref="Y397:AA397"/>
    <mergeCell ref="AC397:AE397"/>
    <mergeCell ref="Y398:AA398"/>
    <mergeCell ref="AC398:AE398"/>
    <mergeCell ref="AG398:AI398"/>
    <mergeCell ref="Q399:S399"/>
    <mergeCell ref="U399:W399"/>
    <mergeCell ref="Y399:AA399"/>
    <mergeCell ref="AC399:AE399"/>
    <mergeCell ref="AG399:AI399"/>
    <mergeCell ref="U398:X398"/>
    <mergeCell ref="Q398:T398"/>
    <mergeCell ref="AG397:AI397"/>
    <mergeCell ref="AG396:AI396"/>
    <mergeCell ref="AC400:AE400"/>
    <mergeCell ref="AG400:AI400"/>
    <mergeCell ref="Q401:S401"/>
    <mergeCell ref="U401:W401"/>
    <mergeCell ref="Y401:AA401"/>
    <mergeCell ref="AC401:AE401"/>
    <mergeCell ref="AG401:AI401"/>
    <mergeCell ref="U400:X400"/>
    <mergeCell ref="Q400:T400"/>
    <mergeCell ref="AC408:AE408"/>
    <mergeCell ref="AC410:AE410"/>
    <mergeCell ref="Y408:AA408"/>
    <mergeCell ref="U406:X406"/>
    <mergeCell ref="Y406:AA406"/>
    <mergeCell ref="U405:W405"/>
    <mergeCell ref="Y405:AA405"/>
    <mergeCell ref="AC405:AE405"/>
    <mergeCell ref="U408:X408"/>
    <mergeCell ref="U410:X410"/>
    <mergeCell ref="Q404:T404"/>
    <mergeCell ref="Y411:AA411"/>
    <mergeCell ref="AC411:AE411"/>
    <mergeCell ref="AG410:AI410"/>
    <mergeCell ref="Y410:AA410"/>
    <mergeCell ref="Q410:T410"/>
    <mergeCell ref="Q407:S407"/>
    <mergeCell ref="U407:W407"/>
    <mergeCell ref="Y407:AA407"/>
    <mergeCell ref="AC407:AE407"/>
    <mergeCell ref="AG407:AI407"/>
    <mergeCell ref="U404:X404"/>
    <mergeCell ref="Y402:AA402"/>
    <mergeCell ref="AC402:AE402"/>
    <mergeCell ref="AG402:AI402"/>
    <mergeCell ref="Y404:AA404"/>
    <mergeCell ref="AG404:AI404"/>
    <mergeCell ref="AC403:AE403"/>
    <mergeCell ref="AG403:AI403"/>
    <mergeCell ref="U402:X402"/>
    <mergeCell ref="AC404:AE404"/>
    <mergeCell ref="AG405:AI405"/>
    <mergeCell ref="U403:W403"/>
    <mergeCell ref="Y403:AA403"/>
    <mergeCell ref="Q211:V211"/>
    <mergeCell ref="W211:Z211"/>
    <mergeCell ref="AH223:AJ223"/>
    <mergeCell ref="O226:T226"/>
    <mergeCell ref="O223:T223"/>
    <mergeCell ref="X165:Z165"/>
    <mergeCell ref="AA189:AC189"/>
    <mergeCell ref="V190:Z190"/>
    <mergeCell ref="X166:AJ167"/>
    <mergeCell ref="Y162:Y164"/>
    <mergeCell ref="AA185:AC186"/>
    <mergeCell ref="AG186:AH186"/>
    <mergeCell ref="AG189:AH189"/>
    <mergeCell ref="AI186:AJ186"/>
    <mergeCell ref="T168:W169"/>
    <mergeCell ref="X162:X164"/>
    <mergeCell ref="AG187:AH187"/>
    <mergeCell ref="AD189:AF189"/>
    <mergeCell ref="AI189:AJ189"/>
    <mergeCell ref="AI187:AJ187"/>
    <mergeCell ref="AI188:AJ188"/>
    <mergeCell ref="AG188:AH188"/>
    <mergeCell ref="AG164:AJ164"/>
    <mergeCell ref="AG193:AH193"/>
    <mergeCell ref="AG194:AH194"/>
    <mergeCell ref="AI193:AJ193"/>
    <mergeCell ref="AG200:AJ200"/>
    <mergeCell ref="AD193:AF193"/>
    <mergeCell ref="AI194:AJ194"/>
    <mergeCell ref="AG203:AJ203"/>
    <mergeCell ref="AH225:AJ225"/>
    <mergeCell ref="AD188:AF188"/>
    <mergeCell ref="AF220:AG220"/>
    <mergeCell ref="W213:Z213"/>
    <mergeCell ref="AA211:AH211"/>
    <mergeCell ref="L210:M210"/>
    <mergeCell ref="W212:Z212"/>
    <mergeCell ref="U222:AA222"/>
    <mergeCell ref="U223:AA223"/>
    <mergeCell ref="AB224:AE224"/>
    <mergeCell ref="U224:AA224"/>
    <mergeCell ref="U221:AA221"/>
    <mergeCell ref="AF222:AG222"/>
    <mergeCell ref="Q214:V214"/>
    <mergeCell ref="W210:Z210"/>
    <mergeCell ref="N213:O213"/>
    <mergeCell ref="AA214:AH214"/>
    <mergeCell ref="W214:Z214"/>
    <mergeCell ref="AD194:AF194"/>
    <mergeCell ref="V194:Z194"/>
    <mergeCell ref="Q210:V210"/>
    <mergeCell ref="AA213:AH213"/>
    <mergeCell ref="L201:AA201"/>
    <mergeCell ref="L203:AA203"/>
    <mergeCell ref="AA210:AH210"/>
    <mergeCell ref="M194:N194"/>
    <mergeCell ref="N211:O211"/>
    <mergeCell ref="Q212:V212"/>
    <mergeCell ref="L212:M212"/>
    <mergeCell ref="M221:N221"/>
    <mergeCell ref="N215:O215"/>
    <mergeCell ref="O222:T222"/>
    <mergeCell ref="K221:L221"/>
    <mergeCell ref="G215:K215"/>
    <mergeCell ref="L171:N171"/>
    <mergeCell ref="L172:N172"/>
    <mergeCell ref="C170:K170"/>
    <mergeCell ref="M188:N188"/>
    <mergeCell ref="P170:S172"/>
    <mergeCell ref="M189:N189"/>
    <mergeCell ref="K188:L188"/>
    <mergeCell ref="K191:L191"/>
    <mergeCell ref="V187:Z187"/>
    <mergeCell ref="X155:X160"/>
    <mergeCell ref="Y160:AD160"/>
    <mergeCell ref="T170:W172"/>
    <mergeCell ref="M192:N192"/>
    <mergeCell ref="AA188:AC188"/>
    <mergeCell ref="AD192:AF192"/>
    <mergeCell ref="AA191:AC191"/>
    <mergeCell ref="AD190:AF190"/>
    <mergeCell ref="L163:N163"/>
    <mergeCell ref="T161:V161"/>
    <mergeCell ref="L159:O159"/>
    <mergeCell ref="Z163:AF163"/>
    <mergeCell ref="T160:W160"/>
    <mergeCell ref="P159:S159"/>
    <mergeCell ref="P157:S157"/>
    <mergeCell ref="P160:S160"/>
    <mergeCell ref="L155:N155"/>
    <mergeCell ref="P156:S156"/>
    <mergeCell ref="AA187:AC187"/>
    <mergeCell ref="V188:Z188"/>
    <mergeCell ref="AD187:AF187"/>
    <mergeCell ref="AA192:AC192"/>
    <mergeCell ref="L168:N168"/>
    <mergeCell ref="B212:F212"/>
    <mergeCell ref="B193:F193"/>
    <mergeCell ref="M191:N191"/>
    <mergeCell ref="B192:F192"/>
    <mergeCell ref="V191:Z191"/>
    <mergeCell ref="B213:F213"/>
    <mergeCell ref="G213:K213"/>
    <mergeCell ref="Q209:V209"/>
    <mergeCell ref="G191:J191"/>
    <mergeCell ref="V193:Z193"/>
    <mergeCell ref="M193:N193"/>
    <mergeCell ref="G214:K214"/>
    <mergeCell ref="L209:M209"/>
    <mergeCell ref="N212:O212"/>
    <mergeCell ref="G193:J193"/>
    <mergeCell ref="G194:J194"/>
    <mergeCell ref="K194:L194"/>
    <mergeCell ref="N210:O210"/>
    <mergeCell ref="N209:O209"/>
    <mergeCell ref="G212:K212"/>
    <mergeCell ref="N214:O214"/>
    <mergeCell ref="B211:F211"/>
    <mergeCell ref="B203:F203"/>
    <mergeCell ref="G211:K211"/>
    <mergeCell ref="B210:F210"/>
    <mergeCell ref="G210:K210"/>
    <mergeCell ref="L211:M211"/>
    <mergeCell ref="G203:K203"/>
    <mergeCell ref="G209:K209"/>
    <mergeCell ref="C209:F209"/>
    <mergeCell ref="V192:Z192"/>
    <mergeCell ref="L208:M208"/>
    <mergeCell ref="O224:T224"/>
    <mergeCell ref="K223:L223"/>
    <mergeCell ref="B224:F224"/>
    <mergeCell ref="K228:L228"/>
    <mergeCell ref="G227:J227"/>
    <mergeCell ref="K226:L226"/>
    <mergeCell ref="G226:J226"/>
    <mergeCell ref="B225:F225"/>
    <mergeCell ref="K225:L225"/>
    <mergeCell ref="M225:N225"/>
    <mergeCell ref="M224:N224"/>
    <mergeCell ref="B231:F231"/>
    <mergeCell ref="M232:N232"/>
    <mergeCell ref="K232:L232"/>
    <mergeCell ref="G228:J228"/>
    <mergeCell ref="B226:F226"/>
    <mergeCell ref="M228:N228"/>
    <mergeCell ref="M227:N227"/>
    <mergeCell ref="B230:F230"/>
    <mergeCell ref="O227:T227"/>
    <mergeCell ref="B229:F229"/>
    <mergeCell ref="B228:F228"/>
    <mergeCell ref="G232:J232"/>
    <mergeCell ref="B227:F227"/>
    <mergeCell ref="M223:N223"/>
    <mergeCell ref="G247:J247"/>
    <mergeCell ref="N243:O243"/>
    <mergeCell ref="O231:T231"/>
    <mergeCell ref="B232:F232"/>
    <mergeCell ref="O232:T232"/>
    <mergeCell ref="O228:T228"/>
    <mergeCell ref="M230:N230"/>
    <mergeCell ref="G245:J245"/>
    <mergeCell ref="G244:J244"/>
    <mergeCell ref="K246:M246"/>
    <mergeCell ref="N246:O246"/>
    <mergeCell ref="B247:F247"/>
    <mergeCell ref="C244:F244"/>
    <mergeCell ref="B246:F246"/>
    <mergeCell ref="B245:F245"/>
    <mergeCell ref="G246:J246"/>
    <mergeCell ref="K247:M247"/>
    <mergeCell ref="G230:J230"/>
    <mergeCell ref="K229:L229"/>
    <mergeCell ref="W244:AA244"/>
    <mergeCell ref="U232:AA232"/>
    <mergeCell ref="AB243:AC243"/>
    <mergeCell ref="N244:O244"/>
    <mergeCell ref="AB229:AE229"/>
    <mergeCell ref="N247:O247"/>
    <mergeCell ref="K245:M245"/>
    <mergeCell ref="N245:O245"/>
    <mergeCell ref="K244:M244"/>
    <mergeCell ref="AB246:AC246"/>
    <mergeCell ref="AB244:AC244"/>
    <mergeCell ref="W246:AA246"/>
    <mergeCell ref="W245:AA245"/>
    <mergeCell ref="AB245:AC245"/>
    <mergeCell ref="U230:AA230"/>
    <mergeCell ref="U231:AA231"/>
    <mergeCell ref="P244:V244"/>
    <mergeCell ref="O230:T230"/>
    <mergeCell ref="M231:N231"/>
    <mergeCell ref="K230:L230"/>
    <mergeCell ref="AD244:AJ244"/>
    <mergeCell ref="M229:N229"/>
    <mergeCell ref="AB247:AC247"/>
    <mergeCell ref="AF232:AG232"/>
    <mergeCell ref="AH232:AJ232"/>
    <mergeCell ref="AB232:AE232"/>
    <mergeCell ref="O229:T229"/>
    <mergeCell ref="AB228:AE228"/>
    <mergeCell ref="U227:AA227"/>
    <mergeCell ref="G225:J225"/>
    <mergeCell ref="K192:L192"/>
    <mergeCell ref="K231:L231"/>
    <mergeCell ref="K227:L227"/>
    <mergeCell ref="G223:J223"/>
    <mergeCell ref="G224:J224"/>
    <mergeCell ref="G231:J231"/>
    <mergeCell ref="L214:M214"/>
    <mergeCell ref="L213:M213"/>
    <mergeCell ref="G200:K200"/>
    <mergeCell ref="G201:K201"/>
    <mergeCell ref="G187:J187"/>
    <mergeCell ref="G189:J189"/>
    <mergeCell ref="G202:K202"/>
    <mergeCell ref="K193:L193"/>
    <mergeCell ref="AB223:AE223"/>
    <mergeCell ref="AA193:AC193"/>
    <mergeCell ref="AB200:AF200"/>
    <mergeCell ref="AB221:AE221"/>
    <mergeCell ref="AA209:AH209"/>
    <mergeCell ref="AB203:AE203"/>
    <mergeCell ref="AA194:AC194"/>
    <mergeCell ref="K224:L224"/>
    <mergeCell ref="G229:J229"/>
    <mergeCell ref="K222:L222"/>
    <mergeCell ref="K220:L220"/>
    <mergeCell ref="M226:N226"/>
    <mergeCell ref="M222:N222"/>
    <mergeCell ref="L215:M215"/>
    <mergeCell ref="O221:T221"/>
    <mergeCell ref="B166:B169"/>
    <mergeCell ref="C168:K168"/>
    <mergeCell ref="L142:O142"/>
    <mergeCell ref="L162:N162"/>
    <mergeCell ref="D152:D158"/>
    <mergeCell ref="L148:N148"/>
    <mergeCell ref="C160:E160"/>
    <mergeCell ref="F160:K160"/>
    <mergeCell ref="L143:N143"/>
    <mergeCell ref="L150:N150"/>
    <mergeCell ref="L157:N157"/>
    <mergeCell ref="L158:N158"/>
    <mergeCell ref="C163:C165"/>
    <mergeCell ref="L165:N165"/>
    <mergeCell ref="C162:K162"/>
    <mergeCell ref="L160:N160"/>
    <mergeCell ref="C161:S161"/>
    <mergeCell ref="C166:K166"/>
    <mergeCell ref="L166:N166"/>
    <mergeCell ref="P152:S152"/>
    <mergeCell ref="L154:N154"/>
    <mergeCell ref="L153:N153"/>
    <mergeCell ref="L152:N152"/>
    <mergeCell ref="P153:S153"/>
    <mergeCell ref="L164:N164"/>
    <mergeCell ref="P154:S154"/>
    <mergeCell ref="P158:S158"/>
    <mergeCell ref="P143:S144"/>
    <mergeCell ref="P142:S142"/>
    <mergeCell ref="P145:S145"/>
    <mergeCell ref="P147:S147"/>
    <mergeCell ref="P150:S150"/>
    <mergeCell ref="T159:V159"/>
    <mergeCell ref="P148:S148"/>
    <mergeCell ref="P151:S151"/>
    <mergeCell ref="X161:AF161"/>
    <mergeCell ref="B142:K142"/>
    <mergeCell ref="B143:B144"/>
    <mergeCell ref="C144:K144"/>
    <mergeCell ref="C143:K143"/>
    <mergeCell ref="D146:D151"/>
    <mergeCell ref="AI143:AJ144"/>
    <mergeCell ref="T143:W144"/>
    <mergeCell ref="T142:W142"/>
    <mergeCell ref="T145:W145"/>
    <mergeCell ref="L144:N144"/>
    <mergeCell ref="L146:N146"/>
    <mergeCell ref="P146:S146"/>
    <mergeCell ref="L145:N145"/>
    <mergeCell ref="P149:S149"/>
    <mergeCell ref="C146:C159"/>
    <mergeCell ref="AG161:AI161"/>
    <mergeCell ref="B185:F186"/>
    <mergeCell ref="M185:U186"/>
    <mergeCell ref="AA165:AJ165"/>
    <mergeCell ref="T162:W165"/>
    <mergeCell ref="T166:W167"/>
    <mergeCell ref="AI190:AJ190"/>
    <mergeCell ref="AG191:AH191"/>
    <mergeCell ref="AI191:AJ191"/>
    <mergeCell ref="AG192:AH192"/>
    <mergeCell ref="M190:N190"/>
    <mergeCell ref="C188:F188"/>
    <mergeCell ref="V189:Z189"/>
    <mergeCell ref="G190:J190"/>
    <mergeCell ref="K190:L190"/>
    <mergeCell ref="G188:J188"/>
    <mergeCell ref="K189:L189"/>
    <mergeCell ref="B145:B161"/>
    <mergeCell ref="K187:L187"/>
    <mergeCell ref="P162:S165"/>
    <mergeCell ref="L170:N170"/>
    <mergeCell ref="P166:S167"/>
    <mergeCell ref="C187:F187"/>
    <mergeCell ref="M187:N187"/>
    <mergeCell ref="G185:J186"/>
    <mergeCell ref="Y155:AD155"/>
    <mergeCell ref="AG153:AI153"/>
    <mergeCell ref="X154:AE154"/>
    <mergeCell ref="X153:AE153"/>
    <mergeCell ref="AH152:AI152"/>
    <mergeCell ref="X149:AA149"/>
    <mergeCell ref="X150:AA150"/>
    <mergeCell ref="X151:AA151"/>
    <mergeCell ref="U226:AA226"/>
    <mergeCell ref="AH222:AJ222"/>
    <mergeCell ref="AB222:AE222"/>
    <mergeCell ref="W215:Z215"/>
    <mergeCell ref="U225:AA225"/>
    <mergeCell ref="AF221:AG221"/>
    <mergeCell ref="AH224:AJ224"/>
    <mergeCell ref="AF224:AG224"/>
    <mergeCell ref="AF225:AG225"/>
    <mergeCell ref="AA215:AH215"/>
    <mergeCell ref="B162:B165"/>
    <mergeCell ref="B190:F190"/>
    <mergeCell ref="G192:J192"/>
    <mergeCell ref="B191:F191"/>
    <mergeCell ref="B170:B172"/>
    <mergeCell ref="C171:C172"/>
    <mergeCell ref="C167:K167"/>
    <mergeCell ref="B187:B188"/>
    <mergeCell ref="B202:F202"/>
    <mergeCell ref="B189:F189"/>
    <mergeCell ref="B194:F194"/>
    <mergeCell ref="C200:F200"/>
    <mergeCell ref="B201:F201"/>
    <mergeCell ref="B221:B222"/>
    <mergeCell ref="B223:F223"/>
    <mergeCell ref="C221:F221"/>
    <mergeCell ref="C222:F222"/>
    <mergeCell ref="B215:F215"/>
    <mergeCell ref="B214:F214"/>
    <mergeCell ref="Z164:AF164"/>
    <mergeCell ref="AD185:AF186"/>
    <mergeCell ref="V185:Z186"/>
    <mergeCell ref="AF228:AG228"/>
    <mergeCell ref="AH231:AJ231"/>
    <mergeCell ref="AH227:AJ227"/>
    <mergeCell ref="AH229:AJ229"/>
    <mergeCell ref="AF230:AG230"/>
    <mergeCell ref="U228:AA228"/>
    <mergeCell ref="U229:AA229"/>
    <mergeCell ref="AH230:AJ230"/>
    <mergeCell ref="AB230:AE230"/>
    <mergeCell ref="AF229:AG229"/>
    <mergeCell ref="AD191:AF191"/>
    <mergeCell ref="AG190:AH190"/>
    <mergeCell ref="AF227:AG227"/>
    <mergeCell ref="AB226:AE226"/>
    <mergeCell ref="W209:Z209"/>
    <mergeCell ref="AA212:AH212"/>
    <mergeCell ref="AB227:AE227"/>
    <mergeCell ref="AH226:AJ226"/>
    <mergeCell ref="AI192:AJ192"/>
    <mergeCell ref="AB201:AE201"/>
    <mergeCell ref="AA190:AC190"/>
    <mergeCell ref="AG201:AJ201"/>
    <mergeCell ref="AG202:AJ202"/>
    <mergeCell ref="AF231:AG231"/>
    <mergeCell ref="AB231:AE231"/>
    <mergeCell ref="AF223:AG223"/>
    <mergeCell ref="AB225:AE225"/>
    <mergeCell ref="Q215:V215"/>
    <mergeCell ref="Q213:V213"/>
    <mergeCell ref="L202:AA202"/>
    <mergeCell ref="AB202:AE202"/>
    <mergeCell ref="O225:T225"/>
    <mergeCell ref="S98:T101"/>
    <mergeCell ref="AG115:AJ115"/>
    <mergeCell ref="AC115:AF115"/>
    <mergeCell ref="U98:X99"/>
    <mergeCell ref="U118:X119"/>
    <mergeCell ref="AC106:AF106"/>
    <mergeCell ref="AC110:AF110"/>
    <mergeCell ref="Q102:R105"/>
    <mergeCell ref="AC111:AF111"/>
    <mergeCell ref="Y102:AB102"/>
    <mergeCell ref="S118:T121"/>
    <mergeCell ref="AC124:AF124"/>
    <mergeCell ref="AC130:AF130"/>
    <mergeCell ref="Y130:AB130"/>
    <mergeCell ref="S122:T125"/>
    <mergeCell ref="Y124:AB124"/>
    <mergeCell ref="Y123:AB123"/>
    <mergeCell ref="Y120:AB120"/>
    <mergeCell ref="AC122:AF122"/>
    <mergeCell ref="S114:T117"/>
    <mergeCell ref="U114:X115"/>
    <mergeCell ref="AC118:AF118"/>
    <mergeCell ref="AG120:AJ120"/>
    <mergeCell ref="AC120:AF120"/>
    <mergeCell ref="Y118:AB118"/>
    <mergeCell ref="AC119:AF119"/>
    <mergeCell ref="AG118:AJ118"/>
    <mergeCell ref="AC117:AF117"/>
    <mergeCell ref="Y117:AB117"/>
    <mergeCell ref="AG117:AJ117"/>
    <mergeCell ref="Y116:AB116"/>
    <mergeCell ref="AG107:AJ107"/>
    <mergeCell ref="U122:X123"/>
    <mergeCell ref="Y122:AB122"/>
    <mergeCell ref="K132:L132"/>
    <mergeCell ref="M132:N132"/>
    <mergeCell ref="K123:L123"/>
    <mergeCell ref="M123:N123"/>
    <mergeCell ref="Y133:AB133"/>
    <mergeCell ref="U130:X131"/>
    <mergeCell ref="M124:N124"/>
    <mergeCell ref="K126:L126"/>
    <mergeCell ref="K130:L130"/>
    <mergeCell ref="M130:N130"/>
    <mergeCell ref="H132:I132"/>
    <mergeCell ref="Y126:AB126"/>
    <mergeCell ref="Y119:AB119"/>
    <mergeCell ref="Y125:AB125"/>
    <mergeCell ref="O122:P125"/>
    <mergeCell ref="Y121:AB121"/>
    <mergeCell ref="K120:L120"/>
    <mergeCell ref="H120:I120"/>
    <mergeCell ref="O118:P121"/>
    <mergeCell ref="M118:N118"/>
    <mergeCell ref="K118:L118"/>
    <mergeCell ref="H118:I118"/>
    <mergeCell ref="AG131:AJ131"/>
    <mergeCell ref="O130:P133"/>
    <mergeCell ref="Q130:R133"/>
    <mergeCell ref="S130:T133"/>
    <mergeCell ref="AG132:AJ132"/>
    <mergeCell ref="AG133:AJ133"/>
    <mergeCell ref="AG130:AJ130"/>
    <mergeCell ref="Y132:AB132"/>
    <mergeCell ref="AC131:AF131"/>
    <mergeCell ref="AC133:AF133"/>
    <mergeCell ref="B122:F125"/>
    <mergeCell ref="H122:I122"/>
    <mergeCell ref="K122:L122"/>
    <mergeCell ref="M122:N122"/>
    <mergeCell ref="H123:I123"/>
    <mergeCell ref="G133:I133"/>
    <mergeCell ref="J133:L133"/>
    <mergeCell ref="M133:N133"/>
    <mergeCell ref="K124:L124"/>
    <mergeCell ref="H124:I124"/>
    <mergeCell ref="AC132:AF132"/>
    <mergeCell ref="AC125:AF125"/>
    <mergeCell ref="B130:F133"/>
    <mergeCell ref="H130:I130"/>
    <mergeCell ref="H131:I131"/>
    <mergeCell ref="K131:L131"/>
    <mergeCell ref="M131:N131"/>
    <mergeCell ref="Y131:AB131"/>
    <mergeCell ref="G125:I125"/>
    <mergeCell ref="J125:L125"/>
    <mergeCell ref="M125:N125"/>
    <mergeCell ref="Q122:R125"/>
    <mergeCell ref="AC121:AF121"/>
    <mergeCell ref="AC123:AF123"/>
    <mergeCell ref="AC126:AF126"/>
    <mergeCell ref="B118:F121"/>
    <mergeCell ref="J121:L121"/>
    <mergeCell ref="M121:N121"/>
    <mergeCell ref="B126:F129"/>
    <mergeCell ref="H126:I126"/>
    <mergeCell ref="G117:I117"/>
    <mergeCell ref="J117:L117"/>
    <mergeCell ref="H115:I115"/>
    <mergeCell ref="K115:L115"/>
    <mergeCell ref="M116:N116"/>
    <mergeCell ref="M119:N119"/>
    <mergeCell ref="H119:I119"/>
    <mergeCell ref="Q118:R121"/>
    <mergeCell ref="H114:I114"/>
    <mergeCell ref="K114:L114"/>
    <mergeCell ref="M120:N120"/>
    <mergeCell ref="H116:I116"/>
    <mergeCell ref="K116:L116"/>
    <mergeCell ref="K119:L119"/>
    <mergeCell ref="O114:P117"/>
    <mergeCell ref="M114:N114"/>
    <mergeCell ref="G121:I121"/>
    <mergeCell ref="M126:N126"/>
    <mergeCell ref="H127:I127"/>
    <mergeCell ref="K127:L127"/>
    <mergeCell ref="M127:N127"/>
    <mergeCell ref="H128:I128"/>
    <mergeCell ref="K128:L128"/>
    <mergeCell ref="M128:N128"/>
    <mergeCell ref="M115:N115"/>
    <mergeCell ref="Q114:R117"/>
    <mergeCell ref="H107:I107"/>
    <mergeCell ref="H108:I108"/>
    <mergeCell ref="M113:N113"/>
    <mergeCell ref="H111:I111"/>
    <mergeCell ref="K111:L111"/>
    <mergeCell ref="M111:N111"/>
    <mergeCell ref="K108:L108"/>
    <mergeCell ref="K110:L110"/>
    <mergeCell ref="M110:N110"/>
    <mergeCell ref="M109:N109"/>
    <mergeCell ref="M108:N108"/>
    <mergeCell ref="B110:F113"/>
    <mergeCell ref="H110:I110"/>
    <mergeCell ref="B114:F117"/>
    <mergeCell ref="M117:N117"/>
    <mergeCell ref="K104:L104"/>
    <mergeCell ref="B106:F109"/>
    <mergeCell ref="G109:I109"/>
    <mergeCell ref="G113:I113"/>
    <mergeCell ref="J113:L113"/>
    <mergeCell ref="B102:F105"/>
    <mergeCell ref="K102:L102"/>
    <mergeCell ref="H102:I102"/>
    <mergeCell ref="M106:N106"/>
    <mergeCell ref="M103:N103"/>
    <mergeCell ref="K103:L103"/>
    <mergeCell ref="O102:P105"/>
    <mergeCell ref="U102:X103"/>
    <mergeCell ref="U106:X107"/>
    <mergeCell ref="O106:P109"/>
    <mergeCell ref="K106:L106"/>
    <mergeCell ref="J109:L109"/>
    <mergeCell ref="K107:L107"/>
    <mergeCell ref="J105:L105"/>
    <mergeCell ref="M105:N105"/>
    <mergeCell ref="G105:I105"/>
    <mergeCell ref="O110:P113"/>
    <mergeCell ref="B70:D71"/>
    <mergeCell ref="K72:L73"/>
    <mergeCell ref="H70:I71"/>
    <mergeCell ref="K70:L71"/>
    <mergeCell ref="K74:L75"/>
    <mergeCell ref="T72:V72"/>
    <mergeCell ref="Q96:T96"/>
    <mergeCell ref="T89:V89"/>
    <mergeCell ref="T82:V82"/>
    <mergeCell ref="Y82:Z83"/>
    <mergeCell ref="Q90:S91"/>
    <mergeCell ref="T90:V90"/>
    <mergeCell ref="Y90:Z91"/>
    <mergeCell ref="W90:X91"/>
    <mergeCell ref="Y84:Z85"/>
    <mergeCell ref="Y86:Z87"/>
    <mergeCell ref="T76:V76"/>
    <mergeCell ref="T81:V81"/>
    <mergeCell ref="T79:V79"/>
    <mergeCell ref="W88:X89"/>
    <mergeCell ref="Q86:S87"/>
    <mergeCell ref="P76:P77"/>
    <mergeCell ref="N78:O79"/>
    <mergeCell ref="P78:P79"/>
    <mergeCell ref="P80:P81"/>
    <mergeCell ref="N80:O81"/>
    <mergeCell ref="N76:O77"/>
    <mergeCell ref="M78:M79"/>
    <mergeCell ref="E88:F89"/>
    <mergeCell ref="G88:G89"/>
    <mergeCell ref="H88:I89"/>
    <mergeCell ref="T78:V78"/>
    <mergeCell ref="B98:B101"/>
    <mergeCell ref="B90:D91"/>
    <mergeCell ref="E80:F81"/>
    <mergeCell ref="G80:G81"/>
    <mergeCell ref="B96:F97"/>
    <mergeCell ref="E82:F83"/>
    <mergeCell ref="G82:G83"/>
    <mergeCell ref="E84:F85"/>
    <mergeCell ref="C98:F101"/>
    <mergeCell ref="G76:G77"/>
    <mergeCell ref="H80:I81"/>
    <mergeCell ref="J80:J81"/>
    <mergeCell ref="E90:F91"/>
    <mergeCell ref="G90:G91"/>
    <mergeCell ref="N69:P69"/>
    <mergeCell ref="E68:V68"/>
    <mergeCell ref="H69:J69"/>
    <mergeCell ref="K69:M69"/>
    <mergeCell ref="Q69:S69"/>
    <mergeCell ref="T69:V69"/>
    <mergeCell ref="B72:D73"/>
    <mergeCell ref="E70:F71"/>
    <mergeCell ref="G70:G71"/>
    <mergeCell ref="E74:F75"/>
    <mergeCell ref="E72:F73"/>
    <mergeCell ref="G74:G75"/>
    <mergeCell ref="G72:G73"/>
    <mergeCell ref="E76:F77"/>
    <mergeCell ref="J72:J73"/>
    <mergeCell ref="B68:D68"/>
    <mergeCell ref="E69:G69"/>
    <mergeCell ref="B69:D69"/>
    <mergeCell ref="Y115:AB115"/>
    <mergeCell ref="M100:N100"/>
    <mergeCell ref="K98:L98"/>
    <mergeCell ref="H100:I100"/>
    <mergeCell ref="O98:P101"/>
    <mergeCell ref="AC98:AF98"/>
    <mergeCell ref="K100:L100"/>
    <mergeCell ref="J101:L101"/>
    <mergeCell ref="Y100:AB100"/>
    <mergeCell ref="Y101:AB101"/>
    <mergeCell ref="O97:P97"/>
    <mergeCell ref="H99:I99"/>
    <mergeCell ref="K99:L99"/>
    <mergeCell ref="G101:I101"/>
    <mergeCell ref="M97:N97"/>
    <mergeCell ref="J97:L97"/>
    <mergeCell ref="H98:I98"/>
    <mergeCell ref="H103:I103"/>
    <mergeCell ref="M102:N102"/>
    <mergeCell ref="M98:N98"/>
    <mergeCell ref="M99:N99"/>
    <mergeCell ref="M101:N101"/>
    <mergeCell ref="G96:I97"/>
    <mergeCell ref="H112:I112"/>
    <mergeCell ref="K112:L112"/>
    <mergeCell ref="Q110:R113"/>
    <mergeCell ref="M112:N112"/>
    <mergeCell ref="U110:X111"/>
    <mergeCell ref="Q106:R109"/>
    <mergeCell ref="H106:I106"/>
    <mergeCell ref="M107:N107"/>
    <mergeCell ref="H104:I104"/>
    <mergeCell ref="AH70:AJ71"/>
    <mergeCell ref="AE74:AG75"/>
    <mergeCell ref="AA70:AB71"/>
    <mergeCell ref="AC70:AD71"/>
    <mergeCell ref="AA74:AB75"/>
    <mergeCell ref="AC74:AD75"/>
    <mergeCell ref="AH88:AJ89"/>
    <mergeCell ref="Y74:Z75"/>
    <mergeCell ref="AH90:AJ91"/>
    <mergeCell ref="AG116:AJ116"/>
    <mergeCell ref="AG113:AJ113"/>
    <mergeCell ref="AG101:AJ101"/>
    <mergeCell ref="AG98:AJ98"/>
    <mergeCell ref="AG105:AJ105"/>
    <mergeCell ref="AC109:AF109"/>
    <mergeCell ref="AC105:AF105"/>
    <mergeCell ref="AG114:AJ114"/>
    <mergeCell ref="AE90:AG91"/>
    <mergeCell ref="AC114:AF114"/>
    <mergeCell ref="AC90:AD91"/>
    <mergeCell ref="Y107:AB107"/>
    <mergeCell ref="AC107:AF107"/>
    <mergeCell ref="AG102:AJ102"/>
    <mergeCell ref="AG103:AJ103"/>
    <mergeCell ref="AG106:AJ106"/>
    <mergeCell ref="Y98:AB98"/>
    <mergeCell ref="Y105:AB105"/>
    <mergeCell ref="AC100:AF100"/>
    <mergeCell ref="AC102:AF102"/>
    <mergeCell ref="Y104:AB104"/>
    <mergeCell ref="AC103:AF103"/>
    <mergeCell ref="AC116:AF116"/>
    <mergeCell ref="AG112:AJ112"/>
    <mergeCell ref="AG109:AJ109"/>
    <mergeCell ref="AG110:AJ110"/>
    <mergeCell ref="Y114:AB114"/>
    <mergeCell ref="Y108:AB108"/>
    <mergeCell ref="Y111:AB111"/>
    <mergeCell ref="Y109:AB109"/>
    <mergeCell ref="AC112:AF112"/>
    <mergeCell ref="AC113:AF113"/>
    <mergeCell ref="Y110:AB110"/>
    <mergeCell ref="Y113:AB113"/>
    <mergeCell ref="Y112:AB112"/>
    <mergeCell ref="AH76:AJ77"/>
    <mergeCell ref="S110:T113"/>
    <mergeCell ref="S106:T109"/>
    <mergeCell ref="AC108:AF108"/>
    <mergeCell ref="AC104:AF104"/>
    <mergeCell ref="AC101:AF101"/>
    <mergeCell ref="S102:T105"/>
    <mergeCell ref="Y106:AB106"/>
    <mergeCell ref="AE88:AG89"/>
    <mergeCell ref="AA88:AB89"/>
    <mergeCell ref="AE78:AG79"/>
    <mergeCell ref="AC76:AD77"/>
    <mergeCell ref="AC84:AD85"/>
    <mergeCell ref="AC80:AD81"/>
    <mergeCell ref="AC78:AD79"/>
    <mergeCell ref="AE82:AG83"/>
    <mergeCell ref="Y78:Z79"/>
    <mergeCell ref="W78:X79"/>
    <mergeCell ref="AC82:AD83"/>
    <mergeCell ref="AA78:AB79"/>
    <mergeCell ref="E86:F87"/>
    <mergeCell ref="G86:G87"/>
    <mergeCell ref="B86:D87"/>
    <mergeCell ref="B88:D89"/>
    <mergeCell ref="AA68:AD68"/>
    <mergeCell ref="AA69:AB69"/>
    <mergeCell ref="AE68:AJ68"/>
    <mergeCell ref="AC69:AD69"/>
    <mergeCell ref="AH86:AJ87"/>
    <mergeCell ref="AE86:AG87"/>
    <mergeCell ref="AC86:AD87"/>
    <mergeCell ref="AA86:AB87"/>
    <mergeCell ref="T86:V86"/>
    <mergeCell ref="W86:X87"/>
    <mergeCell ref="W84:X85"/>
    <mergeCell ref="M70:M71"/>
    <mergeCell ref="N70:O71"/>
    <mergeCell ref="P70:P71"/>
    <mergeCell ref="T84:V84"/>
    <mergeCell ref="T87:V87"/>
    <mergeCell ref="Q72:S73"/>
    <mergeCell ref="T75:V75"/>
    <mergeCell ref="M72:M73"/>
    <mergeCell ref="N72:O73"/>
    <mergeCell ref="P72:P73"/>
    <mergeCell ref="M74:M75"/>
    <mergeCell ref="N74:O75"/>
    <mergeCell ref="T77:V77"/>
    <mergeCell ref="T73:V73"/>
    <mergeCell ref="T74:V74"/>
    <mergeCell ref="Y76:Z77"/>
    <mergeCell ref="Y70:Z71"/>
    <mergeCell ref="H82:I83"/>
    <mergeCell ref="J82:J83"/>
    <mergeCell ref="K82:L83"/>
    <mergeCell ref="M82:M83"/>
    <mergeCell ref="N82:O83"/>
    <mergeCell ref="P82:P83"/>
    <mergeCell ref="B84:D85"/>
    <mergeCell ref="P74:P75"/>
    <mergeCell ref="B78:D79"/>
    <mergeCell ref="B80:D81"/>
    <mergeCell ref="H74:I75"/>
    <mergeCell ref="J74:J75"/>
    <mergeCell ref="H76:I77"/>
    <mergeCell ref="J76:J77"/>
    <mergeCell ref="E78:F79"/>
    <mergeCell ref="G78:G79"/>
    <mergeCell ref="H78:I79"/>
    <mergeCell ref="J78:J79"/>
    <mergeCell ref="B82:D83"/>
    <mergeCell ref="B74:D75"/>
    <mergeCell ref="AE72:AG73"/>
    <mergeCell ref="AH82:AJ83"/>
    <mergeCell ref="AA82:AB83"/>
    <mergeCell ref="AC72:AD73"/>
    <mergeCell ref="T83:V83"/>
    <mergeCell ref="W80:X81"/>
    <mergeCell ref="W72:X73"/>
    <mergeCell ref="Y72:Z73"/>
    <mergeCell ref="AC88:AD89"/>
    <mergeCell ref="AA76:AB77"/>
    <mergeCell ref="Q88:S89"/>
    <mergeCell ref="T88:V88"/>
    <mergeCell ref="Q82:S83"/>
    <mergeCell ref="T80:V80"/>
    <mergeCell ref="Q84:S85"/>
    <mergeCell ref="K80:L81"/>
    <mergeCell ref="M80:M81"/>
    <mergeCell ref="M76:M77"/>
    <mergeCell ref="K76:L77"/>
    <mergeCell ref="K78:L79"/>
    <mergeCell ref="AA72:AB73"/>
    <mergeCell ref="W76:X77"/>
    <mergeCell ref="W82:X83"/>
    <mergeCell ref="Q78:S79"/>
    <mergeCell ref="Q76:S77"/>
    <mergeCell ref="AH84:AJ85"/>
    <mergeCell ref="AG126:AJ126"/>
    <mergeCell ref="Y127:AB127"/>
    <mergeCell ref="AC127:AF127"/>
    <mergeCell ref="AG127:AJ127"/>
    <mergeCell ref="Y128:AB128"/>
    <mergeCell ref="AC128:AF128"/>
    <mergeCell ref="AC129:AF129"/>
    <mergeCell ref="AG129:AJ129"/>
    <mergeCell ref="G129:I129"/>
    <mergeCell ref="J129:L129"/>
    <mergeCell ref="M129:N129"/>
    <mergeCell ref="Y129:AB129"/>
    <mergeCell ref="O126:P129"/>
    <mergeCell ref="Q126:R129"/>
    <mergeCell ref="S126:T129"/>
    <mergeCell ref="U126:X127"/>
    <mergeCell ref="J70:J71"/>
    <mergeCell ref="H72:I73"/>
    <mergeCell ref="AG119:AJ119"/>
    <mergeCell ref="AG124:AJ124"/>
    <mergeCell ref="AG111:AJ111"/>
    <mergeCell ref="AH80:AJ81"/>
    <mergeCell ref="AG100:AJ100"/>
    <mergeCell ref="N90:O91"/>
    <mergeCell ref="P90:P91"/>
    <mergeCell ref="H90:I91"/>
    <mergeCell ref="J90:J91"/>
    <mergeCell ref="K90:L91"/>
    <mergeCell ref="Q70:S71"/>
    <mergeCell ref="T71:V71"/>
    <mergeCell ref="T70:V70"/>
    <mergeCell ref="AH72:AJ73"/>
    <mergeCell ref="Y68:Z69"/>
    <mergeCell ref="Q80:S81"/>
    <mergeCell ref="W68:X69"/>
    <mergeCell ref="Q74:S75"/>
    <mergeCell ref="AH78:AJ79"/>
    <mergeCell ref="AA80:AB81"/>
    <mergeCell ref="AE80:AG81"/>
    <mergeCell ref="AE76:AG77"/>
    <mergeCell ref="AE70:AG71"/>
    <mergeCell ref="AE69:AG69"/>
    <mergeCell ref="AH69:AJ69"/>
    <mergeCell ref="AG121:AJ121"/>
    <mergeCell ref="AG122:AJ122"/>
    <mergeCell ref="AG123:AJ123"/>
    <mergeCell ref="B63:F63"/>
    <mergeCell ref="G51:H51"/>
    <mergeCell ref="G57:O57"/>
    <mergeCell ref="G58:O58"/>
    <mergeCell ref="B51:F51"/>
    <mergeCell ref="B59:F59"/>
    <mergeCell ref="B62:F62"/>
    <mergeCell ref="B57:F57"/>
    <mergeCell ref="B61:F61"/>
    <mergeCell ref="B60:F60"/>
    <mergeCell ref="AF63:AJ63"/>
    <mergeCell ref="AF59:AJ59"/>
    <mergeCell ref="P62:AE62"/>
    <mergeCell ref="AF62:AJ62"/>
    <mergeCell ref="AF60:AJ60"/>
    <mergeCell ref="W70:X71"/>
    <mergeCell ref="W74:X75"/>
    <mergeCell ref="B76:D77"/>
    <mergeCell ref="B46:F46"/>
    <mergeCell ref="G47:H47"/>
    <mergeCell ref="L48:P48"/>
    <mergeCell ref="J48:K48"/>
    <mergeCell ref="L46:P46"/>
    <mergeCell ref="G46:K46"/>
    <mergeCell ref="G49:H49"/>
    <mergeCell ref="L47:P47"/>
    <mergeCell ref="P57:AE57"/>
    <mergeCell ref="P58:AE58"/>
    <mergeCell ref="AF57:AJ57"/>
    <mergeCell ref="AF51:AJ51"/>
    <mergeCell ref="AF61:AJ61"/>
    <mergeCell ref="P63:AE63"/>
    <mergeCell ref="P60:AE60"/>
    <mergeCell ref="P61:AE61"/>
    <mergeCell ref="AF48:AJ48"/>
    <mergeCell ref="P59:AE59"/>
    <mergeCell ref="AF50:AJ50"/>
    <mergeCell ref="L50:P50"/>
    <mergeCell ref="L51:P51"/>
    <mergeCell ref="L49:P49"/>
    <mergeCell ref="AF49:AJ49"/>
    <mergeCell ref="Q46:AE46"/>
    <mergeCell ref="AF47:AJ47"/>
    <mergeCell ref="B49:F49"/>
    <mergeCell ref="AF58:AJ58"/>
    <mergeCell ref="B50:F50"/>
    <mergeCell ref="B33:D33"/>
    <mergeCell ref="B35:D35"/>
    <mergeCell ref="E43:G43"/>
    <mergeCell ref="E41:G41"/>
    <mergeCell ref="B34:D34"/>
    <mergeCell ref="O34:S34"/>
    <mergeCell ref="J34:N34"/>
    <mergeCell ref="B8:E9"/>
    <mergeCell ref="B10:E10"/>
    <mergeCell ref="F12:G12"/>
    <mergeCell ref="I12:K12"/>
    <mergeCell ref="O12:Q12"/>
    <mergeCell ref="G50:H50"/>
    <mergeCell ref="L27:X29"/>
    <mergeCell ref="R39:V39"/>
    <mergeCell ref="R41:V41"/>
    <mergeCell ref="B11:E12"/>
    <mergeCell ref="L17:X17"/>
    <mergeCell ref="B14:E14"/>
    <mergeCell ref="E34:I34"/>
    <mergeCell ref="E35:I35"/>
    <mergeCell ref="M43:Q43"/>
    <mergeCell ref="J49:K49"/>
    <mergeCell ref="G48:H48"/>
    <mergeCell ref="H40:L40"/>
    <mergeCell ref="M41:Q41"/>
    <mergeCell ref="H43:L43"/>
    <mergeCell ref="B39:G39"/>
    <mergeCell ref="J47:K47"/>
    <mergeCell ref="E42:G42"/>
    <mergeCell ref="B42:D43"/>
    <mergeCell ref="M42:Q42"/>
    <mergeCell ref="B3:E4"/>
    <mergeCell ref="B5:E6"/>
    <mergeCell ref="B7:E7"/>
    <mergeCell ref="F10:T10"/>
    <mergeCell ref="F3:AJ3"/>
    <mergeCell ref="R11:T11"/>
    <mergeCell ref="U8:X9"/>
    <mergeCell ref="F7:T7"/>
    <mergeCell ref="O11:Q11"/>
    <mergeCell ref="F4:AJ4"/>
    <mergeCell ref="F6:AJ6"/>
    <mergeCell ref="Y10:AJ10"/>
    <mergeCell ref="G5:H5"/>
    <mergeCell ref="J5:L5"/>
    <mergeCell ref="L24:X26"/>
    <mergeCell ref="U10:X10"/>
    <mergeCell ref="F8:T9"/>
    <mergeCell ref="U7:X7"/>
    <mergeCell ref="AJ11:AJ12"/>
    <mergeCell ref="Z11:AA12"/>
    <mergeCell ref="Y8:AJ9"/>
    <mergeCell ref="AC11:AC12"/>
    <mergeCell ref="AG11:AG12"/>
    <mergeCell ref="Y7:AJ7"/>
    <mergeCell ref="AB11:AB12"/>
    <mergeCell ref="Y11:Y12"/>
    <mergeCell ref="AH11:AI12"/>
    <mergeCell ref="AF11:AF12"/>
    <mergeCell ref="L12:M12"/>
    <mergeCell ref="U11:X12"/>
    <mergeCell ref="R12:S12"/>
    <mergeCell ref="Y17:AJ17"/>
    <mergeCell ref="AD11:AE12"/>
    <mergeCell ref="AH14:AI14"/>
    <mergeCell ref="AD14:AE14"/>
    <mergeCell ref="B17:K17"/>
    <mergeCell ref="B21:K23"/>
    <mergeCell ref="L21:X23"/>
    <mergeCell ref="Y21:AJ23"/>
    <mergeCell ref="B24:K26"/>
    <mergeCell ref="Y24:AJ26"/>
    <mergeCell ref="B18:K20"/>
    <mergeCell ref="L18:X20"/>
    <mergeCell ref="Y18:AJ20"/>
    <mergeCell ref="Q411:S411"/>
    <mergeCell ref="U411:W411"/>
    <mergeCell ref="AF226:AG226"/>
    <mergeCell ref="Y27:AJ29"/>
    <mergeCell ref="M40:Q40"/>
    <mergeCell ref="O35:S35"/>
    <mergeCell ref="O33:S33"/>
    <mergeCell ref="J35:N35"/>
    <mergeCell ref="R40:V40"/>
    <mergeCell ref="AF46:AJ46"/>
    <mergeCell ref="H42:L42"/>
    <mergeCell ref="Q47:AE47"/>
    <mergeCell ref="J51:K51"/>
    <mergeCell ref="B27:K29"/>
    <mergeCell ref="J50:K50"/>
    <mergeCell ref="R43:V43"/>
    <mergeCell ref="R42:V42"/>
    <mergeCell ref="E40:G40"/>
    <mergeCell ref="H41:L41"/>
    <mergeCell ref="B40:D41"/>
  </mergeCells>
  <phoneticPr fontId="2"/>
  <dataValidations count="16">
    <dataValidation imeMode="hiragana" allowBlank="1" showInputMessage="1" showErrorMessage="1" sqref="B201:L203 U223:U232 AM285:BM289 AM268:BO284 C327:J366 C300:L309 AM370:IV374 C316:AF318 AM376:BM380 AM193:AN194 B122 B102 B106 B114 B130 AM175:AM182 B126 B110 B118 W210:AH215 AM317:BM320 B245:M247 W245:AA247 C260:L289 C232:F232 H232:J232 G188:J194 V189:Z194 C223:F230 G223:G232 B223:B232 H223:J230 AH223:AH232 AC185 AN237:AO239 AC187:AC194 B210:K215 B189:F194 Y27 B27 L27 F6:AK6 I12:K12 F3:AK4 F7:T10 Y8:AK10 L24 Y24 B24 L21 Y21 B21 L18 Y18 B18 Q48:AE51 P59:AE63 AY114:BE115 AL536:AL552 AM528:BM534 AL527:AL534 O12:Q12 B205:AJ205 AK257 AK223:AK225 Y102:AJ133 AK142:AK173 AE296:AJ309 AK356:IV369 AG371:AJ371 AG324:AJ324 AK405 AJ208:AJ215 AK260:BM267 AK249:AK254 AK92:AQ94 AK65:AQ84 AK88:AQ88 AY95:BE110 AM117 AL95:AX97 AL116:BE116 AN117:BT118 AL121:AQ125 AM126:BT134 AL135:AN135 AO135:BO174 AN175:BT179 AL183:AL192 AN180:BO182 AN195:AO226 AM195:AM239 AL240:AM243 AP195:BO239 AL247:AL256 AM244:BO246 AM257:BO259 AL293:AM313 BN285:BO292 BN314:BO320 AL321:AL354 AM321:IV355 BN375:IV380 AL491:IV526 BN527:IV552 AM381:IV412 AL370:AL415 C372:J412 D423:J425 K419:U420 W415:AI426 D435:D441 BM413:BN423 AL424:AM424 AM413:BL414 AL449 C429:C433 B448:D458 E448 F448:N458 O452:O458 O448:O450 P448:U458 V452:V458 V448:V450 AD448:AD450 AF454:AJ455 AF448:AJ448 AF450:AJ451 AF458:AJ458 AE448:AE452 AD452 W448:X458 Y448:Z451 AA448:AC452 AA454:AE458 Y454:Z455 Y458:Z458 BD425:BL440 AL425:AL440 AM425:BC432 AL447:BL447 BM425:BN455 BM459:BN460 AL471:AL472 AL461:AL463 AL480:BL489 BM461:BM468 Y464:Y473 L464:L473 K463:AJ463 K484 K482 K486 X478:AJ487 AM461:BL462 BM473:BM490"/>
    <dataValidation type="list" allowBlank="1" showInputMessage="1" showErrorMessage="1" sqref="AX535:BB535">
      <formula1>"い　る　・　いない,い な い,い　　る"</formula1>
    </dataValidation>
    <dataValidation type="list" allowBlank="1" showInputMessage="1" showErrorMessage="1" sqref="AF58:AK62 AF47:AK51 AG200:AJ203 AK242:AK245">
      <formula1>"有　・　無,有,無"</formula1>
    </dataValidation>
    <dataValidation type="list" imeMode="hiragana" allowBlank="1" showInputMessage="1" showErrorMessage="1" sqref="T300:U309 T260:U289">
      <formula1>"保育士,保・幼,看護師,保健師,栄養士,調理士"</formula1>
    </dataValidation>
    <dataValidation type="list" allowBlank="1" showInputMessage="1" showErrorMessage="1" sqref="Q300:Q309 Q260:Q289">
      <formula1>"有,無,－"</formula1>
    </dataValidation>
    <dataValidation type="list" allowBlank="1" showInputMessage="1" showErrorMessage="1" sqref="R300:R309 R256:R289">
      <formula1>"済,未,－"</formula1>
    </dataValidation>
    <dataValidation type="list" allowBlank="1" showInputMessage="1" showErrorMessage="1" sqref="M300:N309 M257:M258 M256:N256 M259:N289">
      <formula1>"専任,兼任"</formula1>
    </dataValidation>
    <dataValidation type="list" allowBlank="1" showInputMessage="1" showErrorMessage="1" sqref="S300:S309 S256:S289 Q256:Q259">
      <formula1>"有,無"</formula1>
    </dataValidation>
    <dataValidation type="list" allowBlank="1" showInputMessage="1" showErrorMessage="1" sqref="O300:O309 O256:O289">
      <formula1>"女,男"</formula1>
    </dataValidation>
    <dataValidation type="list" allowBlank="1" showInputMessage="1" showErrorMessage="1" sqref="N244:O247 AB244:AC247 AG232 L232 L221:L230 K221:K232 AK183:AK184 L209:M215 AA187:AC194 K187:L194 AI143:AJ144 AF221:AF232 AG221:AG230 Y452:Z452 Y456:Z457 I482:J485 I480:J480 I464:J478">
      <formula1>"有・無,有,無"</formula1>
    </dataValidation>
    <dataValidation type="list" allowBlank="1" showInputMessage="1" showErrorMessage="1" sqref="M232:N232 N229:N230 M221:M231 N221:N227">
      <formula1>"採用,転出,転入"</formula1>
    </dataValidation>
    <dataValidation type="list" allowBlank="1" showInputMessage="1" showErrorMessage="1" sqref="AF155:AF160 AF145 E449:E458 AD451 O451 V451">
      <formula1>"○"</formula1>
    </dataValidation>
    <dataValidation type="list" allowBlank="1" showInputMessage="1" showErrorMessage="1" sqref="G102:G104 G106:G108 J106:J108 G110:G112 J110:J112 G114:G116 J114:J116 G118:G120 J118:J120 G122:G124 J122:J124 G130:G132 J130:J132 J102:J104 G98:G100 J98:J100 G126:G128 J126:J128">
      <formula1>"0,1,2,3,4,5,6"</formula1>
    </dataValidation>
    <dataValidation type="list" imeMode="hiragana" allowBlank="1" showInputMessage="1" showErrorMessage="1" sqref="D429:F433">
      <formula1>"０歳,１歳,２歳,０・１歳,１・２歳"</formula1>
    </dataValidation>
    <dataValidation type="list" allowBlank="1" showInputMessage="1" showErrorMessage="1" sqref="AF452:AJ452 AF456:AJ457">
      <formula1>"改善済,未改善,改善計画中,－"</formula1>
    </dataValidation>
    <dataValidation type="list" allowBlank="1" showInputMessage="1" showErrorMessage="1" sqref="AF449:AJ449 Y453:AJ453">
      <formula1>"異常なし・異常あり,異常なし,異常あり"</formula1>
    </dataValidation>
  </dataValidations>
  <printOptions horizontalCentered="1"/>
  <pageMargins left="0.39370078740157483" right="0.39370078740157483" top="0.59055118110236227" bottom="0.59055118110236227" header="0.51181102362204722" footer="0.27559055118110237"/>
  <pageSetup paperSize="9" scale="88" pageOrder="overThenDown" orientation="portrait" blackAndWhite="1" r:id="rId1"/>
  <headerFooter alignWithMargins="0">
    <oddFooter>&amp;C&amp;P</oddFooter>
  </headerFooter>
  <rowBreaks count="13" manualBreakCount="13">
    <brk id="30" max="35" man="1"/>
    <brk id="64" max="35" man="1"/>
    <brk id="94" max="35" man="1"/>
    <brk id="139" max="35" man="1"/>
    <brk id="183" max="35" man="1"/>
    <brk id="205" max="35" man="1"/>
    <brk id="249" max="35" man="1"/>
    <brk id="294" max="35" man="1"/>
    <brk id="320" max="35" man="1"/>
    <brk id="367" max="35" man="1"/>
    <brk id="412" max="35" man="1"/>
    <brk id="460" max="35" man="1"/>
    <brk id="490" max="35" man="1"/>
  </rowBreaks>
  <colBreaks count="1" manualBreakCount="1">
    <brk id="37"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M81"/>
  <sheetViews>
    <sheetView showOutlineSymbols="0" view="pageBreakPreview" topLeftCell="A76" zoomScale="110" zoomScaleNormal="110" zoomScaleSheetLayoutView="110" zoomScalePageLayoutView="110" workbookViewId="0">
      <selection activeCell="R84" sqref="R84"/>
    </sheetView>
  </sheetViews>
  <sheetFormatPr defaultColWidth="0" defaultRowHeight="12"/>
  <cols>
    <col min="1" max="19" width="2.625" style="16" customWidth="1"/>
    <col min="20" max="20" width="2.5" style="16" customWidth="1"/>
    <col min="21" max="37" width="2.625" style="16" customWidth="1"/>
    <col min="38" max="64" width="2.625" style="120" customWidth="1"/>
    <col min="65" max="65" width="2.625" style="117" customWidth="1"/>
    <col min="66" max="16384" width="2.625" style="16" hidden="1"/>
  </cols>
  <sheetData>
    <row r="1" spans="1:36" s="3" customFormat="1" ht="20.100000000000001" customHeight="1">
      <c r="A1" s="2" t="s">
        <v>870</v>
      </c>
    </row>
    <row r="2" spans="1:36" s="29" customFormat="1" ht="14.1" customHeight="1">
      <c r="A2" s="2" t="s">
        <v>872</v>
      </c>
      <c r="B2" s="3" t="s">
        <v>873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4" customFormat="1" ht="20.100000000000001" customHeight="1">
      <c r="B3" s="1214"/>
      <c r="C3" s="157" t="s">
        <v>274</v>
      </c>
      <c r="D3" s="158"/>
      <c r="E3" s="158"/>
      <c r="F3" s="158"/>
      <c r="G3" s="158"/>
      <c r="H3" s="158"/>
      <c r="I3" s="158"/>
      <c r="J3" s="158"/>
      <c r="K3" s="158"/>
      <c r="L3" s="158"/>
      <c r="M3" s="158"/>
      <c r="N3" s="157" t="s">
        <v>275</v>
      </c>
      <c r="O3" s="158"/>
      <c r="P3" s="158"/>
      <c r="Q3" s="158"/>
      <c r="R3" s="158"/>
      <c r="S3" s="158"/>
      <c r="T3" s="158"/>
      <c r="U3" s="158"/>
      <c r="V3" s="158"/>
      <c r="W3" s="158"/>
      <c r="X3" s="159"/>
      <c r="Y3" s="157" t="s">
        <v>276</v>
      </c>
      <c r="Z3" s="158"/>
      <c r="AA3" s="158"/>
      <c r="AB3" s="158"/>
      <c r="AC3" s="158"/>
      <c r="AD3" s="158"/>
      <c r="AE3" s="158"/>
      <c r="AF3" s="158"/>
      <c r="AG3" s="158"/>
      <c r="AH3" s="158"/>
      <c r="AI3" s="159"/>
    </row>
    <row r="4" spans="1:36" s="4" customFormat="1" ht="15.95" customHeight="1">
      <c r="B4" s="1215"/>
      <c r="C4" s="578"/>
      <c r="D4" s="579"/>
      <c r="E4" s="579"/>
      <c r="F4" s="579"/>
      <c r="G4" s="579"/>
      <c r="H4" s="579"/>
      <c r="I4" s="579"/>
      <c r="J4" s="579"/>
      <c r="K4" s="580"/>
      <c r="L4" s="146" t="s">
        <v>237</v>
      </c>
      <c r="M4" s="151" t="s">
        <v>238</v>
      </c>
      <c r="N4" s="578"/>
      <c r="O4" s="579"/>
      <c r="P4" s="579"/>
      <c r="Q4" s="579"/>
      <c r="R4" s="579"/>
      <c r="S4" s="579"/>
      <c r="T4" s="579"/>
      <c r="U4" s="579"/>
      <c r="V4" s="580"/>
      <c r="W4" s="146" t="s">
        <v>237</v>
      </c>
      <c r="X4" s="151" t="s">
        <v>238</v>
      </c>
      <c r="Y4" s="181" t="s">
        <v>228</v>
      </c>
      <c r="Z4" s="164"/>
      <c r="AA4" s="164"/>
      <c r="AB4" s="164"/>
      <c r="AC4" s="164"/>
      <c r="AD4" s="164"/>
      <c r="AE4" s="164"/>
      <c r="AF4" s="164"/>
      <c r="AG4" s="164"/>
      <c r="AH4" s="146" t="s">
        <v>237</v>
      </c>
      <c r="AI4" s="151" t="s">
        <v>238</v>
      </c>
    </row>
    <row r="5" spans="1:36" s="4" customFormat="1" ht="15.95" customHeight="1">
      <c r="B5" s="880" t="s">
        <v>863</v>
      </c>
      <c r="C5" s="484" t="s">
        <v>964</v>
      </c>
      <c r="D5" s="11"/>
      <c r="E5" s="11"/>
      <c r="F5" s="11"/>
      <c r="G5" s="11"/>
      <c r="H5" s="11"/>
      <c r="I5" s="11"/>
      <c r="J5" s="11"/>
      <c r="K5" s="72"/>
      <c r="L5" s="73"/>
      <c r="M5" s="73"/>
      <c r="N5" s="49"/>
      <c r="O5" s="11"/>
      <c r="P5" s="11"/>
      <c r="Q5" s="11"/>
      <c r="R5" s="11"/>
      <c r="S5" s="11"/>
      <c r="T5" s="11"/>
      <c r="U5" s="11"/>
      <c r="V5" s="72"/>
      <c r="W5" s="73"/>
      <c r="X5" s="73"/>
      <c r="Y5" s="49" t="s">
        <v>393</v>
      </c>
      <c r="Z5" s="11"/>
      <c r="AA5" s="11"/>
      <c r="AB5" s="11"/>
      <c r="AC5" s="11"/>
      <c r="AD5" s="11"/>
      <c r="AE5" s="11"/>
      <c r="AF5" s="11"/>
      <c r="AG5" s="72"/>
      <c r="AH5" s="73"/>
      <c r="AI5" s="73"/>
    </row>
    <row r="6" spans="1:36" s="4" customFormat="1" ht="15.95" customHeight="1">
      <c r="B6" s="881"/>
      <c r="C6" s="49" t="s">
        <v>394</v>
      </c>
      <c r="D6" s="11"/>
      <c r="E6" s="11"/>
      <c r="F6" s="11"/>
      <c r="G6" s="11"/>
      <c r="H6" s="11"/>
      <c r="I6" s="11"/>
      <c r="J6" s="11"/>
      <c r="K6" s="72"/>
      <c r="L6" s="73"/>
      <c r="M6" s="73"/>
      <c r="N6" s="49"/>
      <c r="O6" s="11"/>
      <c r="P6" s="11"/>
      <c r="Q6" s="11"/>
      <c r="R6" s="11"/>
      <c r="S6" s="11"/>
      <c r="T6" s="11"/>
      <c r="U6" s="11"/>
      <c r="V6" s="72"/>
      <c r="W6" s="73"/>
      <c r="X6" s="73"/>
      <c r="Y6" s="49"/>
      <c r="Z6" s="11"/>
      <c r="AA6" s="11"/>
      <c r="AB6" s="11"/>
      <c r="AC6" s="11"/>
      <c r="AD6" s="11"/>
      <c r="AE6" s="11"/>
      <c r="AF6" s="11"/>
      <c r="AG6" s="72"/>
      <c r="AH6" s="73"/>
      <c r="AI6" s="73"/>
    </row>
    <row r="7" spans="1:36" s="4" customFormat="1" ht="15.95" customHeight="1">
      <c r="B7" s="881"/>
      <c r="C7" s="49" t="s">
        <v>391</v>
      </c>
      <c r="D7" s="11"/>
      <c r="E7" s="11"/>
      <c r="F7" s="11"/>
      <c r="G7" s="11"/>
      <c r="H7" s="11"/>
      <c r="I7" s="11"/>
      <c r="J7" s="11"/>
      <c r="K7" s="72"/>
      <c r="L7" s="73"/>
      <c r="M7" s="73"/>
      <c r="N7" s="49"/>
      <c r="O7" s="11"/>
      <c r="P7" s="11"/>
      <c r="Q7" s="11"/>
      <c r="R7" s="11"/>
      <c r="S7" s="11"/>
      <c r="T7" s="11"/>
      <c r="U7" s="11"/>
      <c r="V7" s="72"/>
      <c r="W7" s="73"/>
      <c r="X7" s="73"/>
      <c r="Y7" s="49"/>
      <c r="Z7" s="11"/>
      <c r="AA7" s="11"/>
      <c r="AB7" s="11"/>
      <c r="AC7" s="11"/>
      <c r="AD7" s="11"/>
      <c r="AE7" s="11"/>
      <c r="AF7" s="11"/>
      <c r="AG7" s="72"/>
      <c r="AH7" s="73"/>
      <c r="AI7" s="73"/>
    </row>
    <row r="8" spans="1:36" s="4" customFormat="1" ht="15.95" customHeight="1">
      <c r="B8" s="881"/>
      <c r="C8" s="49" t="s">
        <v>361</v>
      </c>
      <c r="D8" s="11"/>
      <c r="E8" s="11"/>
      <c r="F8" s="11"/>
      <c r="G8" s="11"/>
      <c r="H8" s="11"/>
      <c r="I8" s="11"/>
      <c r="J8" s="11"/>
      <c r="K8" s="72"/>
      <c r="L8" s="73"/>
      <c r="M8" s="73"/>
      <c r="N8" s="49"/>
      <c r="O8" s="11"/>
      <c r="P8" s="11"/>
      <c r="Q8" s="11"/>
      <c r="R8" s="11"/>
      <c r="S8" s="11"/>
      <c r="T8" s="11"/>
      <c r="U8" s="11"/>
      <c r="V8" s="72"/>
      <c r="W8" s="73"/>
      <c r="X8" s="73"/>
      <c r="Y8" s="49"/>
      <c r="Z8" s="11"/>
      <c r="AA8" s="11"/>
      <c r="AB8" s="11"/>
      <c r="AC8" s="11"/>
      <c r="AD8" s="11"/>
      <c r="AE8" s="11"/>
      <c r="AF8" s="11"/>
      <c r="AG8" s="72"/>
      <c r="AH8" s="73"/>
      <c r="AI8" s="73"/>
    </row>
    <row r="9" spans="1:36" s="4" customFormat="1" ht="15.95" customHeight="1">
      <c r="B9" s="881"/>
      <c r="C9" s="49" t="s">
        <v>395</v>
      </c>
      <c r="D9" s="11"/>
      <c r="E9" s="11"/>
      <c r="F9" s="11"/>
      <c r="G9" s="11"/>
      <c r="H9" s="11"/>
      <c r="I9" s="11"/>
      <c r="J9" s="11"/>
      <c r="K9" s="72"/>
      <c r="L9" s="73"/>
      <c r="M9" s="73"/>
      <c r="N9" s="49"/>
      <c r="O9" s="11"/>
      <c r="P9" s="11"/>
      <c r="Q9" s="11"/>
      <c r="R9" s="11"/>
      <c r="S9" s="11"/>
      <c r="T9" s="11"/>
      <c r="U9" s="11"/>
      <c r="V9" s="72"/>
      <c r="W9" s="73"/>
      <c r="X9" s="73"/>
      <c r="Y9" s="49"/>
      <c r="Z9" s="11"/>
      <c r="AA9" s="11"/>
      <c r="AB9" s="11"/>
      <c r="AC9" s="11"/>
      <c r="AD9" s="11"/>
      <c r="AE9" s="11"/>
      <c r="AF9" s="11"/>
      <c r="AG9" s="72"/>
      <c r="AH9" s="73"/>
      <c r="AI9" s="73"/>
    </row>
    <row r="10" spans="1:36" s="4" customFormat="1" ht="15.95" customHeight="1">
      <c r="B10" s="881"/>
      <c r="C10" s="49" t="s">
        <v>396</v>
      </c>
      <c r="D10" s="11"/>
      <c r="E10" s="11"/>
      <c r="F10" s="11"/>
      <c r="G10" s="11"/>
      <c r="H10" s="11"/>
      <c r="I10" s="11"/>
      <c r="J10" s="11"/>
      <c r="K10" s="72"/>
      <c r="L10" s="73"/>
      <c r="M10" s="73"/>
      <c r="N10" s="49"/>
      <c r="O10" s="11"/>
      <c r="P10" s="11"/>
      <c r="Q10" s="11"/>
      <c r="R10" s="11"/>
      <c r="S10" s="11"/>
      <c r="T10" s="11"/>
      <c r="U10" s="11"/>
      <c r="V10" s="72"/>
      <c r="W10" s="73"/>
      <c r="X10" s="73"/>
      <c r="Y10" s="49"/>
      <c r="Z10" s="11"/>
      <c r="AA10" s="11"/>
      <c r="AB10" s="11"/>
      <c r="AC10" s="11"/>
      <c r="AD10" s="11"/>
      <c r="AE10" s="11"/>
      <c r="AF10" s="11"/>
      <c r="AG10" s="72"/>
      <c r="AH10" s="73"/>
      <c r="AI10" s="73"/>
    </row>
    <row r="11" spans="1:36" s="4" customFormat="1" ht="15.95" customHeight="1">
      <c r="B11" s="881"/>
      <c r="C11" s="49" t="s">
        <v>316</v>
      </c>
      <c r="D11" s="11"/>
      <c r="E11" s="11"/>
      <c r="F11" s="11"/>
      <c r="G11" s="11"/>
      <c r="H11" s="11"/>
      <c r="I11" s="11"/>
      <c r="J11" s="11"/>
      <c r="K11" s="72"/>
      <c r="L11" s="73"/>
      <c r="M11" s="73"/>
      <c r="N11" s="49"/>
      <c r="O11" s="11"/>
      <c r="P11" s="11"/>
      <c r="Q11" s="11"/>
      <c r="R11" s="11"/>
      <c r="S11" s="11"/>
      <c r="T11" s="11"/>
      <c r="U11" s="11"/>
      <c r="V11" s="72"/>
      <c r="W11" s="73"/>
      <c r="X11" s="73"/>
      <c r="Y11" s="49"/>
      <c r="Z11" s="11"/>
      <c r="AA11" s="11"/>
      <c r="AB11" s="11"/>
      <c r="AC11" s="11"/>
      <c r="AD11" s="11"/>
      <c r="AE11" s="11"/>
      <c r="AF11" s="11"/>
      <c r="AG11" s="72"/>
      <c r="AH11" s="73"/>
      <c r="AI11" s="73"/>
    </row>
    <row r="12" spans="1:36" s="4" customFormat="1" ht="15.95" customHeight="1">
      <c r="B12" s="881"/>
      <c r="C12" s="49" t="s">
        <v>317</v>
      </c>
      <c r="D12" s="11"/>
      <c r="E12" s="11"/>
      <c r="F12" s="11"/>
      <c r="G12" s="11"/>
      <c r="H12" s="11"/>
      <c r="I12" s="11"/>
      <c r="J12" s="11"/>
      <c r="K12" s="72"/>
      <c r="L12" s="73"/>
      <c r="M12" s="73"/>
      <c r="N12" s="49"/>
      <c r="O12" s="11"/>
      <c r="P12" s="11"/>
      <c r="Q12" s="11"/>
      <c r="R12" s="11"/>
      <c r="S12" s="11"/>
      <c r="T12" s="11"/>
      <c r="U12" s="11"/>
      <c r="V12" s="72"/>
      <c r="W12" s="73"/>
      <c r="X12" s="73"/>
      <c r="Y12" s="49"/>
      <c r="Z12" s="11"/>
      <c r="AA12" s="11"/>
      <c r="AB12" s="11"/>
      <c r="AC12" s="11"/>
      <c r="AD12" s="11"/>
      <c r="AE12" s="11"/>
      <c r="AF12" s="11"/>
      <c r="AG12" s="72"/>
      <c r="AH12" s="73"/>
      <c r="AI12" s="73"/>
    </row>
    <row r="13" spans="1:36" s="4" customFormat="1" ht="15.95" customHeight="1">
      <c r="B13" s="881"/>
      <c r="C13" s="49" t="s">
        <v>411</v>
      </c>
      <c r="D13" s="11"/>
      <c r="E13" s="11"/>
      <c r="F13" s="11"/>
      <c r="G13" s="11"/>
      <c r="H13" s="11"/>
      <c r="I13" s="11"/>
      <c r="J13" s="11"/>
      <c r="K13" s="72"/>
      <c r="L13" s="73"/>
      <c r="M13" s="73"/>
      <c r="N13" s="49"/>
      <c r="O13" s="11"/>
      <c r="P13" s="11"/>
      <c r="Q13" s="11"/>
      <c r="R13" s="11"/>
      <c r="S13" s="11"/>
      <c r="T13" s="11"/>
      <c r="U13" s="11"/>
      <c r="V13" s="72"/>
      <c r="W13" s="73"/>
      <c r="X13" s="73"/>
      <c r="Y13" s="49"/>
      <c r="Z13" s="11"/>
      <c r="AA13" s="11"/>
      <c r="AB13" s="11"/>
      <c r="AC13" s="11"/>
      <c r="AD13" s="11"/>
      <c r="AE13" s="11"/>
      <c r="AF13" s="11"/>
      <c r="AG13" s="72"/>
      <c r="AH13" s="73"/>
      <c r="AI13" s="73"/>
    </row>
    <row r="14" spans="1:36" s="4" customFormat="1" ht="15.95" customHeight="1">
      <c r="B14" s="882"/>
      <c r="C14" s="49" t="s">
        <v>249</v>
      </c>
      <c r="D14" s="11"/>
      <c r="E14" s="11"/>
      <c r="F14" s="11"/>
      <c r="G14" s="11"/>
      <c r="H14" s="11"/>
      <c r="I14" s="11"/>
      <c r="J14" s="11"/>
      <c r="K14" s="72"/>
      <c r="L14" s="73"/>
      <c r="M14" s="73"/>
      <c r="N14" s="49"/>
      <c r="O14" s="11"/>
      <c r="P14" s="11"/>
      <c r="Q14" s="11"/>
      <c r="R14" s="11"/>
      <c r="S14" s="11"/>
      <c r="T14" s="11"/>
      <c r="U14" s="11"/>
      <c r="V14" s="72"/>
      <c r="W14" s="73"/>
      <c r="X14" s="73"/>
      <c r="Y14" s="49"/>
      <c r="Z14" s="11"/>
      <c r="AA14" s="11"/>
      <c r="AB14" s="11"/>
      <c r="AC14" s="11"/>
      <c r="AD14" s="11"/>
      <c r="AE14" s="11"/>
      <c r="AF14" s="11"/>
      <c r="AG14" s="72"/>
      <c r="AH14" s="73"/>
      <c r="AI14" s="73"/>
    </row>
    <row r="15" spans="1:36" s="4" customFormat="1" ht="15.95" customHeight="1">
      <c r="B15" s="880" t="s">
        <v>129</v>
      </c>
      <c r="C15" s="49" t="s">
        <v>49</v>
      </c>
      <c r="D15" s="11"/>
      <c r="E15" s="11"/>
      <c r="F15" s="11"/>
      <c r="G15" s="11"/>
      <c r="H15" s="11"/>
      <c r="I15" s="11"/>
      <c r="J15" s="11"/>
      <c r="K15" s="72"/>
      <c r="L15" s="73"/>
      <c r="M15" s="73"/>
      <c r="N15" s="1216" t="s">
        <v>466</v>
      </c>
      <c r="O15" s="49" t="s">
        <v>21</v>
      </c>
      <c r="P15" s="11"/>
      <c r="Q15" s="11"/>
      <c r="R15" s="11"/>
      <c r="S15" s="11"/>
      <c r="T15" s="11"/>
      <c r="U15" s="11"/>
      <c r="V15" s="72"/>
      <c r="W15" s="73"/>
      <c r="X15" s="73"/>
      <c r="Y15" s="49" t="s">
        <v>130</v>
      </c>
      <c r="Z15" s="11"/>
      <c r="AA15" s="11"/>
      <c r="AB15" s="11"/>
      <c r="AC15" s="11"/>
      <c r="AD15" s="11"/>
      <c r="AE15" s="11"/>
      <c r="AF15" s="11"/>
      <c r="AG15" s="72"/>
      <c r="AH15" s="73"/>
      <c r="AI15" s="73"/>
    </row>
    <row r="16" spans="1:36" s="4" customFormat="1" ht="15.95" customHeight="1">
      <c r="B16" s="881"/>
      <c r="C16" s="49" t="s">
        <v>419</v>
      </c>
      <c r="D16" s="11"/>
      <c r="E16" s="11"/>
      <c r="F16" s="11"/>
      <c r="G16" s="11"/>
      <c r="H16" s="11"/>
      <c r="I16" s="11"/>
      <c r="J16" s="11"/>
      <c r="K16" s="72"/>
      <c r="L16" s="73"/>
      <c r="M16" s="73"/>
      <c r="N16" s="1217"/>
      <c r="O16" s="49" t="s">
        <v>22</v>
      </c>
      <c r="P16" s="11"/>
      <c r="Q16" s="11"/>
      <c r="R16" s="11"/>
      <c r="S16" s="11"/>
      <c r="T16" s="11"/>
      <c r="U16" s="11"/>
      <c r="V16" s="72"/>
      <c r="W16" s="73"/>
      <c r="X16" s="73"/>
      <c r="Y16" s="49" t="s">
        <v>131</v>
      </c>
      <c r="Z16" s="11"/>
      <c r="AA16" s="11"/>
      <c r="AB16" s="11"/>
      <c r="AC16" s="11"/>
      <c r="AD16" s="11"/>
      <c r="AE16" s="11"/>
      <c r="AF16" s="11"/>
      <c r="AG16" s="72"/>
      <c r="AH16" s="73"/>
      <c r="AI16" s="73"/>
    </row>
    <row r="17" spans="2:35" s="4" customFormat="1" ht="15.95" customHeight="1">
      <c r="B17" s="881"/>
      <c r="C17" s="49" t="s">
        <v>132</v>
      </c>
      <c r="D17" s="11"/>
      <c r="E17" s="11"/>
      <c r="F17" s="11"/>
      <c r="G17" s="11"/>
      <c r="H17" s="11"/>
      <c r="I17" s="11"/>
      <c r="J17" s="11"/>
      <c r="K17" s="72"/>
      <c r="L17" s="73"/>
      <c r="M17" s="73"/>
      <c r="N17" s="1217"/>
      <c r="O17" s="49" t="s">
        <v>23</v>
      </c>
      <c r="P17" s="11"/>
      <c r="Q17" s="11"/>
      <c r="R17" s="11"/>
      <c r="S17" s="11"/>
      <c r="T17" s="11"/>
      <c r="U17" s="11"/>
      <c r="V17" s="72"/>
      <c r="W17" s="73"/>
      <c r="X17" s="73"/>
      <c r="Y17" s="49" t="s">
        <v>133</v>
      </c>
      <c r="Z17" s="11"/>
      <c r="AA17" s="11"/>
      <c r="AB17" s="11"/>
      <c r="AC17" s="11"/>
      <c r="AD17" s="11"/>
      <c r="AE17" s="11"/>
      <c r="AF17" s="11"/>
      <c r="AG17" s="72"/>
      <c r="AH17" s="73"/>
      <c r="AI17" s="73"/>
    </row>
    <row r="18" spans="2:35" s="4" customFormat="1" ht="15.95" customHeight="1">
      <c r="B18" s="881"/>
      <c r="C18" s="49" t="s">
        <v>66</v>
      </c>
      <c r="D18" s="11"/>
      <c r="E18" s="11"/>
      <c r="F18" s="11"/>
      <c r="G18" s="11"/>
      <c r="H18" s="11"/>
      <c r="I18" s="11"/>
      <c r="J18" s="11"/>
      <c r="K18" s="72"/>
      <c r="L18" s="73"/>
      <c r="M18" s="73"/>
      <c r="N18" s="1217"/>
      <c r="O18" s="49" t="s">
        <v>259</v>
      </c>
      <c r="P18" s="11"/>
      <c r="Q18" s="11"/>
      <c r="R18" s="11"/>
      <c r="S18" s="11"/>
      <c r="T18" s="11"/>
      <c r="U18" s="11"/>
      <c r="V18" s="72"/>
      <c r="W18" s="73"/>
      <c r="X18" s="73"/>
      <c r="Y18" s="49" t="s">
        <v>134</v>
      </c>
      <c r="Z18" s="11"/>
      <c r="AA18" s="11"/>
      <c r="AB18" s="11"/>
      <c r="AC18" s="11"/>
      <c r="AD18" s="11"/>
      <c r="AE18" s="11"/>
      <c r="AF18" s="11"/>
      <c r="AG18" s="72"/>
      <c r="AH18" s="73"/>
      <c r="AI18" s="73"/>
    </row>
    <row r="19" spans="2:35" s="4" customFormat="1" ht="15.95" customHeight="1">
      <c r="B19" s="881"/>
      <c r="C19" s="49" t="s">
        <v>135</v>
      </c>
      <c r="D19" s="11"/>
      <c r="E19" s="11"/>
      <c r="F19" s="11"/>
      <c r="G19" s="11"/>
      <c r="H19" s="11"/>
      <c r="I19" s="11"/>
      <c r="J19" s="11"/>
      <c r="K19" s="72"/>
      <c r="L19" s="73"/>
      <c r="M19" s="73"/>
      <c r="N19" s="1217"/>
      <c r="O19" s="49" t="s">
        <v>24</v>
      </c>
      <c r="P19" s="11"/>
      <c r="Q19" s="11"/>
      <c r="R19" s="11"/>
      <c r="S19" s="11"/>
      <c r="T19" s="11"/>
      <c r="U19" s="11"/>
      <c r="V19" s="72"/>
      <c r="W19" s="73"/>
      <c r="X19" s="73"/>
      <c r="Y19" s="49" t="s">
        <v>136</v>
      </c>
      <c r="Z19" s="11"/>
      <c r="AA19" s="11"/>
      <c r="AB19" s="11"/>
      <c r="AC19" s="11"/>
      <c r="AD19" s="11"/>
      <c r="AE19" s="11"/>
      <c r="AF19" s="11"/>
      <c r="AG19" s="72"/>
      <c r="AH19" s="73"/>
      <c r="AI19" s="73"/>
    </row>
    <row r="20" spans="2:35" s="4" customFormat="1" ht="15.95" customHeight="1">
      <c r="B20" s="881"/>
      <c r="C20" s="49" t="s">
        <v>4</v>
      </c>
      <c r="D20" s="11"/>
      <c r="E20" s="11"/>
      <c r="F20" s="11"/>
      <c r="G20" s="11"/>
      <c r="H20" s="11"/>
      <c r="I20" s="11"/>
      <c r="J20" s="11"/>
      <c r="K20" s="72"/>
      <c r="L20" s="73"/>
      <c r="M20" s="73"/>
      <c r="N20" s="49" t="s">
        <v>397</v>
      </c>
      <c r="O20" s="11"/>
      <c r="P20" s="11"/>
      <c r="Q20" s="11"/>
      <c r="R20" s="11"/>
      <c r="S20" s="11"/>
      <c r="T20" s="11"/>
      <c r="U20" s="11"/>
      <c r="V20" s="72"/>
      <c r="W20" s="73"/>
      <c r="X20" s="73"/>
      <c r="Y20" s="49" t="s">
        <v>137</v>
      </c>
      <c r="Z20" s="11"/>
      <c r="AA20" s="11"/>
      <c r="AB20" s="11"/>
      <c r="AC20" s="11"/>
      <c r="AD20" s="11"/>
      <c r="AE20" s="11"/>
      <c r="AF20" s="11"/>
      <c r="AG20" s="72"/>
      <c r="AH20" s="73"/>
      <c r="AI20" s="73"/>
    </row>
    <row r="21" spans="2:35" s="4" customFormat="1" ht="15.95" customHeight="1">
      <c r="B21" s="881"/>
      <c r="C21" s="49" t="s">
        <v>138</v>
      </c>
      <c r="D21" s="11"/>
      <c r="E21" s="11"/>
      <c r="F21" s="11"/>
      <c r="G21" s="11"/>
      <c r="H21" s="11"/>
      <c r="I21" s="11"/>
      <c r="J21" s="11"/>
      <c r="K21" s="72"/>
      <c r="L21" s="73"/>
      <c r="M21" s="73"/>
      <c r="N21" s="49" t="s">
        <v>251</v>
      </c>
      <c r="O21" s="11"/>
      <c r="P21" s="11"/>
      <c r="Q21" s="11"/>
      <c r="R21" s="11"/>
      <c r="S21" s="11"/>
      <c r="T21" s="11"/>
      <c r="U21" s="11"/>
      <c r="V21" s="72"/>
      <c r="W21" s="73"/>
      <c r="X21" s="73"/>
      <c r="Y21" s="49" t="s">
        <v>139</v>
      </c>
      <c r="Z21" s="11"/>
      <c r="AA21" s="11"/>
      <c r="AB21" s="11"/>
      <c r="AC21" s="11"/>
      <c r="AD21" s="11"/>
      <c r="AE21" s="11"/>
      <c r="AF21" s="11"/>
      <c r="AG21" s="72"/>
      <c r="AH21" s="73"/>
      <c r="AI21" s="73"/>
    </row>
    <row r="22" spans="2:35" s="4" customFormat="1" ht="15.95" customHeight="1">
      <c r="B22" s="881"/>
      <c r="C22" s="49" t="s">
        <v>250</v>
      </c>
      <c r="D22" s="11"/>
      <c r="E22" s="11"/>
      <c r="F22" s="11"/>
      <c r="G22" s="11"/>
      <c r="H22" s="11"/>
      <c r="I22" s="11"/>
      <c r="J22" s="11"/>
      <c r="K22" s="72"/>
      <c r="L22" s="73"/>
      <c r="M22" s="73"/>
      <c r="N22" s="49" t="s">
        <v>398</v>
      </c>
      <c r="O22" s="11"/>
      <c r="P22" s="11"/>
      <c r="Q22" s="11"/>
      <c r="R22" s="11"/>
      <c r="S22" s="11"/>
      <c r="T22" s="11"/>
      <c r="U22" s="11"/>
      <c r="V22" s="72"/>
      <c r="W22" s="73"/>
      <c r="X22" s="73"/>
      <c r="Y22" s="49" t="s">
        <v>140</v>
      </c>
      <c r="Z22" s="11"/>
      <c r="AA22" s="11"/>
      <c r="AB22" s="11"/>
      <c r="AC22" s="11"/>
      <c r="AD22" s="11"/>
      <c r="AE22" s="11"/>
      <c r="AF22" s="11"/>
      <c r="AG22" s="72"/>
      <c r="AH22" s="73"/>
      <c r="AI22" s="73"/>
    </row>
    <row r="23" spans="2:35" s="4" customFormat="1" ht="15.95" customHeight="1">
      <c r="B23" s="881"/>
      <c r="C23" s="49" t="s">
        <v>252</v>
      </c>
      <c r="D23" s="11"/>
      <c r="E23" s="11"/>
      <c r="F23" s="11"/>
      <c r="G23" s="11"/>
      <c r="H23" s="11"/>
      <c r="I23" s="11"/>
      <c r="J23" s="11"/>
      <c r="K23" s="72"/>
      <c r="L23" s="73"/>
      <c r="M23" s="73"/>
      <c r="N23" s="49" t="s">
        <v>409</v>
      </c>
      <c r="O23" s="11"/>
      <c r="P23" s="11"/>
      <c r="Q23" s="11"/>
      <c r="R23" s="11"/>
      <c r="S23" s="11"/>
      <c r="T23" s="11"/>
      <c r="U23" s="11"/>
      <c r="V23" s="72"/>
      <c r="W23" s="73"/>
      <c r="X23" s="73"/>
      <c r="Y23" s="49" t="s">
        <v>141</v>
      </c>
      <c r="Z23" s="11"/>
      <c r="AA23" s="11"/>
      <c r="AB23" s="11"/>
      <c r="AC23" s="11"/>
      <c r="AD23" s="11"/>
      <c r="AE23" s="11"/>
      <c r="AF23" s="11"/>
      <c r="AG23" s="72"/>
      <c r="AH23" s="73"/>
      <c r="AI23" s="73"/>
    </row>
    <row r="24" spans="2:35" s="4" customFormat="1" ht="15.95" customHeight="1">
      <c r="B24" s="881"/>
      <c r="C24" s="49" t="s">
        <v>418</v>
      </c>
      <c r="D24" s="11"/>
      <c r="E24" s="11"/>
      <c r="F24" s="11"/>
      <c r="G24" s="11"/>
      <c r="H24" s="11"/>
      <c r="I24" s="11"/>
      <c r="J24" s="11"/>
      <c r="K24" s="72"/>
      <c r="L24" s="73"/>
      <c r="M24" s="73"/>
      <c r="N24" s="49" t="s">
        <v>54</v>
      </c>
      <c r="O24" s="11"/>
      <c r="P24" s="11"/>
      <c r="Q24" s="11"/>
      <c r="R24" s="11"/>
      <c r="S24" s="11"/>
      <c r="T24" s="11"/>
      <c r="U24" s="11"/>
      <c r="V24" s="72"/>
      <c r="W24" s="73"/>
      <c r="X24" s="73"/>
      <c r="Y24" s="49" t="s">
        <v>260</v>
      </c>
      <c r="Z24" s="11"/>
      <c r="AA24" s="11"/>
      <c r="AB24" s="11"/>
      <c r="AC24" s="11"/>
      <c r="AD24" s="11"/>
      <c r="AE24" s="11"/>
      <c r="AF24" s="11"/>
      <c r="AG24" s="72"/>
      <c r="AH24" s="73"/>
      <c r="AI24" s="73"/>
    </row>
    <row r="25" spans="2:35" s="4" customFormat="1" ht="15.95" customHeight="1">
      <c r="B25" s="881"/>
      <c r="C25" s="49" t="s">
        <v>417</v>
      </c>
      <c r="D25" s="11"/>
      <c r="E25" s="11"/>
      <c r="F25" s="11"/>
      <c r="G25" s="11"/>
      <c r="H25" s="11"/>
      <c r="I25" s="11"/>
      <c r="J25" s="11"/>
      <c r="K25" s="72"/>
      <c r="L25" s="73"/>
      <c r="M25" s="73"/>
      <c r="N25" s="49" t="s">
        <v>253</v>
      </c>
      <c r="O25" s="11"/>
      <c r="P25" s="11"/>
      <c r="Q25" s="11"/>
      <c r="R25" s="11"/>
      <c r="S25" s="11"/>
      <c r="T25" s="11"/>
      <c r="U25" s="11"/>
      <c r="V25" s="72"/>
      <c r="W25" s="73"/>
      <c r="X25" s="73"/>
      <c r="Y25" s="49" t="s">
        <v>142</v>
      </c>
      <c r="Z25" s="11"/>
      <c r="AA25" s="11"/>
      <c r="AB25" s="11"/>
      <c r="AC25" s="11"/>
      <c r="AD25" s="11"/>
      <c r="AE25" s="11"/>
      <c r="AF25" s="11"/>
      <c r="AG25" s="72"/>
      <c r="AH25" s="73"/>
      <c r="AI25" s="73"/>
    </row>
    <row r="26" spans="2:35" s="4" customFormat="1" ht="15.95" customHeight="1">
      <c r="B26" s="881"/>
      <c r="C26" s="49" t="s">
        <v>416</v>
      </c>
      <c r="D26" s="11"/>
      <c r="E26" s="11"/>
      <c r="F26" s="11"/>
      <c r="G26" s="11"/>
      <c r="H26" s="11"/>
      <c r="I26" s="11"/>
      <c r="J26" s="11"/>
      <c r="K26" s="72"/>
      <c r="L26" s="73"/>
      <c r="M26" s="73"/>
      <c r="N26" s="49" t="s">
        <v>310</v>
      </c>
      <c r="O26" s="11"/>
      <c r="P26" s="11"/>
      <c r="Q26" s="11"/>
      <c r="R26" s="11"/>
      <c r="S26" s="11"/>
      <c r="T26" s="11"/>
      <c r="U26" s="11"/>
      <c r="V26" s="72"/>
      <c r="W26" s="73"/>
      <c r="X26" s="73"/>
      <c r="Y26" s="49" t="s">
        <v>467</v>
      </c>
      <c r="Z26" s="11"/>
      <c r="AA26" s="11"/>
      <c r="AB26" s="11"/>
      <c r="AC26" s="11"/>
      <c r="AD26" s="11"/>
      <c r="AE26" s="11"/>
      <c r="AF26" s="11"/>
      <c r="AG26" s="72"/>
      <c r="AH26" s="73"/>
      <c r="AI26" s="73"/>
    </row>
    <row r="27" spans="2:35" s="4" customFormat="1" ht="15.95" customHeight="1">
      <c r="B27" s="881"/>
      <c r="C27" s="49" t="s">
        <v>263</v>
      </c>
      <c r="D27" s="11"/>
      <c r="E27" s="11"/>
      <c r="F27" s="11"/>
      <c r="G27" s="11"/>
      <c r="H27" s="11"/>
      <c r="I27" s="11"/>
      <c r="J27" s="11"/>
      <c r="K27" s="72"/>
      <c r="L27" s="73"/>
      <c r="M27" s="73"/>
      <c r="N27" s="49" t="s">
        <v>399</v>
      </c>
      <c r="O27" s="11"/>
      <c r="P27" s="11"/>
      <c r="Q27" s="11"/>
      <c r="R27" s="11"/>
      <c r="S27" s="11"/>
      <c r="T27" s="11"/>
      <c r="U27" s="11"/>
      <c r="V27" s="72"/>
      <c r="W27" s="73"/>
      <c r="X27" s="73"/>
      <c r="Y27" s="49" t="s">
        <v>261</v>
      </c>
      <c r="Z27" s="11"/>
      <c r="AA27" s="11"/>
      <c r="AB27" s="11"/>
      <c r="AC27" s="5" t="s">
        <v>262</v>
      </c>
      <c r="AD27" s="588"/>
      <c r="AE27" s="588"/>
      <c r="AF27" s="11" t="s">
        <v>53</v>
      </c>
      <c r="AG27" s="72"/>
      <c r="AH27" s="73"/>
      <c r="AI27" s="73"/>
    </row>
    <row r="28" spans="2:35" s="4" customFormat="1" ht="15.95" customHeight="1">
      <c r="B28" s="881"/>
      <c r="C28" s="49" t="s">
        <v>266</v>
      </c>
      <c r="D28" s="11"/>
      <c r="E28" s="11"/>
      <c r="F28" s="11"/>
      <c r="G28" s="11"/>
      <c r="H28" s="11"/>
      <c r="I28" s="11"/>
      <c r="J28" s="11"/>
      <c r="K28" s="72"/>
      <c r="L28" s="73"/>
      <c r="M28" s="73"/>
      <c r="N28" s="49" t="s">
        <v>344</v>
      </c>
      <c r="O28" s="11"/>
      <c r="P28" s="11"/>
      <c r="Q28" s="11"/>
      <c r="R28" s="11"/>
      <c r="S28" s="11"/>
      <c r="T28" s="11"/>
      <c r="U28" s="11"/>
      <c r="V28" s="72"/>
      <c r="W28" s="73"/>
      <c r="X28" s="73"/>
      <c r="Y28" s="49" t="s">
        <v>264</v>
      </c>
      <c r="Z28" s="11"/>
      <c r="AA28" s="11"/>
      <c r="AB28" s="11"/>
      <c r="AC28" s="5" t="s">
        <v>265</v>
      </c>
      <c r="AD28" s="588"/>
      <c r="AE28" s="588"/>
      <c r="AF28" s="11" t="s">
        <v>53</v>
      </c>
      <c r="AG28" s="72"/>
      <c r="AH28" s="73"/>
      <c r="AI28" s="73"/>
    </row>
    <row r="29" spans="2:35" s="4" customFormat="1" ht="15.95" customHeight="1">
      <c r="B29" s="881"/>
      <c r="C29" s="49" t="s">
        <v>412</v>
      </c>
      <c r="D29" s="11"/>
      <c r="E29" s="11"/>
      <c r="F29" s="11"/>
      <c r="G29" s="11"/>
      <c r="H29" s="11"/>
      <c r="I29" s="11"/>
      <c r="J29" s="11"/>
      <c r="K29" s="72"/>
      <c r="L29" s="73"/>
      <c r="M29" s="73"/>
      <c r="N29" s="49" t="s">
        <v>400</v>
      </c>
      <c r="O29" s="11"/>
      <c r="P29" s="11"/>
      <c r="Q29" s="11"/>
      <c r="R29" s="11"/>
      <c r="S29" s="11"/>
      <c r="T29" s="11"/>
      <c r="U29" s="11"/>
      <c r="V29" s="72"/>
      <c r="W29" s="73"/>
      <c r="X29" s="73"/>
      <c r="Y29" s="49" t="s">
        <v>267</v>
      </c>
      <c r="Z29" s="11"/>
      <c r="AA29" s="11"/>
      <c r="AB29" s="11"/>
      <c r="AC29" s="11"/>
      <c r="AD29" s="11"/>
      <c r="AE29" s="11"/>
      <c r="AF29" s="11"/>
      <c r="AG29" s="72"/>
      <c r="AH29" s="73"/>
      <c r="AI29" s="73"/>
    </row>
    <row r="30" spans="2:35" s="4" customFormat="1" ht="15.95" customHeight="1">
      <c r="B30" s="881"/>
      <c r="C30" s="49" t="s">
        <v>269</v>
      </c>
      <c r="D30" s="11"/>
      <c r="E30" s="11"/>
      <c r="F30" s="11"/>
      <c r="G30" s="11"/>
      <c r="H30" s="11"/>
      <c r="I30" s="11"/>
      <c r="J30" s="11"/>
      <c r="K30" s="72"/>
      <c r="L30" s="73"/>
      <c r="M30" s="73"/>
      <c r="N30" s="49" t="s">
        <v>401</v>
      </c>
      <c r="O30" s="11"/>
      <c r="P30" s="11"/>
      <c r="Q30" s="11"/>
      <c r="R30" s="11"/>
      <c r="S30" s="11"/>
      <c r="T30" s="11"/>
      <c r="U30" s="11"/>
      <c r="V30" s="72"/>
      <c r="W30" s="73"/>
      <c r="X30" s="73"/>
      <c r="Y30" s="49" t="s">
        <v>268</v>
      </c>
      <c r="Z30" s="11"/>
      <c r="AA30" s="11"/>
      <c r="AB30" s="11"/>
      <c r="AC30" s="11"/>
      <c r="AD30" s="11"/>
      <c r="AE30" s="11"/>
      <c r="AF30" s="11"/>
      <c r="AG30" s="72"/>
      <c r="AH30" s="73"/>
      <c r="AI30" s="73"/>
    </row>
    <row r="31" spans="2:35" s="4" customFormat="1" ht="15.95" customHeight="1">
      <c r="B31" s="881"/>
      <c r="C31" s="49" t="s">
        <v>415</v>
      </c>
      <c r="D31" s="11"/>
      <c r="E31" s="11"/>
      <c r="F31" s="11"/>
      <c r="G31" s="11"/>
      <c r="H31" s="11"/>
      <c r="I31" s="11"/>
      <c r="J31" s="11"/>
      <c r="K31" s="72"/>
      <c r="L31" s="73"/>
      <c r="M31" s="73"/>
      <c r="N31" s="49" t="s">
        <v>402</v>
      </c>
      <c r="O31" s="11"/>
      <c r="P31" s="11"/>
      <c r="Q31" s="11"/>
      <c r="R31" s="11"/>
      <c r="S31" s="11"/>
      <c r="T31" s="11"/>
      <c r="U31" s="11"/>
      <c r="V31" s="72"/>
      <c r="W31" s="73"/>
      <c r="X31" s="73"/>
      <c r="Y31" s="49" t="s">
        <v>270</v>
      </c>
      <c r="Z31" s="11"/>
      <c r="AA31" s="11"/>
      <c r="AB31" s="11"/>
      <c r="AC31" s="11"/>
      <c r="AD31" s="11"/>
      <c r="AE31" s="11"/>
      <c r="AF31" s="11"/>
      <c r="AG31" s="72"/>
      <c r="AH31" s="73"/>
      <c r="AI31" s="73"/>
    </row>
    <row r="32" spans="2:35" s="4" customFormat="1" ht="15.95" customHeight="1">
      <c r="B32" s="881"/>
      <c r="C32" s="49" t="s">
        <v>414</v>
      </c>
      <c r="D32" s="11"/>
      <c r="E32" s="11"/>
      <c r="F32" s="11"/>
      <c r="G32" s="11"/>
      <c r="H32" s="11"/>
      <c r="I32" s="11"/>
      <c r="J32" s="11"/>
      <c r="K32" s="72"/>
      <c r="L32" s="73"/>
      <c r="M32" s="73"/>
      <c r="N32" s="49" t="s">
        <v>403</v>
      </c>
      <c r="O32" s="11"/>
      <c r="P32" s="11"/>
      <c r="Q32" s="11"/>
      <c r="R32" s="11"/>
      <c r="S32" s="11"/>
      <c r="T32" s="11"/>
      <c r="U32" s="11"/>
      <c r="V32" s="72"/>
      <c r="W32" s="73"/>
      <c r="X32" s="73"/>
      <c r="Y32" s="49" t="s">
        <v>271</v>
      </c>
      <c r="Z32" s="11"/>
      <c r="AA32" s="11"/>
      <c r="AB32" s="11"/>
      <c r="AC32" s="11"/>
      <c r="AD32" s="11"/>
      <c r="AE32" s="11"/>
      <c r="AF32" s="11"/>
      <c r="AG32" s="72"/>
      <c r="AH32" s="73"/>
      <c r="AI32" s="73"/>
    </row>
    <row r="33" spans="2:35" s="4" customFormat="1" ht="15.95" customHeight="1">
      <c r="B33" s="881"/>
      <c r="C33" s="49" t="s">
        <v>346</v>
      </c>
      <c r="D33" s="11"/>
      <c r="E33" s="11"/>
      <c r="F33" s="11"/>
      <c r="G33" s="11"/>
      <c r="H33" s="11"/>
      <c r="I33" s="11"/>
      <c r="J33" s="11"/>
      <c r="K33" s="72"/>
      <c r="L33" s="73"/>
      <c r="M33" s="73"/>
      <c r="N33" s="49" t="s">
        <v>525</v>
      </c>
      <c r="O33" s="11"/>
      <c r="P33" s="11"/>
      <c r="Q33" s="11"/>
      <c r="R33" s="11"/>
      <c r="S33" s="11"/>
      <c r="T33" s="11"/>
      <c r="U33" s="11"/>
      <c r="V33" s="72"/>
      <c r="W33" s="73"/>
      <c r="X33" s="73"/>
      <c r="Y33" s="49" t="s">
        <v>468</v>
      </c>
      <c r="Z33" s="11"/>
      <c r="AA33" s="11"/>
      <c r="AB33" s="11"/>
      <c r="AC33" s="11"/>
      <c r="AD33" s="11"/>
      <c r="AE33" s="11"/>
      <c r="AF33" s="11"/>
      <c r="AG33" s="72"/>
      <c r="AH33" s="73"/>
      <c r="AI33" s="73"/>
    </row>
    <row r="34" spans="2:35" s="4" customFormat="1" ht="15.95" customHeight="1">
      <c r="B34" s="881"/>
      <c r="C34" s="49" t="s">
        <v>311</v>
      </c>
      <c r="D34" s="11"/>
      <c r="E34" s="11"/>
      <c r="F34" s="11"/>
      <c r="G34" s="11"/>
      <c r="H34" s="11"/>
      <c r="I34" s="11"/>
      <c r="J34" s="11"/>
      <c r="K34" s="72"/>
      <c r="L34" s="73"/>
      <c r="M34" s="73"/>
      <c r="N34" s="49" t="s">
        <v>404</v>
      </c>
      <c r="O34" s="11"/>
      <c r="P34" s="11"/>
      <c r="Q34" s="11"/>
      <c r="R34" s="11"/>
      <c r="S34" s="11"/>
      <c r="T34" s="11"/>
      <c r="U34" s="11"/>
      <c r="V34" s="72"/>
      <c r="W34" s="73"/>
      <c r="X34" s="73"/>
      <c r="Y34" s="49" t="s">
        <v>143</v>
      </c>
      <c r="Z34" s="11"/>
      <c r="AA34" s="11"/>
      <c r="AB34" s="11"/>
      <c r="AC34" s="11"/>
      <c r="AD34" s="11"/>
      <c r="AE34" s="11"/>
      <c r="AF34" s="11"/>
      <c r="AG34" s="72"/>
      <c r="AH34" s="73"/>
      <c r="AI34" s="73"/>
    </row>
    <row r="35" spans="2:35" s="4" customFormat="1" ht="15.95" customHeight="1">
      <c r="B35" s="881"/>
      <c r="C35" s="49" t="s">
        <v>413</v>
      </c>
      <c r="D35" s="11"/>
      <c r="E35" s="11"/>
      <c r="F35" s="11"/>
      <c r="G35" s="11"/>
      <c r="H35" s="11"/>
      <c r="I35" s="11"/>
      <c r="J35" s="11"/>
      <c r="K35" s="72"/>
      <c r="L35" s="73"/>
      <c r="M35" s="73"/>
      <c r="N35" s="49" t="s">
        <v>410</v>
      </c>
      <c r="O35" s="11"/>
      <c r="P35" s="11"/>
      <c r="Q35" s="11"/>
      <c r="R35" s="11"/>
      <c r="S35" s="11"/>
      <c r="T35" s="11"/>
      <c r="U35" s="11"/>
      <c r="V35" s="72"/>
      <c r="W35" s="73"/>
      <c r="X35" s="73"/>
      <c r="Y35" s="49" t="s">
        <v>144</v>
      </c>
      <c r="Z35" s="11"/>
      <c r="AA35" s="11"/>
      <c r="AB35" s="11"/>
      <c r="AC35" s="11"/>
      <c r="AD35" s="11"/>
      <c r="AE35" s="11"/>
      <c r="AF35" s="11"/>
      <c r="AG35" s="72"/>
      <c r="AH35" s="73"/>
      <c r="AI35" s="73"/>
    </row>
    <row r="36" spans="2:35" s="4" customFormat="1" ht="15.95" customHeight="1">
      <c r="B36" s="881"/>
      <c r="C36" s="49" t="s">
        <v>347</v>
      </c>
      <c r="D36" s="11"/>
      <c r="E36" s="11"/>
      <c r="F36" s="11"/>
      <c r="G36" s="11"/>
      <c r="H36" s="11"/>
      <c r="I36" s="11"/>
      <c r="J36" s="11"/>
      <c r="K36" s="72"/>
      <c r="L36" s="73"/>
      <c r="M36" s="73"/>
      <c r="N36" s="49" t="s">
        <v>405</v>
      </c>
      <c r="O36" s="11"/>
      <c r="P36" s="11"/>
      <c r="Q36" s="11"/>
      <c r="R36" s="11"/>
      <c r="S36" s="11"/>
      <c r="T36" s="11"/>
      <c r="U36" s="11"/>
      <c r="V36" s="72"/>
      <c r="W36" s="73"/>
      <c r="X36" s="73"/>
      <c r="Y36" s="49" t="s">
        <v>145</v>
      </c>
      <c r="Z36" s="11"/>
      <c r="AA36" s="11"/>
      <c r="AB36" s="11"/>
      <c r="AC36" s="11"/>
      <c r="AD36" s="11"/>
      <c r="AE36" s="11"/>
      <c r="AF36" s="11"/>
      <c r="AG36" s="72"/>
      <c r="AH36" s="73"/>
      <c r="AI36" s="73"/>
    </row>
    <row r="37" spans="2:35" s="4" customFormat="1" ht="15.95" customHeight="1">
      <c r="B37" s="881"/>
      <c r="C37" s="49" t="s">
        <v>55</v>
      </c>
      <c r="D37" s="11"/>
      <c r="E37" s="11"/>
      <c r="F37" s="11"/>
      <c r="G37" s="11"/>
      <c r="H37" s="11"/>
      <c r="I37" s="11"/>
      <c r="J37" s="11"/>
      <c r="K37" s="72"/>
      <c r="L37" s="73"/>
      <c r="M37" s="73"/>
      <c r="N37" s="49" t="s">
        <v>406</v>
      </c>
      <c r="O37" s="11"/>
      <c r="P37" s="11"/>
      <c r="Q37" s="11"/>
      <c r="R37" s="11"/>
      <c r="S37" s="11"/>
      <c r="T37" s="11"/>
      <c r="U37" s="11"/>
      <c r="V37" s="72"/>
      <c r="W37" s="73"/>
      <c r="X37" s="73"/>
      <c r="Y37" s="49" t="s">
        <v>146</v>
      </c>
      <c r="Z37" s="11"/>
      <c r="AA37" s="11"/>
      <c r="AB37" s="11"/>
      <c r="AC37" s="11"/>
      <c r="AD37" s="11"/>
      <c r="AE37" s="11"/>
      <c r="AF37" s="11"/>
      <c r="AG37" s="72"/>
      <c r="AH37" s="73"/>
      <c r="AI37" s="73"/>
    </row>
    <row r="38" spans="2:35" s="4" customFormat="1" ht="15.95" customHeight="1">
      <c r="B38" s="881"/>
      <c r="C38" s="49" t="s">
        <v>272</v>
      </c>
      <c r="D38" s="11"/>
      <c r="E38" s="11"/>
      <c r="F38" s="11"/>
      <c r="G38" s="11"/>
      <c r="H38" s="11"/>
      <c r="I38" s="11"/>
      <c r="J38" s="11"/>
      <c r="K38" s="72"/>
      <c r="L38" s="73"/>
      <c r="M38" s="73"/>
      <c r="N38" s="49"/>
      <c r="O38" s="11"/>
      <c r="P38" s="11"/>
      <c r="Q38" s="11"/>
      <c r="R38" s="11"/>
      <c r="S38" s="11"/>
      <c r="T38" s="11"/>
      <c r="U38" s="11"/>
      <c r="V38" s="72"/>
      <c r="W38" s="73"/>
      <c r="X38" s="73"/>
      <c r="Y38" s="49" t="s">
        <v>147</v>
      </c>
      <c r="Z38" s="11"/>
      <c r="AA38" s="11"/>
      <c r="AB38" s="11"/>
      <c r="AC38" s="11"/>
      <c r="AD38" s="11"/>
      <c r="AE38" s="11"/>
      <c r="AF38" s="11"/>
      <c r="AG38" s="72"/>
      <c r="AH38" s="73"/>
      <c r="AI38" s="73"/>
    </row>
    <row r="39" spans="2:35" s="4" customFormat="1" ht="15.95" customHeight="1">
      <c r="B39" s="881"/>
      <c r="C39" s="49" t="s">
        <v>273</v>
      </c>
      <c r="D39" s="11"/>
      <c r="E39" s="11"/>
      <c r="F39" s="11"/>
      <c r="G39" s="11"/>
      <c r="H39" s="11"/>
      <c r="I39" s="11"/>
      <c r="J39" s="11"/>
      <c r="K39" s="72"/>
      <c r="L39" s="73"/>
      <c r="M39" s="73"/>
      <c r="N39" s="49"/>
      <c r="O39" s="11"/>
      <c r="P39" s="11"/>
      <c r="Q39" s="11"/>
      <c r="R39" s="11"/>
      <c r="S39" s="11"/>
      <c r="T39" s="11"/>
      <c r="U39" s="11"/>
      <c r="V39" s="72"/>
      <c r="W39" s="73"/>
      <c r="X39" s="73"/>
      <c r="Y39" s="49" t="s">
        <v>148</v>
      </c>
      <c r="Z39" s="11"/>
      <c r="AA39" s="11"/>
      <c r="AB39" s="11"/>
      <c r="AC39" s="11"/>
      <c r="AD39" s="11"/>
      <c r="AE39" s="11"/>
      <c r="AF39" s="11"/>
      <c r="AG39" s="72"/>
      <c r="AH39" s="73"/>
      <c r="AI39" s="73"/>
    </row>
    <row r="40" spans="2:35" s="4" customFormat="1" ht="15.95" customHeight="1">
      <c r="B40" s="881"/>
      <c r="C40" s="49"/>
      <c r="D40" s="11"/>
      <c r="E40" s="11"/>
      <c r="F40" s="11"/>
      <c r="G40" s="11"/>
      <c r="H40" s="11"/>
      <c r="I40" s="11"/>
      <c r="J40" s="11"/>
      <c r="K40" s="72"/>
      <c r="L40" s="73"/>
      <c r="M40" s="73"/>
      <c r="N40" s="49"/>
      <c r="O40" s="11"/>
      <c r="P40" s="11"/>
      <c r="Q40" s="11"/>
      <c r="R40" s="11"/>
      <c r="S40" s="11"/>
      <c r="T40" s="11"/>
      <c r="U40" s="11"/>
      <c r="V40" s="72"/>
      <c r="W40" s="73"/>
      <c r="X40" s="73"/>
      <c r="Y40" s="49" t="s">
        <v>149</v>
      </c>
      <c r="Z40" s="11"/>
      <c r="AA40" s="11"/>
      <c r="AB40" s="11"/>
      <c r="AC40" s="11"/>
      <c r="AD40" s="11"/>
      <c r="AE40" s="11"/>
      <c r="AF40" s="11"/>
      <c r="AG40" s="72"/>
      <c r="AH40" s="73"/>
      <c r="AI40" s="73"/>
    </row>
    <row r="41" spans="2:35" s="4" customFormat="1" ht="15.95" customHeight="1">
      <c r="B41" s="881"/>
      <c r="C41" s="49"/>
      <c r="D41" s="11"/>
      <c r="E41" s="11"/>
      <c r="F41" s="11"/>
      <c r="G41" s="11"/>
      <c r="H41" s="11"/>
      <c r="I41" s="11"/>
      <c r="J41" s="11"/>
      <c r="K41" s="72"/>
      <c r="L41" s="73"/>
      <c r="M41" s="73"/>
      <c r="N41" s="49"/>
      <c r="O41" s="11"/>
      <c r="P41" s="11"/>
      <c r="Q41" s="11"/>
      <c r="R41" s="11"/>
      <c r="S41" s="11"/>
      <c r="T41" s="11"/>
      <c r="U41" s="11"/>
      <c r="V41" s="72"/>
      <c r="W41" s="73"/>
      <c r="X41" s="73"/>
      <c r="Y41" s="49" t="s">
        <v>315</v>
      </c>
      <c r="Z41" s="11"/>
      <c r="AA41" s="11"/>
      <c r="AB41" s="11"/>
      <c r="AC41" s="11"/>
      <c r="AD41" s="11"/>
      <c r="AE41" s="11"/>
      <c r="AF41" s="11"/>
      <c r="AG41" s="72"/>
      <c r="AH41" s="73"/>
      <c r="AI41" s="73"/>
    </row>
    <row r="42" spans="2:35" s="4" customFormat="1" ht="15.95" customHeight="1">
      <c r="B42" s="881"/>
      <c r="C42" s="49"/>
      <c r="D42" s="11"/>
      <c r="E42" s="11"/>
      <c r="F42" s="11"/>
      <c r="G42" s="11"/>
      <c r="H42" s="11"/>
      <c r="I42" s="11"/>
      <c r="J42" s="11"/>
      <c r="K42" s="72"/>
      <c r="L42" s="73"/>
      <c r="M42" s="73"/>
      <c r="N42" s="49"/>
      <c r="O42" s="11"/>
      <c r="P42" s="11"/>
      <c r="Q42" s="11"/>
      <c r="R42" s="11"/>
      <c r="S42" s="11"/>
      <c r="T42" s="11"/>
      <c r="U42" s="11"/>
      <c r="V42" s="72"/>
      <c r="W42" s="73"/>
      <c r="X42" s="73"/>
      <c r="Y42" s="49" t="s">
        <v>150</v>
      </c>
      <c r="Z42" s="11"/>
      <c r="AA42" s="11"/>
      <c r="AB42" s="11"/>
      <c r="AC42" s="11"/>
      <c r="AD42" s="11"/>
      <c r="AE42" s="11"/>
      <c r="AF42" s="11"/>
      <c r="AG42" s="72"/>
      <c r="AH42" s="73"/>
      <c r="AI42" s="73"/>
    </row>
    <row r="43" spans="2:35" s="4" customFormat="1" ht="15.95" customHeight="1">
      <c r="B43" s="882"/>
      <c r="C43" s="49"/>
      <c r="D43" s="11"/>
      <c r="E43" s="11"/>
      <c r="F43" s="11"/>
      <c r="G43" s="11"/>
      <c r="H43" s="11"/>
      <c r="I43" s="11"/>
      <c r="J43" s="11"/>
      <c r="K43" s="72"/>
      <c r="L43" s="73"/>
      <c r="M43" s="73"/>
      <c r="N43" s="49"/>
      <c r="O43" s="11"/>
      <c r="P43" s="11"/>
      <c r="Q43" s="11"/>
      <c r="R43" s="11"/>
      <c r="S43" s="11"/>
      <c r="T43" s="11"/>
      <c r="U43" s="11"/>
      <c r="V43" s="72"/>
      <c r="W43" s="73"/>
      <c r="X43" s="73"/>
      <c r="Y43" s="49"/>
      <c r="Z43" s="11"/>
      <c r="AA43" s="11"/>
      <c r="AB43" s="11"/>
      <c r="AC43" s="11"/>
      <c r="AD43" s="11"/>
      <c r="AE43" s="11"/>
      <c r="AF43" s="11"/>
      <c r="AG43" s="72"/>
      <c r="AH43" s="73"/>
      <c r="AI43" s="73"/>
    </row>
    <row r="44" spans="2:35" s="29" customFormat="1" ht="14.1" customHeight="1">
      <c r="B44" s="29" t="s">
        <v>864</v>
      </c>
    </row>
    <row r="45" spans="2:35" s="29" customFormat="1" ht="14.1" customHeight="1">
      <c r="B45" s="29" t="s">
        <v>470</v>
      </c>
      <c r="C45" s="16"/>
      <c r="D45" s="16"/>
      <c r="E45" s="16"/>
      <c r="F45" s="16"/>
      <c r="G45" s="16"/>
      <c r="H45" s="16"/>
      <c r="I45" s="16"/>
      <c r="J45" s="16"/>
      <c r="K45" s="16"/>
      <c r="L45" s="16"/>
      <c r="M45" s="16"/>
      <c r="N45" s="16"/>
      <c r="O45" s="16"/>
      <c r="P45" s="16"/>
      <c r="Q45" s="16"/>
      <c r="R45" s="16"/>
      <c r="S45" s="16"/>
      <c r="T45" s="16"/>
    </row>
    <row r="46" spans="2:35" s="29" customFormat="1" ht="14.1" customHeight="1">
      <c r="C46" s="16"/>
      <c r="D46" s="16"/>
      <c r="E46" s="16"/>
      <c r="F46" s="16"/>
      <c r="G46" s="16"/>
      <c r="H46" s="16"/>
      <c r="I46" s="16"/>
      <c r="J46" s="16"/>
      <c r="K46" s="16"/>
      <c r="L46" s="16"/>
      <c r="M46" s="16"/>
      <c r="N46" s="16"/>
      <c r="O46" s="16"/>
      <c r="P46" s="16"/>
      <c r="Q46" s="16"/>
      <c r="R46" s="16"/>
      <c r="S46" s="16"/>
      <c r="T46" s="16"/>
    </row>
    <row r="47" spans="2:35" s="29" customFormat="1" ht="14.1" customHeight="1">
      <c r="C47" s="16"/>
      <c r="D47" s="16"/>
      <c r="E47" s="16"/>
      <c r="F47" s="16"/>
      <c r="G47" s="16"/>
      <c r="H47" s="16"/>
      <c r="I47" s="16"/>
      <c r="J47" s="16"/>
      <c r="K47" s="16"/>
      <c r="L47" s="16"/>
      <c r="M47" s="16"/>
      <c r="N47" s="16"/>
      <c r="O47" s="16"/>
      <c r="P47" s="16"/>
      <c r="Q47" s="16"/>
      <c r="R47" s="16"/>
      <c r="S47" s="16"/>
      <c r="T47" s="16"/>
    </row>
    <row r="48" spans="2:35" s="29" customFormat="1" ht="14.1" customHeight="1">
      <c r="C48" s="16"/>
      <c r="D48" s="16"/>
      <c r="E48" s="16"/>
      <c r="F48" s="16"/>
      <c r="G48" s="16"/>
      <c r="H48" s="16"/>
      <c r="I48" s="16"/>
      <c r="J48" s="16"/>
      <c r="K48" s="16"/>
      <c r="L48" s="16"/>
      <c r="M48" s="16"/>
      <c r="N48" s="16"/>
      <c r="O48" s="16"/>
      <c r="P48" s="16"/>
      <c r="Q48" s="16"/>
      <c r="R48" s="16"/>
      <c r="S48" s="16"/>
      <c r="T48" s="16"/>
    </row>
    <row r="49" spans="1:36" s="29" customFormat="1" ht="14.1" customHeight="1">
      <c r="C49" s="16"/>
      <c r="D49" s="16"/>
      <c r="E49" s="16"/>
      <c r="F49" s="16"/>
      <c r="G49" s="16"/>
      <c r="H49" s="16"/>
      <c r="I49" s="16"/>
      <c r="J49" s="16"/>
      <c r="K49" s="16"/>
      <c r="L49" s="16"/>
      <c r="M49" s="16"/>
      <c r="N49" s="16"/>
      <c r="O49" s="16"/>
      <c r="P49" s="16"/>
      <c r="Q49" s="16"/>
      <c r="R49" s="16"/>
      <c r="S49" s="16"/>
      <c r="T49" s="16"/>
    </row>
    <row r="50" spans="1:36" s="29" customFormat="1" ht="14.1" customHeight="1">
      <c r="C50" s="16"/>
      <c r="D50" s="16"/>
      <c r="E50" s="16"/>
      <c r="F50" s="16"/>
      <c r="G50" s="16"/>
      <c r="H50" s="16"/>
      <c r="I50" s="16"/>
      <c r="J50" s="16"/>
      <c r="K50" s="16"/>
      <c r="L50" s="16"/>
      <c r="M50" s="16"/>
      <c r="N50" s="16"/>
      <c r="O50" s="16"/>
      <c r="P50" s="16"/>
      <c r="Q50" s="16"/>
      <c r="R50" s="16"/>
      <c r="S50" s="16"/>
      <c r="T50" s="16"/>
    </row>
    <row r="51" spans="1:36" s="29" customFormat="1" ht="14.1" customHeight="1">
      <c r="C51" s="16"/>
      <c r="D51" s="16"/>
      <c r="E51" s="16"/>
      <c r="F51" s="16"/>
      <c r="G51" s="16"/>
      <c r="H51" s="16"/>
      <c r="I51" s="16"/>
      <c r="J51" s="16"/>
      <c r="K51" s="16"/>
      <c r="L51" s="16"/>
      <c r="M51" s="16"/>
      <c r="N51" s="16"/>
      <c r="O51" s="16"/>
      <c r="P51" s="16"/>
      <c r="Q51" s="16"/>
      <c r="R51" s="16"/>
      <c r="S51" s="16"/>
      <c r="T51" s="16"/>
    </row>
    <row r="52" spans="1:36" s="29" customFormat="1" ht="14.1" customHeight="1">
      <c r="C52" s="16"/>
      <c r="D52" s="16"/>
      <c r="E52" s="16"/>
      <c r="F52" s="16"/>
      <c r="G52" s="16"/>
      <c r="H52" s="16"/>
      <c r="I52" s="16"/>
      <c r="J52" s="16"/>
      <c r="K52" s="16"/>
      <c r="L52" s="16"/>
      <c r="M52" s="16"/>
      <c r="N52" s="16"/>
      <c r="O52" s="16"/>
      <c r="P52" s="16"/>
      <c r="Q52" s="16"/>
      <c r="R52" s="16"/>
      <c r="S52" s="16"/>
      <c r="T52" s="16"/>
    </row>
    <row r="53" spans="1:36" s="29" customFormat="1" ht="14.1" customHeight="1">
      <c r="C53" s="16"/>
      <c r="D53" s="16"/>
      <c r="E53" s="16"/>
      <c r="F53" s="16"/>
      <c r="G53" s="16"/>
      <c r="H53" s="16"/>
      <c r="I53" s="16"/>
      <c r="J53" s="16"/>
      <c r="K53" s="16"/>
      <c r="L53" s="16"/>
      <c r="M53" s="16"/>
      <c r="N53" s="16"/>
      <c r="O53" s="16"/>
      <c r="P53" s="16"/>
      <c r="Q53" s="16"/>
      <c r="R53" s="16"/>
      <c r="S53" s="16"/>
      <c r="T53" s="16"/>
    </row>
    <row r="54" spans="1:36" s="29" customFormat="1" ht="14.1" customHeight="1">
      <c r="C54" s="16"/>
      <c r="D54" s="16"/>
      <c r="E54" s="16"/>
      <c r="F54" s="16"/>
      <c r="G54" s="16"/>
      <c r="H54" s="16"/>
      <c r="I54" s="16"/>
      <c r="J54" s="16"/>
      <c r="K54" s="16"/>
      <c r="L54" s="16"/>
      <c r="M54" s="16"/>
      <c r="N54" s="16"/>
      <c r="O54" s="16"/>
      <c r="P54" s="16"/>
      <c r="Q54" s="16"/>
      <c r="R54" s="16"/>
      <c r="S54" s="16"/>
      <c r="T54" s="16"/>
    </row>
    <row r="55" spans="1:36" s="29" customFormat="1" ht="14.1" customHeight="1">
      <c r="C55" s="16"/>
      <c r="D55" s="16"/>
      <c r="E55" s="16"/>
      <c r="F55" s="16"/>
      <c r="G55" s="16"/>
      <c r="H55" s="16"/>
      <c r="I55" s="16"/>
      <c r="J55" s="16"/>
      <c r="K55" s="16"/>
      <c r="L55" s="16"/>
      <c r="M55" s="16"/>
      <c r="N55" s="16"/>
      <c r="O55" s="16"/>
      <c r="P55" s="16"/>
      <c r="Q55" s="16"/>
      <c r="R55" s="16"/>
      <c r="S55" s="16"/>
      <c r="T55" s="16"/>
    </row>
    <row r="56" spans="1:36" s="29" customFormat="1" ht="14.1" customHeight="1">
      <c r="C56" s="16"/>
      <c r="D56" s="16"/>
      <c r="E56" s="16"/>
      <c r="F56" s="16"/>
      <c r="G56" s="16"/>
      <c r="H56" s="16"/>
      <c r="I56" s="16"/>
      <c r="J56" s="16"/>
      <c r="K56" s="16"/>
      <c r="L56" s="16"/>
      <c r="M56" s="16"/>
      <c r="N56" s="16"/>
      <c r="O56" s="16"/>
      <c r="P56" s="16"/>
      <c r="Q56" s="16"/>
      <c r="R56" s="16"/>
      <c r="S56" s="16"/>
      <c r="T56" s="16"/>
    </row>
    <row r="57" spans="1:36" s="29" customFormat="1" ht="14.1" customHeight="1">
      <c r="C57" s="16"/>
      <c r="D57" s="16"/>
      <c r="E57" s="16"/>
      <c r="F57" s="16"/>
      <c r="G57" s="16"/>
      <c r="H57" s="16"/>
      <c r="I57" s="16"/>
      <c r="J57" s="16"/>
      <c r="K57" s="16"/>
      <c r="L57" s="16"/>
      <c r="M57" s="16"/>
      <c r="N57" s="16"/>
      <c r="O57" s="16"/>
      <c r="P57" s="16"/>
      <c r="Q57" s="16"/>
      <c r="R57" s="16"/>
      <c r="S57" s="16"/>
      <c r="T57" s="16"/>
    </row>
    <row r="58" spans="1:36" s="29" customFormat="1" ht="14.1" customHeight="1">
      <c r="A58" s="2"/>
      <c r="B58" s="3" t="s">
        <v>874</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6" s="29" customFormat="1" ht="14.1" customHeight="1">
      <c r="A59" s="4"/>
      <c r="B59" s="590" t="s">
        <v>857</v>
      </c>
      <c r="C59" s="576"/>
      <c r="D59" s="576"/>
      <c r="E59" s="576"/>
      <c r="F59" s="576"/>
      <c r="G59" s="576"/>
      <c r="H59" s="576"/>
      <c r="I59" s="576"/>
      <c r="J59" s="576"/>
      <c r="K59" s="576"/>
      <c r="L59" s="714" t="s">
        <v>856</v>
      </c>
      <c r="M59" s="659"/>
      <c r="N59" s="568" t="s">
        <v>854</v>
      </c>
      <c r="O59" s="568"/>
      <c r="P59" s="568"/>
      <c r="Q59" s="568"/>
      <c r="R59" s="568" t="s">
        <v>855</v>
      </c>
      <c r="S59" s="568"/>
      <c r="T59" s="568"/>
      <c r="U59" s="568"/>
      <c r="V59" s="568"/>
      <c r="W59" s="568"/>
      <c r="X59" s="568"/>
      <c r="Y59" s="568"/>
      <c r="Z59" s="568"/>
      <c r="AA59" s="568"/>
      <c r="AB59" s="568"/>
      <c r="AC59" s="568"/>
      <c r="AD59" s="568"/>
      <c r="AE59" s="568"/>
      <c r="AF59" s="568"/>
      <c r="AG59" s="568"/>
      <c r="AH59" s="568"/>
      <c r="AI59" s="568"/>
      <c r="AJ59" s="568"/>
    </row>
    <row r="60" spans="1:36" s="29" customFormat="1" ht="14.1" customHeight="1">
      <c r="A60" s="4"/>
      <c r="B60" s="578"/>
      <c r="C60" s="579"/>
      <c r="D60" s="579"/>
      <c r="E60" s="579"/>
      <c r="F60" s="579"/>
      <c r="G60" s="579"/>
      <c r="H60" s="579"/>
      <c r="I60" s="579"/>
      <c r="J60" s="579"/>
      <c r="K60" s="579"/>
      <c r="L60" s="413" t="s">
        <v>237</v>
      </c>
      <c r="M60" s="413" t="s">
        <v>238</v>
      </c>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row>
    <row r="61" spans="1:36" s="29" customFormat="1" ht="14.1" customHeight="1">
      <c r="A61" s="4"/>
      <c r="B61" s="484" t="s">
        <v>964</v>
      </c>
      <c r="C61" s="407"/>
      <c r="D61" s="407"/>
      <c r="E61" s="407"/>
      <c r="F61" s="407"/>
      <c r="G61" s="407"/>
      <c r="H61" s="409"/>
      <c r="I61" s="409"/>
      <c r="J61" s="409"/>
      <c r="K61" s="410"/>
      <c r="L61" s="411"/>
      <c r="M61" s="412"/>
      <c r="N61" s="587"/>
      <c r="O61" s="588"/>
      <c r="P61" s="588"/>
      <c r="Q61" s="589"/>
      <c r="R61" s="587"/>
      <c r="S61" s="588"/>
      <c r="T61" s="588"/>
      <c r="U61" s="588"/>
      <c r="V61" s="588"/>
      <c r="W61" s="588"/>
      <c r="X61" s="588"/>
      <c r="Y61" s="588"/>
      <c r="Z61" s="588"/>
      <c r="AA61" s="588"/>
      <c r="AB61" s="588"/>
      <c r="AC61" s="588"/>
      <c r="AD61" s="588"/>
      <c r="AE61" s="588"/>
      <c r="AF61" s="588"/>
      <c r="AG61" s="588"/>
      <c r="AH61" s="588"/>
      <c r="AI61" s="588"/>
      <c r="AJ61" s="589"/>
    </row>
    <row r="62" spans="1:36" s="29" customFormat="1" ht="14.1" customHeight="1">
      <c r="A62" s="4"/>
      <c r="B62" s="476" t="s">
        <v>394</v>
      </c>
      <c r="C62" s="477"/>
      <c r="D62" s="477"/>
      <c r="E62" s="407"/>
      <c r="F62" s="407"/>
      <c r="G62" s="407"/>
      <c r="H62" s="409"/>
      <c r="I62" s="409"/>
      <c r="J62" s="409"/>
      <c r="K62" s="410"/>
      <c r="L62" s="411"/>
      <c r="M62" s="412"/>
      <c r="N62" s="587"/>
      <c r="O62" s="588"/>
      <c r="P62" s="588"/>
      <c r="Q62" s="589"/>
      <c r="R62" s="587"/>
      <c r="S62" s="588"/>
      <c r="T62" s="588"/>
      <c r="U62" s="588"/>
      <c r="V62" s="588"/>
      <c r="W62" s="588"/>
      <c r="X62" s="588"/>
      <c r="Y62" s="588"/>
      <c r="Z62" s="588"/>
      <c r="AA62" s="588"/>
      <c r="AB62" s="588"/>
      <c r="AC62" s="588"/>
      <c r="AD62" s="588"/>
      <c r="AE62" s="588"/>
      <c r="AF62" s="588"/>
      <c r="AG62" s="588"/>
      <c r="AH62" s="588"/>
      <c r="AI62" s="588"/>
      <c r="AJ62" s="589"/>
    </row>
    <row r="63" spans="1:36" s="29" customFormat="1" ht="14.1" customHeight="1">
      <c r="A63" s="4"/>
      <c r="B63" s="476" t="s">
        <v>853</v>
      </c>
      <c r="C63" s="477"/>
      <c r="D63" s="477"/>
      <c r="E63" s="407"/>
      <c r="F63" s="407"/>
      <c r="G63" s="407"/>
      <c r="H63" s="409"/>
      <c r="I63" s="409"/>
      <c r="J63" s="409"/>
      <c r="K63" s="410"/>
      <c r="L63" s="411"/>
      <c r="M63" s="412"/>
      <c r="N63" s="587"/>
      <c r="O63" s="588"/>
      <c r="P63" s="588"/>
      <c r="Q63" s="589"/>
      <c r="R63" s="587"/>
      <c r="S63" s="588"/>
      <c r="T63" s="588"/>
      <c r="U63" s="588"/>
      <c r="V63" s="588"/>
      <c r="W63" s="588"/>
      <c r="X63" s="588"/>
      <c r="Y63" s="588"/>
      <c r="Z63" s="588"/>
      <c r="AA63" s="588"/>
      <c r="AB63" s="588"/>
      <c r="AC63" s="588"/>
      <c r="AD63" s="588"/>
      <c r="AE63" s="588"/>
      <c r="AF63" s="588"/>
      <c r="AG63" s="588"/>
      <c r="AH63" s="588"/>
      <c r="AI63" s="588"/>
      <c r="AJ63" s="589"/>
    </row>
    <row r="64" spans="1:36" s="29" customFormat="1" ht="14.1" customHeight="1">
      <c r="A64" s="4"/>
      <c r="B64" s="408" t="s">
        <v>391</v>
      </c>
      <c r="C64" s="409"/>
      <c r="D64" s="409"/>
      <c r="E64" s="409"/>
      <c r="F64" s="409"/>
      <c r="G64" s="409"/>
      <c r="H64" s="409"/>
      <c r="I64" s="409"/>
      <c r="J64" s="409"/>
      <c r="K64" s="410"/>
      <c r="L64" s="411"/>
      <c r="M64" s="412"/>
      <c r="N64" s="587"/>
      <c r="O64" s="588"/>
      <c r="P64" s="588"/>
      <c r="Q64" s="589"/>
      <c r="R64" s="587"/>
      <c r="S64" s="588"/>
      <c r="T64" s="588"/>
      <c r="U64" s="588"/>
      <c r="V64" s="588"/>
      <c r="W64" s="588"/>
      <c r="X64" s="588"/>
      <c r="Y64" s="588"/>
      <c r="Z64" s="588"/>
      <c r="AA64" s="588"/>
      <c r="AB64" s="588"/>
      <c r="AC64" s="588"/>
      <c r="AD64" s="588"/>
      <c r="AE64" s="588"/>
      <c r="AF64" s="588"/>
      <c r="AG64" s="588"/>
      <c r="AH64" s="588"/>
      <c r="AI64" s="588"/>
      <c r="AJ64" s="589"/>
    </row>
    <row r="65" spans="1:36">
      <c r="A65" s="4"/>
      <c r="B65" s="408" t="s">
        <v>361</v>
      </c>
      <c r="C65" s="409"/>
      <c r="D65" s="409"/>
      <c r="E65" s="409"/>
      <c r="F65" s="409"/>
      <c r="G65" s="409"/>
      <c r="H65" s="409"/>
      <c r="I65" s="409"/>
      <c r="J65" s="409"/>
      <c r="K65" s="410"/>
      <c r="L65" s="411"/>
      <c r="M65" s="412"/>
      <c r="N65" s="587"/>
      <c r="O65" s="588"/>
      <c r="P65" s="588"/>
      <c r="Q65" s="589"/>
      <c r="R65" s="587"/>
      <c r="S65" s="588"/>
      <c r="T65" s="588"/>
      <c r="U65" s="588"/>
      <c r="V65" s="588"/>
      <c r="W65" s="588"/>
      <c r="X65" s="588"/>
      <c r="Y65" s="588"/>
      <c r="Z65" s="588"/>
      <c r="AA65" s="588"/>
      <c r="AB65" s="588"/>
      <c r="AC65" s="588"/>
      <c r="AD65" s="588"/>
      <c r="AE65" s="588"/>
      <c r="AF65" s="588"/>
      <c r="AG65" s="588"/>
      <c r="AH65" s="588"/>
      <c r="AI65" s="588"/>
      <c r="AJ65" s="589"/>
    </row>
    <row r="66" spans="1:36" ht="12" customHeight="1">
      <c r="A66" s="4"/>
      <c r="B66" s="408" t="s">
        <v>395</v>
      </c>
      <c r="C66" s="409"/>
      <c r="D66" s="409"/>
      <c r="E66" s="409"/>
      <c r="F66" s="409"/>
      <c r="G66" s="409"/>
      <c r="H66" s="409"/>
      <c r="I66" s="409"/>
      <c r="J66" s="409"/>
      <c r="K66" s="410"/>
      <c r="L66" s="411"/>
      <c r="M66" s="412"/>
      <c r="N66" s="587"/>
      <c r="O66" s="588"/>
      <c r="P66" s="588"/>
      <c r="Q66" s="589"/>
      <c r="R66" s="587"/>
      <c r="S66" s="588"/>
      <c r="T66" s="588"/>
      <c r="U66" s="588"/>
      <c r="V66" s="588"/>
      <c r="W66" s="588"/>
      <c r="X66" s="588"/>
      <c r="Y66" s="588"/>
      <c r="Z66" s="588"/>
      <c r="AA66" s="588"/>
      <c r="AB66" s="588"/>
      <c r="AC66" s="588"/>
      <c r="AD66" s="588"/>
      <c r="AE66" s="588"/>
      <c r="AF66" s="588"/>
      <c r="AG66" s="588"/>
      <c r="AH66" s="588"/>
      <c r="AI66" s="588"/>
      <c r="AJ66" s="589"/>
    </row>
    <row r="67" spans="1:36">
      <c r="A67" s="4"/>
      <c r="B67" s="408" t="s">
        <v>396</v>
      </c>
      <c r="C67" s="409"/>
      <c r="D67" s="409"/>
      <c r="E67" s="409"/>
      <c r="F67" s="409"/>
      <c r="G67" s="409"/>
      <c r="H67" s="409"/>
      <c r="I67" s="409"/>
      <c r="J67" s="409"/>
      <c r="K67" s="410"/>
      <c r="L67" s="411"/>
      <c r="M67" s="412"/>
      <c r="N67" s="587"/>
      <c r="O67" s="588"/>
      <c r="P67" s="588"/>
      <c r="Q67" s="589"/>
      <c r="R67" s="587"/>
      <c r="S67" s="588"/>
      <c r="T67" s="588"/>
      <c r="U67" s="588"/>
      <c r="V67" s="588"/>
      <c r="W67" s="588"/>
      <c r="X67" s="588"/>
      <c r="Y67" s="588"/>
      <c r="Z67" s="588"/>
      <c r="AA67" s="588"/>
      <c r="AB67" s="588"/>
      <c r="AC67" s="588"/>
      <c r="AD67" s="588"/>
      <c r="AE67" s="588"/>
      <c r="AF67" s="588"/>
      <c r="AG67" s="588"/>
      <c r="AH67" s="588"/>
      <c r="AI67" s="588"/>
      <c r="AJ67" s="589"/>
    </row>
    <row r="68" spans="1:36">
      <c r="A68" s="4"/>
      <c r="B68" s="408" t="s">
        <v>316</v>
      </c>
      <c r="C68" s="409"/>
      <c r="D68" s="409"/>
      <c r="E68" s="409"/>
      <c r="F68" s="409"/>
      <c r="G68" s="409"/>
      <c r="H68" s="409"/>
      <c r="I68" s="409"/>
      <c r="J68" s="409"/>
      <c r="K68" s="410"/>
      <c r="L68" s="411"/>
      <c r="M68" s="412"/>
      <c r="N68" s="587"/>
      <c r="O68" s="588"/>
      <c r="P68" s="588"/>
      <c r="Q68" s="589"/>
      <c r="R68" s="587"/>
      <c r="S68" s="588"/>
      <c r="T68" s="588"/>
      <c r="U68" s="588"/>
      <c r="V68" s="588"/>
      <c r="W68" s="588"/>
      <c r="X68" s="588"/>
      <c r="Y68" s="588"/>
      <c r="Z68" s="588"/>
      <c r="AA68" s="588"/>
      <c r="AB68" s="588"/>
      <c r="AC68" s="588"/>
      <c r="AD68" s="588"/>
      <c r="AE68" s="588"/>
      <c r="AF68" s="588"/>
      <c r="AG68" s="588"/>
      <c r="AH68" s="588"/>
      <c r="AI68" s="588"/>
      <c r="AJ68" s="589"/>
    </row>
    <row r="69" spans="1:36">
      <c r="A69" s="4"/>
      <c r="B69" s="408" t="s">
        <v>317</v>
      </c>
      <c r="C69" s="409"/>
      <c r="D69" s="409"/>
      <c r="E69" s="409"/>
      <c r="F69" s="409"/>
      <c r="G69" s="409"/>
      <c r="H69" s="409"/>
      <c r="I69" s="409"/>
      <c r="J69" s="409"/>
      <c r="K69" s="410"/>
      <c r="L69" s="411"/>
      <c r="M69" s="412"/>
      <c r="N69" s="587"/>
      <c r="O69" s="588"/>
      <c r="P69" s="588"/>
      <c r="Q69" s="589"/>
      <c r="R69" s="587"/>
      <c r="S69" s="588"/>
      <c r="T69" s="588"/>
      <c r="U69" s="588"/>
      <c r="V69" s="588"/>
      <c r="W69" s="588"/>
      <c r="X69" s="588"/>
      <c r="Y69" s="588"/>
      <c r="Z69" s="588"/>
      <c r="AA69" s="588"/>
      <c r="AB69" s="588"/>
      <c r="AC69" s="588"/>
      <c r="AD69" s="588"/>
      <c r="AE69" s="588"/>
      <c r="AF69" s="588"/>
      <c r="AG69" s="588"/>
      <c r="AH69" s="588"/>
      <c r="AI69" s="588"/>
      <c r="AJ69" s="589"/>
    </row>
    <row r="70" spans="1:36">
      <c r="A70" s="4"/>
      <c r="B70" s="408" t="s">
        <v>411</v>
      </c>
      <c r="C70" s="409"/>
      <c r="D70" s="409"/>
      <c r="E70" s="409"/>
      <c r="F70" s="409"/>
      <c r="G70" s="409"/>
      <c r="H70" s="409"/>
      <c r="I70" s="409"/>
      <c r="J70" s="409"/>
      <c r="K70" s="410"/>
      <c r="L70" s="411"/>
      <c r="M70" s="412"/>
      <c r="N70" s="587"/>
      <c r="O70" s="588"/>
      <c r="P70" s="588"/>
      <c r="Q70" s="589"/>
      <c r="R70" s="587"/>
      <c r="S70" s="588"/>
      <c r="T70" s="588"/>
      <c r="U70" s="588"/>
      <c r="V70" s="588"/>
      <c r="W70" s="588"/>
      <c r="X70" s="588"/>
      <c r="Y70" s="588"/>
      <c r="Z70" s="588"/>
      <c r="AA70" s="588"/>
      <c r="AB70" s="588"/>
      <c r="AC70" s="588"/>
      <c r="AD70" s="588"/>
      <c r="AE70" s="588"/>
      <c r="AF70" s="588"/>
      <c r="AG70" s="588"/>
      <c r="AH70" s="588"/>
      <c r="AI70" s="588"/>
      <c r="AJ70" s="589"/>
    </row>
    <row r="71" spans="1:36">
      <c r="A71" s="4"/>
      <c r="B71" s="408" t="s">
        <v>249</v>
      </c>
      <c r="C71" s="409"/>
      <c r="D71" s="409"/>
      <c r="E71" s="409"/>
      <c r="F71" s="409"/>
      <c r="G71" s="409"/>
      <c r="H71" s="409"/>
      <c r="I71" s="409"/>
      <c r="J71" s="409"/>
      <c r="K71" s="410"/>
      <c r="L71" s="411"/>
      <c r="M71" s="412"/>
      <c r="N71" s="587"/>
      <c r="O71" s="588"/>
      <c r="P71" s="588"/>
      <c r="Q71" s="589"/>
      <c r="R71" s="587"/>
      <c r="S71" s="588"/>
      <c r="T71" s="588"/>
      <c r="U71" s="588"/>
      <c r="V71" s="588"/>
      <c r="W71" s="588"/>
      <c r="X71" s="588"/>
      <c r="Y71" s="588"/>
      <c r="Z71" s="588"/>
      <c r="AA71" s="588"/>
      <c r="AB71" s="588"/>
      <c r="AC71" s="588"/>
      <c r="AD71" s="588"/>
      <c r="AE71" s="588"/>
      <c r="AF71" s="588"/>
      <c r="AG71" s="588"/>
      <c r="AH71" s="588"/>
      <c r="AI71" s="588"/>
      <c r="AJ71" s="589"/>
    </row>
    <row r="72" spans="1:36" s="29" customFormat="1" ht="14.1" customHeight="1">
      <c r="A72" s="405"/>
      <c r="B72" s="1218" t="s">
        <v>965</v>
      </c>
      <c r="C72" s="1218"/>
      <c r="D72" s="1218"/>
      <c r="E72" s="1218"/>
      <c r="F72" s="1218"/>
      <c r="G72" s="1218"/>
      <c r="H72" s="1218"/>
      <c r="I72" s="1218"/>
      <c r="J72" s="1218"/>
      <c r="K72" s="1218"/>
      <c r="L72" s="1218"/>
      <c r="M72" s="1218"/>
      <c r="N72" s="1218"/>
      <c r="O72" s="1218"/>
      <c r="P72" s="1218"/>
      <c r="Q72" s="1218"/>
      <c r="R72" s="1218"/>
      <c r="S72" s="1218"/>
      <c r="T72" s="1218"/>
      <c r="U72" s="1218"/>
      <c r="V72" s="1218"/>
      <c r="W72" s="1218"/>
      <c r="X72" s="1218"/>
      <c r="Y72" s="1218"/>
      <c r="Z72" s="1218"/>
      <c r="AA72" s="1218"/>
      <c r="AB72" s="1218"/>
      <c r="AC72" s="1218"/>
      <c r="AD72" s="1218"/>
      <c r="AE72" s="1218"/>
      <c r="AF72" s="1218"/>
      <c r="AG72" s="1218"/>
      <c r="AH72" s="1218"/>
      <c r="AI72" s="1218"/>
      <c r="AJ72" s="1218"/>
    </row>
    <row r="73" spans="1:36" s="29" customFormat="1" ht="14.1" customHeight="1">
      <c r="A73" s="405"/>
      <c r="B73" s="1219"/>
      <c r="C73" s="1219"/>
      <c r="D73" s="1219"/>
      <c r="E73" s="1219"/>
      <c r="F73" s="1219"/>
      <c r="G73" s="1219"/>
      <c r="H73" s="1219"/>
      <c r="I73" s="1219"/>
      <c r="J73" s="1219"/>
      <c r="K73" s="1219"/>
      <c r="L73" s="1219"/>
      <c r="M73" s="1219"/>
      <c r="N73" s="1219"/>
      <c r="O73" s="1219"/>
      <c r="P73" s="1219"/>
      <c r="Q73" s="1219"/>
      <c r="R73" s="1219"/>
      <c r="S73" s="1219"/>
      <c r="T73" s="1219"/>
      <c r="U73" s="1219"/>
      <c r="V73" s="1219"/>
      <c r="W73" s="1219"/>
      <c r="X73" s="1219"/>
      <c r="Y73" s="1219"/>
      <c r="Z73" s="1219"/>
      <c r="AA73" s="1219"/>
      <c r="AB73" s="1219"/>
      <c r="AC73" s="1219"/>
      <c r="AD73" s="1219"/>
      <c r="AE73" s="1219"/>
      <c r="AF73" s="1219"/>
      <c r="AG73" s="1219"/>
      <c r="AH73" s="1219"/>
      <c r="AI73" s="1219"/>
      <c r="AJ73" s="1219"/>
    </row>
    <row r="74" spans="1:36" s="29" customFormat="1" ht="14.1" customHeight="1">
      <c r="A74" s="405"/>
      <c r="B74" s="406" t="s">
        <v>865</v>
      </c>
      <c r="C74" s="406"/>
      <c r="D74" s="406"/>
      <c r="E74" s="406"/>
      <c r="F74" s="406"/>
      <c r="G74" s="406"/>
      <c r="H74" s="406"/>
      <c r="I74" s="406"/>
      <c r="J74" s="406"/>
      <c r="K74" s="406"/>
      <c r="L74" s="475"/>
      <c r="M74" s="475"/>
      <c r="N74" s="475"/>
      <c r="O74" s="475"/>
      <c r="P74" s="475"/>
      <c r="Q74" s="475"/>
      <c r="R74" s="475"/>
      <c r="S74" s="475"/>
      <c r="T74" s="475"/>
      <c r="U74" s="475"/>
      <c r="V74" s="475"/>
      <c r="W74" s="475"/>
      <c r="X74" s="475"/>
      <c r="Y74" s="475"/>
      <c r="Z74" s="475"/>
      <c r="AA74" s="475"/>
      <c r="AB74" s="475"/>
      <c r="AC74" s="475"/>
      <c r="AD74" s="475"/>
      <c r="AE74" s="475"/>
      <c r="AF74" s="475"/>
      <c r="AG74" s="475"/>
      <c r="AH74" s="475"/>
      <c r="AI74" s="475"/>
      <c r="AJ74" s="475"/>
    </row>
    <row r="75" spans="1:36">
      <c r="A75" s="29"/>
      <c r="B75" s="16" t="s">
        <v>858</v>
      </c>
      <c r="N75" s="29"/>
      <c r="O75" s="29"/>
      <c r="P75" s="29"/>
      <c r="Q75" s="29"/>
      <c r="R75" s="29"/>
      <c r="S75" s="29"/>
      <c r="T75" s="29"/>
      <c r="U75" s="29"/>
      <c r="V75" s="29"/>
      <c r="W75" s="29"/>
      <c r="X75" s="29"/>
      <c r="Y75" s="29"/>
      <c r="Z75" s="29"/>
      <c r="AA75" s="29"/>
      <c r="AB75" s="29"/>
      <c r="AC75" s="29"/>
      <c r="AD75" s="29"/>
      <c r="AE75" s="29"/>
      <c r="AF75" s="29"/>
      <c r="AG75" s="29"/>
      <c r="AH75" s="29"/>
      <c r="AI75" s="29"/>
      <c r="AJ75" s="29"/>
    </row>
    <row r="76" spans="1:36">
      <c r="A76" s="4"/>
      <c r="B76" s="590" t="s">
        <v>857</v>
      </c>
      <c r="C76" s="576"/>
      <c r="D76" s="576"/>
      <c r="E76" s="576"/>
      <c r="F76" s="576"/>
      <c r="G76" s="576"/>
      <c r="H76" s="576"/>
      <c r="I76" s="576"/>
      <c r="J76" s="576"/>
      <c r="K76" s="576"/>
      <c r="L76" s="714" t="s">
        <v>856</v>
      </c>
      <c r="M76" s="659"/>
      <c r="N76" s="568" t="s">
        <v>854</v>
      </c>
      <c r="O76" s="568"/>
      <c r="P76" s="568"/>
      <c r="Q76" s="568"/>
      <c r="R76" s="568" t="s">
        <v>855</v>
      </c>
      <c r="S76" s="568"/>
      <c r="T76" s="568"/>
      <c r="U76" s="568"/>
      <c r="V76" s="568"/>
      <c r="W76" s="568"/>
      <c r="X76" s="568"/>
      <c r="Y76" s="568"/>
      <c r="Z76" s="568"/>
      <c r="AA76" s="568"/>
      <c r="AB76" s="568"/>
      <c r="AC76" s="568"/>
      <c r="AD76" s="568"/>
      <c r="AE76" s="568"/>
      <c r="AF76" s="568"/>
      <c r="AG76" s="568"/>
      <c r="AH76" s="568"/>
      <c r="AI76" s="568"/>
      <c r="AJ76" s="568"/>
    </row>
    <row r="77" spans="1:36">
      <c r="A77" s="4"/>
      <c r="B77" s="578"/>
      <c r="C77" s="579"/>
      <c r="D77" s="579"/>
      <c r="E77" s="579"/>
      <c r="F77" s="579"/>
      <c r="G77" s="579"/>
      <c r="H77" s="579"/>
      <c r="I77" s="579"/>
      <c r="J77" s="579"/>
      <c r="K77" s="579"/>
      <c r="L77" s="413" t="s">
        <v>237</v>
      </c>
      <c r="M77" s="413" t="s">
        <v>238</v>
      </c>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row>
    <row r="78" spans="1:36">
      <c r="A78" s="4"/>
      <c r="B78" s="484" t="s">
        <v>964</v>
      </c>
      <c r="C78" s="479"/>
      <c r="D78" s="479"/>
      <c r="E78" s="479"/>
      <c r="F78" s="409"/>
      <c r="G78" s="409"/>
      <c r="H78" s="409"/>
      <c r="I78" s="409"/>
      <c r="J78" s="409"/>
      <c r="K78" s="410"/>
      <c r="L78" s="411"/>
      <c r="M78" s="412" t="s">
        <v>721</v>
      </c>
      <c r="N78" s="587"/>
      <c r="O78" s="588"/>
      <c r="P78" s="588"/>
      <c r="Q78" s="589"/>
      <c r="R78" s="587"/>
      <c r="S78" s="588"/>
      <c r="T78" s="588"/>
      <c r="U78" s="588"/>
      <c r="V78" s="588"/>
      <c r="W78" s="588"/>
      <c r="X78" s="588"/>
      <c r="Y78" s="588"/>
      <c r="Z78" s="588"/>
      <c r="AA78" s="588"/>
      <c r="AB78" s="588"/>
      <c r="AC78" s="588"/>
      <c r="AD78" s="588"/>
      <c r="AE78" s="588"/>
      <c r="AF78" s="588"/>
      <c r="AG78" s="588"/>
      <c r="AH78" s="588"/>
      <c r="AI78" s="588"/>
      <c r="AJ78" s="589"/>
    </row>
    <row r="79" spans="1:36">
      <c r="A79" s="4"/>
      <c r="B79" s="408" t="s">
        <v>859</v>
      </c>
      <c r="C79" s="409"/>
      <c r="D79" s="409"/>
      <c r="E79" s="409"/>
      <c r="F79" s="409"/>
      <c r="G79" s="409"/>
      <c r="H79" s="409"/>
      <c r="I79" s="409"/>
      <c r="J79" s="409"/>
      <c r="K79" s="410"/>
      <c r="L79" s="411" t="s">
        <v>721</v>
      </c>
      <c r="M79" s="412"/>
      <c r="N79" s="1220">
        <v>43800</v>
      </c>
      <c r="O79" s="588"/>
      <c r="P79" s="588"/>
      <c r="Q79" s="589"/>
      <c r="R79" s="591" t="s">
        <v>860</v>
      </c>
      <c r="S79" s="615"/>
      <c r="T79" s="615"/>
      <c r="U79" s="615"/>
      <c r="V79" s="615"/>
      <c r="W79" s="615"/>
      <c r="X79" s="615"/>
      <c r="Y79" s="615"/>
      <c r="Z79" s="615"/>
      <c r="AA79" s="615"/>
      <c r="AB79" s="615"/>
      <c r="AC79" s="615"/>
      <c r="AD79" s="615"/>
      <c r="AE79" s="615"/>
      <c r="AF79" s="615"/>
      <c r="AG79" s="615"/>
      <c r="AH79" s="615"/>
      <c r="AI79" s="615"/>
      <c r="AJ79" s="616"/>
    </row>
    <row r="80" spans="1:36">
      <c r="A80" s="4"/>
      <c r="B80" s="408" t="s">
        <v>396</v>
      </c>
      <c r="C80" s="409"/>
      <c r="D80" s="409"/>
      <c r="E80" s="409"/>
      <c r="F80" s="409"/>
      <c r="G80" s="409"/>
      <c r="H80" s="409"/>
      <c r="I80" s="409"/>
      <c r="J80" s="409"/>
      <c r="K80" s="410"/>
      <c r="L80" s="411" t="s">
        <v>721</v>
      </c>
      <c r="M80" s="412"/>
      <c r="N80" s="1220">
        <v>44652</v>
      </c>
      <c r="O80" s="588"/>
      <c r="P80" s="588"/>
      <c r="Q80" s="589"/>
      <c r="R80" s="591" t="s">
        <v>861</v>
      </c>
      <c r="S80" s="615"/>
      <c r="T80" s="615"/>
      <c r="U80" s="615"/>
      <c r="V80" s="615"/>
      <c r="W80" s="615"/>
      <c r="X80" s="615"/>
      <c r="Y80" s="615"/>
      <c r="Z80" s="615"/>
      <c r="AA80" s="615"/>
      <c r="AB80" s="615"/>
      <c r="AC80" s="615"/>
      <c r="AD80" s="615"/>
      <c r="AE80" s="615"/>
      <c r="AF80" s="615"/>
      <c r="AG80" s="615"/>
      <c r="AH80" s="615"/>
      <c r="AI80" s="615"/>
      <c r="AJ80" s="616"/>
    </row>
    <row r="81" spans="1:36">
      <c r="A81" s="4"/>
      <c r="B81" s="408" t="s">
        <v>411</v>
      </c>
      <c r="C81" s="409"/>
      <c r="D81" s="409"/>
      <c r="E81" s="409"/>
      <c r="F81" s="409"/>
      <c r="G81" s="409"/>
      <c r="H81" s="409"/>
      <c r="I81" s="409"/>
      <c r="J81" s="409"/>
      <c r="K81" s="410"/>
      <c r="L81" s="411" t="s">
        <v>721</v>
      </c>
      <c r="M81" s="412"/>
      <c r="N81" s="1220">
        <v>44652</v>
      </c>
      <c r="O81" s="588"/>
      <c r="P81" s="588"/>
      <c r="Q81" s="589"/>
      <c r="R81" s="591" t="s">
        <v>862</v>
      </c>
      <c r="S81" s="615"/>
      <c r="T81" s="615"/>
      <c r="U81" s="615"/>
      <c r="V81" s="615"/>
      <c r="W81" s="615"/>
      <c r="X81" s="615"/>
      <c r="Y81" s="615"/>
      <c r="Z81" s="615"/>
      <c r="AA81" s="615"/>
      <c r="AB81" s="615"/>
      <c r="AC81" s="615"/>
      <c r="AD81" s="615"/>
      <c r="AE81" s="615"/>
      <c r="AF81" s="615"/>
      <c r="AG81" s="615"/>
      <c r="AH81" s="615"/>
      <c r="AI81" s="615"/>
      <c r="AJ81" s="616"/>
    </row>
  </sheetData>
  <mergeCells count="47">
    <mergeCell ref="N81:Q81"/>
    <mergeCell ref="R81:AJ81"/>
    <mergeCell ref="N78:Q78"/>
    <mergeCell ref="R78:AJ78"/>
    <mergeCell ref="N79:Q79"/>
    <mergeCell ref="R79:AJ79"/>
    <mergeCell ref="N80:Q80"/>
    <mergeCell ref="R80:AJ80"/>
    <mergeCell ref="N71:Q71"/>
    <mergeCell ref="R71:AJ71"/>
    <mergeCell ref="B76:K77"/>
    <mergeCell ref="L76:M76"/>
    <mergeCell ref="N76:Q77"/>
    <mergeCell ref="R76:AJ77"/>
    <mergeCell ref="B72:AJ73"/>
    <mergeCell ref="N68:Q68"/>
    <mergeCell ref="R68:AJ68"/>
    <mergeCell ref="N69:Q69"/>
    <mergeCell ref="R69:AJ69"/>
    <mergeCell ref="N70:Q70"/>
    <mergeCell ref="R70:AJ70"/>
    <mergeCell ref="N65:Q65"/>
    <mergeCell ref="R65:AJ65"/>
    <mergeCell ref="N66:Q66"/>
    <mergeCell ref="R66:AJ66"/>
    <mergeCell ref="N67:Q67"/>
    <mergeCell ref="R67:AJ67"/>
    <mergeCell ref="N62:Q62"/>
    <mergeCell ref="R62:AJ62"/>
    <mergeCell ref="N63:Q63"/>
    <mergeCell ref="R63:AJ63"/>
    <mergeCell ref="N64:Q64"/>
    <mergeCell ref="R64:AJ64"/>
    <mergeCell ref="B59:K60"/>
    <mergeCell ref="L59:M59"/>
    <mergeCell ref="N59:Q60"/>
    <mergeCell ref="R59:AJ60"/>
    <mergeCell ref="N61:Q61"/>
    <mergeCell ref="R61:AJ61"/>
    <mergeCell ref="C4:K4"/>
    <mergeCell ref="B5:B14"/>
    <mergeCell ref="B3:B4"/>
    <mergeCell ref="AD27:AE27"/>
    <mergeCell ref="AD28:AE28"/>
    <mergeCell ref="N4:V4"/>
    <mergeCell ref="B15:B43"/>
    <mergeCell ref="N15:N19"/>
  </mergeCells>
  <phoneticPr fontId="2"/>
  <dataValidations count="1">
    <dataValidation type="list" allowBlank="1" showInputMessage="1" showErrorMessage="1" sqref="L5:M43 AH5:AI43 W5:X43 L78:M81 L61:M71 L74:M74 JH74:JI74 TD74:TE74 ACZ74:ADA74 AMV74:AMW74 AWR74:AWS74 BGN74:BGO74 BQJ74:BQK74 CAF74:CAG74 CKB74:CKC74 CTX74:CTY74 DDT74:DDU74 DNP74:DNQ74 DXL74:DXM74 EHH74:EHI74 ERD74:ERE74 FAZ74:FBA74 FKV74:FKW74 FUR74:FUS74 GEN74:GEO74 GOJ74:GOK74 GYF74:GYG74 HIB74:HIC74 HRX74:HRY74 IBT74:IBU74 ILP74:ILQ74 IVL74:IVM74 JFH74:JFI74 JPD74:JPE74 JYZ74:JZA74 KIV74:KIW74 KSR74:KSS74 LCN74:LCO74 LMJ74:LMK74 LWF74:LWG74 MGB74:MGC74 MPX74:MPY74 MZT74:MZU74 NJP74:NJQ74 NTL74:NTM74 ODH74:ODI74 OND74:ONE74 OWZ74:OXA74 PGV74:PGW74 PQR74:PQS74 QAN74:QAO74 QKJ74:QKK74 QUF74:QUG74 REB74:REC74 RNX74:RNY74 RXT74:RXU74 SHP74:SHQ74 SRL74:SRM74 TBH74:TBI74 TLD74:TLE74 TUZ74:TVA74 UEV74:UEW74 UOR74:UOS74 UYN74:UYO74 VIJ74:VIK74 VSF74:VSG74 WCB74:WCC74 WLX74:WLY74 WVT74:WVU74">
      <formula1>"○"</formula1>
    </dataValidation>
  </dataValidations>
  <printOptions horizontalCentered="1"/>
  <pageMargins left="0.39370078740157483" right="0.39370078740157483" top="0.59055118110236227" bottom="0.39370078740157483" header="0.51181102362204722" footer="0.51181102362204722"/>
  <pageSetup paperSize="9" scale="95" firstPageNumber="14" pageOrder="overThenDown" orientation="portrait" blackAndWhite="1" cellComments="asDisplayed" useFirstPageNumber="1" r:id="rId1"/>
  <headerFooter alignWithMargins="0">
    <oddFooter>&amp;C&amp;P</oddFooter>
  </headerFooter>
  <colBreaks count="1" manualBreakCount="1">
    <brk id="36"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J168"/>
  <sheetViews>
    <sheetView showZeros="0" view="pageBreakPreview" topLeftCell="A130" zoomScaleNormal="100" zoomScaleSheetLayoutView="100" zoomScalePageLayoutView="85" workbookViewId="0">
      <selection activeCell="E4" sqref="E4:F4"/>
    </sheetView>
  </sheetViews>
  <sheetFormatPr defaultColWidth="0" defaultRowHeight="10.5"/>
  <cols>
    <col min="1" max="1" width="4.625" style="4" customWidth="1"/>
    <col min="2" max="2" width="2.625" style="4" customWidth="1"/>
    <col min="3" max="4" width="8.625" style="4" customWidth="1"/>
    <col min="5" max="60" width="1.875" style="4" customWidth="1"/>
    <col min="61" max="61" width="9.625" style="4" customWidth="1"/>
    <col min="62" max="62" width="2.625" style="4" customWidth="1"/>
    <col min="63" max="16384" width="0" style="4" hidden="1"/>
  </cols>
  <sheetData>
    <row r="1" spans="1:62" ht="13.5" customHeight="1">
      <c r="A1" s="1222" t="s">
        <v>944</v>
      </c>
      <c r="B1" s="1222"/>
      <c r="C1" s="1222"/>
      <c r="D1" s="1222"/>
      <c r="E1" s="1222"/>
      <c r="F1" s="1222"/>
      <c r="G1" s="1222"/>
      <c r="H1" s="1222"/>
      <c r="I1" s="1222"/>
      <c r="J1" s="4" t="s">
        <v>880</v>
      </c>
    </row>
    <row r="2" spans="1:62" ht="13.5" customHeight="1">
      <c r="B2" s="420" t="s">
        <v>881</v>
      </c>
      <c r="C2" s="421"/>
      <c r="D2" s="421"/>
      <c r="E2" s="421"/>
      <c r="F2" s="421"/>
      <c r="G2" s="421"/>
      <c r="H2" s="422"/>
      <c r="BA2" s="4" t="s">
        <v>882</v>
      </c>
    </row>
    <row r="3" spans="1:62" ht="15.95" customHeight="1">
      <c r="A3" s="587" t="s">
        <v>883</v>
      </c>
      <c r="B3" s="588"/>
      <c r="C3" s="588"/>
      <c r="D3" s="589"/>
      <c r="E3" s="625">
        <v>0.29166666666666669</v>
      </c>
      <c r="F3" s="626"/>
      <c r="G3" s="626"/>
      <c r="H3" s="626"/>
      <c r="I3" s="625">
        <v>0.33333333333333298</v>
      </c>
      <c r="J3" s="626"/>
      <c r="K3" s="626"/>
      <c r="L3" s="627"/>
      <c r="M3" s="626">
        <v>0.375</v>
      </c>
      <c r="N3" s="626"/>
      <c r="O3" s="626"/>
      <c r="P3" s="626"/>
      <c r="Q3" s="625">
        <v>0.41666666666666702</v>
      </c>
      <c r="R3" s="626"/>
      <c r="S3" s="626"/>
      <c r="T3" s="627"/>
      <c r="U3" s="626">
        <v>0.45833333333333298</v>
      </c>
      <c r="V3" s="626"/>
      <c r="W3" s="626"/>
      <c r="X3" s="626"/>
      <c r="Y3" s="625">
        <v>0.5</v>
      </c>
      <c r="Z3" s="626"/>
      <c r="AA3" s="626"/>
      <c r="AB3" s="627"/>
      <c r="AC3" s="559">
        <v>0.54166666666666696</v>
      </c>
      <c r="AD3" s="559"/>
      <c r="AE3" s="559"/>
      <c r="AF3" s="559"/>
      <c r="AG3" s="559">
        <v>0.58333333333333304</v>
      </c>
      <c r="AH3" s="559"/>
      <c r="AI3" s="559"/>
      <c r="AJ3" s="559"/>
      <c r="AK3" s="559">
        <v>0.625</v>
      </c>
      <c r="AL3" s="559"/>
      <c r="AM3" s="559"/>
      <c r="AN3" s="559"/>
      <c r="AO3" s="559">
        <v>0.66666666666666696</v>
      </c>
      <c r="AP3" s="559"/>
      <c r="AQ3" s="559"/>
      <c r="AR3" s="559"/>
      <c r="AS3" s="559">
        <v>0.70833333333333304</v>
      </c>
      <c r="AT3" s="559"/>
      <c r="AU3" s="559"/>
      <c r="AV3" s="559"/>
      <c r="AW3" s="559">
        <v>0.75</v>
      </c>
      <c r="AX3" s="559"/>
      <c r="AY3" s="559"/>
      <c r="AZ3" s="559"/>
      <c r="BA3" s="559">
        <v>0.79166666666666696</v>
      </c>
      <c r="BB3" s="559"/>
      <c r="BC3" s="559"/>
      <c r="BD3" s="559"/>
      <c r="BE3" s="559">
        <v>0.83333333333333337</v>
      </c>
      <c r="BF3" s="559"/>
      <c r="BG3" s="559"/>
      <c r="BH3" s="559"/>
      <c r="BI3" s="613" t="s">
        <v>884</v>
      </c>
    </row>
    <row r="4" spans="1:62" ht="15.95" customHeight="1">
      <c r="A4" s="1250" t="s">
        <v>885</v>
      </c>
      <c r="B4" s="1251" t="s">
        <v>886</v>
      </c>
      <c r="C4" s="418" t="s">
        <v>887</v>
      </c>
      <c r="D4" s="419"/>
      <c r="E4" s="1235"/>
      <c r="F4" s="1249"/>
      <c r="G4" s="1235"/>
      <c r="H4" s="1249"/>
      <c r="I4" s="1235"/>
      <c r="J4" s="1249"/>
      <c r="K4" s="1235"/>
      <c r="L4" s="1249"/>
      <c r="M4" s="1235"/>
      <c r="N4" s="1249"/>
      <c r="O4" s="1235"/>
      <c r="P4" s="1249"/>
      <c r="Q4" s="1235"/>
      <c r="R4" s="1249"/>
      <c r="S4" s="1235"/>
      <c r="T4" s="1249"/>
      <c r="U4" s="1235"/>
      <c r="V4" s="1249"/>
      <c r="W4" s="1235"/>
      <c r="X4" s="1249"/>
      <c r="Y4" s="1235"/>
      <c r="Z4" s="1249"/>
      <c r="AA4" s="1235"/>
      <c r="AB4" s="1249"/>
      <c r="AC4" s="1235"/>
      <c r="AD4" s="1249"/>
      <c r="AE4" s="1235"/>
      <c r="AF4" s="1249"/>
      <c r="AG4" s="1235"/>
      <c r="AH4" s="1249"/>
      <c r="AI4" s="1235"/>
      <c r="AJ4" s="1249"/>
      <c r="AK4" s="1235"/>
      <c r="AL4" s="1249"/>
      <c r="AM4" s="1235"/>
      <c r="AN4" s="1249"/>
      <c r="AO4" s="1235"/>
      <c r="AP4" s="1249"/>
      <c r="AQ4" s="1235"/>
      <c r="AR4" s="1249"/>
      <c r="AS4" s="1235"/>
      <c r="AT4" s="1249"/>
      <c r="AU4" s="1235"/>
      <c r="AV4" s="1236"/>
      <c r="AW4" s="1235"/>
      <c r="AX4" s="1236"/>
      <c r="AY4" s="1249"/>
      <c r="AZ4" s="1236"/>
      <c r="BA4" s="1235"/>
      <c r="BB4" s="1249"/>
      <c r="BC4" s="1235"/>
      <c r="BD4" s="1236"/>
      <c r="BE4" s="1235"/>
      <c r="BF4" s="1236"/>
      <c r="BG4" s="1249"/>
      <c r="BH4" s="1236"/>
      <c r="BI4" s="1015"/>
    </row>
    <row r="5" spans="1:62" ht="15.95" customHeight="1">
      <c r="A5" s="1250"/>
      <c r="B5" s="883"/>
      <c r="C5" s="414" t="s">
        <v>888</v>
      </c>
      <c r="D5" s="415"/>
      <c r="E5" s="1246"/>
      <c r="F5" s="1248"/>
      <c r="G5" s="1246"/>
      <c r="H5" s="1248"/>
      <c r="I5" s="1246"/>
      <c r="J5" s="1248"/>
      <c r="K5" s="1246"/>
      <c r="L5" s="1248"/>
      <c r="M5" s="1246"/>
      <c r="N5" s="1248"/>
      <c r="O5" s="1246"/>
      <c r="P5" s="1248"/>
      <c r="Q5" s="1246"/>
      <c r="R5" s="1248"/>
      <c r="S5" s="1246"/>
      <c r="T5" s="1248"/>
      <c r="U5" s="1246"/>
      <c r="V5" s="1248"/>
      <c r="W5" s="1246"/>
      <c r="X5" s="1248"/>
      <c r="Y5" s="1246"/>
      <c r="Z5" s="1248"/>
      <c r="AA5" s="1246"/>
      <c r="AB5" s="1248"/>
      <c r="AC5" s="1246"/>
      <c r="AD5" s="1248"/>
      <c r="AE5" s="1246"/>
      <c r="AF5" s="1248"/>
      <c r="AG5" s="1246"/>
      <c r="AH5" s="1248"/>
      <c r="AI5" s="1246"/>
      <c r="AJ5" s="1248"/>
      <c r="AK5" s="1246"/>
      <c r="AL5" s="1248"/>
      <c r="AM5" s="1246"/>
      <c r="AN5" s="1248"/>
      <c r="AO5" s="1246"/>
      <c r="AP5" s="1248"/>
      <c r="AQ5" s="1246"/>
      <c r="AR5" s="1248"/>
      <c r="AS5" s="1246"/>
      <c r="AT5" s="1248"/>
      <c r="AU5" s="1246"/>
      <c r="AV5" s="1247"/>
      <c r="AW5" s="1246"/>
      <c r="AX5" s="1247"/>
      <c r="AY5" s="1248"/>
      <c r="AZ5" s="1247"/>
      <c r="BA5" s="1246"/>
      <c r="BB5" s="1248"/>
      <c r="BC5" s="1246"/>
      <c r="BD5" s="1247"/>
      <c r="BE5" s="1246"/>
      <c r="BF5" s="1247"/>
      <c r="BG5" s="1248"/>
      <c r="BH5" s="1247"/>
      <c r="BI5" s="1015"/>
    </row>
    <row r="6" spans="1:62" ht="15.95" customHeight="1">
      <c r="A6" s="1250"/>
      <c r="B6" s="883"/>
      <c r="C6" s="414" t="s">
        <v>889</v>
      </c>
      <c r="D6" s="415"/>
      <c r="E6" s="1246"/>
      <c r="F6" s="1248"/>
      <c r="G6" s="1246"/>
      <c r="H6" s="1248"/>
      <c r="I6" s="1246"/>
      <c r="J6" s="1248"/>
      <c r="K6" s="1246"/>
      <c r="L6" s="1248"/>
      <c r="M6" s="1246"/>
      <c r="N6" s="1248"/>
      <c r="O6" s="1246"/>
      <c r="P6" s="1248"/>
      <c r="Q6" s="1246"/>
      <c r="R6" s="1248"/>
      <c r="S6" s="1246"/>
      <c r="T6" s="1248"/>
      <c r="U6" s="1246"/>
      <c r="V6" s="1248"/>
      <c r="W6" s="1246"/>
      <c r="X6" s="1248"/>
      <c r="Y6" s="1246"/>
      <c r="Z6" s="1248"/>
      <c r="AA6" s="1246"/>
      <c r="AB6" s="1248"/>
      <c r="AC6" s="1246"/>
      <c r="AD6" s="1248"/>
      <c r="AE6" s="1246"/>
      <c r="AF6" s="1248"/>
      <c r="AG6" s="1246"/>
      <c r="AH6" s="1248"/>
      <c r="AI6" s="1246"/>
      <c r="AJ6" s="1248"/>
      <c r="AK6" s="1246"/>
      <c r="AL6" s="1248"/>
      <c r="AM6" s="1246"/>
      <c r="AN6" s="1248"/>
      <c r="AO6" s="1246"/>
      <c r="AP6" s="1248"/>
      <c r="AQ6" s="1246"/>
      <c r="AR6" s="1248"/>
      <c r="AS6" s="1246"/>
      <c r="AT6" s="1248"/>
      <c r="AU6" s="1246"/>
      <c r="AV6" s="1247"/>
      <c r="AW6" s="1246"/>
      <c r="AX6" s="1247"/>
      <c r="AY6" s="1248"/>
      <c r="AZ6" s="1247"/>
      <c r="BA6" s="1246"/>
      <c r="BB6" s="1248"/>
      <c r="BC6" s="1246"/>
      <c r="BD6" s="1247"/>
      <c r="BE6" s="1246"/>
      <c r="BF6" s="1247"/>
      <c r="BG6" s="1248"/>
      <c r="BH6" s="1247"/>
      <c r="BI6" s="1015"/>
    </row>
    <row r="7" spans="1:62" ht="15.95" customHeight="1">
      <c r="A7" s="1250"/>
      <c r="B7" s="883"/>
      <c r="C7" s="414" t="s">
        <v>890</v>
      </c>
      <c r="D7" s="415"/>
      <c r="E7" s="1246"/>
      <c r="F7" s="1248"/>
      <c r="G7" s="1246"/>
      <c r="H7" s="1248"/>
      <c r="I7" s="1246"/>
      <c r="J7" s="1248"/>
      <c r="K7" s="1246"/>
      <c r="L7" s="1248"/>
      <c r="M7" s="1246"/>
      <c r="N7" s="1248"/>
      <c r="O7" s="1246"/>
      <c r="P7" s="1248"/>
      <c r="Q7" s="1246"/>
      <c r="R7" s="1248"/>
      <c r="S7" s="1246"/>
      <c r="T7" s="1248"/>
      <c r="U7" s="1246"/>
      <c r="V7" s="1248"/>
      <c r="W7" s="1246"/>
      <c r="X7" s="1248"/>
      <c r="Y7" s="1246"/>
      <c r="Z7" s="1248"/>
      <c r="AA7" s="1246"/>
      <c r="AB7" s="1248"/>
      <c r="AC7" s="1246"/>
      <c r="AD7" s="1248"/>
      <c r="AE7" s="1246"/>
      <c r="AF7" s="1248"/>
      <c r="AG7" s="1246"/>
      <c r="AH7" s="1248"/>
      <c r="AI7" s="1246"/>
      <c r="AJ7" s="1248"/>
      <c r="AK7" s="1246"/>
      <c r="AL7" s="1248"/>
      <c r="AM7" s="1246"/>
      <c r="AN7" s="1248"/>
      <c r="AO7" s="1246"/>
      <c r="AP7" s="1248"/>
      <c r="AQ7" s="1246"/>
      <c r="AR7" s="1248"/>
      <c r="AS7" s="1246"/>
      <c r="AT7" s="1248"/>
      <c r="AU7" s="1246"/>
      <c r="AV7" s="1247"/>
      <c r="AW7" s="1246"/>
      <c r="AX7" s="1247"/>
      <c r="AY7" s="1248"/>
      <c r="AZ7" s="1247"/>
      <c r="BA7" s="1246"/>
      <c r="BB7" s="1248"/>
      <c r="BC7" s="1246"/>
      <c r="BD7" s="1247"/>
      <c r="BE7" s="1246"/>
      <c r="BF7" s="1247"/>
      <c r="BG7" s="1248"/>
      <c r="BH7" s="1247"/>
      <c r="BI7" s="1015"/>
    </row>
    <row r="8" spans="1:62" ht="15.95" customHeight="1">
      <c r="A8" s="1250"/>
      <c r="B8" s="883"/>
      <c r="C8" s="414" t="s">
        <v>891</v>
      </c>
      <c r="D8" s="415"/>
      <c r="E8" s="1246"/>
      <c r="F8" s="1248"/>
      <c r="G8" s="1246"/>
      <c r="H8" s="1248"/>
      <c r="I8" s="1246"/>
      <c r="J8" s="1248"/>
      <c r="K8" s="1246"/>
      <c r="L8" s="1248"/>
      <c r="M8" s="1246"/>
      <c r="N8" s="1248"/>
      <c r="O8" s="1246"/>
      <c r="P8" s="1248"/>
      <c r="Q8" s="1246"/>
      <c r="R8" s="1248"/>
      <c r="S8" s="1246"/>
      <c r="T8" s="1248"/>
      <c r="U8" s="1246"/>
      <c r="V8" s="1248"/>
      <c r="W8" s="1246"/>
      <c r="X8" s="1248"/>
      <c r="Y8" s="1246"/>
      <c r="Z8" s="1248"/>
      <c r="AA8" s="1246"/>
      <c r="AB8" s="1248"/>
      <c r="AC8" s="1246"/>
      <c r="AD8" s="1248"/>
      <c r="AE8" s="1246"/>
      <c r="AF8" s="1248"/>
      <c r="AG8" s="1246"/>
      <c r="AH8" s="1248"/>
      <c r="AI8" s="1246"/>
      <c r="AJ8" s="1248"/>
      <c r="AK8" s="1246"/>
      <c r="AL8" s="1248"/>
      <c r="AM8" s="1246"/>
      <c r="AN8" s="1248"/>
      <c r="AO8" s="1246"/>
      <c r="AP8" s="1248"/>
      <c r="AQ8" s="1246"/>
      <c r="AR8" s="1248"/>
      <c r="AS8" s="1246"/>
      <c r="AT8" s="1248"/>
      <c r="AU8" s="1246"/>
      <c r="AV8" s="1247"/>
      <c r="AW8" s="1246"/>
      <c r="AX8" s="1247"/>
      <c r="AY8" s="1248"/>
      <c r="AZ8" s="1247"/>
      <c r="BA8" s="1246"/>
      <c r="BB8" s="1248"/>
      <c r="BC8" s="1246"/>
      <c r="BD8" s="1247"/>
      <c r="BE8" s="1246"/>
      <c r="BF8" s="1247"/>
      <c r="BG8" s="1248"/>
      <c r="BH8" s="1247"/>
      <c r="BI8" s="1015"/>
    </row>
    <row r="9" spans="1:62" ht="15.95" customHeight="1">
      <c r="A9" s="1250"/>
      <c r="B9" s="1252"/>
      <c r="C9" s="416" t="s">
        <v>892</v>
      </c>
      <c r="D9" s="417"/>
      <c r="E9" s="1243"/>
      <c r="F9" s="1245"/>
      <c r="G9" s="1243"/>
      <c r="H9" s="1245"/>
      <c r="I9" s="1243"/>
      <c r="J9" s="1245"/>
      <c r="K9" s="1243"/>
      <c r="L9" s="1245"/>
      <c r="M9" s="1243"/>
      <c r="N9" s="1245"/>
      <c r="O9" s="1243"/>
      <c r="P9" s="1245"/>
      <c r="Q9" s="1243"/>
      <c r="R9" s="1245"/>
      <c r="S9" s="1243"/>
      <c r="T9" s="1245"/>
      <c r="U9" s="1243"/>
      <c r="V9" s="1245"/>
      <c r="W9" s="1243"/>
      <c r="X9" s="1245"/>
      <c r="Y9" s="1243"/>
      <c r="Z9" s="1245"/>
      <c r="AA9" s="1243"/>
      <c r="AB9" s="1245"/>
      <c r="AC9" s="1243"/>
      <c r="AD9" s="1245"/>
      <c r="AE9" s="1243"/>
      <c r="AF9" s="1245"/>
      <c r="AG9" s="1243"/>
      <c r="AH9" s="1245"/>
      <c r="AI9" s="1243"/>
      <c r="AJ9" s="1245"/>
      <c r="AK9" s="1243"/>
      <c r="AL9" s="1245"/>
      <c r="AM9" s="1243"/>
      <c r="AN9" s="1244"/>
      <c r="AO9" s="1243"/>
      <c r="AP9" s="1244"/>
      <c r="AQ9" s="1245"/>
      <c r="AR9" s="1244"/>
      <c r="AS9" s="1243"/>
      <c r="AT9" s="1245"/>
      <c r="AU9" s="1243"/>
      <c r="AV9" s="1244"/>
      <c r="AW9" s="1243"/>
      <c r="AX9" s="1244"/>
      <c r="AY9" s="1245"/>
      <c r="AZ9" s="1244"/>
      <c r="BA9" s="1243"/>
      <c r="BB9" s="1245"/>
      <c r="BC9" s="1243"/>
      <c r="BD9" s="1244"/>
      <c r="BE9" s="1243"/>
      <c r="BF9" s="1244"/>
      <c r="BG9" s="1245"/>
      <c r="BH9" s="1244"/>
      <c r="BI9" s="1015"/>
    </row>
    <row r="10" spans="1:62" ht="15.95" customHeight="1">
      <c r="A10" s="1250"/>
      <c r="B10" s="587" t="s">
        <v>19</v>
      </c>
      <c r="C10" s="588"/>
      <c r="D10" s="589"/>
      <c r="E10" s="842">
        <f>SUM(E4:E9)</f>
        <v>0</v>
      </c>
      <c r="F10" s="843"/>
      <c r="G10" s="842">
        <f>SUM(G4:G9)</f>
        <v>0</v>
      </c>
      <c r="H10" s="843"/>
      <c r="I10" s="842">
        <f>SUM(I4:I9)</f>
        <v>0</v>
      </c>
      <c r="J10" s="1234"/>
      <c r="K10" s="843">
        <f>SUM(K4:K9)</f>
        <v>0</v>
      </c>
      <c r="L10" s="1234"/>
      <c r="M10" s="843">
        <f>SUM(M4:M9)</f>
        <v>0</v>
      </c>
      <c r="N10" s="843"/>
      <c r="O10" s="842">
        <f>SUM(O4:O9)</f>
        <v>0</v>
      </c>
      <c r="P10" s="843"/>
      <c r="Q10" s="842">
        <f>SUM(Q4:Q9)</f>
        <v>0</v>
      </c>
      <c r="R10" s="1234"/>
      <c r="S10" s="843">
        <f>SUM(S4:S9)</f>
        <v>0</v>
      </c>
      <c r="T10" s="1234"/>
      <c r="U10" s="843">
        <f>SUM(U4:U9)</f>
        <v>0</v>
      </c>
      <c r="V10" s="843"/>
      <c r="W10" s="842">
        <f>SUM(W4:W9)</f>
        <v>0</v>
      </c>
      <c r="X10" s="843"/>
      <c r="Y10" s="842">
        <f>SUM(Y4:Y9)</f>
        <v>0</v>
      </c>
      <c r="Z10" s="1234"/>
      <c r="AA10" s="843">
        <f>SUM(AA4:AA9)</f>
        <v>0</v>
      </c>
      <c r="AB10" s="1234"/>
      <c r="AC10" s="843">
        <f>SUM(AC4:AC9)</f>
        <v>0</v>
      </c>
      <c r="AD10" s="843"/>
      <c r="AE10" s="842">
        <f>SUM(AE4:AE9)</f>
        <v>0</v>
      </c>
      <c r="AF10" s="1234"/>
      <c r="AG10" s="842">
        <f>SUM(AG4:AG9)</f>
        <v>0</v>
      </c>
      <c r="AH10" s="1234"/>
      <c r="AI10" s="843">
        <f>SUM(AI4:AI9)</f>
        <v>0</v>
      </c>
      <c r="AJ10" s="1234"/>
      <c r="AK10" s="842">
        <f>SUM(AK4:AK9)</f>
        <v>0</v>
      </c>
      <c r="AL10" s="843"/>
      <c r="AM10" s="842">
        <f>SUM(AM4:AM9)</f>
        <v>0</v>
      </c>
      <c r="AN10" s="1234"/>
      <c r="AO10" s="842">
        <f>SUM(AO4:AO9)</f>
        <v>0</v>
      </c>
      <c r="AP10" s="1234"/>
      <c r="AQ10" s="843">
        <f>SUM(AQ4:AQ9)</f>
        <v>0</v>
      </c>
      <c r="AR10" s="1234"/>
      <c r="AS10" s="842">
        <f>SUM(AS4:AS9)</f>
        <v>0</v>
      </c>
      <c r="AT10" s="843"/>
      <c r="AU10" s="842">
        <f>SUM(AU4:AU9)</f>
        <v>0</v>
      </c>
      <c r="AV10" s="1234"/>
      <c r="AW10" s="842">
        <f>SUM(AW4:AW9)</f>
        <v>0</v>
      </c>
      <c r="AX10" s="1234"/>
      <c r="AY10" s="843">
        <f>SUM(AY4:AY9)</f>
        <v>0</v>
      </c>
      <c r="AZ10" s="1234"/>
      <c r="BA10" s="842">
        <f>SUM(BA4:BA9)</f>
        <v>0</v>
      </c>
      <c r="BB10" s="843"/>
      <c r="BC10" s="842">
        <f>SUM(BC4:BC9)</f>
        <v>0</v>
      </c>
      <c r="BD10" s="1234"/>
      <c r="BE10" s="842">
        <f>SUM(BE4:BE9)</f>
        <v>0</v>
      </c>
      <c r="BF10" s="1234"/>
      <c r="BG10" s="843">
        <f>SUM(BG4:BG9)</f>
        <v>0</v>
      </c>
      <c r="BH10" s="1234"/>
      <c r="BI10" s="1015"/>
    </row>
    <row r="11" spans="1:62" ht="15.95" customHeight="1">
      <c r="A11" s="587" t="s">
        <v>893</v>
      </c>
      <c r="B11" s="588"/>
      <c r="C11" s="588"/>
      <c r="D11" s="589"/>
      <c r="E11" s="842">
        <f>IF(AND(E10&gt;0,ROUND((TRUNC(E4/3,1)+TRUNC((E5+E6)/6,1)+TRUNC(E7/20,1)+TRUNC((E8+E9)/30,1)),0)&lt;2),2,ROUND((TRUNC(E4/3,1)+TRUNC((E5+E6)/6,1)+TRUNC(E7/20,1)+TRUNC((E8+E9)/30,1)),0))</f>
        <v>0</v>
      </c>
      <c r="F11" s="843"/>
      <c r="G11" s="842">
        <f>IF(AND(G10&gt;0,ROUND((TRUNC(G4/3,1)+TRUNC((G5+G6)/6,1)+TRUNC(G7/20,1)+TRUNC((G8+G9)/30,1)),0)&lt;2),2,ROUND((TRUNC(G4/3,1)+TRUNC((G5+G6)/6,1)+TRUNC(G7/20,1)+TRUNC((G8+G9)/30,1)),0))</f>
        <v>0</v>
      </c>
      <c r="H11" s="843"/>
      <c r="I11" s="842">
        <f>IF(AND(I10&gt;0,ROUND((TRUNC(I4/3,1)+TRUNC((I5+I6)/6,1)+TRUNC(I7/20,1)+TRUNC((I8+I9)/30,1)),0)&lt;2),2,ROUND((TRUNC(I4/3,1)+TRUNC((I5+I6)/6,1)+TRUNC(I7/20,1)+TRUNC((I8+I9)/30,1)),0))</f>
        <v>0</v>
      </c>
      <c r="J11" s="1234"/>
      <c r="K11" s="843">
        <f>IF(AND(K10&gt;0,ROUND((TRUNC(K4/3,1)+TRUNC((K5+K6)/6,1)+TRUNC(K7/20,1)+TRUNC((K8+K9)/30,1)),0)&lt;2),2,ROUND((TRUNC(K4/3,1)+TRUNC((K5+K6)/6,1)+TRUNC(K7/20,1)+TRUNC((K8+K9)/30,1)),0))</f>
        <v>0</v>
      </c>
      <c r="L11" s="1234"/>
      <c r="M11" s="843">
        <f>IF(AND(M10&gt;0,ROUND((TRUNC(M4/3,1)+TRUNC((M5+M6)/6,1)+TRUNC(M7/20,1)+TRUNC((M8+M9)/30,1)),0)&lt;2),2,ROUND((TRUNC(M4/3,1)+TRUNC((M5+M6)/6,1)+TRUNC(M7/20,1)+TRUNC((M8+M9)/30,1)),0))</f>
        <v>0</v>
      </c>
      <c r="N11" s="843"/>
      <c r="O11" s="842">
        <f>IF(AND(O10&gt;0,ROUND((TRUNC(O4/3,1)+TRUNC((O5+O6)/6,1)+TRUNC(O7/20,1)+TRUNC((O8+O9)/30,1)),0)&lt;2),2,ROUND((TRUNC(O4/3,1)+TRUNC((O5+O6)/6,1)+TRUNC(O7/20,1)+TRUNC((O8+O9)/30,1)),0))</f>
        <v>0</v>
      </c>
      <c r="P11" s="843"/>
      <c r="Q11" s="842">
        <f>IF(AND(Q10&gt;0,ROUND((TRUNC(Q4/3,1)+TRUNC((Q5+Q6)/6,1)+TRUNC(Q7/20,1)+TRUNC((Q8+Q9)/30,1)),0)&lt;2),2,ROUND((TRUNC(Q4/3,1)+TRUNC((Q5+Q6)/6,1)+TRUNC(Q7/20,1)+TRUNC((Q8+Q9)/30,1)),0))</f>
        <v>0</v>
      </c>
      <c r="R11" s="1234"/>
      <c r="S11" s="843">
        <f>IF(AND(S10&gt;0,ROUND((TRUNC(S4/3,1)+TRUNC((S5+S6)/6,1)+TRUNC(S7/20,1)+TRUNC((S8+S9)/30,1)),0)&lt;2),2,ROUND((TRUNC(S4/3,1)+TRUNC((S5+S6)/6,1)+TRUNC(S7/20,1)+TRUNC((S8+S9)/30,1)),0))</f>
        <v>0</v>
      </c>
      <c r="T11" s="1234"/>
      <c r="U11" s="843">
        <f>IF(AND(U10&gt;0,ROUND((TRUNC(U4/3,1)+TRUNC((U5+U6)/6,1)+TRUNC(U7/20,1)+TRUNC((U8+U9)/30,1)),0)&lt;2),2,ROUND((TRUNC(U4/3,1)+TRUNC((U5+U6)/6,1)+TRUNC(U7/20,1)+TRUNC((U8+U9)/30,1)),0))</f>
        <v>0</v>
      </c>
      <c r="V11" s="843"/>
      <c r="W11" s="842">
        <f>IF(AND(W10&gt;0,ROUND((TRUNC(W4/3,1)+TRUNC((W5+W6)/6,1)+TRUNC(W7/20,1)+TRUNC((W8+W9)/30,1)),0)&lt;2),2,ROUND((TRUNC(W4/3,1)+TRUNC((W5+W6)/6,1)+TRUNC(W7/20,1)+TRUNC((W8+W9)/30,1)),0))</f>
        <v>0</v>
      </c>
      <c r="X11" s="843"/>
      <c r="Y11" s="842">
        <f>IF(AND(Y10&gt;0,ROUND((TRUNC(Y4/3,1)+TRUNC((Y5+Y6)/6,1)+TRUNC(Y7/20,1)+TRUNC((Y8+Y9)/30,1)),0)&lt;2),2,ROUND((TRUNC(Y4/3,1)+TRUNC((Y5+Y6)/6,1)+TRUNC(Y7/20,1)+TRUNC((Y8+Y9)/30,1)),0))</f>
        <v>0</v>
      </c>
      <c r="Z11" s="1234"/>
      <c r="AA11" s="843">
        <f>IF(AND(AA10&gt;0,ROUND((TRUNC(AA4/3,1)+TRUNC((AA5+AA6)/6,1)+TRUNC(AA7/20,1)+TRUNC((AA8+AA9)/30,1)),0)&lt;2),2,ROUND((TRUNC(AA4/3,1)+TRUNC((AA5+AA6)/6,1)+TRUNC(AA7/20,1)+TRUNC((AA8+AA9)/30,1)),0))</f>
        <v>0</v>
      </c>
      <c r="AB11" s="1234"/>
      <c r="AC11" s="843">
        <f>IF(AND(AC10&gt;0,ROUND((TRUNC(AC4/3,1)+TRUNC((AC5+AC6)/6,1)+TRUNC(AC7/20,1)+TRUNC((AC8+AC9)/30,1)),0)&lt;2),2,ROUND((TRUNC(AC4/3,1)+TRUNC((AC5+AC6)/6,1)+TRUNC(AC7/20,1)+TRUNC((AC8+AC9)/30,1)),0))</f>
        <v>0</v>
      </c>
      <c r="AD11" s="843"/>
      <c r="AE11" s="842">
        <f>IF(AND(AE10&gt;0,ROUND((TRUNC(AE4/3,1)+TRUNC((AE5+AE6)/6,1)+TRUNC(AE7/20,1)+TRUNC((AE8+AE9)/30,1)),0)&lt;2),2,ROUND((TRUNC(AE4/3,1)+TRUNC((AE5+AE6)/6,1)+TRUNC(AE7/20,1)+TRUNC((AE8+AE9)/30,1)),0))</f>
        <v>0</v>
      </c>
      <c r="AF11" s="1234"/>
      <c r="AG11" s="842">
        <f>IF(AND(AG10&gt;0,ROUND((TRUNC(AG4/3,1)+TRUNC((AG5+AG6)/6,1)+TRUNC(AG7/20,1)+TRUNC((AG8+AG9)/30,1)),0)&lt;2),2,ROUND((TRUNC(AG4/3,1)+TRUNC((AG5+AG6)/6,1)+TRUNC(AG7/20,1)+TRUNC((AG8+AG9)/30,1)),0))</f>
        <v>0</v>
      </c>
      <c r="AH11" s="1234"/>
      <c r="AI11" s="843">
        <f>IF(AND(AI10&gt;0,ROUND((TRUNC(AI4/3,1)+TRUNC((AI5+AI6)/6,1)+TRUNC(AI7/20,1)+TRUNC((AI8+AI9)/30,1)),0)&lt;2),2,ROUND((TRUNC(AI4/3,1)+TRUNC((AI5+AI6)/6,1)+TRUNC(AI7/20,1)+TRUNC((AI8+AI9)/30,1)),0))</f>
        <v>0</v>
      </c>
      <c r="AJ11" s="1234"/>
      <c r="AK11" s="842">
        <f>IF(AND(AK10&gt;0,ROUND((TRUNC(AK4/3,1)+TRUNC((AK5+AK6)/6,1)+TRUNC(AK7/20,1)+TRUNC((AK8+AK9)/30,1)),0)&lt;2),2,ROUND((TRUNC(AK4/3,1)+TRUNC((AK5+AK6)/6,1)+TRUNC(AK7/20,1)+TRUNC((AK8+AK9)/30,1)),0))</f>
        <v>0</v>
      </c>
      <c r="AL11" s="843"/>
      <c r="AM11" s="842">
        <f>IF(AND(AM10&gt;0,ROUND((TRUNC(AM4/3,1)+TRUNC((AM5+AM6)/6,1)+TRUNC(AM7/20,1)+TRUNC((AM8+AM9)/30,1)),0)&lt;2),2,ROUND((TRUNC(AM4/3,1)+TRUNC((AM5+AM6)/6,1)+TRUNC(AM7/20,1)+TRUNC((AM8+AM9)/30,1)),0))</f>
        <v>0</v>
      </c>
      <c r="AN11" s="1234"/>
      <c r="AO11" s="842">
        <f>IF(AND(AO10&gt;0,ROUND((TRUNC(AO4/3,1)+TRUNC((AO5+AO6)/6,1)+TRUNC(AO7/20,1)+TRUNC((AO8+AO9)/30,1)),0)&lt;2),2,ROUND((TRUNC(AO4/3,1)+TRUNC((AO5+AO6)/6,1)+TRUNC(AO7/20,1)+TRUNC((AO8+AO9)/30,1)),0))</f>
        <v>0</v>
      </c>
      <c r="AP11" s="1234"/>
      <c r="AQ11" s="843">
        <f>IF(AND(AQ10&gt;0,ROUND((TRUNC(AQ4/3,1)+TRUNC((AQ5+AQ6)/6,1)+TRUNC(AQ7/20,1)+TRUNC((AQ8+AQ9)/30,1)),0)&lt;2),2,ROUND((TRUNC(AQ4/3,1)+TRUNC((AQ5+AQ6)/6,1)+TRUNC(AQ7/20,1)+TRUNC((AQ8+AQ9)/30,1)),0))</f>
        <v>0</v>
      </c>
      <c r="AR11" s="1234"/>
      <c r="AS11" s="842">
        <f>IF(AND(AS10&gt;0,ROUND((TRUNC(AS4/3,1)+TRUNC((AS5+AS6)/6,1)+TRUNC(AS7/20,1)+TRUNC((AS8+AS9)/30,1)),0)&lt;2),2,ROUND((TRUNC(AS4/3,1)+TRUNC((AS5+AS6)/6,1)+TRUNC(AS7/20,1)+TRUNC((AS8+AS9)/30,1)),0))</f>
        <v>0</v>
      </c>
      <c r="AT11" s="843"/>
      <c r="AU11" s="842">
        <f>IF(AND(AU10&gt;0,ROUND((TRUNC(AU4/3,1)+TRUNC((AU5+AU6)/6,1)+TRUNC(AU7/20,1)+TRUNC((AU8+AU9)/30,1)),0)&lt;2),2,ROUND((TRUNC(AU4/3,1)+TRUNC((AU5+AU6)/6,1)+TRUNC(AU7/20,1)+TRUNC((AU8+AU9)/30,1)),0))</f>
        <v>0</v>
      </c>
      <c r="AV11" s="1234"/>
      <c r="AW11" s="842">
        <f>IF(AND(AW10&gt;0,ROUND((TRUNC(AW4/3,1)+TRUNC((AW5+AW6)/6,1)+TRUNC(AW7/20,1)+TRUNC((AW8+AW9)/30,1)),0)&lt;2),2,ROUND((TRUNC(AW4/3,1)+TRUNC((AW5+AW6)/6,1)+TRUNC(AW7/20,1)+TRUNC((AW8+AW9)/30,1)),0))</f>
        <v>0</v>
      </c>
      <c r="AX11" s="1234"/>
      <c r="AY11" s="843">
        <f>IF(AND(AY10&gt;0,ROUND((TRUNC(AY4/3,1)+TRUNC((AY5+AY6)/6,1)+TRUNC(AY7/20,1)+TRUNC((AY8+AY9)/30,1)),0)&lt;2),2,ROUND((TRUNC(AY4/3,1)+TRUNC((AY5+AY6)/6,1)+TRUNC(AY7/20,1)+TRUNC((AY8+AY9)/30,1)),0))</f>
        <v>0</v>
      </c>
      <c r="AZ11" s="1234"/>
      <c r="BA11" s="842">
        <f>IF(AND(BA10&gt;0,ROUND((TRUNC(BA4/3,1)+TRUNC((BA5+BA6)/6,1)+TRUNC(BA7/20,1)+TRUNC((BA8+BA9)/30,1)),0)&lt;2),2,ROUND((TRUNC(BA4/3,1)+TRUNC((BA5+BA6)/6,1)+TRUNC(BA7/20,1)+TRUNC((BA8+BA9)/30,1)),0))</f>
        <v>0</v>
      </c>
      <c r="BB11" s="843"/>
      <c r="BC11" s="842">
        <f>IF(AND(BC10&gt;0,ROUND((TRUNC(BC4/3,1)+TRUNC((BC5+BC6)/6,1)+TRUNC(BC7/20,1)+TRUNC((BC8+BC9)/30,1)),0)&lt;2),2,ROUND((TRUNC(BC4/3,1)+TRUNC((BC5+BC6)/6,1)+TRUNC(BC7/20,1)+TRUNC((BC8+BC9)/30,1)),0))</f>
        <v>0</v>
      </c>
      <c r="BD11" s="1234"/>
      <c r="BE11" s="842">
        <f>IF(AND(BE10&gt;0,ROUND((TRUNC(BE4/3,1)+TRUNC((BE5+BE6)/6,1)+TRUNC(BE7/20,1)+TRUNC((BE8+BE9)/30,1)),0)&lt;2),2,ROUND((TRUNC(BE4/3,1)+TRUNC((BE5+BE6)/6,1)+TRUNC(BE7/20,1)+TRUNC((BE8+BE9)/30,1)),0))</f>
        <v>0</v>
      </c>
      <c r="BF11" s="1234"/>
      <c r="BG11" s="843">
        <f>IF(AND(BG10&gt;0,ROUND((TRUNC(BG4/3,1)+TRUNC((BG5+BG6)/6,1)+TRUNC(BG7/20,1)+TRUNC((BG8+BG9)/30,1)),0)&lt;2),2,ROUND((TRUNC(BG4/3,1)+TRUNC((BG5+BG6)/6,1)+TRUNC(BG7/20,1)+TRUNC((BG8+BG9)/30,1)),0))</f>
        <v>0</v>
      </c>
      <c r="BH11" s="1234"/>
      <c r="BI11" s="1014"/>
    </row>
    <row r="12" spans="1:62" ht="6" customHeight="1">
      <c r="A12" s="1251" t="s">
        <v>894</v>
      </c>
      <c r="B12" s="1225" t="s">
        <v>895</v>
      </c>
      <c r="C12" s="1226"/>
      <c r="D12" s="1231" t="s">
        <v>896</v>
      </c>
      <c r="E12" s="423"/>
      <c r="F12" s="424"/>
      <c r="G12" s="423"/>
      <c r="H12" s="424"/>
      <c r="I12" s="423"/>
      <c r="J12" s="425"/>
      <c r="K12" s="424"/>
      <c r="L12" s="425"/>
      <c r="M12" s="424"/>
      <c r="N12" s="424"/>
      <c r="O12" s="423"/>
      <c r="P12" s="424"/>
      <c r="Q12" s="423"/>
      <c r="R12" s="425"/>
      <c r="S12" s="424"/>
      <c r="T12" s="425"/>
      <c r="U12" s="424"/>
      <c r="V12" s="424"/>
      <c r="W12" s="423"/>
      <c r="X12" s="424"/>
      <c r="Y12" s="423"/>
      <c r="Z12" s="425"/>
      <c r="AA12" s="424"/>
      <c r="AB12" s="426"/>
      <c r="AC12" s="427"/>
      <c r="AD12" s="427"/>
      <c r="AE12" s="423"/>
      <c r="AF12" s="425"/>
      <c r="AG12" s="423"/>
      <c r="AH12" s="425"/>
      <c r="AI12" s="424"/>
      <c r="AJ12" s="425"/>
      <c r="AK12" s="423"/>
      <c r="AL12" s="424"/>
      <c r="AM12" s="423"/>
      <c r="AN12" s="425"/>
      <c r="AO12" s="423"/>
      <c r="AP12" s="425"/>
      <c r="AQ12" s="424"/>
      <c r="AR12" s="425"/>
      <c r="AS12" s="423"/>
      <c r="AT12" s="424"/>
      <c r="AU12" s="423"/>
      <c r="AV12" s="425"/>
      <c r="AW12" s="423"/>
      <c r="AX12" s="425"/>
      <c r="AY12" s="424"/>
      <c r="AZ12" s="425"/>
      <c r="BA12" s="424"/>
      <c r="BB12" s="425"/>
      <c r="BC12" s="423"/>
      <c r="BD12" s="425"/>
      <c r="BE12" s="423"/>
      <c r="BF12" s="425"/>
      <c r="BG12" s="424"/>
      <c r="BH12" s="425"/>
      <c r="BI12" s="792" t="s">
        <v>897</v>
      </c>
    </row>
    <row r="13" spans="1:62" ht="3" customHeight="1">
      <c r="A13" s="1254"/>
      <c r="B13" s="1227"/>
      <c r="C13" s="1228"/>
      <c r="D13" s="1232"/>
      <c r="E13" s="428"/>
      <c r="F13" s="429"/>
      <c r="G13" s="428"/>
      <c r="H13" s="429"/>
      <c r="I13" s="428"/>
      <c r="J13" s="430"/>
      <c r="K13" s="431"/>
      <c r="L13" s="430"/>
      <c r="M13" s="431"/>
      <c r="N13" s="431"/>
      <c r="O13" s="432"/>
      <c r="P13" s="431"/>
      <c r="Q13" s="432"/>
      <c r="R13" s="430"/>
      <c r="S13" s="431"/>
      <c r="T13" s="430"/>
      <c r="U13" s="431"/>
      <c r="V13" s="431"/>
      <c r="W13" s="432"/>
      <c r="X13" s="431"/>
      <c r="Y13" s="432"/>
      <c r="Z13" s="430"/>
      <c r="AA13" s="431"/>
      <c r="AB13" s="433"/>
      <c r="AC13" s="434"/>
      <c r="AD13" s="434"/>
      <c r="AE13" s="432"/>
      <c r="AF13" s="430"/>
      <c r="AG13" s="432"/>
      <c r="AH13" s="430"/>
      <c r="AI13" s="431"/>
      <c r="AJ13" s="430"/>
      <c r="AK13" s="432"/>
      <c r="AL13" s="431"/>
      <c r="AM13" s="432"/>
      <c r="AN13" s="430"/>
      <c r="AO13" s="432"/>
      <c r="AP13" s="430"/>
      <c r="AQ13" s="431"/>
      <c r="AR13" s="430"/>
      <c r="AS13" s="432"/>
      <c r="AT13" s="429"/>
      <c r="AU13" s="428"/>
      <c r="AV13" s="435"/>
      <c r="AW13" s="428"/>
      <c r="AX13" s="435"/>
      <c r="AY13" s="429"/>
      <c r="AZ13" s="435"/>
      <c r="BA13" s="429"/>
      <c r="BB13" s="435"/>
      <c r="BC13" s="428"/>
      <c r="BD13" s="435"/>
      <c r="BE13" s="428"/>
      <c r="BF13" s="435"/>
      <c r="BG13" s="429"/>
      <c r="BH13" s="435"/>
      <c r="BI13" s="1224"/>
    </row>
    <row r="14" spans="1:62" ht="6" customHeight="1">
      <c r="A14" s="1254"/>
      <c r="B14" s="1227"/>
      <c r="C14" s="1228"/>
      <c r="D14" s="1232"/>
      <c r="E14" s="428"/>
      <c r="F14" s="429"/>
      <c r="G14" s="428"/>
      <c r="H14" s="429"/>
      <c r="I14" s="428"/>
      <c r="J14" s="435"/>
      <c r="K14" s="429"/>
      <c r="L14" s="435"/>
      <c r="M14" s="429"/>
      <c r="N14" s="429"/>
      <c r="O14" s="428"/>
      <c r="P14" s="429"/>
      <c r="Q14" s="428"/>
      <c r="R14" s="435"/>
      <c r="S14" s="429"/>
      <c r="T14" s="435"/>
      <c r="U14" s="429"/>
      <c r="V14" s="429"/>
      <c r="W14" s="428"/>
      <c r="X14" s="429"/>
      <c r="Y14" s="428"/>
      <c r="Z14" s="435"/>
      <c r="AA14" s="429"/>
      <c r="AB14" s="433"/>
      <c r="AC14" s="434"/>
      <c r="AD14" s="434"/>
      <c r="AE14" s="428"/>
      <c r="AF14" s="435"/>
      <c r="AG14" s="428"/>
      <c r="AH14" s="435"/>
      <c r="AI14" s="429"/>
      <c r="AJ14" s="435"/>
      <c r="AK14" s="428"/>
      <c r="AL14" s="429"/>
      <c r="AM14" s="428"/>
      <c r="AN14" s="435"/>
      <c r="AO14" s="428"/>
      <c r="AP14" s="435"/>
      <c r="AQ14" s="429"/>
      <c r="AR14" s="435"/>
      <c r="AS14" s="428"/>
      <c r="AT14" s="429"/>
      <c r="AU14" s="428"/>
      <c r="AV14" s="435"/>
      <c r="AW14" s="428"/>
      <c r="AX14" s="435"/>
      <c r="AY14" s="429"/>
      <c r="AZ14" s="435"/>
      <c r="BA14" s="429"/>
      <c r="BB14" s="435"/>
      <c r="BC14" s="428"/>
      <c r="BD14" s="435"/>
      <c r="BE14" s="428"/>
      <c r="BF14" s="435"/>
      <c r="BG14" s="429"/>
      <c r="BH14" s="435"/>
      <c r="BI14" s="1224"/>
    </row>
    <row r="15" spans="1:62" ht="6" customHeight="1">
      <c r="A15" s="1254"/>
      <c r="B15" s="667">
        <v>1</v>
      </c>
      <c r="C15" s="668"/>
      <c r="D15" s="1013"/>
      <c r="E15" s="436"/>
      <c r="F15" s="437"/>
      <c r="G15" s="436"/>
      <c r="H15" s="437"/>
      <c r="I15" s="436"/>
      <c r="J15" s="438"/>
      <c r="K15" s="437"/>
      <c r="L15" s="438"/>
      <c r="M15" s="437"/>
      <c r="N15" s="437"/>
      <c r="O15" s="436"/>
      <c r="P15" s="437"/>
      <c r="Q15" s="436"/>
      <c r="R15" s="438"/>
      <c r="S15" s="437"/>
      <c r="T15" s="438"/>
      <c r="U15" s="437"/>
      <c r="V15" s="437"/>
      <c r="W15" s="436"/>
      <c r="X15" s="437"/>
      <c r="Y15" s="436"/>
      <c r="Z15" s="438"/>
      <c r="AA15" s="437"/>
      <c r="AB15" s="438"/>
      <c r="AC15" s="437"/>
      <c r="AD15" s="437"/>
      <c r="AE15" s="436"/>
      <c r="AF15" s="438"/>
      <c r="AG15" s="436"/>
      <c r="AH15" s="438"/>
      <c r="AI15" s="437"/>
      <c r="AJ15" s="438"/>
      <c r="AK15" s="436"/>
      <c r="AL15" s="437"/>
      <c r="AM15" s="436"/>
      <c r="AN15" s="438"/>
      <c r="AO15" s="436"/>
      <c r="AP15" s="438"/>
      <c r="AQ15" s="437"/>
      <c r="AR15" s="438"/>
      <c r="AS15" s="436"/>
      <c r="AT15" s="437"/>
      <c r="AU15" s="436"/>
      <c r="AV15" s="438"/>
      <c r="AW15" s="436"/>
      <c r="AX15" s="438"/>
      <c r="AY15" s="437"/>
      <c r="AZ15" s="438"/>
      <c r="BA15" s="437"/>
      <c r="BB15" s="438"/>
      <c r="BC15" s="436"/>
      <c r="BD15" s="438"/>
      <c r="BE15" s="436"/>
      <c r="BF15" s="438"/>
      <c r="BG15" s="437"/>
      <c r="BH15" s="438"/>
      <c r="BI15" s="1013" t="s">
        <v>898</v>
      </c>
      <c r="BJ15" s="1253">
        <f>SUM(G15:BI17)/4</f>
        <v>0</v>
      </c>
    </row>
    <row r="16" spans="1:62" ht="3" customHeight="1">
      <c r="A16" s="1254"/>
      <c r="B16" s="670"/>
      <c r="C16" s="671"/>
      <c r="D16" s="1015"/>
      <c r="E16" s="439"/>
      <c r="F16" s="440"/>
      <c r="G16" s="439"/>
      <c r="H16" s="441"/>
      <c r="I16" s="439"/>
      <c r="J16" s="440"/>
      <c r="K16" s="441"/>
      <c r="L16" s="440"/>
      <c r="M16" s="441"/>
      <c r="N16" s="441"/>
      <c r="O16" s="439"/>
      <c r="P16" s="441"/>
      <c r="Q16" s="439"/>
      <c r="R16" s="440"/>
      <c r="S16" s="441"/>
      <c r="T16" s="440"/>
      <c r="U16" s="441"/>
      <c r="V16" s="441"/>
      <c r="W16" s="439"/>
      <c r="X16" s="441"/>
      <c r="Y16" s="439"/>
      <c r="Z16" s="440"/>
      <c r="AA16" s="441"/>
      <c r="AB16" s="440"/>
      <c r="AC16" s="441"/>
      <c r="AD16" s="441"/>
      <c r="AE16" s="439"/>
      <c r="AF16" s="440"/>
      <c r="AG16" s="439"/>
      <c r="AH16" s="440"/>
      <c r="AI16" s="441"/>
      <c r="AJ16" s="440"/>
      <c r="AK16" s="439"/>
      <c r="AL16" s="441"/>
      <c r="AM16" s="439"/>
      <c r="AN16" s="440"/>
      <c r="AO16" s="439"/>
      <c r="AP16" s="440"/>
      <c r="AQ16" s="441"/>
      <c r="AR16" s="440"/>
      <c r="AS16" s="439"/>
      <c r="AT16" s="441"/>
      <c r="AU16" s="439"/>
      <c r="AV16" s="440"/>
      <c r="AW16" s="439"/>
      <c r="AX16" s="440"/>
      <c r="AY16" s="441"/>
      <c r="AZ16" s="440"/>
      <c r="BA16" s="441"/>
      <c r="BB16" s="440"/>
      <c r="BC16" s="439"/>
      <c r="BD16" s="440"/>
      <c r="BE16" s="439"/>
      <c r="BF16" s="440"/>
      <c r="BG16" s="441"/>
      <c r="BH16" s="440"/>
      <c r="BI16" s="1015"/>
      <c r="BJ16" s="1253"/>
    </row>
    <row r="17" spans="1:62" ht="6" customHeight="1">
      <c r="A17" s="1254"/>
      <c r="B17" s="670"/>
      <c r="C17" s="671"/>
      <c r="D17" s="1015"/>
      <c r="E17" s="439"/>
      <c r="F17" s="441"/>
      <c r="G17" s="442"/>
      <c r="H17" s="443"/>
      <c r="I17" s="442"/>
      <c r="J17" s="444"/>
      <c r="K17" s="443"/>
      <c r="L17" s="444"/>
      <c r="M17" s="443"/>
      <c r="N17" s="443"/>
      <c r="O17" s="442"/>
      <c r="P17" s="443"/>
      <c r="Q17" s="442"/>
      <c r="R17" s="444"/>
      <c r="S17" s="443"/>
      <c r="T17" s="444"/>
      <c r="U17" s="443"/>
      <c r="V17" s="443"/>
      <c r="W17" s="442"/>
      <c r="X17" s="443"/>
      <c r="Y17" s="442"/>
      <c r="Z17" s="444"/>
      <c r="AA17" s="443"/>
      <c r="AB17" s="444"/>
      <c r="AC17" s="443"/>
      <c r="AD17" s="443"/>
      <c r="AE17" s="442"/>
      <c r="AF17" s="444"/>
      <c r="AG17" s="442"/>
      <c r="AH17" s="444"/>
      <c r="AI17" s="443"/>
      <c r="AJ17" s="444"/>
      <c r="AK17" s="442"/>
      <c r="AL17" s="443"/>
      <c r="AM17" s="442"/>
      <c r="AN17" s="444"/>
      <c r="AO17" s="442"/>
      <c r="AP17" s="444"/>
      <c r="AQ17" s="443"/>
      <c r="AR17" s="444"/>
      <c r="AS17" s="442"/>
      <c r="AT17" s="443"/>
      <c r="AU17" s="442"/>
      <c r="AV17" s="444"/>
      <c r="AW17" s="442"/>
      <c r="AX17" s="444"/>
      <c r="AY17" s="443"/>
      <c r="AZ17" s="444"/>
      <c r="BA17" s="443"/>
      <c r="BB17" s="444"/>
      <c r="BC17" s="439"/>
      <c r="BD17" s="440"/>
      <c r="BE17" s="439"/>
      <c r="BF17" s="440"/>
      <c r="BG17" s="441"/>
      <c r="BH17" s="440"/>
      <c r="BI17" s="1015"/>
      <c r="BJ17" s="1253"/>
    </row>
    <row r="18" spans="1:62" ht="6" customHeight="1">
      <c r="A18" s="1254"/>
      <c r="B18" s="667">
        <v>2</v>
      </c>
      <c r="C18" s="668"/>
      <c r="D18" s="1013"/>
      <c r="E18" s="436"/>
      <c r="F18" s="437"/>
      <c r="G18" s="436"/>
      <c r="H18" s="437"/>
      <c r="I18" s="436"/>
      <c r="J18" s="438"/>
      <c r="K18" s="437"/>
      <c r="L18" s="438"/>
      <c r="M18" s="437"/>
      <c r="N18" s="437"/>
      <c r="O18" s="436"/>
      <c r="P18" s="437"/>
      <c r="Q18" s="436"/>
      <c r="R18" s="438"/>
      <c r="S18" s="437"/>
      <c r="T18" s="438"/>
      <c r="U18" s="437"/>
      <c r="V18" s="437"/>
      <c r="W18" s="436"/>
      <c r="X18" s="437"/>
      <c r="Y18" s="436"/>
      <c r="Z18" s="438"/>
      <c r="AA18" s="437"/>
      <c r="AB18" s="438"/>
      <c r="AC18" s="437"/>
      <c r="AD18" s="437"/>
      <c r="AE18" s="436"/>
      <c r="AF18" s="438"/>
      <c r="AG18" s="436"/>
      <c r="AH18" s="438"/>
      <c r="AI18" s="437"/>
      <c r="AJ18" s="438"/>
      <c r="AK18" s="436"/>
      <c r="AL18" s="437"/>
      <c r="AM18" s="436"/>
      <c r="AN18" s="438"/>
      <c r="AO18" s="436"/>
      <c r="AP18" s="438"/>
      <c r="AQ18" s="437"/>
      <c r="AR18" s="438"/>
      <c r="AS18" s="436"/>
      <c r="AT18" s="437"/>
      <c r="AU18" s="436"/>
      <c r="AV18" s="438"/>
      <c r="AW18" s="436"/>
      <c r="AX18" s="438"/>
      <c r="AY18" s="437"/>
      <c r="AZ18" s="438"/>
      <c r="BA18" s="437"/>
      <c r="BB18" s="438"/>
      <c r="BC18" s="436"/>
      <c r="BD18" s="438"/>
      <c r="BE18" s="436"/>
      <c r="BF18" s="438"/>
      <c r="BG18" s="437"/>
      <c r="BH18" s="438"/>
      <c r="BI18" s="1013" t="s">
        <v>899</v>
      </c>
      <c r="BJ18" s="1253">
        <f>SUM(G18:BI20)/4</f>
        <v>0</v>
      </c>
    </row>
    <row r="19" spans="1:62" ht="3" customHeight="1">
      <c r="A19" s="1254"/>
      <c r="B19" s="670"/>
      <c r="C19" s="671"/>
      <c r="D19" s="1015"/>
      <c r="E19" s="439"/>
      <c r="F19" s="440"/>
      <c r="G19" s="439"/>
      <c r="H19" s="441"/>
      <c r="I19" s="439"/>
      <c r="J19" s="440"/>
      <c r="K19" s="441"/>
      <c r="L19" s="440"/>
      <c r="M19" s="441"/>
      <c r="N19" s="441"/>
      <c r="O19" s="439"/>
      <c r="P19" s="441"/>
      <c r="Q19" s="439"/>
      <c r="R19" s="440"/>
      <c r="S19" s="441"/>
      <c r="T19" s="440"/>
      <c r="U19" s="441"/>
      <c r="V19" s="441"/>
      <c r="W19" s="439"/>
      <c r="X19" s="441"/>
      <c r="Y19" s="439"/>
      <c r="Z19" s="440"/>
      <c r="AA19" s="441"/>
      <c r="AB19" s="440"/>
      <c r="AC19" s="441"/>
      <c r="AD19" s="441"/>
      <c r="AE19" s="439"/>
      <c r="AF19" s="440"/>
      <c r="AG19" s="439"/>
      <c r="AH19" s="440"/>
      <c r="AI19" s="441"/>
      <c r="AJ19" s="440"/>
      <c r="AK19" s="439"/>
      <c r="AL19" s="441"/>
      <c r="AM19" s="439"/>
      <c r="AN19" s="440"/>
      <c r="AO19" s="439"/>
      <c r="AP19" s="440"/>
      <c r="AQ19" s="441"/>
      <c r="AR19" s="440"/>
      <c r="AS19" s="439"/>
      <c r="AT19" s="441"/>
      <c r="AU19" s="439"/>
      <c r="AV19" s="440"/>
      <c r="AW19" s="439"/>
      <c r="AX19" s="440"/>
      <c r="AY19" s="441"/>
      <c r="AZ19" s="440"/>
      <c r="BA19" s="441"/>
      <c r="BB19" s="440"/>
      <c r="BC19" s="439"/>
      <c r="BD19" s="440"/>
      <c r="BE19" s="439"/>
      <c r="BF19" s="440"/>
      <c r="BG19" s="441"/>
      <c r="BH19" s="440"/>
      <c r="BI19" s="1015"/>
      <c r="BJ19" s="1253"/>
    </row>
    <row r="20" spans="1:62" ht="6" customHeight="1">
      <c r="A20" s="1254"/>
      <c r="B20" s="670"/>
      <c r="C20" s="671"/>
      <c r="D20" s="1015"/>
      <c r="E20" s="439"/>
      <c r="F20" s="441"/>
      <c r="G20" s="442"/>
      <c r="H20" s="443"/>
      <c r="I20" s="442"/>
      <c r="J20" s="444"/>
      <c r="K20" s="443"/>
      <c r="L20" s="444"/>
      <c r="M20" s="443"/>
      <c r="N20" s="443"/>
      <c r="O20" s="442"/>
      <c r="P20" s="443"/>
      <c r="Q20" s="442"/>
      <c r="R20" s="444"/>
      <c r="S20" s="443"/>
      <c r="T20" s="444"/>
      <c r="U20" s="443"/>
      <c r="V20" s="443"/>
      <c r="W20" s="442"/>
      <c r="X20" s="443"/>
      <c r="Y20" s="442"/>
      <c r="Z20" s="444"/>
      <c r="AA20" s="443"/>
      <c r="AB20" s="444"/>
      <c r="AC20" s="443"/>
      <c r="AD20" s="443"/>
      <c r="AE20" s="442"/>
      <c r="AF20" s="444"/>
      <c r="AG20" s="442"/>
      <c r="AH20" s="444"/>
      <c r="AI20" s="443"/>
      <c r="AJ20" s="444"/>
      <c r="AK20" s="442"/>
      <c r="AL20" s="443"/>
      <c r="AM20" s="442"/>
      <c r="AN20" s="444"/>
      <c r="AO20" s="442"/>
      <c r="AP20" s="444"/>
      <c r="AQ20" s="443"/>
      <c r="AR20" s="444"/>
      <c r="AS20" s="442"/>
      <c r="AT20" s="443"/>
      <c r="AU20" s="442"/>
      <c r="AV20" s="444"/>
      <c r="AW20" s="442"/>
      <c r="AX20" s="444"/>
      <c r="AY20" s="443"/>
      <c r="AZ20" s="444"/>
      <c r="BA20" s="443"/>
      <c r="BB20" s="444"/>
      <c r="BC20" s="439"/>
      <c r="BD20" s="440"/>
      <c r="BE20" s="439"/>
      <c r="BF20" s="440"/>
      <c r="BG20" s="441"/>
      <c r="BH20" s="440"/>
      <c r="BI20" s="1015"/>
      <c r="BJ20" s="1253"/>
    </row>
    <row r="21" spans="1:62" ht="6" customHeight="1">
      <c r="A21" s="1254"/>
      <c r="B21" s="667">
        <v>3</v>
      </c>
      <c r="C21" s="668"/>
      <c r="D21" s="1013"/>
      <c r="E21" s="436"/>
      <c r="F21" s="437"/>
      <c r="G21" s="436"/>
      <c r="H21" s="437"/>
      <c r="I21" s="436"/>
      <c r="J21" s="438"/>
      <c r="K21" s="437"/>
      <c r="L21" s="438"/>
      <c r="M21" s="437"/>
      <c r="N21" s="437"/>
      <c r="O21" s="436"/>
      <c r="P21" s="437"/>
      <c r="Q21" s="436"/>
      <c r="R21" s="438"/>
      <c r="S21" s="437"/>
      <c r="T21" s="438"/>
      <c r="U21" s="437"/>
      <c r="V21" s="437"/>
      <c r="W21" s="436"/>
      <c r="X21" s="437"/>
      <c r="Y21" s="436"/>
      <c r="Z21" s="438"/>
      <c r="AA21" s="437"/>
      <c r="AB21" s="438"/>
      <c r="AC21" s="437"/>
      <c r="AD21" s="437"/>
      <c r="AE21" s="436"/>
      <c r="AF21" s="438"/>
      <c r="AG21" s="436"/>
      <c r="AH21" s="438"/>
      <c r="AI21" s="437"/>
      <c r="AJ21" s="438"/>
      <c r="AK21" s="436"/>
      <c r="AL21" s="437"/>
      <c r="AM21" s="436"/>
      <c r="AN21" s="438"/>
      <c r="AO21" s="436"/>
      <c r="AP21" s="438"/>
      <c r="AQ21" s="437"/>
      <c r="AR21" s="438"/>
      <c r="AS21" s="436"/>
      <c r="AT21" s="437"/>
      <c r="AU21" s="436"/>
      <c r="AV21" s="438"/>
      <c r="AW21" s="436"/>
      <c r="AX21" s="438"/>
      <c r="AY21" s="437"/>
      <c r="AZ21" s="438"/>
      <c r="BA21" s="437"/>
      <c r="BB21" s="438"/>
      <c r="BC21" s="436"/>
      <c r="BD21" s="438"/>
      <c r="BE21" s="436"/>
      <c r="BF21" s="438"/>
      <c r="BG21" s="437"/>
      <c r="BH21" s="438"/>
      <c r="BI21" s="1013" t="s">
        <v>899</v>
      </c>
      <c r="BJ21" s="1253">
        <f>SUM(G21:BI23)/4</f>
        <v>0</v>
      </c>
    </row>
    <row r="22" spans="1:62" ht="3" customHeight="1">
      <c r="A22" s="1254"/>
      <c r="B22" s="670"/>
      <c r="C22" s="671"/>
      <c r="D22" s="1015"/>
      <c r="E22" s="439"/>
      <c r="F22" s="441"/>
      <c r="G22" s="439"/>
      <c r="H22" s="441"/>
      <c r="I22" s="439"/>
      <c r="J22" s="440"/>
      <c r="K22" s="441"/>
      <c r="L22" s="440"/>
      <c r="M22" s="441"/>
      <c r="N22" s="441"/>
      <c r="O22" s="439"/>
      <c r="P22" s="441"/>
      <c r="Q22" s="439"/>
      <c r="R22" s="440"/>
      <c r="S22" s="441"/>
      <c r="T22" s="440"/>
      <c r="U22" s="441"/>
      <c r="V22" s="441"/>
      <c r="W22" s="439"/>
      <c r="X22" s="441"/>
      <c r="Y22" s="439"/>
      <c r="Z22" s="440"/>
      <c r="AA22" s="441"/>
      <c r="AB22" s="440"/>
      <c r="AC22" s="441"/>
      <c r="AD22" s="441"/>
      <c r="AE22" s="439"/>
      <c r="AF22" s="440"/>
      <c r="AG22" s="439"/>
      <c r="AH22" s="440"/>
      <c r="AI22" s="441"/>
      <c r="AJ22" s="440"/>
      <c r="AK22" s="439"/>
      <c r="AL22" s="441"/>
      <c r="AM22" s="439"/>
      <c r="AN22" s="440"/>
      <c r="AO22" s="439"/>
      <c r="AP22" s="440"/>
      <c r="AQ22" s="441"/>
      <c r="AR22" s="440"/>
      <c r="AS22" s="439"/>
      <c r="AT22" s="441"/>
      <c r="AU22" s="439"/>
      <c r="AV22" s="440"/>
      <c r="AW22" s="439"/>
      <c r="AX22" s="440"/>
      <c r="AY22" s="441"/>
      <c r="AZ22" s="440"/>
      <c r="BA22" s="441"/>
      <c r="BB22" s="440"/>
      <c r="BC22" s="439"/>
      <c r="BD22" s="440"/>
      <c r="BE22" s="439"/>
      <c r="BF22" s="440"/>
      <c r="BG22" s="441"/>
      <c r="BH22" s="440"/>
      <c r="BI22" s="1015"/>
      <c r="BJ22" s="1253"/>
    </row>
    <row r="23" spans="1:62" ht="6" customHeight="1">
      <c r="A23" s="1254"/>
      <c r="B23" s="670"/>
      <c r="C23" s="671"/>
      <c r="D23" s="1015"/>
      <c r="E23" s="439"/>
      <c r="F23" s="441"/>
      <c r="G23" s="442"/>
      <c r="H23" s="443"/>
      <c r="I23" s="442"/>
      <c r="J23" s="444"/>
      <c r="K23" s="443"/>
      <c r="L23" s="444"/>
      <c r="M23" s="443"/>
      <c r="N23" s="443"/>
      <c r="O23" s="442"/>
      <c r="P23" s="443"/>
      <c r="Q23" s="442"/>
      <c r="R23" s="444"/>
      <c r="S23" s="443"/>
      <c r="T23" s="444"/>
      <c r="U23" s="443"/>
      <c r="V23" s="443"/>
      <c r="W23" s="442"/>
      <c r="X23" s="443"/>
      <c r="Y23" s="442"/>
      <c r="Z23" s="444"/>
      <c r="AA23" s="443"/>
      <c r="AB23" s="444"/>
      <c r="AC23" s="443"/>
      <c r="AD23" s="443"/>
      <c r="AE23" s="442"/>
      <c r="AF23" s="444"/>
      <c r="AG23" s="442"/>
      <c r="AH23" s="444"/>
      <c r="AI23" s="443"/>
      <c r="AJ23" s="444"/>
      <c r="AK23" s="442"/>
      <c r="AL23" s="443"/>
      <c r="AM23" s="442"/>
      <c r="AN23" s="444"/>
      <c r="AO23" s="442"/>
      <c r="AP23" s="444"/>
      <c r="AQ23" s="443"/>
      <c r="AR23" s="444"/>
      <c r="AS23" s="442"/>
      <c r="AT23" s="443"/>
      <c r="AU23" s="442"/>
      <c r="AV23" s="444"/>
      <c r="AW23" s="442"/>
      <c r="AX23" s="444"/>
      <c r="AY23" s="443"/>
      <c r="AZ23" s="444"/>
      <c r="BA23" s="443"/>
      <c r="BB23" s="444"/>
      <c r="BC23" s="439"/>
      <c r="BD23" s="440"/>
      <c r="BE23" s="439"/>
      <c r="BF23" s="440"/>
      <c r="BG23" s="441"/>
      <c r="BH23" s="440"/>
      <c r="BI23" s="1015"/>
      <c r="BJ23" s="1253"/>
    </row>
    <row r="24" spans="1:62" ht="6" customHeight="1">
      <c r="A24" s="1254"/>
      <c r="B24" s="667">
        <v>4</v>
      </c>
      <c r="C24" s="668"/>
      <c r="D24" s="1013"/>
      <c r="E24" s="436"/>
      <c r="F24" s="437"/>
      <c r="G24" s="436"/>
      <c r="H24" s="437"/>
      <c r="I24" s="436"/>
      <c r="J24" s="438"/>
      <c r="K24" s="437"/>
      <c r="L24" s="438"/>
      <c r="M24" s="437"/>
      <c r="N24" s="437"/>
      <c r="O24" s="436"/>
      <c r="P24" s="437"/>
      <c r="Q24" s="436"/>
      <c r="R24" s="438"/>
      <c r="S24" s="437"/>
      <c r="T24" s="438"/>
      <c r="U24" s="437"/>
      <c r="V24" s="437"/>
      <c r="W24" s="436"/>
      <c r="X24" s="437"/>
      <c r="Y24" s="436"/>
      <c r="Z24" s="438"/>
      <c r="AA24" s="437"/>
      <c r="AB24" s="438"/>
      <c r="AC24" s="437"/>
      <c r="AD24" s="437"/>
      <c r="AE24" s="436"/>
      <c r="AF24" s="438"/>
      <c r="AG24" s="436"/>
      <c r="AH24" s="438"/>
      <c r="AI24" s="437"/>
      <c r="AJ24" s="438"/>
      <c r="AK24" s="436"/>
      <c r="AL24" s="437"/>
      <c r="AM24" s="436"/>
      <c r="AN24" s="438"/>
      <c r="AO24" s="436"/>
      <c r="AP24" s="438"/>
      <c r="AQ24" s="437"/>
      <c r="AR24" s="438"/>
      <c r="AS24" s="436"/>
      <c r="AT24" s="437"/>
      <c r="AU24" s="436"/>
      <c r="AV24" s="438"/>
      <c r="AW24" s="436"/>
      <c r="AX24" s="438"/>
      <c r="AY24" s="437"/>
      <c r="AZ24" s="438"/>
      <c r="BA24" s="437"/>
      <c r="BB24" s="438"/>
      <c r="BC24" s="436"/>
      <c r="BD24" s="438"/>
      <c r="BE24" s="436"/>
      <c r="BF24" s="438"/>
      <c r="BG24" s="437"/>
      <c r="BH24" s="438"/>
      <c r="BI24" s="1013" t="s">
        <v>898</v>
      </c>
      <c r="BJ24" s="1253">
        <f>SUM(G24:BI26)/4</f>
        <v>0</v>
      </c>
    </row>
    <row r="25" spans="1:62" ht="3" customHeight="1">
      <c r="A25" s="1254"/>
      <c r="B25" s="670"/>
      <c r="C25" s="671"/>
      <c r="D25" s="1015"/>
      <c r="E25" s="439"/>
      <c r="F25" s="441"/>
      <c r="G25" s="439"/>
      <c r="H25" s="441"/>
      <c r="I25" s="439"/>
      <c r="J25" s="440"/>
      <c r="K25" s="441"/>
      <c r="L25" s="440"/>
      <c r="M25" s="441"/>
      <c r="N25" s="441"/>
      <c r="O25" s="439"/>
      <c r="P25" s="441"/>
      <c r="Q25" s="439"/>
      <c r="R25" s="440"/>
      <c r="S25" s="441"/>
      <c r="T25" s="440"/>
      <c r="U25" s="441"/>
      <c r="V25" s="441"/>
      <c r="W25" s="439"/>
      <c r="X25" s="441"/>
      <c r="Y25" s="439"/>
      <c r="Z25" s="440"/>
      <c r="AA25" s="441"/>
      <c r="AB25" s="440"/>
      <c r="AC25" s="441"/>
      <c r="AD25" s="441"/>
      <c r="AE25" s="439"/>
      <c r="AF25" s="440"/>
      <c r="AG25" s="439"/>
      <c r="AH25" s="440"/>
      <c r="AI25" s="441"/>
      <c r="AJ25" s="440"/>
      <c r="AK25" s="439"/>
      <c r="AL25" s="441"/>
      <c r="AM25" s="439"/>
      <c r="AN25" s="440"/>
      <c r="AO25" s="439"/>
      <c r="AP25" s="440"/>
      <c r="AQ25" s="441"/>
      <c r="AR25" s="440"/>
      <c r="AS25" s="439"/>
      <c r="AT25" s="441"/>
      <c r="AU25" s="439"/>
      <c r="AV25" s="440"/>
      <c r="AW25" s="439"/>
      <c r="AX25" s="440"/>
      <c r="AY25" s="441"/>
      <c r="AZ25" s="440"/>
      <c r="BA25" s="441"/>
      <c r="BB25" s="440"/>
      <c r="BC25" s="439"/>
      <c r="BD25" s="440"/>
      <c r="BE25" s="439"/>
      <c r="BF25" s="440"/>
      <c r="BG25" s="441"/>
      <c r="BH25" s="440"/>
      <c r="BI25" s="1015"/>
      <c r="BJ25" s="1253"/>
    </row>
    <row r="26" spans="1:62" ht="6" customHeight="1">
      <c r="A26" s="1254"/>
      <c r="B26" s="690"/>
      <c r="C26" s="691"/>
      <c r="D26" s="1014"/>
      <c r="E26" s="442"/>
      <c r="F26" s="443"/>
      <c r="G26" s="442"/>
      <c r="H26" s="443"/>
      <c r="I26" s="442"/>
      <c r="J26" s="444"/>
      <c r="K26" s="443"/>
      <c r="L26" s="444"/>
      <c r="M26" s="443"/>
      <c r="N26" s="443"/>
      <c r="O26" s="442"/>
      <c r="P26" s="443"/>
      <c r="Q26" s="442"/>
      <c r="R26" s="444"/>
      <c r="S26" s="443"/>
      <c r="T26" s="444"/>
      <c r="U26" s="443"/>
      <c r="V26" s="443"/>
      <c r="W26" s="442"/>
      <c r="X26" s="443"/>
      <c r="Y26" s="442"/>
      <c r="Z26" s="444"/>
      <c r="AA26" s="443"/>
      <c r="AB26" s="444"/>
      <c r="AC26" s="443"/>
      <c r="AD26" s="443"/>
      <c r="AE26" s="442"/>
      <c r="AF26" s="444"/>
      <c r="AG26" s="442"/>
      <c r="AH26" s="444"/>
      <c r="AI26" s="443"/>
      <c r="AJ26" s="444"/>
      <c r="AK26" s="442"/>
      <c r="AL26" s="443"/>
      <c r="AM26" s="442"/>
      <c r="AN26" s="444"/>
      <c r="AO26" s="442"/>
      <c r="AP26" s="444"/>
      <c r="AQ26" s="443"/>
      <c r="AR26" s="444"/>
      <c r="AS26" s="442"/>
      <c r="AT26" s="443"/>
      <c r="AU26" s="442"/>
      <c r="AV26" s="444"/>
      <c r="AW26" s="442"/>
      <c r="AX26" s="444"/>
      <c r="AY26" s="443"/>
      <c r="AZ26" s="444"/>
      <c r="BA26" s="443"/>
      <c r="BB26" s="444"/>
      <c r="BC26" s="442"/>
      <c r="BD26" s="444"/>
      <c r="BE26" s="442"/>
      <c r="BF26" s="444"/>
      <c r="BG26" s="443"/>
      <c r="BH26" s="444"/>
      <c r="BI26" s="1014"/>
      <c r="BJ26" s="1253"/>
    </row>
    <row r="27" spans="1:62" ht="6" customHeight="1">
      <c r="A27" s="1254"/>
      <c r="B27" s="670">
        <v>5</v>
      </c>
      <c r="C27" s="671"/>
      <c r="D27" s="1015"/>
      <c r="E27" s="439"/>
      <c r="F27" s="441"/>
      <c r="G27" s="436"/>
      <c r="H27" s="437"/>
      <c r="I27" s="436"/>
      <c r="J27" s="438"/>
      <c r="K27" s="437"/>
      <c r="L27" s="438"/>
      <c r="M27" s="437"/>
      <c r="N27" s="437"/>
      <c r="O27" s="436"/>
      <c r="P27" s="437"/>
      <c r="Q27" s="436"/>
      <c r="R27" s="438"/>
      <c r="S27" s="437"/>
      <c r="T27" s="438"/>
      <c r="U27" s="437"/>
      <c r="V27" s="437"/>
      <c r="W27" s="436"/>
      <c r="X27" s="437"/>
      <c r="Y27" s="436"/>
      <c r="Z27" s="438"/>
      <c r="AA27" s="437"/>
      <c r="AB27" s="438"/>
      <c r="AC27" s="437"/>
      <c r="AD27" s="437"/>
      <c r="AE27" s="436"/>
      <c r="AF27" s="438"/>
      <c r="AG27" s="436"/>
      <c r="AH27" s="438"/>
      <c r="AI27" s="437"/>
      <c r="AJ27" s="438"/>
      <c r="AK27" s="436"/>
      <c r="AL27" s="437"/>
      <c r="AM27" s="436"/>
      <c r="AN27" s="438"/>
      <c r="AO27" s="436"/>
      <c r="AP27" s="438"/>
      <c r="AQ27" s="437"/>
      <c r="AR27" s="438"/>
      <c r="AS27" s="436"/>
      <c r="AT27" s="437"/>
      <c r="AU27" s="436"/>
      <c r="AV27" s="438"/>
      <c r="AW27" s="436"/>
      <c r="AX27" s="438"/>
      <c r="AY27" s="437"/>
      <c r="AZ27" s="438"/>
      <c r="BA27" s="437"/>
      <c r="BB27" s="438"/>
      <c r="BC27" s="439"/>
      <c r="BD27" s="440"/>
      <c r="BE27" s="439"/>
      <c r="BF27" s="440"/>
      <c r="BG27" s="441"/>
      <c r="BH27" s="440"/>
      <c r="BI27" s="1015" t="s">
        <v>899</v>
      </c>
      <c r="BJ27" s="1253">
        <f>SUM(G27:BI29)/4</f>
        <v>0</v>
      </c>
    </row>
    <row r="28" spans="1:62" ht="3" customHeight="1">
      <c r="A28" s="1254"/>
      <c r="B28" s="670"/>
      <c r="C28" s="671"/>
      <c r="D28" s="1015"/>
      <c r="E28" s="439"/>
      <c r="F28" s="441"/>
      <c r="G28" s="439"/>
      <c r="H28" s="441"/>
      <c r="I28" s="439"/>
      <c r="J28" s="440"/>
      <c r="K28" s="441"/>
      <c r="L28" s="440"/>
      <c r="M28" s="441"/>
      <c r="N28" s="441"/>
      <c r="O28" s="439"/>
      <c r="P28" s="441"/>
      <c r="Q28" s="439"/>
      <c r="R28" s="440"/>
      <c r="S28" s="441"/>
      <c r="T28" s="440"/>
      <c r="U28" s="441"/>
      <c r="V28" s="441"/>
      <c r="W28" s="439"/>
      <c r="X28" s="441"/>
      <c r="Y28" s="439"/>
      <c r="Z28" s="440"/>
      <c r="AA28" s="441"/>
      <c r="AB28" s="440"/>
      <c r="AC28" s="441"/>
      <c r="AD28" s="441"/>
      <c r="AE28" s="439"/>
      <c r="AF28" s="440"/>
      <c r="AG28" s="439"/>
      <c r="AH28" s="440"/>
      <c r="AI28" s="441"/>
      <c r="AJ28" s="440"/>
      <c r="AK28" s="439"/>
      <c r="AL28" s="441"/>
      <c r="AM28" s="439"/>
      <c r="AN28" s="440"/>
      <c r="AO28" s="439"/>
      <c r="AP28" s="440"/>
      <c r="AQ28" s="441"/>
      <c r="AR28" s="440"/>
      <c r="AS28" s="439"/>
      <c r="AT28" s="441"/>
      <c r="AU28" s="439"/>
      <c r="AV28" s="440"/>
      <c r="AW28" s="439"/>
      <c r="AX28" s="440"/>
      <c r="AY28" s="441"/>
      <c r="AZ28" s="440"/>
      <c r="BA28" s="441"/>
      <c r="BB28" s="440"/>
      <c r="BC28" s="439"/>
      <c r="BD28" s="440"/>
      <c r="BE28" s="439"/>
      <c r="BF28" s="440"/>
      <c r="BG28" s="441"/>
      <c r="BH28" s="440"/>
      <c r="BI28" s="1015"/>
      <c r="BJ28" s="1253"/>
    </row>
    <row r="29" spans="1:62" ht="6" customHeight="1">
      <c r="A29" s="1254"/>
      <c r="B29" s="690"/>
      <c r="C29" s="671"/>
      <c r="D29" s="1015"/>
      <c r="E29" s="442"/>
      <c r="F29" s="443"/>
      <c r="G29" s="442"/>
      <c r="H29" s="443"/>
      <c r="I29" s="442"/>
      <c r="J29" s="444"/>
      <c r="K29" s="443"/>
      <c r="L29" s="444"/>
      <c r="M29" s="443"/>
      <c r="N29" s="443"/>
      <c r="O29" s="442"/>
      <c r="P29" s="443"/>
      <c r="Q29" s="442"/>
      <c r="R29" s="444"/>
      <c r="S29" s="443"/>
      <c r="T29" s="444"/>
      <c r="U29" s="443"/>
      <c r="V29" s="443"/>
      <c r="W29" s="442"/>
      <c r="X29" s="443"/>
      <c r="Y29" s="442"/>
      <c r="Z29" s="444"/>
      <c r="AA29" s="443"/>
      <c r="AB29" s="444"/>
      <c r="AC29" s="443"/>
      <c r="AD29" s="443"/>
      <c r="AE29" s="442"/>
      <c r="AF29" s="444"/>
      <c r="AG29" s="442"/>
      <c r="AH29" s="444"/>
      <c r="AI29" s="443"/>
      <c r="AJ29" s="444"/>
      <c r="AK29" s="442"/>
      <c r="AL29" s="443"/>
      <c r="AM29" s="442"/>
      <c r="AN29" s="444"/>
      <c r="AO29" s="442"/>
      <c r="AP29" s="444"/>
      <c r="AQ29" s="443"/>
      <c r="AR29" s="444"/>
      <c r="AS29" s="442"/>
      <c r="AT29" s="443"/>
      <c r="AU29" s="442"/>
      <c r="AV29" s="444"/>
      <c r="AW29" s="442"/>
      <c r="AX29" s="444"/>
      <c r="AY29" s="443"/>
      <c r="AZ29" s="444"/>
      <c r="BA29" s="443"/>
      <c r="BB29" s="444"/>
      <c r="BC29" s="442"/>
      <c r="BD29" s="444"/>
      <c r="BE29" s="442"/>
      <c r="BF29" s="444"/>
      <c r="BG29" s="443"/>
      <c r="BH29" s="444"/>
      <c r="BI29" s="1014"/>
      <c r="BJ29" s="1253"/>
    </row>
    <row r="30" spans="1:62" ht="6" customHeight="1">
      <c r="A30" s="1254"/>
      <c r="B30" s="670">
        <v>6</v>
      </c>
      <c r="C30" s="668"/>
      <c r="D30" s="1013"/>
      <c r="E30" s="439"/>
      <c r="F30" s="441"/>
      <c r="G30" s="436"/>
      <c r="H30" s="437"/>
      <c r="I30" s="436"/>
      <c r="J30" s="438"/>
      <c r="K30" s="437"/>
      <c r="L30" s="438"/>
      <c r="M30" s="437"/>
      <c r="N30" s="437"/>
      <c r="O30" s="436"/>
      <c r="P30" s="437"/>
      <c r="Q30" s="436"/>
      <c r="R30" s="438"/>
      <c r="S30" s="437"/>
      <c r="T30" s="438"/>
      <c r="U30" s="437"/>
      <c r="V30" s="437"/>
      <c r="W30" s="436"/>
      <c r="X30" s="437"/>
      <c r="Y30" s="436"/>
      <c r="Z30" s="438"/>
      <c r="AA30" s="437"/>
      <c r="AB30" s="438"/>
      <c r="AC30" s="437"/>
      <c r="AD30" s="437"/>
      <c r="AE30" s="436"/>
      <c r="AF30" s="438"/>
      <c r="AG30" s="436"/>
      <c r="AH30" s="438"/>
      <c r="AI30" s="437"/>
      <c r="AJ30" s="438"/>
      <c r="AK30" s="436"/>
      <c r="AL30" s="437"/>
      <c r="AM30" s="436"/>
      <c r="AN30" s="438"/>
      <c r="AO30" s="436"/>
      <c r="AP30" s="438"/>
      <c r="AQ30" s="437"/>
      <c r="AR30" s="438"/>
      <c r="AS30" s="436"/>
      <c r="AT30" s="437"/>
      <c r="AU30" s="436"/>
      <c r="AV30" s="438"/>
      <c r="AW30" s="436"/>
      <c r="AX30" s="438"/>
      <c r="AY30" s="437"/>
      <c r="AZ30" s="438"/>
      <c r="BA30" s="437"/>
      <c r="BB30" s="438"/>
      <c r="BC30" s="436"/>
      <c r="BD30" s="438"/>
      <c r="BE30" s="436"/>
      <c r="BF30" s="438"/>
      <c r="BG30" s="437"/>
      <c r="BH30" s="438"/>
      <c r="BI30" s="1015" t="s">
        <v>898</v>
      </c>
      <c r="BJ30" s="1253">
        <f>SUM(G30:BI32)/4</f>
        <v>0</v>
      </c>
    </row>
    <row r="31" spans="1:62" ht="3" customHeight="1">
      <c r="A31" s="1254"/>
      <c r="B31" s="670"/>
      <c r="C31" s="671"/>
      <c r="D31" s="1015"/>
      <c r="E31" s="439"/>
      <c r="F31" s="441"/>
      <c r="G31" s="439"/>
      <c r="H31" s="441"/>
      <c r="I31" s="439"/>
      <c r="J31" s="440"/>
      <c r="K31" s="441"/>
      <c r="L31" s="440"/>
      <c r="M31" s="441"/>
      <c r="N31" s="441"/>
      <c r="O31" s="439"/>
      <c r="P31" s="441"/>
      <c r="Q31" s="439"/>
      <c r="R31" s="440"/>
      <c r="S31" s="441"/>
      <c r="T31" s="440"/>
      <c r="U31" s="441"/>
      <c r="V31" s="441"/>
      <c r="W31" s="439"/>
      <c r="X31" s="441"/>
      <c r="Y31" s="439"/>
      <c r="Z31" s="440"/>
      <c r="AA31" s="441"/>
      <c r="AB31" s="440"/>
      <c r="AC31" s="441"/>
      <c r="AD31" s="441"/>
      <c r="AE31" s="439"/>
      <c r="AF31" s="440"/>
      <c r="AG31" s="439"/>
      <c r="AH31" s="440"/>
      <c r="AI31" s="441"/>
      <c r="AJ31" s="440"/>
      <c r="AK31" s="439"/>
      <c r="AL31" s="441"/>
      <c r="AM31" s="439"/>
      <c r="AN31" s="440"/>
      <c r="AO31" s="439"/>
      <c r="AP31" s="440"/>
      <c r="AQ31" s="441"/>
      <c r="AR31" s="440"/>
      <c r="AS31" s="439"/>
      <c r="AT31" s="441"/>
      <c r="AU31" s="439"/>
      <c r="AV31" s="440"/>
      <c r="AW31" s="439"/>
      <c r="AX31" s="440"/>
      <c r="AY31" s="441"/>
      <c r="AZ31" s="440"/>
      <c r="BA31" s="441"/>
      <c r="BB31" s="440"/>
      <c r="BC31" s="439"/>
      <c r="BD31" s="440"/>
      <c r="BE31" s="439"/>
      <c r="BF31" s="440"/>
      <c r="BG31" s="441"/>
      <c r="BH31" s="440"/>
      <c r="BI31" s="1015"/>
      <c r="BJ31" s="1253"/>
    </row>
    <row r="32" spans="1:62" ht="6" customHeight="1">
      <c r="A32" s="1254"/>
      <c r="B32" s="690"/>
      <c r="C32" s="691"/>
      <c r="D32" s="1014"/>
      <c r="E32" s="442"/>
      <c r="F32" s="443"/>
      <c r="G32" s="442"/>
      <c r="H32" s="443"/>
      <c r="I32" s="442"/>
      <c r="J32" s="444"/>
      <c r="K32" s="443"/>
      <c r="L32" s="444"/>
      <c r="M32" s="443"/>
      <c r="N32" s="443"/>
      <c r="O32" s="442"/>
      <c r="P32" s="443"/>
      <c r="Q32" s="442"/>
      <c r="R32" s="444"/>
      <c r="S32" s="443"/>
      <c r="T32" s="444"/>
      <c r="U32" s="443"/>
      <c r="V32" s="443"/>
      <c r="W32" s="442"/>
      <c r="X32" s="443"/>
      <c r="Y32" s="442"/>
      <c r="Z32" s="444"/>
      <c r="AA32" s="443"/>
      <c r="AB32" s="444"/>
      <c r="AC32" s="443"/>
      <c r="AD32" s="443"/>
      <c r="AE32" s="442"/>
      <c r="AF32" s="444"/>
      <c r="AG32" s="442"/>
      <c r="AH32" s="444"/>
      <c r="AI32" s="443"/>
      <c r="AJ32" s="444"/>
      <c r="AK32" s="442"/>
      <c r="AL32" s="443"/>
      <c r="AM32" s="442"/>
      <c r="AN32" s="444"/>
      <c r="AO32" s="442"/>
      <c r="AP32" s="444"/>
      <c r="AQ32" s="443"/>
      <c r="AR32" s="444"/>
      <c r="AS32" s="442"/>
      <c r="AT32" s="443"/>
      <c r="AU32" s="442"/>
      <c r="AV32" s="444"/>
      <c r="AW32" s="442"/>
      <c r="AX32" s="444"/>
      <c r="AY32" s="443"/>
      <c r="AZ32" s="444"/>
      <c r="BA32" s="443"/>
      <c r="BB32" s="444"/>
      <c r="BC32" s="442"/>
      <c r="BD32" s="444"/>
      <c r="BE32" s="442"/>
      <c r="BF32" s="444"/>
      <c r="BG32" s="443"/>
      <c r="BH32" s="444"/>
      <c r="BI32" s="1014"/>
      <c r="BJ32" s="1253"/>
    </row>
    <row r="33" spans="1:62" ht="6" customHeight="1">
      <c r="A33" s="1254"/>
      <c r="B33" s="670">
        <v>7</v>
      </c>
      <c r="C33" s="671"/>
      <c r="D33" s="1015"/>
      <c r="E33" s="439"/>
      <c r="F33" s="441"/>
      <c r="G33" s="436"/>
      <c r="H33" s="437"/>
      <c r="I33" s="436"/>
      <c r="J33" s="438"/>
      <c r="K33" s="437"/>
      <c r="L33" s="438"/>
      <c r="M33" s="437"/>
      <c r="N33" s="437"/>
      <c r="O33" s="436"/>
      <c r="P33" s="437"/>
      <c r="Q33" s="436"/>
      <c r="R33" s="438"/>
      <c r="S33" s="437"/>
      <c r="T33" s="438"/>
      <c r="U33" s="437"/>
      <c r="V33" s="437"/>
      <c r="W33" s="436"/>
      <c r="X33" s="437"/>
      <c r="Y33" s="436"/>
      <c r="Z33" s="438"/>
      <c r="AA33" s="437"/>
      <c r="AB33" s="438"/>
      <c r="AC33" s="437"/>
      <c r="AD33" s="437"/>
      <c r="AE33" s="436"/>
      <c r="AF33" s="438"/>
      <c r="AG33" s="436"/>
      <c r="AH33" s="438"/>
      <c r="AI33" s="437"/>
      <c r="AJ33" s="438"/>
      <c r="AK33" s="436"/>
      <c r="AL33" s="437"/>
      <c r="AM33" s="436"/>
      <c r="AN33" s="438"/>
      <c r="AO33" s="436"/>
      <c r="AP33" s="438"/>
      <c r="AQ33" s="437"/>
      <c r="AR33" s="438"/>
      <c r="AS33" s="436"/>
      <c r="AT33" s="437"/>
      <c r="AU33" s="436"/>
      <c r="AV33" s="438"/>
      <c r="AW33" s="436"/>
      <c r="AX33" s="438"/>
      <c r="AY33" s="437"/>
      <c r="AZ33" s="438"/>
      <c r="BA33" s="437"/>
      <c r="BB33" s="438"/>
      <c r="BC33" s="439"/>
      <c r="BD33" s="440"/>
      <c r="BE33" s="439"/>
      <c r="BF33" s="440"/>
      <c r="BG33" s="441"/>
      <c r="BH33" s="440"/>
      <c r="BI33" s="1015" t="s">
        <v>899</v>
      </c>
      <c r="BJ33" s="1253">
        <f>SUM(G33:BI35)/4</f>
        <v>0</v>
      </c>
    </row>
    <row r="34" spans="1:62" ht="3" customHeight="1">
      <c r="A34" s="1254"/>
      <c r="B34" s="670"/>
      <c r="C34" s="671"/>
      <c r="D34" s="1015"/>
      <c r="E34" s="439"/>
      <c r="F34" s="441"/>
      <c r="G34" s="439"/>
      <c r="H34" s="441"/>
      <c r="I34" s="439"/>
      <c r="J34" s="440"/>
      <c r="K34" s="441"/>
      <c r="L34" s="440"/>
      <c r="M34" s="441"/>
      <c r="N34" s="441"/>
      <c r="O34" s="439"/>
      <c r="P34" s="441"/>
      <c r="Q34" s="439"/>
      <c r="R34" s="440"/>
      <c r="S34" s="441"/>
      <c r="T34" s="440"/>
      <c r="U34" s="441"/>
      <c r="V34" s="441"/>
      <c r="W34" s="439"/>
      <c r="X34" s="441"/>
      <c r="Y34" s="439"/>
      <c r="Z34" s="440"/>
      <c r="AA34" s="441"/>
      <c r="AB34" s="440"/>
      <c r="AC34" s="441"/>
      <c r="AD34" s="441"/>
      <c r="AE34" s="439"/>
      <c r="AF34" s="440"/>
      <c r="AG34" s="439"/>
      <c r="AH34" s="440"/>
      <c r="AI34" s="441"/>
      <c r="AJ34" s="440"/>
      <c r="AK34" s="439"/>
      <c r="AL34" s="441"/>
      <c r="AM34" s="439"/>
      <c r="AN34" s="440"/>
      <c r="AO34" s="439"/>
      <c r="AP34" s="440"/>
      <c r="AQ34" s="441"/>
      <c r="AR34" s="440"/>
      <c r="AS34" s="439"/>
      <c r="AT34" s="441"/>
      <c r="AU34" s="439"/>
      <c r="AV34" s="440"/>
      <c r="AW34" s="439"/>
      <c r="AX34" s="440"/>
      <c r="AY34" s="441"/>
      <c r="AZ34" s="440"/>
      <c r="BA34" s="441"/>
      <c r="BB34" s="440"/>
      <c r="BC34" s="439"/>
      <c r="BD34" s="440"/>
      <c r="BE34" s="439"/>
      <c r="BF34" s="440"/>
      <c r="BG34" s="441"/>
      <c r="BH34" s="440"/>
      <c r="BI34" s="1015"/>
      <c r="BJ34" s="1253"/>
    </row>
    <row r="35" spans="1:62" ht="6" customHeight="1">
      <c r="A35" s="1254"/>
      <c r="B35" s="690"/>
      <c r="C35" s="691"/>
      <c r="D35" s="1014"/>
      <c r="E35" s="442"/>
      <c r="F35" s="443"/>
      <c r="G35" s="442"/>
      <c r="H35" s="443"/>
      <c r="I35" s="442"/>
      <c r="J35" s="444"/>
      <c r="K35" s="443"/>
      <c r="L35" s="444"/>
      <c r="M35" s="443"/>
      <c r="N35" s="443"/>
      <c r="O35" s="442"/>
      <c r="P35" s="443"/>
      <c r="Q35" s="442"/>
      <c r="R35" s="444"/>
      <c r="S35" s="443"/>
      <c r="T35" s="444"/>
      <c r="U35" s="443"/>
      <c r="V35" s="443"/>
      <c r="W35" s="442"/>
      <c r="X35" s="443"/>
      <c r="Y35" s="442"/>
      <c r="Z35" s="444"/>
      <c r="AA35" s="443"/>
      <c r="AB35" s="444"/>
      <c r="AC35" s="443"/>
      <c r="AD35" s="443"/>
      <c r="AE35" s="442"/>
      <c r="AF35" s="444"/>
      <c r="AG35" s="442"/>
      <c r="AH35" s="444"/>
      <c r="AI35" s="443"/>
      <c r="AJ35" s="444"/>
      <c r="AK35" s="442"/>
      <c r="AL35" s="443"/>
      <c r="AM35" s="442"/>
      <c r="AN35" s="444"/>
      <c r="AO35" s="442"/>
      <c r="AP35" s="444"/>
      <c r="AQ35" s="443"/>
      <c r="AR35" s="444"/>
      <c r="AS35" s="442"/>
      <c r="AT35" s="443"/>
      <c r="AU35" s="442"/>
      <c r="AV35" s="444"/>
      <c r="AW35" s="442"/>
      <c r="AX35" s="444"/>
      <c r="AY35" s="443"/>
      <c r="AZ35" s="444"/>
      <c r="BA35" s="443"/>
      <c r="BB35" s="444"/>
      <c r="BC35" s="442"/>
      <c r="BD35" s="444"/>
      <c r="BE35" s="442"/>
      <c r="BF35" s="444"/>
      <c r="BG35" s="443"/>
      <c r="BH35" s="444"/>
      <c r="BI35" s="1014"/>
      <c r="BJ35" s="1253"/>
    </row>
    <row r="36" spans="1:62" ht="6" customHeight="1">
      <c r="A36" s="1254"/>
      <c r="B36" s="670">
        <v>8</v>
      </c>
      <c r="C36" s="671"/>
      <c r="D36" s="1015"/>
      <c r="E36" s="439"/>
      <c r="F36" s="441"/>
      <c r="G36" s="436"/>
      <c r="H36" s="437"/>
      <c r="I36" s="436"/>
      <c r="J36" s="438"/>
      <c r="K36" s="437"/>
      <c r="L36" s="438"/>
      <c r="M36" s="437"/>
      <c r="N36" s="437"/>
      <c r="O36" s="436"/>
      <c r="P36" s="437"/>
      <c r="Q36" s="436"/>
      <c r="R36" s="438"/>
      <c r="S36" s="437"/>
      <c r="T36" s="438"/>
      <c r="U36" s="437"/>
      <c r="V36" s="437"/>
      <c r="W36" s="436"/>
      <c r="X36" s="437"/>
      <c r="Y36" s="436"/>
      <c r="Z36" s="438"/>
      <c r="AA36" s="437"/>
      <c r="AB36" s="438"/>
      <c r="AC36" s="437"/>
      <c r="AD36" s="437"/>
      <c r="AE36" s="436"/>
      <c r="AF36" s="438"/>
      <c r="AG36" s="436"/>
      <c r="AH36" s="438"/>
      <c r="AI36" s="437"/>
      <c r="AJ36" s="438"/>
      <c r="AK36" s="436"/>
      <c r="AL36" s="437"/>
      <c r="AM36" s="436"/>
      <c r="AN36" s="438"/>
      <c r="AO36" s="436"/>
      <c r="AP36" s="438"/>
      <c r="AQ36" s="437"/>
      <c r="AR36" s="438"/>
      <c r="AS36" s="436"/>
      <c r="AT36" s="437"/>
      <c r="AU36" s="436"/>
      <c r="AV36" s="438"/>
      <c r="AW36" s="436"/>
      <c r="AX36" s="438"/>
      <c r="AY36" s="437"/>
      <c r="AZ36" s="438"/>
      <c r="BA36" s="437"/>
      <c r="BB36" s="438"/>
      <c r="BC36" s="439"/>
      <c r="BD36" s="440"/>
      <c r="BE36" s="439"/>
      <c r="BF36" s="440"/>
      <c r="BG36" s="441"/>
      <c r="BH36" s="440"/>
      <c r="BI36" s="1015" t="s">
        <v>899</v>
      </c>
      <c r="BJ36" s="1253">
        <f>SUM(G36:BI38)/4</f>
        <v>0</v>
      </c>
    </row>
    <row r="37" spans="1:62" ht="3" customHeight="1">
      <c r="A37" s="1254"/>
      <c r="B37" s="670"/>
      <c r="C37" s="671"/>
      <c r="D37" s="1015"/>
      <c r="E37" s="439"/>
      <c r="F37" s="441"/>
      <c r="G37" s="439"/>
      <c r="H37" s="441"/>
      <c r="I37" s="439"/>
      <c r="J37" s="440"/>
      <c r="K37" s="441"/>
      <c r="L37" s="440"/>
      <c r="M37" s="441"/>
      <c r="N37" s="441"/>
      <c r="O37" s="439"/>
      <c r="P37" s="441"/>
      <c r="Q37" s="439"/>
      <c r="R37" s="440"/>
      <c r="S37" s="441"/>
      <c r="T37" s="440"/>
      <c r="U37" s="441"/>
      <c r="V37" s="441"/>
      <c r="W37" s="439"/>
      <c r="X37" s="441"/>
      <c r="Y37" s="439"/>
      <c r="Z37" s="440"/>
      <c r="AA37" s="441"/>
      <c r="AB37" s="440"/>
      <c r="AC37" s="441"/>
      <c r="AD37" s="441"/>
      <c r="AE37" s="439"/>
      <c r="AF37" s="440"/>
      <c r="AG37" s="439"/>
      <c r="AH37" s="440"/>
      <c r="AI37" s="441"/>
      <c r="AJ37" s="440"/>
      <c r="AK37" s="439"/>
      <c r="AL37" s="441"/>
      <c r="AM37" s="439"/>
      <c r="AN37" s="440"/>
      <c r="AO37" s="439"/>
      <c r="AP37" s="440"/>
      <c r="AQ37" s="441"/>
      <c r="AR37" s="440"/>
      <c r="AS37" s="439"/>
      <c r="AT37" s="441"/>
      <c r="AU37" s="439"/>
      <c r="AV37" s="440"/>
      <c r="AW37" s="439"/>
      <c r="AX37" s="440"/>
      <c r="AY37" s="441"/>
      <c r="AZ37" s="440"/>
      <c r="BA37" s="441"/>
      <c r="BB37" s="440"/>
      <c r="BC37" s="439"/>
      <c r="BD37" s="440"/>
      <c r="BE37" s="439"/>
      <c r="BF37" s="440"/>
      <c r="BG37" s="441"/>
      <c r="BH37" s="440"/>
      <c r="BI37" s="1015"/>
      <c r="BJ37" s="1253"/>
    </row>
    <row r="38" spans="1:62" ht="6" customHeight="1">
      <c r="A38" s="1254"/>
      <c r="B38" s="670"/>
      <c r="C38" s="671"/>
      <c r="D38" s="1015"/>
      <c r="E38" s="439"/>
      <c r="F38" s="441"/>
      <c r="G38" s="442"/>
      <c r="H38" s="443"/>
      <c r="I38" s="442"/>
      <c r="J38" s="444"/>
      <c r="K38" s="443"/>
      <c r="L38" s="444"/>
      <c r="M38" s="443"/>
      <c r="N38" s="443"/>
      <c r="O38" s="442"/>
      <c r="P38" s="443"/>
      <c r="Q38" s="442"/>
      <c r="R38" s="444"/>
      <c r="S38" s="443"/>
      <c r="T38" s="444"/>
      <c r="U38" s="443"/>
      <c r="V38" s="443"/>
      <c r="W38" s="442"/>
      <c r="X38" s="443"/>
      <c r="Y38" s="442"/>
      <c r="Z38" s="444"/>
      <c r="AA38" s="443"/>
      <c r="AB38" s="444"/>
      <c r="AC38" s="443"/>
      <c r="AD38" s="443"/>
      <c r="AE38" s="442"/>
      <c r="AF38" s="444"/>
      <c r="AG38" s="442"/>
      <c r="AH38" s="444"/>
      <c r="AI38" s="443"/>
      <c r="AJ38" s="444"/>
      <c r="AK38" s="442"/>
      <c r="AL38" s="443"/>
      <c r="AM38" s="442"/>
      <c r="AN38" s="444"/>
      <c r="AO38" s="442"/>
      <c r="AP38" s="444"/>
      <c r="AQ38" s="443"/>
      <c r="AR38" s="444"/>
      <c r="AS38" s="442"/>
      <c r="AT38" s="443"/>
      <c r="AU38" s="442"/>
      <c r="AV38" s="444"/>
      <c r="AW38" s="442"/>
      <c r="AX38" s="444"/>
      <c r="AY38" s="443"/>
      <c r="AZ38" s="444"/>
      <c r="BA38" s="443"/>
      <c r="BB38" s="444"/>
      <c r="BC38" s="439"/>
      <c r="BD38" s="440"/>
      <c r="BE38" s="439"/>
      <c r="BF38" s="440"/>
      <c r="BG38" s="441"/>
      <c r="BH38" s="440"/>
      <c r="BI38" s="1015"/>
      <c r="BJ38" s="1253"/>
    </row>
    <row r="39" spans="1:62" ht="6" customHeight="1">
      <c r="A39" s="1254"/>
      <c r="B39" s="667">
        <v>9</v>
      </c>
      <c r="C39" s="668"/>
      <c r="D39" s="1013"/>
      <c r="E39" s="436"/>
      <c r="F39" s="437"/>
      <c r="G39" s="436"/>
      <c r="H39" s="437"/>
      <c r="I39" s="436"/>
      <c r="J39" s="438"/>
      <c r="K39" s="437"/>
      <c r="L39" s="438"/>
      <c r="M39" s="437"/>
      <c r="N39" s="437"/>
      <c r="O39" s="436"/>
      <c r="P39" s="437"/>
      <c r="Q39" s="436"/>
      <c r="R39" s="438"/>
      <c r="S39" s="437"/>
      <c r="T39" s="438"/>
      <c r="U39" s="437"/>
      <c r="V39" s="437"/>
      <c r="W39" s="436"/>
      <c r="X39" s="437"/>
      <c r="Y39" s="436"/>
      <c r="Z39" s="438"/>
      <c r="AA39" s="437"/>
      <c r="AB39" s="438"/>
      <c r="AC39" s="437"/>
      <c r="AD39" s="437"/>
      <c r="AE39" s="436"/>
      <c r="AF39" s="438"/>
      <c r="AG39" s="436"/>
      <c r="AH39" s="438"/>
      <c r="AI39" s="437"/>
      <c r="AJ39" s="438"/>
      <c r="AK39" s="436"/>
      <c r="AL39" s="437"/>
      <c r="AM39" s="436"/>
      <c r="AN39" s="438"/>
      <c r="AO39" s="436"/>
      <c r="AP39" s="438"/>
      <c r="AQ39" s="437"/>
      <c r="AR39" s="438"/>
      <c r="AS39" s="436"/>
      <c r="AT39" s="437"/>
      <c r="AU39" s="436"/>
      <c r="AV39" s="438"/>
      <c r="AW39" s="436"/>
      <c r="AX39" s="438"/>
      <c r="AY39" s="437"/>
      <c r="AZ39" s="438"/>
      <c r="BA39" s="437"/>
      <c r="BB39" s="438"/>
      <c r="BC39" s="436"/>
      <c r="BD39" s="438"/>
      <c r="BE39" s="436"/>
      <c r="BF39" s="438"/>
      <c r="BG39" s="437"/>
      <c r="BH39" s="438"/>
      <c r="BI39" s="1013" t="s">
        <v>899</v>
      </c>
      <c r="BJ39" s="1253">
        <f>SUM(G39:BI41)/4</f>
        <v>0</v>
      </c>
    </row>
    <row r="40" spans="1:62" ht="3" customHeight="1">
      <c r="A40" s="1254"/>
      <c r="B40" s="670"/>
      <c r="C40" s="671"/>
      <c r="D40" s="1015"/>
      <c r="E40" s="439"/>
      <c r="F40" s="441"/>
      <c r="G40" s="439"/>
      <c r="H40" s="441"/>
      <c r="I40" s="439"/>
      <c r="J40" s="440"/>
      <c r="K40" s="441"/>
      <c r="L40" s="440"/>
      <c r="M40" s="441"/>
      <c r="N40" s="441"/>
      <c r="O40" s="439"/>
      <c r="P40" s="441"/>
      <c r="Q40" s="439"/>
      <c r="R40" s="440"/>
      <c r="S40" s="441"/>
      <c r="T40" s="440"/>
      <c r="U40" s="441"/>
      <c r="V40" s="441"/>
      <c r="W40" s="439"/>
      <c r="X40" s="441"/>
      <c r="Y40" s="439"/>
      <c r="Z40" s="440"/>
      <c r="AA40" s="441"/>
      <c r="AB40" s="440"/>
      <c r="AC40" s="441"/>
      <c r="AD40" s="441"/>
      <c r="AE40" s="439"/>
      <c r="AF40" s="440"/>
      <c r="AG40" s="439"/>
      <c r="AH40" s="440"/>
      <c r="AI40" s="441"/>
      <c r="AJ40" s="440"/>
      <c r="AK40" s="439"/>
      <c r="AL40" s="441"/>
      <c r="AM40" s="439"/>
      <c r="AN40" s="440"/>
      <c r="AO40" s="439"/>
      <c r="AP40" s="440"/>
      <c r="AQ40" s="441"/>
      <c r="AR40" s="440"/>
      <c r="AS40" s="439"/>
      <c r="AT40" s="441"/>
      <c r="AU40" s="439"/>
      <c r="AV40" s="440"/>
      <c r="AW40" s="439"/>
      <c r="AX40" s="440"/>
      <c r="AY40" s="441"/>
      <c r="AZ40" s="440"/>
      <c r="BA40" s="441"/>
      <c r="BB40" s="440"/>
      <c r="BC40" s="439"/>
      <c r="BD40" s="440"/>
      <c r="BE40" s="439"/>
      <c r="BF40" s="440"/>
      <c r="BG40" s="441"/>
      <c r="BH40" s="440"/>
      <c r="BI40" s="1015"/>
      <c r="BJ40" s="1253"/>
    </row>
    <row r="41" spans="1:62" ht="6" customHeight="1">
      <c r="A41" s="1254"/>
      <c r="B41" s="690"/>
      <c r="C41" s="691"/>
      <c r="D41" s="1014"/>
      <c r="E41" s="442"/>
      <c r="F41" s="443"/>
      <c r="G41" s="442"/>
      <c r="H41" s="443"/>
      <c r="I41" s="442"/>
      <c r="J41" s="444"/>
      <c r="K41" s="443"/>
      <c r="L41" s="444"/>
      <c r="M41" s="443"/>
      <c r="N41" s="443"/>
      <c r="O41" s="442"/>
      <c r="P41" s="443"/>
      <c r="Q41" s="442"/>
      <c r="R41" s="444"/>
      <c r="S41" s="443"/>
      <c r="T41" s="444"/>
      <c r="U41" s="443"/>
      <c r="V41" s="443"/>
      <c r="W41" s="442"/>
      <c r="X41" s="443"/>
      <c r="Y41" s="442"/>
      <c r="Z41" s="444"/>
      <c r="AA41" s="443"/>
      <c r="AB41" s="444"/>
      <c r="AC41" s="443"/>
      <c r="AD41" s="443"/>
      <c r="AE41" s="442"/>
      <c r="AF41" s="444"/>
      <c r="AG41" s="442"/>
      <c r="AH41" s="444"/>
      <c r="AI41" s="443"/>
      <c r="AJ41" s="444"/>
      <c r="AK41" s="442"/>
      <c r="AL41" s="443"/>
      <c r="AM41" s="442"/>
      <c r="AN41" s="444"/>
      <c r="AO41" s="442"/>
      <c r="AP41" s="444"/>
      <c r="AQ41" s="443"/>
      <c r="AR41" s="444"/>
      <c r="AS41" s="442"/>
      <c r="AT41" s="443"/>
      <c r="AU41" s="442"/>
      <c r="AV41" s="444"/>
      <c r="AW41" s="442"/>
      <c r="AX41" s="444"/>
      <c r="AY41" s="443"/>
      <c r="AZ41" s="444"/>
      <c r="BA41" s="443"/>
      <c r="BB41" s="444"/>
      <c r="BC41" s="442"/>
      <c r="BD41" s="444"/>
      <c r="BE41" s="442"/>
      <c r="BF41" s="444"/>
      <c r="BG41" s="443"/>
      <c r="BH41" s="444"/>
      <c r="BI41" s="1014"/>
      <c r="BJ41" s="1253"/>
    </row>
    <row r="42" spans="1:62" ht="6" customHeight="1">
      <c r="A42" s="1254"/>
      <c r="B42" s="670">
        <v>10</v>
      </c>
      <c r="C42" s="671"/>
      <c r="D42" s="1015"/>
      <c r="E42" s="439"/>
      <c r="F42" s="441"/>
      <c r="G42" s="436"/>
      <c r="H42" s="437"/>
      <c r="I42" s="436"/>
      <c r="J42" s="438"/>
      <c r="K42" s="437"/>
      <c r="L42" s="438"/>
      <c r="M42" s="437"/>
      <c r="N42" s="437"/>
      <c r="O42" s="436"/>
      <c r="P42" s="437"/>
      <c r="Q42" s="436"/>
      <c r="R42" s="438"/>
      <c r="S42" s="437"/>
      <c r="T42" s="438"/>
      <c r="U42" s="437"/>
      <c r="V42" s="437"/>
      <c r="W42" s="436"/>
      <c r="X42" s="437"/>
      <c r="Y42" s="436"/>
      <c r="Z42" s="438"/>
      <c r="AA42" s="437"/>
      <c r="AB42" s="438"/>
      <c r="AC42" s="437"/>
      <c r="AD42" s="437"/>
      <c r="AE42" s="436"/>
      <c r="AF42" s="438"/>
      <c r="AG42" s="436"/>
      <c r="AH42" s="438"/>
      <c r="AI42" s="437"/>
      <c r="AJ42" s="438"/>
      <c r="AK42" s="436"/>
      <c r="AL42" s="437"/>
      <c r="AM42" s="436"/>
      <c r="AN42" s="438"/>
      <c r="AO42" s="436"/>
      <c r="AP42" s="438"/>
      <c r="AQ42" s="437"/>
      <c r="AR42" s="438"/>
      <c r="AS42" s="436"/>
      <c r="AT42" s="437"/>
      <c r="AU42" s="436"/>
      <c r="AV42" s="438"/>
      <c r="AW42" s="436"/>
      <c r="AX42" s="438"/>
      <c r="AY42" s="437"/>
      <c r="AZ42" s="438"/>
      <c r="BA42" s="437"/>
      <c r="BB42" s="438"/>
      <c r="BC42" s="439"/>
      <c r="BD42" s="440"/>
      <c r="BE42" s="439"/>
      <c r="BF42" s="440"/>
      <c r="BG42" s="441"/>
      <c r="BH42" s="440"/>
      <c r="BI42" s="1015" t="s">
        <v>899</v>
      </c>
      <c r="BJ42" s="1253">
        <f>SUM(G42:BI44)/4</f>
        <v>0</v>
      </c>
    </row>
    <row r="43" spans="1:62" ht="3" customHeight="1">
      <c r="A43" s="1254"/>
      <c r="B43" s="670"/>
      <c r="C43" s="671"/>
      <c r="D43" s="1015"/>
      <c r="E43" s="439"/>
      <c r="F43" s="441"/>
      <c r="G43" s="439"/>
      <c r="H43" s="441"/>
      <c r="I43" s="439"/>
      <c r="J43" s="440"/>
      <c r="K43" s="441"/>
      <c r="L43" s="440"/>
      <c r="M43" s="441"/>
      <c r="N43" s="441"/>
      <c r="O43" s="439"/>
      <c r="P43" s="441"/>
      <c r="Q43" s="439"/>
      <c r="R43" s="440"/>
      <c r="S43" s="441"/>
      <c r="T43" s="440"/>
      <c r="U43" s="441"/>
      <c r="V43" s="441"/>
      <c r="W43" s="439"/>
      <c r="X43" s="441"/>
      <c r="Y43" s="439"/>
      <c r="Z43" s="440"/>
      <c r="AA43" s="441"/>
      <c r="AB43" s="440"/>
      <c r="AC43" s="441"/>
      <c r="AD43" s="441"/>
      <c r="AE43" s="439"/>
      <c r="AF43" s="440"/>
      <c r="AG43" s="439"/>
      <c r="AH43" s="440"/>
      <c r="AI43" s="441"/>
      <c r="AJ43" s="440"/>
      <c r="AK43" s="439"/>
      <c r="AL43" s="441"/>
      <c r="AM43" s="439"/>
      <c r="AN43" s="440"/>
      <c r="AO43" s="439"/>
      <c r="AP43" s="440"/>
      <c r="AQ43" s="441"/>
      <c r="AR43" s="440"/>
      <c r="AS43" s="439"/>
      <c r="AT43" s="441"/>
      <c r="AU43" s="439"/>
      <c r="AV43" s="440"/>
      <c r="AW43" s="439"/>
      <c r="AX43" s="440"/>
      <c r="AY43" s="441"/>
      <c r="AZ43" s="440"/>
      <c r="BA43" s="441"/>
      <c r="BB43" s="440"/>
      <c r="BC43" s="439"/>
      <c r="BD43" s="440"/>
      <c r="BE43" s="439"/>
      <c r="BF43" s="440"/>
      <c r="BG43" s="441"/>
      <c r="BH43" s="440"/>
      <c r="BI43" s="1015"/>
      <c r="BJ43" s="1253"/>
    </row>
    <row r="44" spans="1:62" ht="6" customHeight="1">
      <c r="A44" s="1254"/>
      <c r="B44" s="670"/>
      <c r="C44" s="691"/>
      <c r="D44" s="1014"/>
      <c r="E44" s="439"/>
      <c r="F44" s="441"/>
      <c r="G44" s="442"/>
      <c r="H44" s="443"/>
      <c r="I44" s="442"/>
      <c r="J44" s="444"/>
      <c r="K44" s="443"/>
      <c r="L44" s="444"/>
      <c r="M44" s="443"/>
      <c r="N44" s="443"/>
      <c r="O44" s="442"/>
      <c r="P44" s="443"/>
      <c r="Q44" s="442"/>
      <c r="R44" s="444"/>
      <c r="S44" s="443"/>
      <c r="T44" s="444"/>
      <c r="U44" s="443"/>
      <c r="V44" s="443"/>
      <c r="W44" s="442"/>
      <c r="X44" s="443"/>
      <c r="Y44" s="442"/>
      <c r="Z44" s="444"/>
      <c r="AA44" s="443"/>
      <c r="AB44" s="444"/>
      <c r="AC44" s="443"/>
      <c r="AD44" s="443"/>
      <c r="AE44" s="442"/>
      <c r="AF44" s="444"/>
      <c r="AG44" s="442"/>
      <c r="AH44" s="444"/>
      <c r="AI44" s="443"/>
      <c r="AJ44" s="444"/>
      <c r="AK44" s="442"/>
      <c r="AL44" s="443"/>
      <c r="AM44" s="442"/>
      <c r="AN44" s="444"/>
      <c r="AO44" s="442"/>
      <c r="AP44" s="444"/>
      <c r="AQ44" s="443"/>
      <c r="AR44" s="444"/>
      <c r="AS44" s="442"/>
      <c r="AT44" s="443"/>
      <c r="AU44" s="442"/>
      <c r="AV44" s="444"/>
      <c r="AW44" s="442"/>
      <c r="AX44" s="444"/>
      <c r="AY44" s="443"/>
      <c r="AZ44" s="444"/>
      <c r="BA44" s="443"/>
      <c r="BB44" s="444"/>
      <c r="BC44" s="439"/>
      <c r="BD44" s="440"/>
      <c r="BE44" s="439"/>
      <c r="BF44" s="440"/>
      <c r="BG44" s="441"/>
      <c r="BH44" s="440"/>
      <c r="BI44" s="1015"/>
      <c r="BJ44" s="1253"/>
    </row>
    <row r="45" spans="1:62" ht="6" customHeight="1">
      <c r="A45" s="1254"/>
      <c r="B45" s="667">
        <v>11</v>
      </c>
      <c r="C45" s="671"/>
      <c r="D45" s="1015"/>
      <c r="E45" s="436"/>
      <c r="F45" s="437"/>
      <c r="G45" s="436"/>
      <c r="H45" s="437"/>
      <c r="I45" s="436"/>
      <c r="J45" s="438"/>
      <c r="K45" s="437"/>
      <c r="L45" s="438"/>
      <c r="M45" s="437"/>
      <c r="N45" s="437"/>
      <c r="O45" s="436"/>
      <c r="P45" s="437"/>
      <c r="Q45" s="436"/>
      <c r="R45" s="438"/>
      <c r="S45" s="437"/>
      <c r="T45" s="438"/>
      <c r="U45" s="437"/>
      <c r="V45" s="437"/>
      <c r="W45" s="436"/>
      <c r="X45" s="437"/>
      <c r="Y45" s="436"/>
      <c r="Z45" s="438"/>
      <c r="AA45" s="437"/>
      <c r="AB45" s="438"/>
      <c r="AC45" s="437"/>
      <c r="AD45" s="437"/>
      <c r="AE45" s="436"/>
      <c r="AF45" s="438"/>
      <c r="AG45" s="436"/>
      <c r="AH45" s="438"/>
      <c r="AI45" s="437"/>
      <c r="AJ45" s="438"/>
      <c r="AK45" s="436"/>
      <c r="AL45" s="437"/>
      <c r="AM45" s="436"/>
      <c r="AN45" s="438"/>
      <c r="AO45" s="436"/>
      <c r="AP45" s="438"/>
      <c r="AQ45" s="437"/>
      <c r="AR45" s="438"/>
      <c r="AS45" s="436"/>
      <c r="AT45" s="437"/>
      <c r="AU45" s="436"/>
      <c r="AV45" s="438"/>
      <c r="AW45" s="436"/>
      <c r="AX45" s="438"/>
      <c r="AY45" s="437"/>
      <c r="AZ45" s="438"/>
      <c r="BA45" s="437"/>
      <c r="BB45" s="438"/>
      <c r="BC45" s="436"/>
      <c r="BD45" s="438"/>
      <c r="BE45" s="436"/>
      <c r="BF45" s="438"/>
      <c r="BG45" s="437"/>
      <c r="BH45" s="438"/>
      <c r="BI45" s="1013" t="s">
        <v>899</v>
      </c>
      <c r="BJ45" s="1253">
        <f>SUM(G45:BI47)/4</f>
        <v>0</v>
      </c>
    </row>
    <row r="46" spans="1:62" ht="3" customHeight="1">
      <c r="A46" s="1254"/>
      <c r="B46" s="670"/>
      <c r="C46" s="671"/>
      <c r="D46" s="1015"/>
      <c r="E46" s="439"/>
      <c r="F46" s="441"/>
      <c r="G46" s="439"/>
      <c r="H46" s="441"/>
      <c r="I46" s="439"/>
      <c r="J46" s="440"/>
      <c r="K46" s="441"/>
      <c r="L46" s="440"/>
      <c r="M46" s="441"/>
      <c r="N46" s="441"/>
      <c r="O46" s="439"/>
      <c r="P46" s="441"/>
      <c r="Q46" s="439"/>
      <c r="R46" s="440"/>
      <c r="S46" s="441"/>
      <c r="T46" s="440"/>
      <c r="U46" s="441"/>
      <c r="V46" s="441"/>
      <c r="W46" s="439"/>
      <c r="X46" s="441"/>
      <c r="Y46" s="439"/>
      <c r="Z46" s="440"/>
      <c r="AA46" s="441"/>
      <c r="AB46" s="440"/>
      <c r="AC46" s="441"/>
      <c r="AD46" s="441"/>
      <c r="AE46" s="439"/>
      <c r="AF46" s="440"/>
      <c r="AG46" s="439"/>
      <c r="AH46" s="440"/>
      <c r="AI46" s="441"/>
      <c r="AJ46" s="440"/>
      <c r="AK46" s="439"/>
      <c r="AL46" s="441"/>
      <c r="AM46" s="439"/>
      <c r="AN46" s="440"/>
      <c r="AO46" s="439"/>
      <c r="AP46" s="440"/>
      <c r="AQ46" s="441"/>
      <c r="AR46" s="440"/>
      <c r="AS46" s="439"/>
      <c r="AT46" s="441"/>
      <c r="AU46" s="439"/>
      <c r="AV46" s="440"/>
      <c r="AW46" s="439"/>
      <c r="AX46" s="440"/>
      <c r="AY46" s="441"/>
      <c r="AZ46" s="440"/>
      <c r="BA46" s="441"/>
      <c r="BB46" s="440"/>
      <c r="BC46" s="439"/>
      <c r="BD46" s="440"/>
      <c r="BE46" s="439"/>
      <c r="BF46" s="440"/>
      <c r="BG46" s="441"/>
      <c r="BH46" s="440"/>
      <c r="BI46" s="1015"/>
      <c r="BJ46" s="1253"/>
    </row>
    <row r="47" spans="1:62" ht="6" customHeight="1">
      <c r="A47" s="1254"/>
      <c r="B47" s="670"/>
      <c r="C47" s="671"/>
      <c r="D47" s="1015"/>
      <c r="E47" s="439"/>
      <c r="F47" s="441"/>
      <c r="G47" s="442"/>
      <c r="H47" s="443"/>
      <c r="I47" s="442"/>
      <c r="J47" s="444"/>
      <c r="K47" s="443"/>
      <c r="L47" s="444"/>
      <c r="M47" s="443"/>
      <c r="N47" s="443"/>
      <c r="O47" s="442"/>
      <c r="P47" s="443"/>
      <c r="Q47" s="442"/>
      <c r="R47" s="444"/>
      <c r="S47" s="443"/>
      <c r="T47" s="444"/>
      <c r="U47" s="443"/>
      <c r="V47" s="443"/>
      <c r="W47" s="442"/>
      <c r="X47" s="443"/>
      <c r="Y47" s="442"/>
      <c r="Z47" s="444"/>
      <c r="AA47" s="443"/>
      <c r="AB47" s="444"/>
      <c r="AC47" s="443"/>
      <c r="AD47" s="443"/>
      <c r="AE47" s="442"/>
      <c r="AF47" s="444"/>
      <c r="AG47" s="442"/>
      <c r="AH47" s="444"/>
      <c r="AI47" s="443"/>
      <c r="AJ47" s="444"/>
      <c r="AK47" s="442"/>
      <c r="AL47" s="443"/>
      <c r="AM47" s="442"/>
      <c r="AN47" s="444"/>
      <c r="AO47" s="442"/>
      <c r="AP47" s="444"/>
      <c r="AQ47" s="443"/>
      <c r="AR47" s="444"/>
      <c r="AS47" s="442"/>
      <c r="AT47" s="443"/>
      <c r="AU47" s="442"/>
      <c r="AV47" s="444"/>
      <c r="AW47" s="442"/>
      <c r="AX47" s="444"/>
      <c r="AY47" s="443"/>
      <c r="AZ47" s="444"/>
      <c r="BA47" s="443"/>
      <c r="BB47" s="444"/>
      <c r="BC47" s="439"/>
      <c r="BD47" s="440"/>
      <c r="BE47" s="439"/>
      <c r="BF47" s="440"/>
      <c r="BG47" s="441"/>
      <c r="BH47" s="440"/>
      <c r="BI47" s="1015"/>
      <c r="BJ47" s="1253"/>
    </row>
    <row r="48" spans="1:62" ht="6" customHeight="1">
      <c r="A48" s="1254"/>
      <c r="B48" s="667">
        <v>12</v>
      </c>
      <c r="C48" s="668"/>
      <c r="D48" s="1013"/>
      <c r="E48" s="436"/>
      <c r="F48" s="437"/>
      <c r="G48" s="436"/>
      <c r="H48" s="437"/>
      <c r="I48" s="436"/>
      <c r="J48" s="438"/>
      <c r="K48" s="437"/>
      <c r="L48" s="438"/>
      <c r="M48" s="437"/>
      <c r="N48" s="437"/>
      <c r="O48" s="436"/>
      <c r="P48" s="437"/>
      <c r="Q48" s="436"/>
      <c r="R48" s="438"/>
      <c r="S48" s="437"/>
      <c r="T48" s="438"/>
      <c r="U48" s="437"/>
      <c r="V48" s="437"/>
      <c r="W48" s="436"/>
      <c r="X48" s="437"/>
      <c r="Y48" s="436"/>
      <c r="Z48" s="438"/>
      <c r="AA48" s="437"/>
      <c r="AB48" s="438"/>
      <c r="AC48" s="437"/>
      <c r="AD48" s="437"/>
      <c r="AE48" s="436"/>
      <c r="AF48" s="438"/>
      <c r="AG48" s="436"/>
      <c r="AH48" s="438"/>
      <c r="AI48" s="437"/>
      <c r="AJ48" s="438"/>
      <c r="AK48" s="436"/>
      <c r="AL48" s="437"/>
      <c r="AM48" s="436"/>
      <c r="AN48" s="438"/>
      <c r="AO48" s="436"/>
      <c r="AP48" s="438"/>
      <c r="AQ48" s="437"/>
      <c r="AR48" s="438"/>
      <c r="AS48" s="436"/>
      <c r="AT48" s="437"/>
      <c r="AU48" s="436"/>
      <c r="AV48" s="438"/>
      <c r="AW48" s="436"/>
      <c r="AX48" s="438"/>
      <c r="AY48" s="437"/>
      <c r="AZ48" s="438"/>
      <c r="BA48" s="437"/>
      <c r="BB48" s="438"/>
      <c r="BC48" s="436"/>
      <c r="BD48" s="438"/>
      <c r="BE48" s="436"/>
      <c r="BF48" s="438"/>
      <c r="BG48" s="437"/>
      <c r="BH48" s="438"/>
      <c r="BI48" s="1013" t="s">
        <v>899</v>
      </c>
      <c r="BJ48" s="1253">
        <f>SUM(G48:BI50)/4</f>
        <v>0</v>
      </c>
    </row>
    <row r="49" spans="1:62" ht="3" customHeight="1">
      <c r="A49" s="1254"/>
      <c r="B49" s="670"/>
      <c r="C49" s="671"/>
      <c r="D49" s="1015"/>
      <c r="E49" s="439"/>
      <c r="F49" s="441"/>
      <c r="G49" s="439"/>
      <c r="H49" s="441"/>
      <c r="I49" s="439"/>
      <c r="J49" s="440"/>
      <c r="K49" s="441"/>
      <c r="L49" s="440"/>
      <c r="M49" s="441"/>
      <c r="N49" s="441"/>
      <c r="O49" s="439"/>
      <c r="P49" s="441"/>
      <c r="Q49" s="439"/>
      <c r="R49" s="440"/>
      <c r="S49" s="441"/>
      <c r="T49" s="440"/>
      <c r="U49" s="441"/>
      <c r="V49" s="441"/>
      <c r="W49" s="439"/>
      <c r="X49" s="441"/>
      <c r="Y49" s="439"/>
      <c r="Z49" s="440"/>
      <c r="AA49" s="441"/>
      <c r="AB49" s="440"/>
      <c r="AC49" s="441"/>
      <c r="AD49" s="441"/>
      <c r="AE49" s="439"/>
      <c r="AF49" s="440"/>
      <c r="AG49" s="439"/>
      <c r="AH49" s="440"/>
      <c r="AI49" s="441"/>
      <c r="AJ49" s="440"/>
      <c r="AK49" s="439"/>
      <c r="AL49" s="441"/>
      <c r="AM49" s="439"/>
      <c r="AN49" s="440"/>
      <c r="AO49" s="439"/>
      <c r="AP49" s="440"/>
      <c r="AQ49" s="441"/>
      <c r="AR49" s="440"/>
      <c r="AS49" s="439"/>
      <c r="AT49" s="441"/>
      <c r="AU49" s="439"/>
      <c r="AV49" s="440"/>
      <c r="AW49" s="439"/>
      <c r="AX49" s="440"/>
      <c r="AY49" s="441"/>
      <c r="AZ49" s="440"/>
      <c r="BA49" s="441"/>
      <c r="BB49" s="440"/>
      <c r="BC49" s="439"/>
      <c r="BD49" s="440"/>
      <c r="BE49" s="439"/>
      <c r="BF49" s="440"/>
      <c r="BG49" s="441"/>
      <c r="BH49" s="440"/>
      <c r="BI49" s="1015"/>
      <c r="BJ49" s="1253"/>
    </row>
    <row r="50" spans="1:62" ht="6" customHeight="1">
      <c r="A50" s="1254"/>
      <c r="B50" s="690"/>
      <c r="C50" s="691"/>
      <c r="D50" s="1014"/>
      <c r="E50" s="442"/>
      <c r="F50" s="443"/>
      <c r="G50" s="442"/>
      <c r="H50" s="443"/>
      <c r="I50" s="442"/>
      <c r="J50" s="444"/>
      <c r="K50" s="443"/>
      <c r="L50" s="444"/>
      <c r="M50" s="443"/>
      <c r="N50" s="443"/>
      <c r="O50" s="442"/>
      <c r="P50" s="443"/>
      <c r="Q50" s="442"/>
      <c r="R50" s="444"/>
      <c r="S50" s="443"/>
      <c r="T50" s="444"/>
      <c r="U50" s="443"/>
      <c r="V50" s="443"/>
      <c r="W50" s="442"/>
      <c r="X50" s="443"/>
      <c r="Y50" s="442"/>
      <c r="Z50" s="444"/>
      <c r="AA50" s="443"/>
      <c r="AB50" s="444"/>
      <c r="AC50" s="443"/>
      <c r="AD50" s="443"/>
      <c r="AE50" s="442"/>
      <c r="AF50" s="444"/>
      <c r="AG50" s="442"/>
      <c r="AH50" s="444"/>
      <c r="AI50" s="443"/>
      <c r="AJ50" s="444"/>
      <c r="AK50" s="442"/>
      <c r="AL50" s="443"/>
      <c r="AM50" s="442"/>
      <c r="AN50" s="444"/>
      <c r="AO50" s="442"/>
      <c r="AP50" s="444"/>
      <c r="AQ50" s="443"/>
      <c r="AR50" s="444"/>
      <c r="AS50" s="442"/>
      <c r="AT50" s="443"/>
      <c r="AU50" s="442"/>
      <c r="AV50" s="444"/>
      <c r="AW50" s="442"/>
      <c r="AX50" s="444"/>
      <c r="AY50" s="443"/>
      <c r="AZ50" s="444"/>
      <c r="BA50" s="443"/>
      <c r="BB50" s="444"/>
      <c r="BC50" s="442"/>
      <c r="BD50" s="444"/>
      <c r="BE50" s="442"/>
      <c r="BF50" s="444"/>
      <c r="BG50" s="443"/>
      <c r="BH50" s="444"/>
      <c r="BI50" s="1014"/>
      <c r="BJ50" s="1253"/>
    </row>
    <row r="51" spans="1:62" ht="6" customHeight="1">
      <c r="A51" s="1254"/>
      <c r="B51" s="670">
        <v>13</v>
      </c>
      <c r="C51" s="671"/>
      <c r="D51" s="1015"/>
      <c r="E51" s="439"/>
      <c r="F51" s="441"/>
      <c r="G51" s="436"/>
      <c r="H51" s="437"/>
      <c r="I51" s="436"/>
      <c r="J51" s="438"/>
      <c r="K51" s="437"/>
      <c r="L51" s="438"/>
      <c r="M51" s="437"/>
      <c r="N51" s="437"/>
      <c r="O51" s="436"/>
      <c r="P51" s="437"/>
      <c r="Q51" s="436"/>
      <c r="R51" s="438"/>
      <c r="S51" s="437"/>
      <c r="T51" s="438"/>
      <c r="U51" s="437"/>
      <c r="V51" s="437"/>
      <c r="W51" s="436"/>
      <c r="X51" s="437"/>
      <c r="Y51" s="436"/>
      <c r="Z51" s="438"/>
      <c r="AA51" s="437"/>
      <c r="AB51" s="438"/>
      <c r="AC51" s="437"/>
      <c r="AD51" s="437"/>
      <c r="AE51" s="436"/>
      <c r="AF51" s="438"/>
      <c r="AG51" s="436"/>
      <c r="AH51" s="438"/>
      <c r="AI51" s="437"/>
      <c r="AJ51" s="438"/>
      <c r="AK51" s="436"/>
      <c r="AL51" s="437"/>
      <c r="AM51" s="436"/>
      <c r="AN51" s="438"/>
      <c r="AO51" s="436"/>
      <c r="AP51" s="438"/>
      <c r="AQ51" s="437"/>
      <c r="AR51" s="438"/>
      <c r="AS51" s="436"/>
      <c r="AT51" s="437"/>
      <c r="AU51" s="436"/>
      <c r="AV51" s="438"/>
      <c r="AW51" s="436"/>
      <c r="AX51" s="438"/>
      <c r="AY51" s="437"/>
      <c r="AZ51" s="438"/>
      <c r="BA51" s="437"/>
      <c r="BB51" s="438"/>
      <c r="BC51" s="439"/>
      <c r="BD51" s="440"/>
      <c r="BE51" s="439"/>
      <c r="BF51" s="440"/>
      <c r="BG51" s="441"/>
      <c r="BH51" s="440"/>
      <c r="BI51" s="1015" t="s">
        <v>899</v>
      </c>
      <c r="BJ51" s="1253">
        <f>SUM(G51:BI53)/4</f>
        <v>0</v>
      </c>
    </row>
    <row r="52" spans="1:62" ht="3" customHeight="1">
      <c r="A52" s="1254"/>
      <c r="B52" s="670"/>
      <c r="C52" s="671"/>
      <c r="D52" s="1015"/>
      <c r="E52" s="439"/>
      <c r="F52" s="441"/>
      <c r="G52" s="439"/>
      <c r="H52" s="441"/>
      <c r="I52" s="439"/>
      <c r="J52" s="440"/>
      <c r="K52" s="441"/>
      <c r="L52" s="440"/>
      <c r="M52" s="441"/>
      <c r="N52" s="441"/>
      <c r="O52" s="439"/>
      <c r="P52" s="441"/>
      <c r="Q52" s="439"/>
      <c r="R52" s="440"/>
      <c r="S52" s="441"/>
      <c r="T52" s="440"/>
      <c r="U52" s="441"/>
      <c r="V52" s="441"/>
      <c r="W52" s="439"/>
      <c r="X52" s="441"/>
      <c r="Y52" s="439"/>
      <c r="Z52" s="440"/>
      <c r="AA52" s="441"/>
      <c r="AB52" s="440"/>
      <c r="AC52" s="441"/>
      <c r="AD52" s="441"/>
      <c r="AE52" s="439"/>
      <c r="AF52" s="440"/>
      <c r="AG52" s="439"/>
      <c r="AH52" s="440"/>
      <c r="AI52" s="441"/>
      <c r="AJ52" s="440"/>
      <c r="AK52" s="439"/>
      <c r="AL52" s="441"/>
      <c r="AM52" s="439"/>
      <c r="AN52" s="440"/>
      <c r="AO52" s="439"/>
      <c r="AP52" s="440"/>
      <c r="AQ52" s="441"/>
      <c r="AR52" s="440"/>
      <c r="AS52" s="439"/>
      <c r="AT52" s="441"/>
      <c r="AU52" s="439"/>
      <c r="AV52" s="440"/>
      <c r="AW52" s="439"/>
      <c r="AX52" s="440"/>
      <c r="AY52" s="441"/>
      <c r="AZ52" s="440"/>
      <c r="BA52" s="441"/>
      <c r="BB52" s="440"/>
      <c r="BC52" s="439"/>
      <c r="BD52" s="440"/>
      <c r="BE52" s="439"/>
      <c r="BF52" s="440"/>
      <c r="BG52" s="441"/>
      <c r="BH52" s="440"/>
      <c r="BI52" s="1015"/>
      <c r="BJ52" s="1253"/>
    </row>
    <row r="53" spans="1:62" ht="6" customHeight="1">
      <c r="A53" s="1254"/>
      <c r="B53" s="670"/>
      <c r="C53" s="671"/>
      <c r="D53" s="1015"/>
      <c r="E53" s="439"/>
      <c r="F53" s="441"/>
      <c r="G53" s="442"/>
      <c r="H53" s="443"/>
      <c r="I53" s="442"/>
      <c r="J53" s="444"/>
      <c r="K53" s="443"/>
      <c r="L53" s="444"/>
      <c r="M53" s="443"/>
      <c r="N53" s="443"/>
      <c r="O53" s="442"/>
      <c r="P53" s="443"/>
      <c r="Q53" s="442"/>
      <c r="R53" s="444"/>
      <c r="S53" s="443"/>
      <c r="T53" s="444"/>
      <c r="U53" s="443"/>
      <c r="V53" s="443"/>
      <c r="W53" s="442"/>
      <c r="X53" s="443"/>
      <c r="Y53" s="442"/>
      <c r="Z53" s="444"/>
      <c r="AA53" s="443"/>
      <c r="AB53" s="444"/>
      <c r="AC53" s="443"/>
      <c r="AD53" s="443"/>
      <c r="AE53" s="442"/>
      <c r="AF53" s="444"/>
      <c r="AG53" s="442"/>
      <c r="AH53" s="444"/>
      <c r="AI53" s="443"/>
      <c r="AJ53" s="444"/>
      <c r="AK53" s="442"/>
      <c r="AL53" s="443"/>
      <c r="AM53" s="442"/>
      <c r="AN53" s="444"/>
      <c r="AO53" s="442"/>
      <c r="AP53" s="444"/>
      <c r="AQ53" s="443"/>
      <c r="AR53" s="444"/>
      <c r="AS53" s="442"/>
      <c r="AT53" s="443"/>
      <c r="AU53" s="442"/>
      <c r="AV53" s="444"/>
      <c r="AW53" s="442"/>
      <c r="AX53" s="444"/>
      <c r="AY53" s="443"/>
      <c r="AZ53" s="444"/>
      <c r="BA53" s="443"/>
      <c r="BB53" s="444"/>
      <c r="BC53" s="439"/>
      <c r="BD53" s="440"/>
      <c r="BE53" s="439"/>
      <c r="BF53" s="440"/>
      <c r="BG53" s="441"/>
      <c r="BH53" s="440"/>
      <c r="BI53" s="1015"/>
      <c r="BJ53" s="1253"/>
    </row>
    <row r="54" spans="1:62" ht="6" customHeight="1">
      <c r="A54" s="1254"/>
      <c r="B54" s="667">
        <v>14</v>
      </c>
      <c r="C54" s="668"/>
      <c r="D54" s="1013"/>
      <c r="E54" s="436"/>
      <c r="F54" s="437"/>
      <c r="G54" s="436"/>
      <c r="H54" s="437"/>
      <c r="I54" s="436"/>
      <c r="J54" s="438"/>
      <c r="K54" s="437"/>
      <c r="L54" s="438"/>
      <c r="M54" s="437"/>
      <c r="N54" s="437"/>
      <c r="O54" s="436"/>
      <c r="P54" s="437"/>
      <c r="Q54" s="436"/>
      <c r="R54" s="438"/>
      <c r="S54" s="437"/>
      <c r="T54" s="438"/>
      <c r="U54" s="437"/>
      <c r="V54" s="437"/>
      <c r="W54" s="436"/>
      <c r="X54" s="437"/>
      <c r="Y54" s="436"/>
      <c r="Z54" s="438"/>
      <c r="AA54" s="437"/>
      <c r="AB54" s="438"/>
      <c r="AC54" s="437"/>
      <c r="AD54" s="437"/>
      <c r="AE54" s="436"/>
      <c r="AF54" s="438"/>
      <c r="AG54" s="436"/>
      <c r="AH54" s="438"/>
      <c r="AI54" s="437"/>
      <c r="AJ54" s="438"/>
      <c r="AK54" s="436"/>
      <c r="AL54" s="437"/>
      <c r="AM54" s="436"/>
      <c r="AN54" s="438"/>
      <c r="AO54" s="436"/>
      <c r="AP54" s="438"/>
      <c r="AQ54" s="437"/>
      <c r="AR54" s="438"/>
      <c r="AS54" s="436"/>
      <c r="AT54" s="437"/>
      <c r="AU54" s="436"/>
      <c r="AV54" s="438"/>
      <c r="AW54" s="436"/>
      <c r="AX54" s="438"/>
      <c r="AY54" s="437"/>
      <c r="AZ54" s="438"/>
      <c r="BA54" s="437"/>
      <c r="BB54" s="438"/>
      <c r="BC54" s="436"/>
      <c r="BD54" s="438"/>
      <c r="BE54" s="436"/>
      <c r="BF54" s="438"/>
      <c r="BG54" s="437"/>
      <c r="BH54" s="438"/>
      <c r="BI54" s="1013" t="s">
        <v>899</v>
      </c>
      <c r="BJ54" s="1253">
        <f>SUM(G54:BI56)/4</f>
        <v>0</v>
      </c>
    </row>
    <row r="55" spans="1:62" ht="3" customHeight="1">
      <c r="A55" s="1254"/>
      <c r="B55" s="670"/>
      <c r="C55" s="671"/>
      <c r="D55" s="1015"/>
      <c r="E55" s="439"/>
      <c r="F55" s="441"/>
      <c r="G55" s="439"/>
      <c r="H55" s="441"/>
      <c r="I55" s="439"/>
      <c r="J55" s="440"/>
      <c r="K55" s="441"/>
      <c r="L55" s="440"/>
      <c r="M55" s="441"/>
      <c r="N55" s="441"/>
      <c r="O55" s="439"/>
      <c r="P55" s="441"/>
      <c r="Q55" s="439"/>
      <c r="R55" s="440"/>
      <c r="S55" s="441"/>
      <c r="T55" s="440"/>
      <c r="U55" s="441"/>
      <c r="V55" s="441"/>
      <c r="W55" s="439"/>
      <c r="X55" s="441"/>
      <c r="Y55" s="439"/>
      <c r="Z55" s="440"/>
      <c r="AA55" s="441"/>
      <c r="AB55" s="440"/>
      <c r="AC55" s="441"/>
      <c r="AD55" s="441"/>
      <c r="AE55" s="439"/>
      <c r="AF55" s="440"/>
      <c r="AG55" s="439"/>
      <c r="AH55" s="440"/>
      <c r="AI55" s="441"/>
      <c r="AJ55" s="440"/>
      <c r="AK55" s="439"/>
      <c r="AL55" s="441"/>
      <c r="AM55" s="439"/>
      <c r="AN55" s="440"/>
      <c r="AO55" s="439"/>
      <c r="AP55" s="440"/>
      <c r="AQ55" s="441"/>
      <c r="AR55" s="440"/>
      <c r="AS55" s="439"/>
      <c r="AT55" s="441"/>
      <c r="AU55" s="439"/>
      <c r="AV55" s="440"/>
      <c r="AW55" s="439"/>
      <c r="AX55" s="440"/>
      <c r="AY55" s="441"/>
      <c r="AZ55" s="440"/>
      <c r="BA55" s="441"/>
      <c r="BB55" s="440"/>
      <c r="BC55" s="439"/>
      <c r="BD55" s="440"/>
      <c r="BE55" s="439"/>
      <c r="BF55" s="440"/>
      <c r="BG55" s="441"/>
      <c r="BH55" s="440"/>
      <c r="BI55" s="1015"/>
      <c r="BJ55" s="1253"/>
    </row>
    <row r="56" spans="1:62" ht="6" customHeight="1">
      <c r="A56" s="1254"/>
      <c r="B56" s="690"/>
      <c r="C56" s="691"/>
      <c r="D56" s="1014"/>
      <c r="E56" s="442"/>
      <c r="F56" s="443"/>
      <c r="G56" s="442"/>
      <c r="H56" s="443"/>
      <c r="I56" s="442"/>
      <c r="J56" s="444"/>
      <c r="K56" s="443"/>
      <c r="L56" s="444"/>
      <c r="M56" s="443"/>
      <c r="N56" s="443"/>
      <c r="O56" s="442"/>
      <c r="P56" s="443"/>
      <c r="Q56" s="442"/>
      <c r="R56" s="444"/>
      <c r="S56" s="443"/>
      <c r="T56" s="444"/>
      <c r="U56" s="443"/>
      <c r="V56" s="443"/>
      <c r="W56" s="442"/>
      <c r="X56" s="443"/>
      <c r="Y56" s="442"/>
      <c r="Z56" s="444"/>
      <c r="AA56" s="443"/>
      <c r="AB56" s="444"/>
      <c r="AC56" s="443"/>
      <c r="AD56" s="443"/>
      <c r="AE56" s="442"/>
      <c r="AF56" s="444"/>
      <c r="AG56" s="442"/>
      <c r="AH56" s="444"/>
      <c r="AI56" s="443"/>
      <c r="AJ56" s="444"/>
      <c r="AK56" s="442"/>
      <c r="AL56" s="443"/>
      <c r="AM56" s="442"/>
      <c r="AN56" s="444"/>
      <c r="AO56" s="442"/>
      <c r="AP56" s="444"/>
      <c r="AQ56" s="443"/>
      <c r="AR56" s="444"/>
      <c r="AS56" s="442"/>
      <c r="AT56" s="443"/>
      <c r="AU56" s="442"/>
      <c r="AV56" s="444"/>
      <c r="AW56" s="442"/>
      <c r="AX56" s="444"/>
      <c r="AY56" s="443"/>
      <c r="AZ56" s="444"/>
      <c r="BA56" s="443"/>
      <c r="BB56" s="444"/>
      <c r="BC56" s="442"/>
      <c r="BD56" s="444"/>
      <c r="BE56" s="442"/>
      <c r="BF56" s="444"/>
      <c r="BG56" s="443"/>
      <c r="BH56" s="444"/>
      <c r="BI56" s="1014"/>
      <c r="BJ56" s="1253"/>
    </row>
    <row r="57" spans="1:62" ht="6" customHeight="1">
      <c r="A57" s="1254"/>
      <c r="B57" s="670">
        <v>15</v>
      </c>
      <c r="C57" s="671"/>
      <c r="D57" s="1015"/>
      <c r="E57" s="439"/>
      <c r="F57" s="441"/>
      <c r="G57" s="436"/>
      <c r="H57" s="437"/>
      <c r="I57" s="436"/>
      <c r="J57" s="438"/>
      <c r="K57" s="437"/>
      <c r="L57" s="438"/>
      <c r="M57" s="437"/>
      <c r="N57" s="437"/>
      <c r="O57" s="436"/>
      <c r="P57" s="437"/>
      <c r="Q57" s="436"/>
      <c r="R57" s="438"/>
      <c r="S57" s="437"/>
      <c r="T57" s="438"/>
      <c r="U57" s="437"/>
      <c r="V57" s="437"/>
      <c r="W57" s="436"/>
      <c r="X57" s="437"/>
      <c r="Y57" s="436"/>
      <c r="Z57" s="438"/>
      <c r="AA57" s="437"/>
      <c r="AB57" s="438"/>
      <c r="AC57" s="437"/>
      <c r="AD57" s="437"/>
      <c r="AE57" s="436"/>
      <c r="AF57" s="438"/>
      <c r="AG57" s="436"/>
      <c r="AH57" s="438"/>
      <c r="AI57" s="437"/>
      <c r="AJ57" s="438"/>
      <c r="AK57" s="436"/>
      <c r="AL57" s="437"/>
      <c r="AM57" s="436"/>
      <c r="AN57" s="438"/>
      <c r="AO57" s="436"/>
      <c r="AP57" s="438"/>
      <c r="AQ57" s="437"/>
      <c r="AR57" s="438"/>
      <c r="AS57" s="436"/>
      <c r="AT57" s="437"/>
      <c r="AU57" s="436"/>
      <c r="AV57" s="438"/>
      <c r="AW57" s="436"/>
      <c r="AX57" s="438"/>
      <c r="AY57" s="437"/>
      <c r="AZ57" s="438"/>
      <c r="BA57" s="437"/>
      <c r="BB57" s="438"/>
      <c r="BC57" s="439"/>
      <c r="BD57" s="440"/>
      <c r="BE57" s="439"/>
      <c r="BF57" s="440"/>
      <c r="BG57" s="441"/>
      <c r="BH57" s="440"/>
      <c r="BI57" s="1015" t="s">
        <v>899</v>
      </c>
      <c r="BJ57" s="1253">
        <f>SUM(G57:BI59)/4</f>
        <v>0</v>
      </c>
    </row>
    <row r="58" spans="1:62" ht="3" customHeight="1">
      <c r="A58" s="1254"/>
      <c r="B58" s="670"/>
      <c r="C58" s="671"/>
      <c r="D58" s="1015"/>
      <c r="E58" s="439"/>
      <c r="F58" s="441"/>
      <c r="G58" s="439"/>
      <c r="H58" s="441"/>
      <c r="I58" s="439"/>
      <c r="J58" s="440"/>
      <c r="K58" s="441"/>
      <c r="L58" s="440"/>
      <c r="M58" s="441"/>
      <c r="N58" s="441"/>
      <c r="O58" s="439"/>
      <c r="P58" s="441"/>
      <c r="Q58" s="439"/>
      <c r="R58" s="440"/>
      <c r="S58" s="441"/>
      <c r="T58" s="440"/>
      <c r="U58" s="441"/>
      <c r="V58" s="441"/>
      <c r="W58" s="439"/>
      <c r="X58" s="441"/>
      <c r="Y58" s="439"/>
      <c r="Z58" s="440"/>
      <c r="AA58" s="441"/>
      <c r="AB58" s="440"/>
      <c r="AC58" s="441"/>
      <c r="AD58" s="441"/>
      <c r="AE58" s="439"/>
      <c r="AF58" s="440"/>
      <c r="AG58" s="439"/>
      <c r="AH58" s="440"/>
      <c r="AI58" s="441"/>
      <c r="AJ58" s="440"/>
      <c r="AK58" s="439"/>
      <c r="AL58" s="441"/>
      <c r="AM58" s="439"/>
      <c r="AN58" s="440"/>
      <c r="AO58" s="439"/>
      <c r="AP58" s="440"/>
      <c r="AQ58" s="441"/>
      <c r="AR58" s="440"/>
      <c r="AS58" s="439"/>
      <c r="AT58" s="441"/>
      <c r="AU58" s="439"/>
      <c r="AV58" s="440"/>
      <c r="AW58" s="439"/>
      <c r="AX58" s="440"/>
      <c r="AY58" s="441"/>
      <c r="AZ58" s="440"/>
      <c r="BA58" s="441"/>
      <c r="BB58" s="440"/>
      <c r="BC58" s="439"/>
      <c r="BD58" s="440"/>
      <c r="BE58" s="439"/>
      <c r="BF58" s="440"/>
      <c r="BG58" s="441"/>
      <c r="BH58" s="440"/>
      <c r="BI58" s="1015"/>
      <c r="BJ58" s="1253"/>
    </row>
    <row r="59" spans="1:62" ht="6" customHeight="1">
      <c r="A59" s="1254"/>
      <c r="B59" s="690"/>
      <c r="C59" s="671"/>
      <c r="D59" s="1015"/>
      <c r="E59" s="442"/>
      <c r="F59" s="443"/>
      <c r="G59" s="442"/>
      <c r="H59" s="443"/>
      <c r="I59" s="442"/>
      <c r="J59" s="444"/>
      <c r="K59" s="443"/>
      <c r="L59" s="444"/>
      <c r="M59" s="443"/>
      <c r="N59" s="443"/>
      <c r="O59" s="442"/>
      <c r="P59" s="443"/>
      <c r="Q59" s="442"/>
      <c r="R59" s="444"/>
      <c r="S59" s="443"/>
      <c r="T59" s="444"/>
      <c r="U59" s="443"/>
      <c r="V59" s="443"/>
      <c r="W59" s="442"/>
      <c r="X59" s="443"/>
      <c r="Y59" s="442"/>
      <c r="Z59" s="444"/>
      <c r="AA59" s="443"/>
      <c r="AB59" s="444"/>
      <c r="AC59" s="443"/>
      <c r="AD59" s="443"/>
      <c r="AE59" s="442"/>
      <c r="AF59" s="444"/>
      <c r="AG59" s="442"/>
      <c r="AH59" s="444"/>
      <c r="AI59" s="443"/>
      <c r="AJ59" s="444"/>
      <c r="AK59" s="442"/>
      <c r="AL59" s="443"/>
      <c r="AM59" s="442"/>
      <c r="AN59" s="444"/>
      <c r="AO59" s="442"/>
      <c r="AP59" s="444"/>
      <c r="AQ59" s="443"/>
      <c r="AR59" s="444"/>
      <c r="AS59" s="442"/>
      <c r="AT59" s="443"/>
      <c r="AU59" s="442"/>
      <c r="AV59" s="444"/>
      <c r="AW59" s="442"/>
      <c r="AX59" s="444"/>
      <c r="AY59" s="443"/>
      <c r="AZ59" s="444"/>
      <c r="BA59" s="443"/>
      <c r="BB59" s="444"/>
      <c r="BC59" s="442"/>
      <c r="BD59" s="444"/>
      <c r="BE59" s="442"/>
      <c r="BF59" s="444"/>
      <c r="BG59" s="443"/>
      <c r="BH59" s="444"/>
      <c r="BI59" s="1014"/>
      <c r="BJ59" s="1253"/>
    </row>
    <row r="60" spans="1:62" ht="6" customHeight="1">
      <c r="A60" s="1254"/>
      <c r="B60" s="670">
        <v>16</v>
      </c>
      <c r="C60" s="668"/>
      <c r="D60" s="1013"/>
      <c r="E60" s="439"/>
      <c r="F60" s="441"/>
      <c r="G60" s="436"/>
      <c r="H60" s="437"/>
      <c r="I60" s="436"/>
      <c r="J60" s="438"/>
      <c r="K60" s="437"/>
      <c r="L60" s="438"/>
      <c r="M60" s="437"/>
      <c r="N60" s="437"/>
      <c r="O60" s="436"/>
      <c r="P60" s="437"/>
      <c r="Q60" s="436"/>
      <c r="R60" s="438"/>
      <c r="S60" s="437"/>
      <c r="T60" s="438"/>
      <c r="U60" s="437"/>
      <c r="V60" s="437"/>
      <c r="W60" s="436"/>
      <c r="X60" s="437"/>
      <c r="Y60" s="436"/>
      <c r="Z60" s="438"/>
      <c r="AA60" s="437"/>
      <c r="AB60" s="438"/>
      <c r="AC60" s="437"/>
      <c r="AD60" s="437"/>
      <c r="AE60" s="436"/>
      <c r="AF60" s="438"/>
      <c r="AG60" s="436"/>
      <c r="AH60" s="438"/>
      <c r="AI60" s="437"/>
      <c r="AJ60" s="438"/>
      <c r="AK60" s="436"/>
      <c r="AL60" s="437"/>
      <c r="AM60" s="436"/>
      <c r="AN60" s="438"/>
      <c r="AO60" s="436"/>
      <c r="AP60" s="438"/>
      <c r="AQ60" s="437"/>
      <c r="AR60" s="438"/>
      <c r="AS60" s="436"/>
      <c r="AT60" s="437"/>
      <c r="AU60" s="436"/>
      <c r="AV60" s="438"/>
      <c r="AW60" s="436"/>
      <c r="AX60" s="438"/>
      <c r="AY60" s="437"/>
      <c r="AZ60" s="438"/>
      <c r="BA60" s="437"/>
      <c r="BB60" s="438"/>
      <c r="BC60" s="439"/>
      <c r="BD60" s="440"/>
      <c r="BE60" s="439"/>
      <c r="BF60" s="440"/>
      <c r="BG60" s="441"/>
      <c r="BH60" s="440"/>
      <c r="BI60" s="1015" t="s">
        <v>898</v>
      </c>
      <c r="BJ60" s="1253">
        <f>SUM(G60:BI62)/4</f>
        <v>0</v>
      </c>
    </row>
    <row r="61" spans="1:62" ht="3" customHeight="1">
      <c r="A61" s="1254"/>
      <c r="B61" s="670"/>
      <c r="C61" s="671"/>
      <c r="D61" s="1015"/>
      <c r="E61" s="439"/>
      <c r="F61" s="441"/>
      <c r="G61" s="439"/>
      <c r="H61" s="441"/>
      <c r="I61" s="439"/>
      <c r="J61" s="440"/>
      <c r="K61" s="441"/>
      <c r="L61" s="440"/>
      <c r="M61" s="441"/>
      <c r="N61" s="441"/>
      <c r="O61" s="439"/>
      <c r="P61" s="441"/>
      <c r="Q61" s="439"/>
      <c r="R61" s="440"/>
      <c r="S61" s="441"/>
      <c r="T61" s="440"/>
      <c r="U61" s="441"/>
      <c r="V61" s="441"/>
      <c r="W61" s="439"/>
      <c r="X61" s="441"/>
      <c r="Y61" s="439"/>
      <c r="Z61" s="440"/>
      <c r="AA61" s="441"/>
      <c r="AB61" s="440"/>
      <c r="AC61" s="441"/>
      <c r="AD61" s="441"/>
      <c r="AE61" s="439"/>
      <c r="AF61" s="440"/>
      <c r="AG61" s="439"/>
      <c r="AH61" s="440"/>
      <c r="AI61" s="441"/>
      <c r="AJ61" s="440"/>
      <c r="AK61" s="439"/>
      <c r="AL61" s="441"/>
      <c r="AM61" s="439"/>
      <c r="AN61" s="440"/>
      <c r="AO61" s="439"/>
      <c r="AP61" s="440"/>
      <c r="AQ61" s="441"/>
      <c r="AR61" s="440"/>
      <c r="AS61" s="439"/>
      <c r="AT61" s="441"/>
      <c r="AU61" s="439"/>
      <c r="AV61" s="440"/>
      <c r="AW61" s="439"/>
      <c r="AX61" s="440"/>
      <c r="AY61" s="441"/>
      <c r="AZ61" s="440"/>
      <c r="BA61" s="441"/>
      <c r="BB61" s="440"/>
      <c r="BC61" s="439"/>
      <c r="BD61" s="440"/>
      <c r="BE61" s="439"/>
      <c r="BF61" s="440"/>
      <c r="BG61" s="441"/>
      <c r="BH61" s="440"/>
      <c r="BI61" s="1015"/>
      <c r="BJ61" s="1253"/>
    </row>
    <row r="62" spans="1:62" ht="6" customHeight="1">
      <c r="A62" s="1254"/>
      <c r="B62" s="670"/>
      <c r="C62" s="671"/>
      <c r="D62" s="1015"/>
      <c r="E62" s="439"/>
      <c r="F62" s="441"/>
      <c r="G62" s="442"/>
      <c r="H62" s="443"/>
      <c r="I62" s="442"/>
      <c r="J62" s="444"/>
      <c r="K62" s="443"/>
      <c r="L62" s="444"/>
      <c r="M62" s="443"/>
      <c r="N62" s="443"/>
      <c r="O62" s="442"/>
      <c r="P62" s="443"/>
      <c r="Q62" s="442"/>
      <c r="R62" s="444"/>
      <c r="S62" s="443"/>
      <c r="T62" s="444"/>
      <c r="U62" s="443"/>
      <c r="V62" s="443"/>
      <c r="W62" s="442"/>
      <c r="X62" s="443"/>
      <c r="Y62" s="442"/>
      <c r="Z62" s="444"/>
      <c r="AA62" s="443"/>
      <c r="AB62" s="444"/>
      <c r="AC62" s="443"/>
      <c r="AD62" s="443"/>
      <c r="AE62" s="442"/>
      <c r="AF62" s="444"/>
      <c r="AG62" s="442"/>
      <c r="AH62" s="444"/>
      <c r="AI62" s="443"/>
      <c r="AJ62" s="444"/>
      <c r="AK62" s="442"/>
      <c r="AL62" s="443"/>
      <c r="AM62" s="442"/>
      <c r="AN62" s="444"/>
      <c r="AO62" s="442"/>
      <c r="AP62" s="444"/>
      <c r="AQ62" s="443"/>
      <c r="AR62" s="444"/>
      <c r="AS62" s="442"/>
      <c r="AT62" s="443"/>
      <c r="AU62" s="442"/>
      <c r="AV62" s="444"/>
      <c r="AW62" s="442"/>
      <c r="AX62" s="444"/>
      <c r="AY62" s="443"/>
      <c r="AZ62" s="444"/>
      <c r="BA62" s="443"/>
      <c r="BB62" s="444"/>
      <c r="BC62" s="439"/>
      <c r="BD62" s="440"/>
      <c r="BE62" s="439"/>
      <c r="BF62" s="440"/>
      <c r="BG62" s="441"/>
      <c r="BH62" s="440"/>
      <c r="BI62" s="1015"/>
      <c r="BJ62" s="1253"/>
    </row>
    <row r="63" spans="1:62" ht="6" customHeight="1">
      <c r="A63" s="1254"/>
      <c r="B63" s="667">
        <v>17</v>
      </c>
      <c r="C63" s="668"/>
      <c r="D63" s="1013"/>
      <c r="E63" s="436"/>
      <c r="F63" s="437"/>
      <c r="G63" s="436"/>
      <c r="H63" s="437"/>
      <c r="I63" s="436"/>
      <c r="J63" s="438"/>
      <c r="K63" s="437"/>
      <c r="L63" s="438"/>
      <c r="M63" s="437"/>
      <c r="N63" s="437"/>
      <c r="O63" s="436"/>
      <c r="P63" s="437"/>
      <c r="Q63" s="436"/>
      <c r="R63" s="438"/>
      <c r="S63" s="437"/>
      <c r="T63" s="438"/>
      <c r="U63" s="437"/>
      <c r="V63" s="437"/>
      <c r="W63" s="436"/>
      <c r="X63" s="437"/>
      <c r="Y63" s="436"/>
      <c r="Z63" s="438"/>
      <c r="AA63" s="437"/>
      <c r="AB63" s="438"/>
      <c r="AC63" s="437"/>
      <c r="AD63" s="437"/>
      <c r="AE63" s="436"/>
      <c r="AF63" s="438"/>
      <c r="AG63" s="436"/>
      <c r="AH63" s="438"/>
      <c r="AI63" s="437"/>
      <c r="AJ63" s="438"/>
      <c r="AK63" s="436"/>
      <c r="AL63" s="437"/>
      <c r="AM63" s="436"/>
      <c r="AN63" s="438"/>
      <c r="AO63" s="436"/>
      <c r="AP63" s="438"/>
      <c r="AQ63" s="437"/>
      <c r="AR63" s="438"/>
      <c r="AS63" s="436"/>
      <c r="AT63" s="437"/>
      <c r="AU63" s="436"/>
      <c r="AV63" s="438"/>
      <c r="AW63" s="436"/>
      <c r="AX63" s="438"/>
      <c r="AY63" s="437"/>
      <c r="AZ63" s="438"/>
      <c r="BA63" s="437"/>
      <c r="BB63" s="438"/>
      <c r="BC63" s="436"/>
      <c r="BD63" s="438"/>
      <c r="BE63" s="436"/>
      <c r="BF63" s="438"/>
      <c r="BG63" s="437"/>
      <c r="BH63" s="438"/>
      <c r="BI63" s="1013" t="s">
        <v>899</v>
      </c>
      <c r="BJ63" s="1253">
        <f>SUM(G63:BI65)/4</f>
        <v>0</v>
      </c>
    </row>
    <row r="64" spans="1:62" ht="3" customHeight="1">
      <c r="A64" s="1254"/>
      <c r="B64" s="670"/>
      <c r="C64" s="671"/>
      <c r="D64" s="1015"/>
      <c r="E64" s="439"/>
      <c r="F64" s="441"/>
      <c r="G64" s="439"/>
      <c r="H64" s="441"/>
      <c r="I64" s="439"/>
      <c r="J64" s="440"/>
      <c r="K64" s="441"/>
      <c r="L64" s="440"/>
      <c r="M64" s="441"/>
      <c r="N64" s="441"/>
      <c r="O64" s="439"/>
      <c r="P64" s="441"/>
      <c r="Q64" s="439"/>
      <c r="R64" s="440"/>
      <c r="S64" s="441"/>
      <c r="T64" s="440"/>
      <c r="U64" s="441"/>
      <c r="V64" s="441"/>
      <c r="W64" s="439"/>
      <c r="X64" s="441"/>
      <c r="Y64" s="439"/>
      <c r="Z64" s="440"/>
      <c r="AA64" s="441"/>
      <c r="AB64" s="440"/>
      <c r="AC64" s="441"/>
      <c r="AD64" s="441"/>
      <c r="AE64" s="439"/>
      <c r="AF64" s="440"/>
      <c r="AG64" s="439"/>
      <c r="AH64" s="440"/>
      <c r="AI64" s="441"/>
      <c r="AJ64" s="440"/>
      <c r="AK64" s="439"/>
      <c r="AL64" s="441"/>
      <c r="AM64" s="439"/>
      <c r="AN64" s="440"/>
      <c r="AO64" s="439"/>
      <c r="AP64" s="440"/>
      <c r="AQ64" s="441"/>
      <c r="AR64" s="440"/>
      <c r="AS64" s="439"/>
      <c r="AT64" s="441"/>
      <c r="AU64" s="439"/>
      <c r="AV64" s="440"/>
      <c r="AW64" s="439"/>
      <c r="AX64" s="440"/>
      <c r="AY64" s="441"/>
      <c r="AZ64" s="440"/>
      <c r="BA64" s="441"/>
      <c r="BB64" s="440"/>
      <c r="BC64" s="439"/>
      <c r="BD64" s="440"/>
      <c r="BE64" s="439"/>
      <c r="BF64" s="440"/>
      <c r="BG64" s="441"/>
      <c r="BH64" s="440"/>
      <c r="BI64" s="1015"/>
      <c r="BJ64" s="1253"/>
    </row>
    <row r="65" spans="1:62" ht="6" customHeight="1">
      <c r="A65" s="1254"/>
      <c r="B65" s="690"/>
      <c r="C65" s="691"/>
      <c r="D65" s="1014"/>
      <c r="E65" s="442"/>
      <c r="F65" s="443"/>
      <c r="G65" s="442"/>
      <c r="H65" s="443"/>
      <c r="I65" s="442"/>
      <c r="J65" s="444"/>
      <c r="K65" s="443"/>
      <c r="L65" s="444"/>
      <c r="M65" s="443"/>
      <c r="N65" s="443"/>
      <c r="O65" s="442"/>
      <c r="P65" s="443"/>
      <c r="Q65" s="442"/>
      <c r="R65" s="444"/>
      <c r="S65" s="443"/>
      <c r="T65" s="444"/>
      <c r="U65" s="443"/>
      <c r="V65" s="443"/>
      <c r="W65" s="442"/>
      <c r="X65" s="443"/>
      <c r="Y65" s="442"/>
      <c r="Z65" s="444"/>
      <c r="AA65" s="443"/>
      <c r="AB65" s="444"/>
      <c r="AC65" s="443"/>
      <c r="AD65" s="443"/>
      <c r="AE65" s="442"/>
      <c r="AF65" s="444"/>
      <c r="AG65" s="442"/>
      <c r="AH65" s="444"/>
      <c r="AI65" s="443"/>
      <c r="AJ65" s="444"/>
      <c r="AK65" s="442"/>
      <c r="AL65" s="443"/>
      <c r="AM65" s="442"/>
      <c r="AN65" s="444"/>
      <c r="AO65" s="442"/>
      <c r="AP65" s="444"/>
      <c r="AQ65" s="443"/>
      <c r="AR65" s="444"/>
      <c r="AS65" s="442"/>
      <c r="AT65" s="443"/>
      <c r="AU65" s="442"/>
      <c r="AV65" s="444"/>
      <c r="AW65" s="442"/>
      <c r="AX65" s="444"/>
      <c r="AY65" s="443"/>
      <c r="AZ65" s="444"/>
      <c r="BA65" s="443"/>
      <c r="BB65" s="444"/>
      <c r="BC65" s="442"/>
      <c r="BD65" s="444"/>
      <c r="BE65" s="442"/>
      <c r="BF65" s="444"/>
      <c r="BG65" s="443"/>
      <c r="BH65" s="444"/>
      <c r="BI65" s="1014"/>
      <c r="BJ65" s="1253"/>
    </row>
    <row r="66" spans="1:62" ht="6" customHeight="1">
      <c r="A66" s="1254"/>
      <c r="B66" s="670">
        <v>18</v>
      </c>
      <c r="C66" s="671"/>
      <c r="D66" s="1015"/>
      <c r="E66" s="439"/>
      <c r="F66" s="441"/>
      <c r="G66" s="436"/>
      <c r="H66" s="437"/>
      <c r="I66" s="436"/>
      <c r="J66" s="438"/>
      <c r="K66" s="437"/>
      <c r="L66" s="438"/>
      <c r="M66" s="437"/>
      <c r="N66" s="437"/>
      <c r="O66" s="436"/>
      <c r="P66" s="437"/>
      <c r="Q66" s="436"/>
      <c r="R66" s="438"/>
      <c r="S66" s="437"/>
      <c r="T66" s="438"/>
      <c r="U66" s="437"/>
      <c r="V66" s="437"/>
      <c r="W66" s="436"/>
      <c r="X66" s="437"/>
      <c r="Y66" s="436"/>
      <c r="Z66" s="438"/>
      <c r="AA66" s="437"/>
      <c r="AB66" s="438"/>
      <c r="AC66" s="437"/>
      <c r="AD66" s="437"/>
      <c r="AE66" s="436"/>
      <c r="AF66" s="438"/>
      <c r="AG66" s="436"/>
      <c r="AH66" s="438"/>
      <c r="AI66" s="437"/>
      <c r="AJ66" s="438"/>
      <c r="AK66" s="436"/>
      <c r="AL66" s="437"/>
      <c r="AM66" s="436"/>
      <c r="AN66" s="438"/>
      <c r="AO66" s="436"/>
      <c r="AP66" s="438"/>
      <c r="AQ66" s="437"/>
      <c r="AR66" s="438"/>
      <c r="AS66" s="436"/>
      <c r="AT66" s="437"/>
      <c r="AU66" s="436"/>
      <c r="AV66" s="438"/>
      <c r="AW66" s="436"/>
      <c r="AX66" s="438"/>
      <c r="AY66" s="437"/>
      <c r="AZ66" s="438"/>
      <c r="BA66" s="437"/>
      <c r="BB66" s="438"/>
      <c r="BC66" s="439"/>
      <c r="BD66" s="440"/>
      <c r="BE66" s="439"/>
      <c r="BF66" s="440"/>
      <c r="BG66" s="441"/>
      <c r="BH66" s="440"/>
      <c r="BI66" s="1015" t="s">
        <v>899</v>
      </c>
      <c r="BJ66" s="1253">
        <f>SUM(G66:BI68)/4</f>
        <v>0</v>
      </c>
    </row>
    <row r="67" spans="1:62" ht="3" customHeight="1">
      <c r="A67" s="1254"/>
      <c r="B67" s="670"/>
      <c r="C67" s="671"/>
      <c r="D67" s="1015"/>
      <c r="E67" s="439"/>
      <c r="F67" s="441"/>
      <c r="G67" s="439"/>
      <c r="H67" s="441"/>
      <c r="I67" s="439"/>
      <c r="J67" s="440"/>
      <c r="K67" s="441"/>
      <c r="L67" s="440"/>
      <c r="M67" s="441"/>
      <c r="N67" s="441"/>
      <c r="O67" s="439"/>
      <c r="P67" s="441"/>
      <c r="Q67" s="439"/>
      <c r="R67" s="440"/>
      <c r="S67" s="441"/>
      <c r="T67" s="440"/>
      <c r="U67" s="441"/>
      <c r="V67" s="441"/>
      <c r="W67" s="439"/>
      <c r="X67" s="441"/>
      <c r="Y67" s="439"/>
      <c r="Z67" s="440"/>
      <c r="AA67" s="441"/>
      <c r="AB67" s="440"/>
      <c r="AC67" s="441"/>
      <c r="AD67" s="441"/>
      <c r="AE67" s="439"/>
      <c r="AF67" s="440"/>
      <c r="AG67" s="439"/>
      <c r="AH67" s="440"/>
      <c r="AI67" s="441"/>
      <c r="AJ67" s="440"/>
      <c r="AK67" s="439"/>
      <c r="AL67" s="441"/>
      <c r="AM67" s="439"/>
      <c r="AN67" s="440"/>
      <c r="AO67" s="439"/>
      <c r="AP67" s="440"/>
      <c r="AQ67" s="441"/>
      <c r="AR67" s="440"/>
      <c r="AS67" s="439"/>
      <c r="AT67" s="441"/>
      <c r="AU67" s="439"/>
      <c r="AV67" s="440"/>
      <c r="AW67" s="439"/>
      <c r="AX67" s="440"/>
      <c r="AY67" s="441"/>
      <c r="AZ67" s="440"/>
      <c r="BA67" s="441"/>
      <c r="BB67" s="440"/>
      <c r="BC67" s="439"/>
      <c r="BD67" s="440"/>
      <c r="BE67" s="439"/>
      <c r="BF67" s="440"/>
      <c r="BG67" s="441"/>
      <c r="BH67" s="440"/>
      <c r="BI67" s="1015"/>
      <c r="BJ67" s="1253"/>
    </row>
    <row r="68" spans="1:62" ht="6" customHeight="1">
      <c r="A68" s="1254"/>
      <c r="B68" s="670"/>
      <c r="C68" s="671"/>
      <c r="D68" s="1015"/>
      <c r="E68" s="439"/>
      <c r="F68" s="441"/>
      <c r="G68" s="442"/>
      <c r="H68" s="443"/>
      <c r="I68" s="442"/>
      <c r="J68" s="444"/>
      <c r="K68" s="443"/>
      <c r="L68" s="444"/>
      <c r="M68" s="443"/>
      <c r="N68" s="443"/>
      <c r="O68" s="442"/>
      <c r="P68" s="443"/>
      <c r="Q68" s="442"/>
      <c r="R68" s="444"/>
      <c r="S68" s="443"/>
      <c r="T68" s="444"/>
      <c r="U68" s="443"/>
      <c r="V68" s="443"/>
      <c r="W68" s="442"/>
      <c r="X68" s="443"/>
      <c r="Y68" s="442"/>
      <c r="Z68" s="444"/>
      <c r="AA68" s="443"/>
      <c r="AB68" s="444"/>
      <c r="AC68" s="443"/>
      <c r="AD68" s="443"/>
      <c r="AE68" s="442"/>
      <c r="AF68" s="444"/>
      <c r="AG68" s="442"/>
      <c r="AH68" s="444"/>
      <c r="AI68" s="443"/>
      <c r="AJ68" s="444"/>
      <c r="AK68" s="442"/>
      <c r="AL68" s="443"/>
      <c r="AM68" s="442"/>
      <c r="AN68" s="444"/>
      <c r="AO68" s="442"/>
      <c r="AP68" s="444"/>
      <c r="AQ68" s="443"/>
      <c r="AR68" s="444"/>
      <c r="AS68" s="442"/>
      <c r="AT68" s="443"/>
      <c r="AU68" s="442"/>
      <c r="AV68" s="444"/>
      <c r="AW68" s="442"/>
      <c r="AX68" s="444"/>
      <c r="AY68" s="443"/>
      <c r="AZ68" s="444"/>
      <c r="BA68" s="443"/>
      <c r="BB68" s="444"/>
      <c r="BC68" s="439"/>
      <c r="BD68" s="440"/>
      <c r="BE68" s="439"/>
      <c r="BF68" s="440"/>
      <c r="BG68" s="441"/>
      <c r="BH68" s="440"/>
      <c r="BI68" s="1015"/>
      <c r="BJ68" s="1253"/>
    </row>
    <row r="69" spans="1:62" ht="6" customHeight="1">
      <c r="A69" s="1254"/>
      <c r="B69" s="667">
        <v>19</v>
      </c>
      <c r="C69" s="668"/>
      <c r="D69" s="1013"/>
      <c r="E69" s="436"/>
      <c r="F69" s="437"/>
      <c r="G69" s="436"/>
      <c r="H69" s="437"/>
      <c r="I69" s="436"/>
      <c r="J69" s="438"/>
      <c r="K69" s="437"/>
      <c r="L69" s="438"/>
      <c r="M69" s="437"/>
      <c r="N69" s="437"/>
      <c r="O69" s="436"/>
      <c r="P69" s="437"/>
      <c r="Q69" s="436"/>
      <c r="R69" s="438"/>
      <c r="S69" s="437"/>
      <c r="T69" s="438"/>
      <c r="U69" s="437"/>
      <c r="V69" s="437"/>
      <c r="W69" s="436"/>
      <c r="X69" s="437"/>
      <c r="Y69" s="436"/>
      <c r="Z69" s="438"/>
      <c r="AA69" s="437"/>
      <c r="AB69" s="438"/>
      <c r="AC69" s="437"/>
      <c r="AD69" s="437"/>
      <c r="AE69" s="436"/>
      <c r="AF69" s="438"/>
      <c r="AG69" s="436"/>
      <c r="AH69" s="438"/>
      <c r="AI69" s="437"/>
      <c r="AJ69" s="438"/>
      <c r="AK69" s="436"/>
      <c r="AL69" s="437"/>
      <c r="AM69" s="436"/>
      <c r="AN69" s="438"/>
      <c r="AO69" s="436"/>
      <c r="AP69" s="438"/>
      <c r="AQ69" s="437"/>
      <c r="AR69" s="438"/>
      <c r="AS69" s="436"/>
      <c r="AT69" s="437"/>
      <c r="AU69" s="436"/>
      <c r="AV69" s="438"/>
      <c r="AW69" s="436"/>
      <c r="AX69" s="438"/>
      <c r="AY69" s="437"/>
      <c r="AZ69" s="438"/>
      <c r="BA69" s="437"/>
      <c r="BB69" s="438"/>
      <c r="BC69" s="436"/>
      <c r="BD69" s="438"/>
      <c r="BE69" s="436"/>
      <c r="BF69" s="438"/>
      <c r="BG69" s="437"/>
      <c r="BH69" s="438"/>
      <c r="BI69" s="1013" t="s">
        <v>899</v>
      </c>
    </row>
    <row r="70" spans="1:62" ht="3" customHeight="1">
      <c r="A70" s="1254"/>
      <c r="B70" s="670"/>
      <c r="C70" s="671"/>
      <c r="D70" s="1015"/>
      <c r="E70" s="439"/>
      <c r="F70" s="441"/>
      <c r="G70" s="439"/>
      <c r="H70" s="441"/>
      <c r="I70" s="439"/>
      <c r="J70" s="440"/>
      <c r="K70" s="441"/>
      <c r="L70" s="440"/>
      <c r="M70" s="441"/>
      <c r="N70" s="441"/>
      <c r="O70" s="439"/>
      <c r="P70" s="441"/>
      <c r="Q70" s="439"/>
      <c r="R70" s="440"/>
      <c r="S70" s="441"/>
      <c r="T70" s="440"/>
      <c r="U70" s="441"/>
      <c r="V70" s="441"/>
      <c r="W70" s="439"/>
      <c r="X70" s="441"/>
      <c r="Y70" s="439"/>
      <c r="Z70" s="440"/>
      <c r="AA70" s="441"/>
      <c r="AB70" s="440"/>
      <c r="AC70" s="441"/>
      <c r="AD70" s="441"/>
      <c r="AE70" s="439"/>
      <c r="AF70" s="440"/>
      <c r="AG70" s="439"/>
      <c r="AH70" s="440"/>
      <c r="AI70" s="441"/>
      <c r="AJ70" s="440"/>
      <c r="AK70" s="439"/>
      <c r="AL70" s="441"/>
      <c r="AM70" s="439"/>
      <c r="AN70" s="440"/>
      <c r="AO70" s="439"/>
      <c r="AP70" s="440"/>
      <c r="AQ70" s="441"/>
      <c r="AR70" s="440"/>
      <c r="AS70" s="439"/>
      <c r="AT70" s="441"/>
      <c r="AU70" s="439"/>
      <c r="AV70" s="440"/>
      <c r="AW70" s="439"/>
      <c r="AX70" s="440"/>
      <c r="AY70" s="441"/>
      <c r="AZ70" s="440"/>
      <c r="BA70" s="441"/>
      <c r="BB70" s="440"/>
      <c r="BC70" s="439"/>
      <c r="BD70" s="440"/>
      <c r="BE70" s="439"/>
      <c r="BF70" s="440"/>
      <c r="BG70" s="441"/>
      <c r="BH70" s="440"/>
      <c r="BI70" s="1015"/>
    </row>
    <row r="71" spans="1:62" ht="6" customHeight="1">
      <c r="A71" s="1254"/>
      <c r="B71" s="690"/>
      <c r="C71" s="691"/>
      <c r="D71" s="1014"/>
      <c r="E71" s="442"/>
      <c r="F71" s="443"/>
      <c r="G71" s="442"/>
      <c r="H71" s="443"/>
      <c r="I71" s="442"/>
      <c r="J71" s="444"/>
      <c r="K71" s="443"/>
      <c r="L71" s="444"/>
      <c r="M71" s="443"/>
      <c r="N71" s="443"/>
      <c r="O71" s="442"/>
      <c r="P71" s="443"/>
      <c r="Q71" s="442"/>
      <c r="R71" s="444"/>
      <c r="S71" s="443"/>
      <c r="T71" s="444"/>
      <c r="U71" s="443"/>
      <c r="V71" s="443"/>
      <c r="W71" s="442"/>
      <c r="X71" s="443"/>
      <c r="Y71" s="442"/>
      <c r="Z71" s="444"/>
      <c r="AA71" s="443"/>
      <c r="AB71" s="444"/>
      <c r="AC71" s="443"/>
      <c r="AD71" s="443"/>
      <c r="AE71" s="442"/>
      <c r="AF71" s="444"/>
      <c r="AG71" s="442"/>
      <c r="AH71" s="444"/>
      <c r="AI71" s="443"/>
      <c r="AJ71" s="444"/>
      <c r="AK71" s="442"/>
      <c r="AL71" s="443"/>
      <c r="AM71" s="442"/>
      <c r="AN71" s="444"/>
      <c r="AO71" s="442"/>
      <c r="AP71" s="444"/>
      <c r="AQ71" s="443"/>
      <c r="AR71" s="444"/>
      <c r="AS71" s="442"/>
      <c r="AT71" s="443"/>
      <c r="AU71" s="442"/>
      <c r="AV71" s="444"/>
      <c r="AW71" s="442"/>
      <c r="AX71" s="444"/>
      <c r="AY71" s="443"/>
      <c r="AZ71" s="444"/>
      <c r="BA71" s="443"/>
      <c r="BB71" s="444"/>
      <c r="BC71" s="442"/>
      <c r="BD71" s="444"/>
      <c r="BE71" s="442"/>
      <c r="BF71" s="444"/>
      <c r="BG71" s="443"/>
      <c r="BH71" s="444"/>
      <c r="BI71" s="1014"/>
    </row>
    <row r="72" spans="1:62" ht="6" customHeight="1">
      <c r="A72" s="1254"/>
      <c r="B72" s="670">
        <v>20</v>
      </c>
      <c r="C72" s="671"/>
      <c r="D72" s="1015"/>
      <c r="E72" s="439"/>
      <c r="F72" s="441"/>
      <c r="G72" s="439"/>
      <c r="H72" s="441"/>
      <c r="I72" s="439"/>
      <c r="J72" s="440"/>
      <c r="K72" s="441"/>
      <c r="L72" s="440"/>
      <c r="M72" s="441"/>
      <c r="N72" s="441"/>
      <c r="O72" s="439"/>
      <c r="P72" s="441"/>
      <c r="Q72" s="439"/>
      <c r="R72" s="440"/>
      <c r="S72" s="441"/>
      <c r="T72" s="440"/>
      <c r="U72" s="441"/>
      <c r="V72" s="441"/>
      <c r="W72" s="439"/>
      <c r="X72" s="441"/>
      <c r="Y72" s="439"/>
      <c r="Z72" s="440"/>
      <c r="AA72" s="441"/>
      <c r="AB72" s="440"/>
      <c r="AC72" s="441"/>
      <c r="AD72" s="441"/>
      <c r="AE72" s="439"/>
      <c r="AF72" s="440"/>
      <c r="AG72" s="439"/>
      <c r="AH72" s="440"/>
      <c r="AI72" s="441"/>
      <c r="AJ72" s="440"/>
      <c r="AK72" s="439"/>
      <c r="AL72" s="441"/>
      <c r="AM72" s="439"/>
      <c r="AN72" s="440"/>
      <c r="AO72" s="439"/>
      <c r="AP72" s="440"/>
      <c r="AQ72" s="441"/>
      <c r="AR72" s="440"/>
      <c r="AS72" s="439"/>
      <c r="AT72" s="441"/>
      <c r="AU72" s="439"/>
      <c r="AV72" s="440"/>
      <c r="AW72" s="439"/>
      <c r="AX72" s="440"/>
      <c r="AY72" s="441"/>
      <c r="AZ72" s="440"/>
      <c r="BA72" s="441"/>
      <c r="BB72" s="440"/>
      <c r="BC72" s="439"/>
      <c r="BD72" s="440"/>
      <c r="BE72" s="439"/>
      <c r="BF72" s="440"/>
      <c r="BG72" s="441"/>
      <c r="BH72" s="440"/>
      <c r="BI72" s="1015" t="s">
        <v>899</v>
      </c>
    </row>
    <row r="73" spans="1:62" ht="3" customHeight="1">
      <c r="A73" s="1254"/>
      <c r="B73" s="670"/>
      <c r="C73" s="671"/>
      <c r="D73" s="1015"/>
      <c r="E73" s="439"/>
      <c r="F73" s="441"/>
      <c r="G73" s="439"/>
      <c r="H73" s="441"/>
      <c r="I73" s="439"/>
      <c r="J73" s="440"/>
      <c r="K73" s="441"/>
      <c r="L73" s="440"/>
      <c r="M73" s="441"/>
      <c r="N73" s="441"/>
      <c r="O73" s="439"/>
      <c r="P73" s="441"/>
      <c r="Q73" s="439"/>
      <c r="R73" s="440"/>
      <c r="S73" s="441"/>
      <c r="T73" s="440"/>
      <c r="U73" s="441"/>
      <c r="V73" s="441"/>
      <c r="W73" s="439"/>
      <c r="X73" s="441"/>
      <c r="Y73" s="439"/>
      <c r="Z73" s="440"/>
      <c r="AA73" s="441"/>
      <c r="AB73" s="440"/>
      <c r="AC73" s="441"/>
      <c r="AD73" s="441"/>
      <c r="AE73" s="439"/>
      <c r="AF73" s="440"/>
      <c r="AG73" s="439"/>
      <c r="AH73" s="440"/>
      <c r="AI73" s="441"/>
      <c r="AJ73" s="440"/>
      <c r="AK73" s="439"/>
      <c r="AL73" s="441"/>
      <c r="AM73" s="439"/>
      <c r="AN73" s="440"/>
      <c r="AO73" s="439"/>
      <c r="AP73" s="440"/>
      <c r="AQ73" s="441"/>
      <c r="AR73" s="440"/>
      <c r="AS73" s="439"/>
      <c r="AT73" s="441"/>
      <c r="AU73" s="439"/>
      <c r="AV73" s="440"/>
      <c r="AW73" s="439"/>
      <c r="AX73" s="440"/>
      <c r="AY73" s="441"/>
      <c r="AZ73" s="440"/>
      <c r="BA73" s="441"/>
      <c r="BB73" s="440"/>
      <c r="BC73" s="439"/>
      <c r="BD73" s="440"/>
      <c r="BE73" s="439"/>
      <c r="BF73" s="440"/>
      <c r="BG73" s="441"/>
      <c r="BH73" s="440"/>
      <c r="BI73" s="1015"/>
    </row>
    <row r="74" spans="1:62" ht="6" customHeight="1">
      <c r="A74" s="1254"/>
      <c r="B74" s="1223"/>
      <c r="C74" s="691"/>
      <c r="D74" s="1014"/>
      <c r="E74" s="445"/>
      <c r="F74" s="446"/>
      <c r="G74" s="445"/>
      <c r="H74" s="446"/>
      <c r="I74" s="445"/>
      <c r="J74" s="447"/>
      <c r="K74" s="446"/>
      <c r="L74" s="447"/>
      <c r="M74" s="446"/>
      <c r="N74" s="446"/>
      <c r="O74" s="445"/>
      <c r="P74" s="446"/>
      <c r="Q74" s="445"/>
      <c r="R74" s="447"/>
      <c r="S74" s="446"/>
      <c r="T74" s="447"/>
      <c r="U74" s="446"/>
      <c r="V74" s="446"/>
      <c r="W74" s="445"/>
      <c r="X74" s="446"/>
      <c r="Y74" s="445"/>
      <c r="Z74" s="447"/>
      <c r="AA74" s="446"/>
      <c r="AB74" s="447"/>
      <c r="AC74" s="446"/>
      <c r="AD74" s="446"/>
      <c r="AE74" s="445"/>
      <c r="AF74" s="447"/>
      <c r="AG74" s="445"/>
      <c r="AH74" s="447"/>
      <c r="AI74" s="446"/>
      <c r="AJ74" s="447"/>
      <c r="AK74" s="445"/>
      <c r="AL74" s="446"/>
      <c r="AM74" s="445"/>
      <c r="AN74" s="447"/>
      <c r="AO74" s="445"/>
      <c r="AP74" s="447"/>
      <c r="AQ74" s="446"/>
      <c r="AR74" s="447"/>
      <c r="AS74" s="445"/>
      <c r="AT74" s="446"/>
      <c r="AU74" s="445"/>
      <c r="AV74" s="447"/>
      <c r="AW74" s="445"/>
      <c r="AX74" s="447"/>
      <c r="AY74" s="446"/>
      <c r="AZ74" s="447"/>
      <c r="BA74" s="446"/>
      <c r="BB74" s="447"/>
      <c r="BC74" s="445"/>
      <c r="BD74" s="447"/>
      <c r="BE74" s="445"/>
      <c r="BF74" s="447"/>
      <c r="BG74" s="446"/>
      <c r="BH74" s="447"/>
      <c r="BI74" s="1015"/>
    </row>
    <row r="75" spans="1:62" ht="15.95" customHeight="1">
      <c r="A75" s="1255"/>
      <c r="B75" s="587" t="s">
        <v>900</v>
      </c>
      <c r="C75" s="588"/>
      <c r="D75" s="589"/>
      <c r="E75" s="448">
        <f>SUM(E12:E74)</f>
        <v>0</v>
      </c>
      <c r="F75" s="449">
        <f t="shared" ref="F75:BH75" si="0">SUM(F12:F74)</f>
        <v>0</v>
      </c>
      <c r="G75" s="448">
        <f t="shared" si="0"/>
        <v>0</v>
      </c>
      <c r="H75" s="449">
        <f t="shared" si="0"/>
        <v>0</v>
      </c>
      <c r="I75" s="448">
        <f t="shared" si="0"/>
        <v>0</v>
      </c>
      <c r="J75" s="450">
        <f t="shared" si="0"/>
        <v>0</v>
      </c>
      <c r="K75" s="449">
        <f t="shared" si="0"/>
        <v>0</v>
      </c>
      <c r="L75" s="450">
        <f t="shared" si="0"/>
        <v>0</v>
      </c>
      <c r="M75" s="449">
        <f t="shared" si="0"/>
        <v>0</v>
      </c>
      <c r="N75" s="449">
        <f t="shared" si="0"/>
        <v>0</v>
      </c>
      <c r="O75" s="448">
        <f t="shared" si="0"/>
        <v>0</v>
      </c>
      <c r="P75" s="449">
        <f t="shared" si="0"/>
        <v>0</v>
      </c>
      <c r="Q75" s="448">
        <f t="shared" si="0"/>
        <v>0</v>
      </c>
      <c r="R75" s="450">
        <f t="shared" si="0"/>
        <v>0</v>
      </c>
      <c r="S75" s="449">
        <f t="shared" si="0"/>
        <v>0</v>
      </c>
      <c r="T75" s="450">
        <f t="shared" si="0"/>
        <v>0</v>
      </c>
      <c r="U75" s="449">
        <f t="shared" si="0"/>
        <v>0</v>
      </c>
      <c r="V75" s="449">
        <f t="shared" si="0"/>
        <v>0</v>
      </c>
      <c r="W75" s="448">
        <f t="shared" si="0"/>
        <v>0</v>
      </c>
      <c r="X75" s="449">
        <f t="shared" si="0"/>
        <v>0</v>
      </c>
      <c r="Y75" s="448">
        <f t="shared" si="0"/>
        <v>0</v>
      </c>
      <c r="Z75" s="450">
        <f t="shared" si="0"/>
        <v>0</v>
      </c>
      <c r="AA75" s="449">
        <f t="shared" si="0"/>
        <v>0</v>
      </c>
      <c r="AB75" s="450">
        <f t="shared" si="0"/>
        <v>0</v>
      </c>
      <c r="AC75" s="449">
        <f t="shared" si="0"/>
        <v>0</v>
      </c>
      <c r="AD75" s="449">
        <f t="shared" si="0"/>
        <v>0</v>
      </c>
      <c r="AE75" s="448">
        <f t="shared" si="0"/>
        <v>0</v>
      </c>
      <c r="AF75" s="450">
        <f t="shared" si="0"/>
        <v>0</v>
      </c>
      <c r="AG75" s="448">
        <f t="shared" si="0"/>
        <v>0</v>
      </c>
      <c r="AH75" s="450">
        <f t="shared" si="0"/>
        <v>0</v>
      </c>
      <c r="AI75" s="449">
        <f t="shared" si="0"/>
        <v>0</v>
      </c>
      <c r="AJ75" s="450">
        <f t="shared" si="0"/>
        <v>0</v>
      </c>
      <c r="AK75" s="448">
        <f t="shared" si="0"/>
        <v>0</v>
      </c>
      <c r="AL75" s="449">
        <f t="shared" si="0"/>
        <v>0</v>
      </c>
      <c r="AM75" s="448">
        <f t="shared" si="0"/>
        <v>0</v>
      </c>
      <c r="AN75" s="450">
        <f t="shared" si="0"/>
        <v>0</v>
      </c>
      <c r="AO75" s="448">
        <f t="shared" si="0"/>
        <v>0</v>
      </c>
      <c r="AP75" s="450">
        <f t="shared" si="0"/>
        <v>0</v>
      </c>
      <c r="AQ75" s="449">
        <f t="shared" si="0"/>
        <v>0</v>
      </c>
      <c r="AR75" s="450">
        <f t="shared" si="0"/>
        <v>0</v>
      </c>
      <c r="AS75" s="448">
        <f t="shared" si="0"/>
        <v>0</v>
      </c>
      <c r="AT75" s="449">
        <f t="shared" si="0"/>
        <v>0</v>
      </c>
      <c r="AU75" s="448">
        <f t="shared" si="0"/>
        <v>0</v>
      </c>
      <c r="AV75" s="450">
        <f t="shared" si="0"/>
        <v>0</v>
      </c>
      <c r="AW75" s="448">
        <f t="shared" si="0"/>
        <v>0</v>
      </c>
      <c r="AX75" s="450">
        <f t="shared" si="0"/>
        <v>0</v>
      </c>
      <c r="AY75" s="449">
        <f t="shared" si="0"/>
        <v>0</v>
      </c>
      <c r="AZ75" s="450">
        <f t="shared" si="0"/>
        <v>0</v>
      </c>
      <c r="BA75" s="448">
        <f t="shared" si="0"/>
        <v>0</v>
      </c>
      <c r="BB75" s="449">
        <f t="shared" si="0"/>
        <v>0</v>
      </c>
      <c r="BC75" s="448">
        <f t="shared" si="0"/>
        <v>0</v>
      </c>
      <c r="BD75" s="450">
        <f t="shared" si="0"/>
        <v>0</v>
      </c>
      <c r="BE75" s="448">
        <f t="shared" si="0"/>
        <v>0</v>
      </c>
      <c r="BF75" s="450">
        <f t="shared" si="0"/>
        <v>0</v>
      </c>
      <c r="BG75" s="449">
        <f t="shared" si="0"/>
        <v>0</v>
      </c>
      <c r="BH75" s="449">
        <f t="shared" si="0"/>
        <v>0</v>
      </c>
      <c r="BI75" s="451"/>
    </row>
    <row r="76" spans="1:62" ht="15.95" customHeight="1">
      <c r="A76" s="587" t="s">
        <v>901</v>
      </c>
      <c r="B76" s="588"/>
      <c r="C76" s="588"/>
      <c r="D76" s="589"/>
      <c r="E76" s="452" t="str">
        <f>IF(E11=0,"",IF(E75&gt;=E11,"適","否"))</f>
        <v/>
      </c>
      <c r="F76" s="453" t="str">
        <f>IF(E11=0,"",IF(F75&gt;=E11,"適","否"))</f>
        <v/>
      </c>
      <c r="G76" s="452" t="str">
        <f>IF(G11=0,"",IF(G75&gt;=G11,"適","否"))</f>
        <v/>
      </c>
      <c r="H76" s="453" t="str">
        <f>IF(G11=0,"",IF(H75&gt;=G11,"適","否"))</f>
        <v/>
      </c>
      <c r="I76" s="452" t="str">
        <f>IF(I11=0,"",IF(I75&gt;=I11,"適","否"))</f>
        <v/>
      </c>
      <c r="J76" s="454" t="str">
        <f>IF(I11=0,"",IF(J75&gt;=I11,"適","否"))</f>
        <v/>
      </c>
      <c r="K76" s="453" t="str">
        <f>IF(K11=0,"",IF(K75&gt;=K11,"適","否"))</f>
        <v/>
      </c>
      <c r="L76" s="454" t="str">
        <f>IF(K11=0,"",IF(L75&gt;=K11,"適","否"))</f>
        <v/>
      </c>
      <c r="M76" s="453" t="str">
        <f>IF(M11=0,"",IF(M75&gt;=M11,"適","否"))</f>
        <v/>
      </c>
      <c r="N76" s="453" t="str">
        <f>IF(M11=0,"",IF(N75&gt;=M11,"適","否"))</f>
        <v/>
      </c>
      <c r="O76" s="452" t="str">
        <f>IF(O11=0,"",IF(O75&gt;=O11,"適","否"))</f>
        <v/>
      </c>
      <c r="P76" s="453" t="str">
        <f>IF(O11=0,"",IF(P75&gt;=O11,"適","否"))</f>
        <v/>
      </c>
      <c r="Q76" s="452" t="str">
        <f>IF(Q11=0,"",IF(Q75&gt;=Q11,"適","否"))</f>
        <v/>
      </c>
      <c r="R76" s="454" t="str">
        <f>IF(Q11=0,"",IF(R75&gt;=Q11,"適","否"))</f>
        <v/>
      </c>
      <c r="S76" s="453" t="str">
        <f>IF(S11=0,"",IF(S75&gt;=S11,"適","否"))</f>
        <v/>
      </c>
      <c r="T76" s="454" t="str">
        <f>IF(S11=0,"",IF(T75&gt;=S11,"適","否"))</f>
        <v/>
      </c>
      <c r="U76" s="453" t="str">
        <f>IF(U11=0,"",IF(U75&gt;=U11,"適","否"))</f>
        <v/>
      </c>
      <c r="V76" s="453" t="str">
        <f>IF(U11=0,"",IF(V75&gt;=U11,"適","否"))</f>
        <v/>
      </c>
      <c r="W76" s="452" t="str">
        <f>IF(W11=0,"",IF(W75&gt;=W11,"適","否"))</f>
        <v/>
      </c>
      <c r="X76" s="453" t="str">
        <f>IF(W11=0,"",IF(X75&gt;=W11,"適","否"))</f>
        <v/>
      </c>
      <c r="Y76" s="452" t="str">
        <f>IF(Y11=0,"",IF(Y75&gt;=Y11,"適","否"))</f>
        <v/>
      </c>
      <c r="Z76" s="454" t="str">
        <f>IF(Y11=0,"",IF(Z75&gt;=Y11,"適","否"))</f>
        <v/>
      </c>
      <c r="AA76" s="453" t="str">
        <f>IF(AA11=0,"",IF(AA75&gt;=AA11,"適","否"))</f>
        <v/>
      </c>
      <c r="AB76" s="454" t="str">
        <f>IF(AA11=0,"",IF(AB75&gt;=AA11,"適","否"))</f>
        <v/>
      </c>
      <c r="AC76" s="453" t="str">
        <f>IF(AC11=0,"",IF(AC75&gt;=AC11,"適","否"))</f>
        <v/>
      </c>
      <c r="AD76" s="453" t="str">
        <f>IF(AC11=0,"",IF(AD75&gt;=AC11,"適","否"))</f>
        <v/>
      </c>
      <c r="AE76" s="452" t="str">
        <f>IF(AE11=0,"",IF(AE75&gt;=AE11,"適","否"))</f>
        <v/>
      </c>
      <c r="AF76" s="454" t="str">
        <f>IF(AE11=0,"",IF(AF75&gt;=AE11,"適","否"))</f>
        <v/>
      </c>
      <c r="AG76" s="452" t="str">
        <f>IF(AG11=0,"",IF(AG75&gt;=AG11,"適","否"))</f>
        <v/>
      </c>
      <c r="AH76" s="454" t="str">
        <f>IF(AG11=0,"",IF(AH75&gt;=AG11,"適","否"))</f>
        <v/>
      </c>
      <c r="AI76" s="453" t="str">
        <f>IF(AI11=0,"",IF(AI75&gt;=AI11,"適","否"))</f>
        <v/>
      </c>
      <c r="AJ76" s="454" t="str">
        <f>IF(AI11=0,"",IF(AJ75&gt;=AI11,"適","否"))</f>
        <v/>
      </c>
      <c r="AK76" s="452" t="str">
        <f>IF(AK11=0,"",IF(AK75&gt;=AK11,"適","否"))</f>
        <v/>
      </c>
      <c r="AL76" s="453" t="str">
        <f>IF(AK11=0,"",IF(AL75&gt;=AK11,"適","否"))</f>
        <v/>
      </c>
      <c r="AM76" s="452" t="str">
        <f>IF(AM11=0,"",IF(AM75&gt;=AM11,"適","否"))</f>
        <v/>
      </c>
      <c r="AN76" s="454" t="str">
        <f>IF(AM11=0,"",IF(AN75&gt;=AM11,"適","否"))</f>
        <v/>
      </c>
      <c r="AO76" s="452" t="str">
        <f>IF(AO11=0,"",IF(AO75&gt;=AO11,"適","否"))</f>
        <v/>
      </c>
      <c r="AP76" s="454" t="str">
        <f>IF(AO11=0,"",IF(AP75&gt;=AO11,"適","否"))</f>
        <v/>
      </c>
      <c r="AQ76" s="453" t="str">
        <f>IF(AQ11=0,"",IF(AQ75&gt;=AQ11,"適","否"))</f>
        <v/>
      </c>
      <c r="AR76" s="454" t="str">
        <f>IF(AQ11=0,"",IF(AR75&gt;=AQ11,"適","否"))</f>
        <v/>
      </c>
      <c r="AS76" s="452" t="str">
        <f>IF(AS11=0,"",IF(AS75&gt;=AS11,"適","否"))</f>
        <v/>
      </c>
      <c r="AT76" s="453" t="str">
        <f>IF(AS11=0,"",IF(AT75&gt;=AS11,"適","否"))</f>
        <v/>
      </c>
      <c r="AU76" s="452" t="str">
        <f>IF(AU11=0,"",IF(AU75&gt;=AU11,"適","否"))</f>
        <v/>
      </c>
      <c r="AV76" s="454" t="str">
        <f>IF(AU11=0,"",IF(AV75&gt;=AU11,"適","否"))</f>
        <v/>
      </c>
      <c r="AW76" s="452" t="str">
        <f>IF(AW11=0,"",IF(AW75&gt;=AW11,"適","否"))</f>
        <v/>
      </c>
      <c r="AX76" s="454" t="str">
        <f>IF(AW11=0,"",IF(AX75&gt;=AW11,"適","否"))</f>
        <v/>
      </c>
      <c r="AY76" s="453" t="str">
        <f>IF(AY11=0,"",IF(AY75&gt;=AY11,"適","否"))</f>
        <v/>
      </c>
      <c r="AZ76" s="454" t="str">
        <f>IF(AY11=0,"",IF(AZ75&gt;=AY11,"適","否"))</f>
        <v/>
      </c>
      <c r="BA76" s="452" t="str">
        <f>IF(BA11=0,"",IF(BA75&gt;=BA11,"適","否"))</f>
        <v/>
      </c>
      <c r="BB76" s="453" t="str">
        <f>IF(BA11=0,"",IF(BB75&gt;=BA11,"適","否"))</f>
        <v/>
      </c>
      <c r="BC76" s="452" t="str">
        <f>IF(BC11=0,"",IF(BC75&gt;=BC11,"適","否"))</f>
        <v/>
      </c>
      <c r="BD76" s="454" t="str">
        <f>IF(BC11=0,"",IF(BD75&gt;=BC11,"適","否"))</f>
        <v/>
      </c>
      <c r="BE76" s="452" t="str">
        <f>IF(BE11=0,"",IF(BE75&gt;=BE11,"適","否"))</f>
        <v/>
      </c>
      <c r="BF76" s="454" t="str">
        <f>IF(BE11=0,"",IF(BF75&gt;=BE11,"適","否"))</f>
        <v/>
      </c>
      <c r="BG76" s="453" t="str">
        <f>IF(BG11=0,"",IF(BG75&gt;=BG11,"適","否"))</f>
        <v/>
      </c>
      <c r="BH76" s="454" t="str">
        <f>IF(BG11=0,"",IF(BH75&gt;=BG11,"適","否"))</f>
        <v/>
      </c>
      <c r="BI76" s="451"/>
    </row>
    <row r="77" spans="1:62" s="29" customFormat="1" ht="12.75" customHeight="1">
      <c r="A77" s="173" t="s">
        <v>902</v>
      </c>
      <c r="B77" s="29" t="s">
        <v>903</v>
      </c>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row>
    <row r="78" spans="1:62" s="29" customFormat="1" ht="12.75" customHeight="1">
      <c r="A78" s="29">
        <v>2</v>
      </c>
      <c r="B78" s="29" t="s">
        <v>904</v>
      </c>
    </row>
    <row r="79" spans="1:62" s="29" customFormat="1" ht="12.75" customHeight="1">
      <c r="A79" s="29">
        <v>3</v>
      </c>
      <c r="B79" s="29" t="s">
        <v>905</v>
      </c>
    </row>
    <row r="80" spans="1:62" s="29" customFormat="1" ht="12.75" customHeight="1">
      <c r="A80" s="29">
        <v>4</v>
      </c>
      <c r="B80" s="29" t="s">
        <v>943</v>
      </c>
    </row>
    <row r="81" spans="1:61" s="29" customFormat="1" ht="15" customHeight="1">
      <c r="A81" s="29">
        <v>5</v>
      </c>
      <c r="B81" s="29" t="s">
        <v>906</v>
      </c>
    </row>
    <row r="82" spans="1:61" s="29" customFormat="1" ht="12.75" customHeight="1">
      <c r="A82" s="1221"/>
      <c r="B82" s="1221"/>
      <c r="C82" s="1221"/>
      <c r="D82" s="1221"/>
      <c r="E82" s="1221"/>
      <c r="F82" s="1221"/>
      <c r="G82" s="1221"/>
      <c r="H82" s="1221"/>
      <c r="I82" s="1221"/>
      <c r="J82" s="1221"/>
      <c r="K82" s="1221"/>
      <c r="L82" s="1221"/>
      <c r="M82" s="1221"/>
      <c r="N82" s="1221"/>
      <c r="O82" s="1221"/>
      <c r="P82" s="1221"/>
      <c r="Q82" s="1221"/>
      <c r="R82" s="1221"/>
      <c r="S82" s="1221"/>
      <c r="T82" s="1221"/>
      <c r="U82" s="1221"/>
      <c r="V82" s="1221"/>
      <c r="W82" s="1221"/>
      <c r="X82" s="1221"/>
      <c r="Y82" s="1221"/>
      <c r="Z82" s="1221"/>
      <c r="AA82" s="1221"/>
      <c r="AB82" s="1221"/>
      <c r="AC82" s="1221"/>
      <c r="AD82" s="1221"/>
      <c r="AE82" s="1221"/>
      <c r="AF82" s="1221"/>
      <c r="AG82" s="1221"/>
      <c r="AH82" s="1221"/>
      <c r="AI82" s="1221"/>
      <c r="AJ82" s="1221"/>
      <c r="AK82" s="1221"/>
      <c r="AL82" s="1221"/>
      <c r="AM82" s="1221"/>
      <c r="AN82" s="1221"/>
      <c r="AO82" s="1221"/>
      <c r="AP82" s="1221"/>
      <c r="AQ82" s="1221"/>
      <c r="AR82" s="1221"/>
      <c r="AS82" s="1221"/>
      <c r="AT82" s="1221"/>
      <c r="AU82" s="1221"/>
      <c r="AV82" s="1221"/>
      <c r="AW82" s="1221"/>
      <c r="AX82" s="1221"/>
      <c r="AY82" s="1221"/>
      <c r="AZ82" s="1221"/>
      <c r="BA82" s="1221"/>
      <c r="BB82" s="1221"/>
      <c r="BC82" s="1221"/>
      <c r="BD82" s="1221"/>
      <c r="BE82" s="1221"/>
      <c r="BF82" s="1221"/>
      <c r="BG82" s="1221"/>
      <c r="BH82" s="1221"/>
      <c r="BI82" s="1221"/>
    </row>
    <row r="83" spans="1:61" ht="13.5" customHeight="1">
      <c r="A83" s="1222" t="s">
        <v>945</v>
      </c>
      <c r="B83" s="1222"/>
      <c r="C83" s="1222"/>
      <c r="D83" s="1222"/>
      <c r="E83" s="1222"/>
      <c r="F83" s="1222"/>
      <c r="G83" s="1222"/>
      <c r="H83" s="1222"/>
      <c r="I83" s="1222"/>
      <c r="J83" s="4" t="s">
        <v>880</v>
      </c>
    </row>
    <row r="84" spans="1:61" ht="13.5" customHeight="1">
      <c r="B84" s="420" t="s">
        <v>881</v>
      </c>
      <c r="C84" s="421"/>
      <c r="D84" s="421"/>
      <c r="E84" s="421"/>
      <c r="F84" s="421"/>
      <c r="G84" s="421"/>
      <c r="H84" s="422"/>
      <c r="BA84" s="4" t="s">
        <v>882</v>
      </c>
    </row>
    <row r="85" spans="1:61" ht="15.95" customHeight="1">
      <c r="A85" s="587" t="s">
        <v>883</v>
      </c>
      <c r="B85" s="588"/>
      <c r="C85" s="588"/>
      <c r="D85" s="589"/>
      <c r="E85" s="559">
        <v>0.29166666666666669</v>
      </c>
      <c r="F85" s="559"/>
      <c r="G85" s="559"/>
      <c r="H85" s="559"/>
      <c r="I85" s="559">
        <v>0.33333333333333298</v>
      </c>
      <c r="J85" s="559"/>
      <c r="K85" s="559"/>
      <c r="L85" s="559"/>
      <c r="M85" s="559">
        <v>0.375</v>
      </c>
      <c r="N85" s="559"/>
      <c r="O85" s="559"/>
      <c r="P85" s="559"/>
      <c r="Q85" s="559">
        <v>0.41666666666666702</v>
      </c>
      <c r="R85" s="559"/>
      <c r="S85" s="559"/>
      <c r="T85" s="559"/>
      <c r="U85" s="559">
        <v>0.45833333333333298</v>
      </c>
      <c r="V85" s="559"/>
      <c r="W85" s="559"/>
      <c r="X85" s="559"/>
      <c r="Y85" s="559">
        <v>0.5</v>
      </c>
      <c r="Z85" s="559"/>
      <c r="AA85" s="559"/>
      <c r="AB85" s="559"/>
      <c r="AC85" s="559">
        <v>0.54166666666666696</v>
      </c>
      <c r="AD85" s="559"/>
      <c r="AE85" s="559"/>
      <c r="AF85" s="559"/>
      <c r="AG85" s="559">
        <v>0.58333333333333304</v>
      </c>
      <c r="AH85" s="559"/>
      <c r="AI85" s="559"/>
      <c r="AJ85" s="559"/>
      <c r="AK85" s="559">
        <v>0.625</v>
      </c>
      <c r="AL85" s="559"/>
      <c r="AM85" s="559"/>
      <c r="AN85" s="559"/>
      <c r="AO85" s="559">
        <v>0.66666666666666696</v>
      </c>
      <c r="AP85" s="559"/>
      <c r="AQ85" s="559"/>
      <c r="AR85" s="559"/>
      <c r="AS85" s="559">
        <v>0.70833333333333304</v>
      </c>
      <c r="AT85" s="559"/>
      <c r="AU85" s="559"/>
      <c r="AV85" s="559"/>
      <c r="AW85" s="559">
        <v>0.75</v>
      </c>
      <c r="AX85" s="559"/>
      <c r="AY85" s="559"/>
      <c r="AZ85" s="559"/>
      <c r="BA85" s="559">
        <v>0.79166666666666696</v>
      </c>
      <c r="BB85" s="559"/>
      <c r="BC85" s="559"/>
      <c r="BD85" s="559"/>
      <c r="BE85" s="559">
        <v>0.83333333333333337</v>
      </c>
      <c r="BF85" s="559"/>
      <c r="BG85" s="559"/>
      <c r="BH85" s="559"/>
      <c r="BI85" s="613" t="s">
        <v>884</v>
      </c>
    </row>
    <row r="86" spans="1:61" ht="15.95" customHeight="1">
      <c r="A86" s="1250" t="s">
        <v>885</v>
      </c>
      <c r="B86" s="1251" t="s">
        <v>886</v>
      </c>
      <c r="C86" s="418" t="s">
        <v>887</v>
      </c>
      <c r="D86" s="419"/>
      <c r="E86" s="1235"/>
      <c r="F86" s="1249"/>
      <c r="G86" s="1235"/>
      <c r="H86" s="1236"/>
      <c r="I86" s="1235"/>
      <c r="J86" s="1236"/>
      <c r="K86" s="1249"/>
      <c r="L86" s="1236"/>
      <c r="M86" s="1235"/>
      <c r="N86" s="1249"/>
      <c r="O86" s="1235"/>
      <c r="P86" s="1236"/>
      <c r="Q86" s="1235"/>
      <c r="R86" s="1236"/>
      <c r="S86" s="1249"/>
      <c r="T86" s="1236"/>
      <c r="U86" s="1235"/>
      <c r="V86" s="1249"/>
      <c r="W86" s="1235"/>
      <c r="X86" s="1236"/>
      <c r="Y86" s="1235"/>
      <c r="Z86" s="1236"/>
      <c r="AA86" s="1249"/>
      <c r="AB86" s="1236"/>
      <c r="AC86" s="1235"/>
      <c r="AD86" s="1249"/>
      <c r="AE86" s="1235"/>
      <c r="AF86" s="1236"/>
      <c r="AG86" s="1235"/>
      <c r="AH86" s="1236"/>
      <c r="AI86" s="1249"/>
      <c r="AJ86" s="1236"/>
      <c r="AK86" s="1235"/>
      <c r="AL86" s="1249"/>
      <c r="AM86" s="1235"/>
      <c r="AN86" s="1236"/>
      <c r="AO86" s="1235"/>
      <c r="AP86" s="1236"/>
      <c r="AQ86" s="1249"/>
      <c r="AR86" s="1236"/>
      <c r="AS86" s="1235"/>
      <c r="AT86" s="1249"/>
      <c r="AU86" s="1235"/>
      <c r="AV86" s="1236"/>
      <c r="AW86" s="1235"/>
      <c r="AX86" s="1236"/>
      <c r="AY86" s="1249"/>
      <c r="AZ86" s="1236"/>
      <c r="BA86" s="1235"/>
      <c r="BB86" s="1249"/>
      <c r="BC86" s="1235"/>
      <c r="BD86" s="1236"/>
      <c r="BE86" s="1235"/>
      <c r="BF86" s="1236"/>
      <c r="BG86" s="1249"/>
      <c r="BH86" s="1236"/>
      <c r="BI86" s="1015"/>
    </row>
    <row r="87" spans="1:61" ht="15.95" customHeight="1">
      <c r="A87" s="1250"/>
      <c r="B87" s="883"/>
      <c r="C87" s="414" t="s">
        <v>888</v>
      </c>
      <c r="D87" s="415"/>
      <c r="E87" s="1246"/>
      <c r="F87" s="1248"/>
      <c r="G87" s="1246"/>
      <c r="H87" s="1247"/>
      <c r="I87" s="1246"/>
      <c r="J87" s="1247"/>
      <c r="K87" s="1248"/>
      <c r="L87" s="1247"/>
      <c r="M87" s="1246"/>
      <c r="N87" s="1248"/>
      <c r="O87" s="1246"/>
      <c r="P87" s="1247"/>
      <c r="Q87" s="1246"/>
      <c r="R87" s="1247"/>
      <c r="S87" s="1248"/>
      <c r="T87" s="1247"/>
      <c r="U87" s="1246"/>
      <c r="V87" s="1248"/>
      <c r="W87" s="1246"/>
      <c r="X87" s="1247"/>
      <c r="Y87" s="1246"/>
      <c r="Z87" s="1247"/>
      <c r="AA87" s="1248"/>
      <c r="AB87" s="1247"/>
      <c r="AC87" s="1246"/>
      <c r="AD87" s="1248"/>
      <c r="AE87" s="1246"/>
      <c r="AF87" s="1247"/>
      <c r="AG87" s="1246"/>
      <c r="AH87" s="1247"/>
      <c r="AI87" s="1248"/>
      <c r="AJ87" s="1247"/>
      <c r="AK87" s="1246"/>
      <c r="AL87" s="1248"/>
      <c r="AM87" s="1246"/>
      <c r="AN87" s="1247"/>
      <c r="AO87" s="1246"/>
      <c r="AP87" s="1247"/>
      <c r="AQ87" s="1248"/>
      <c r="AR87" s="1247"/>
      <c r="AS87" s="1246"/>
      <c r="AT87" s="1248"/>
      <c r="AU87" s="1246"/>
      <c r="AV87" s="1247"/>
      <c r="AW87" s="1246"/>
      <c r="AX87" s="1247"/>
      <c r="AY87" s="1248"/>
      <c r="AZ87" s="1247"/>
      <c r="BA87" s="1246"/>
      <c r="BB87" s="1248"/>
      <c r="BC87" s="1246"/>
      <c r="BD87" s="1247"/>
      <c r="BE87" s="1246"/>
      <c r="BF87" s="1247"/>
      <c r="BG87" s="1248"/>
      <c r="BH87" s="1247"/>
      <c r="BI87" s="1015"/>
    </row>
    <row r="88" spans="1:61" ht="15.95" customHeight="1">
      <c r="A88" s="1250"/>
      <c r="B88" s="883"/>
      <c r="C88" s="414" t="s">
        <v>889</v>
      </c>
      <c r="D88" s="415"/>
      <c r="E88" s="1246"/>
      <c r="F88" s="1248"/>
      <c r="G88" s="1246"/>
      <c r="H88" s="1247"/>
      <c r="I88" s="1246"/>
      <c r="J88" s="1247"/>
      <c r="K88" s="1248"/>
      <c r="L88" s="1247"/>
      <c r="M88" s="1246"/>
      <c r="N88" s="1248"/>
      <c r="O88" s="1246"/>
      <c r="P88" s="1247"/>
      <c r="Q88" s="1246"/>
      <c r="R88" s="1247"/>
      <c r="S88" s="1248"/>
      <c r="T88" s="1247"/>
      <c r="U88" s="1246"/>
      <c r="V88" s="1248"/>
      <c r="W88" s="1246"/>
      <c r="X88" s="1247"/>
      <c r="Y88" s="1246"/>
      <c r="Z88" s="1247"/>
      <c r="AA88" s="1248"/>
      <c r="AB88" s="1247"/>
      <c r="AC88" s="1246"/>
      <c r="AD88" s="1248"/>
      <c r="AE88" s="1246"/>
      <c r="AF88" s="1247"/>
      <c r="AG88" s="1246"/>
      <c r="AH88" s="1247"/>
      <c r="AI88" s="1248"/>
      <c r="AJ88" s="1247"/>
      <c r="AK88" s="1246"/>
      <c r="AL88" s="1248"/>
      <c r="AM88" s="1246"/>
      <c r="AN88" s="1247"/>
      <c r="AO88" s="1246"/>
      <c r="AP88" s="1247"/>
      <c r="AQ88" s="1248"/>
      <c r="AR88" s="1247"/>
      <c r="AS88" s="1246"/>
      <c r="AT88" s="1248"/>
      <c r="AU88" s="1246"/>
      <c r="AV88" s="1247"/>
      <c r="AW88" s="1246"/>
      <c r="AX88" s="1247"/>
      <c r="AY88" s="1248"/>
      <c r="AZ88" s="1247"/>
      <c r="BA88" s="1246"/>
      <c r="BB88" s="1248"/>
      <c r="BC88" s="1246"/>
      <c r="BD88" s="1247"/>
      <c r="BE88" s="1246"/>
      <c r="BF88" s="1247"/>
      <c r="BG88" s="1248"/>
      <c r="BH88" s="1247"/>
      <c r="BI88" s="1015"/>
    </row>
    <row r="89" spans="1:61" ht="15.95" customHeight="1">
      <c r="A89" s="1250"/>
      <c r="B89" s="883"/>
      <c r="C89" s="414" t="s">
        <v>890</v>
      </c>
      <c r="D89" s="415"/>
      <c r="E89" s="1246"/>
      <c r="F89" s="1248"/>
      <c r="G89" s="1246"/>
      <c r="H89" s="1247"/>
      <c r="I89" s="1246"/>
      <c r="J89" s="1247"/>
      <c r="K89" s="1248"/>
      <c r="L89" s="1247"/>
      <c r="M89" s="1246"/>
      <c r="N89" s="1248"/>
      <c r="O89" s="1246"/>
      <c r="P89" s="1247"/>
      <c r="Q89" s="1246"/>
      <c r="R89" s="1247"/>
      <c r="S89" s="1248"/>
      <c r="T89" s="1247"/>
      <c r="U89" s="1246"/>
      <c r="V89" s="1248"/>
      <c r="W89" s="1246"/>
      <c r="X89" s="1247"/>
      <c r="Y89" s="1246"/>
      <c r="Z89" s="1247"/>
      <c r="AA89" s="1248"/>
      <c r="AB89" s="1247"/>
      <c r="AC89" s="1246"/>
      <c r="AD89" s="1248"/>
      <c r="AE89" s="1246"/>
      <c r="AF89" s="1247"/>
      <c r="AG89" s="1246"/>
      <c r="AH89" s="1247"/>
      <c r="AI89" s="1248"/>
      <c r="AJ89" s="1247"/>
      <c r="AK89" s="1246"/>
      <c r="AL89" s="1248"/>
      <c r="AM89" s="1246"/>
      <c r="AN89" s="1247"/>
      <c r="AO89" s="1246"/>
      <c r="AP89" s="1247"/>
      <c r="AQ89" s="1248"/>
      <c r="AR89" s="1247"/>
      <c r="AS89" s="1246"/>
      <c r="AT89" s="1248"/>
      <c r="AU89" s="1246"/>
      <c r="AV89" s="1247"/>
      <c r="AW89" s="1246"/>
      <c r="AX89" s="1247"/>
      <c r="AY89" s="1248"/>
      <c r="AZ89" s="1247"/>
      <c r="BA89" s="1246"/>
      <c r="BB89" s="1248"/>
      <c r="BC89" s="1246"/>
      <c r="BD89" s="1247"/>
      <c r="BE89" s="1246"/>
      <c r="BF89" s="1247"/>
      <c r="BG89" s="1248"/>
      <c r="BH89" s="1247"/>
      <c r="BI89" s="1015"/>
    </row>
    <row r="90" spans="1:61" ht="15.95" customHeight="1">
      <c r="A90" s="1250"/>
      <c r="B90" s="883"/>
      <c r="C90" s="414" t="s">
        <v>891</v>
      </c>
      <c r="D90" s="415"/>
      <c r="E90" s="1246"/>
      <c r="F90" s="1248"/>
      <c r="G90" s="1246"/>
      <c r="H90" s="1247"/>
      <c r="I90" s="1246"/>
      <c r="J90" s="1247"/>
      <c r="K90" s="1248"/>
      <c r="L90" s="1247"/>
      <c r="M90" s="1246"/>
      <c r="N90" s="1248"/>
      <c r="O90" s="1246"/>
      <c r="P90" s="1247"/>
      <c r="Q90" s="1246"/>
      <c r="R90" s="1247"/>
      <c r="S90" s="1248"/>
      <c r="T90" s="1247"/>
      <c r="U90" s="1246"/>
      <c r="V90" s="1248"/>
      <c r="W90" s="1246"/>
      <c r="X90" s="1247"/>
      <c r="Y90" s="1246"/>
      <c r="Z90" s="1247"/>
      <c r="AA90" s="1248"/>
      <c r="AB90" s="1247"/>
      <c r="AC90" s="1246"/>
      <c r="AD90" s="1248"/>
      <c r="AE90" s="1246"/>
      <c r="AF90" s="1247"/>
      <c r="AG90" s="1246"/>
      <c r="AH90" s="1247"/>
      <c r="AI90" s="1248"/>
      <c r="AJ90" s="1247"/>
      <c r="AK90" s="1246"/>
      <c r="AL90" s="1248"/>
      <c r="AM90" s="1246"/>
      <c r="AN90" s="1247"/>
      <c r="AO90" s="1246"/>
      <c r="AP90" s="1247"/>
      <c r="AQ90" s="1248"/>
      <c r="AR90" s="1247"/>
      <c r="AS90" s="1246"/>
      <c r="AT90" s="1248"/>
      <c r="AU90" s="1246"/>
      <c r="AV90" s="1247"/>
      <c r="AW90" s="1246"/>
      <c r="AX90" s="1247"/>
      <c r="AY90" s="1248"/>
      <c r="AZ90" s="1247"/>
      <c r="BA90" s="1246"/>
      <c r="BB90" s="1248"/>
      <c r="BC90" s="1246"/>
      <c r="BD90" s="1247"/>
      <c r="BE90" s="1246"/>
      <c r="BF90" s="1247"/>
      <c r="BG90" s="1248"/>
      <c r="BH90" s="1247"/>
      <c r="BI90" s="1015"/>
    </row>
    <row r="91" spans="1:61" ht="15.95" customHeight="1">
      <c r="A91" s="1250"/>
      <c r="B91" s="1252"/>
      <c r="C91" s="416" t="s">
        <v>892</v>
      </c>
      <c r="D91" s="417"/>
      <c r="E91" s="1243"/>
      <c r="F91" s="1245"/>
      <c r="G91" s="1243"/>
      <c r="H91" s="1244"/>
      <c r="I91" s="1243"/>
      <c r="J91" s="1244"/>
      <c r="K91" s="1245"/>
      <c r="L91" s="1244"/>
      <c r="M91" s="1243"/>
      <c r="N91" s="1245"/>
      <c r="O91" s="1243"/>
      <c r="P91" s="1244"/>
      <c r="Q91" s="1243"/>
      <c r="R91" s="1244"/>
      <c r="S91" s="1245"/>
      <c r="T91" s="1244"/>
      <c r="U91" s="1243"/>
      <c r="V91" s="1245"/>
      <c r="W91" s="1243"/>
      <c r="X91" s="1244"/>
      <c r="Y91" s="1243"/>
      <c r="Z91" s="1244"/>
      <c r="AA91" s="1245"/>
      <c r="AB91" s="1244"/>
      <c r="AC91" s="1243"/>
      <c r="AD91" s="1245"/>
      <c r="AE91" s="1243"/>
      <c r="AF91" s="1244"/>
      <c r="AG91" s="1243"/>
      <c r="AH91" s="1244"/>
      <c r="AI91" s="1245"/>
      <c r="AJ91" s="1244"/>
      <c r="AK91" s="1243"/>
      <c r="AL91" s="1245"/>
      <c r="AM91" s="1243"/>
      <c r="AN91" s="1244"/>
      <c r="AO91" s="1243"/>
      <c r="AP91" s="1244"/>
      <c r="AQ91" s="1245"/>
      <c r="AR91" s="1244"/>
      <c r="AS91" s="1243"/>
      <c r="AT91" s="1245"/>
      <c r="AU91" s="1243"/>
      <c r="AV91" s="1244"/>
      <c r="AW91" s="1243"/>
      <c r="AX91" s="1244"/>
      <c r="AY91" s="1245"/>
      <c r="AZ91" s="1244"/>
      <c r="BA91" s="1243"/>
      <c r="BB91" s="1245"/>
      <c r="BC91" s="1243"/>
      <c r="BD91" s="1244"/>
      <c r="BE91" s="1243"/>
      <c r="BF91" s="1244"/>
      <c r="BG91" s="1245"/>
      <c r="BH91" s="1244"/>
      <c r="BI91" s="1015"/>
    </row>
    <row r="92" spans="1:61" ht="15.95" customHeight="1">
      <c r="A92" s="1250"/>
      <c r="B92" s="587" t="s">
        <v>19</v>
      </c>
      <c r="C92" s="588"/>
      <c r="D92" s="589"/>
      <c r="E92" s="842">
        <f>SUM(E86:E91)</f>
        <v>0</v>
      </c>
      <c r="F92" s="843"/>
      <c r="G92" s="842">
        <f>SUM(G86:G91)</f>
        <v>0</v>
      </c>
      <c r="H92" s="1234"/>
      <c r="I92" s="842">
        <f>SUM(I86:I91)</f>
        <v>0</v>
      </c>
      <c r="J92" s="1234"/>
      <c r="K92" s="843">
        <f>SUM(K86:K91)</f>
        <v>0</v>
      </c>
      <c r="L92" s="1234"/>
      <c r="M92" s="842">
        <f>SUM(M86:M91)</f>
        <v>0</v>
      </c>
      <c r="N92" s="843"/>
      <c r="O92" s="842">
        <f>SUM(O86:O91)</f>
        <v>0</v>
      </c>
      <c r="P92" s="1234"/>
      <c r="Q92" s="842">
        <f>SUM(Q86:Q91)</f>
        <v>0</v>
      </c>
      <c r="R92" s="1234"/>
      <c r="S92" s="843">
        <f>SUM(S86:S91)</f>
        <v>0</v>
      </c>
      <c r="T92" s="1234"/>
      <c r="U92" s="842">
        <f>SUM(U86:U91)</f>
        <v>0</v>
      </c>
      <c r="V92" s="843"/>
      <c r="W92" s="842">
        <f>SUM(W86:W91)</f>
        <v>0</v>
      </c>
      <c r="X92" s="1234"/>
      <c r="Y92" s="842">
        <f>SUM(Y86:Y91)</f>
        <v>0</v>
      </c>
      <c r="Z92" s="1234"/>
      <c r="AA92" s="843">
        <f>SUM(AA86:AA91)</f>
        <v>0</v>
      </c>
      <c r="AB92" s="1234"/>
      <c r="AC92" s="842">
        <f>SUM(AC86:AC91)</f>
        <v>0</v>
      </c>
      <c r="AD92" s="843"/>
      <c r="AE92" s="842">
        <f>SUM(AE86:AE91)</f>
        <v>0</v>
      </c>
      <c r="AF92" s="1234"/>
      <c r="AG92" s="842">
        <f>SUM(AG86:AG91)</f>
        <v>0</v>
      </c>
      <c r="AH92" s="1234"/>
      <c r="AI92" s="843">
        <f>SUM(AI86:AI91)</f>
        <v>0</v>
      </c>
      <c r="AJ92" s="1234"/>
      <c r="AK92" s="842">
        <f>SUM(AK86:AK91)</f>
        <v>0</v>
      </c>
      <c r="AL92" s="843"/>
      <c r="AM92" s="842">
        <f>SUM(AM86:AM91)</f>
        <v>0</v>
      </c>
      <c r="AN92" s="1234"/>
      <c r="AO92" s="842">
        <f>SUM(AO86:AO91)</f>
        <v>0</v>
      </c>
      <c r="AP92" s="1234"/>
      <c r="AQ92" s="843">
        <f>SUM(AQ86:AQ91)</f>
        <v>0</v>
      </c>
      <c r="AR92" s="1234"/>
      <c r="AS92" s="842">
        <f>SUM(AS86:AS91)</f>
        <v>0</v>
      </c>
      <c r="AT92" s="843"/>
      <c r="AU92" s="842">
        <f>SUM(AU86:AU91)</f>
        <v>0</v>
      </c>
      <c r="AV92" s="1234"/>
      <c r="AW92" s="842">
        <f>SUM(AW86:AW91)</f>
        <v>0</v>
      </c>
      <c r="AX92" s="1234"/>
      <c r="AY92" s="843">
        <f>SUM(AY86:AY91)</f>
        <v>0</v>
      </c>
      <c r="AZ92" s="1234"/>
      <c r="BA92" s="842">
        <f>SUM(BA86:BA91)</f>
        <v>0</v>
      </c>
      <c r="BB92" s="843"/>
      <c r="BC92" s="842">
        <f>SUM(BC86:BC91)</f>
        <v>0</v>
      </c>
      <c r="BD92" s="1234"/>
      <c r="BE92" s="842">
        <f>SUM(BE86:BE91)</f>
        <v>0</v>
      </c>
      <c r="BF92" s="1234"/>
      <c r="BG92" s="843">
        <f>SUM(BG86:BG91)</f>
        <v>0</v>
      </c>
      <c r="BH92" s="1234"/>
      <c r="BI92" s="1015"/>
    </row>
    <row r="93" spans="1:61" ht="15.95" customHeight="1">
      <c r="A93" s="587" t="s">
        <v>893</v>
      </c>
      <c r="B93" s="588"/>
      <c r="C93" s="588"/>
      <c r="D93" s="589"/>
      <c r="E93" s="842">
        <f>IF(AND(E92&gt;0,ROUND((TRUNC(E86/3,1)+TRUNC((E87+E88)/6,1)+TRUNC(E89/20,1)+TRUNC((E90+E91)/30,1)),0)&lt;2),2,ROUND((TRUNC(E86/3,1)+TRUNC((E87+E88)/6,1)+TRUNC(E89/20,1)+TRUNC((E90+E91)/30,1)),0))</f>
        <v>0</v>
      </c>
      <c r="F93" s="843"/>
      <c r="G93" s="842">
        <f>IF(AND(G92&gt;0,ROUND((TRUNC(G86/3,1)+TRUNC((G87+G88)/6,1)+TRUNC(G89/20,1)+TRUNC((G90+G91)/30,1)),0)&lt;2),2,ROUND((TRUNC(G86/3,1)+TRUNC((G87+G88)/6,1)+TRUNC(G89/20,1)+TRUNC((G90+G91)/30,1)),0))</f>
        <v>0</v>
      </c>
      <c r="H93" s="1234"/>
      <c r="I93" s="842">
        <f>IF(AND(I92&gt;0,ROUND((TRUNC(I86/3,1)+TRUNC((I87+I88)/6,1)+TRUNC(I89/20,1)+TRUNC((I90+I91)/30,1)),0)&lt;2),2,ROUND((TRUNC(I86/3,1)+TRUNC((I87+I88)/6,1)+TRUNC(I89/20,1)+TRUNC((I90+I91)/30,1)),0))</f>
        <v>0</v>
      </c>
      <c r="J93" s="1234"/>
      <c r="K93" s="843">
        <f>IF(AND(K92&gt;0,ROUND((TRUNC(K86/3,1)+TRUNC((K87+K88)/6,1)+TRUNC(K89/20,1)+TRUNC((K90+K91)/30,1)),0)&lt;2),2,ROUND((TRUNC(K86/3,1)+TRUNC((K87+K88)/6,1)+TRUNC(K89/20,1)+TRUNC((K90+K91)/30,1)),0))</f>
        <v>0</v>
      </c>
      <c r="L93" s="1234"/>
      <c r="M93" s="842">
        <f>IF(AND(M92&gt;0,ROUND((TRUNC(M86/3,1)+TRUNC((M87+M88)/6,1)+TRUNC(M89/20,1)+TRUNC((M90+M91)/30,1)),0)&lt;2),2,ROUND((TRUNC(M86/3,1)+TRUNC((M87+M88)/6,1)+TRUNC(M89/20,1)+TRUNC((M90+M91)/30,1)),0))</f>
        <v>0</v>
      </c>
      <c r="N93" s="843"/>
      <c r="O93" s="842">
        <f>IF(AND(O92&gt;0,ROUND((TRUNC(O86/3,1)+TRUNC((O87+O88)/6,1)+TRUNC(O89/20,1)+TRUNC((O90+O91)/30,1)),0)&lt;2),2,ROUND((TRUNC(O86/3,1)+TRUNC((O87+O88)/6,1)+TRUNC(O89/20,1)+TRUNC((O90+O91)/30,1)),0))</f>
        <v>0</v>
      </c>
      <c r="P93" s="1234"/>
      <c r="Q93" s="842">
        <f>IF(AND(Q92&gt;0,ROUND((TRUNC(Q86/3,1)+TRUNC((Q87+Q88)/6,1)+TRUNC(Q89/20,1)+TRUNC((Q90+Q91)/30,1)),0)&lt;2),2,ROUND((TRUNC(Q86/3,1)+TRUNC((Q87+Q88)/6,1)+TRUNC(Q89/20,1)+TRUNC((Q90+Q91)/30,1)),0))</f>
        <v>0</v>
      </c>
      <c r="R93" s="1234"/>
      <c r="S93" s="843">
        <f>IF(AND(S92&gt;0,ROUND((TRUNC(S86/3,1)+TRUNC((S87+S88)/6,1)+TRUNC(S89/20,1)+TRUNC((S90+S91)/30,1)),0)&lt;2),2,ROUND((TRUNC(S86/3,1)+TRUNC((S87+S88)/6,1)+TRUNC(S89/20,1)+TRUNC((S90+S91)/30,1)),0))</f>
        <v>0</v>
      </c>
      <c r="T93" s="1234"/>
      <c r="U93" s="842">
        <f>IF(AND(U92&gt;0,ROUND((TRUNC(U86/3,1)+TRUNC((U87+U88)/6,1)+TRUNC(U89/20,1)+TRUNC((U90+U91)/30,1)),0)&lt;2),2,ROUND((TRUNC(U86/3,1)+TRUNC((U87+U88)/6,1)+TRUNC(U89/20,1)+TRUNC((U90+U91)/30,1)),0))</f>
        <v>0</v>
      </c>
      <c r="V93" s="843"/>
      <c r="W93" s="842">
        <f>IF(AND(W92&gt;0,ROUND((TRUNC(W86/3,1)+TRUNC((W87+W88)/6,1)+TRUNC(W89/20,1)+TRUNC((W90+W91)/30,1)),0)&lt;2),2,ROUND((TRUNC(W86/3,1)+TRUNC((W87+W88)/6,1)+TRUNC(W89/20,1)+TRUNC((W90+W91)/30,1)),0))</f>
        <v>0</v>
      </c>
      <c r="X93" s="1234"/>
      <c r="Y93" s="842">
        <f>IF(AND(Y92&gt;0,ROUND((TRUNC(Y86/3,1)+TRUNC((Y87+Y88)/6,1)+TRUNC(Y89/20,1)+TRUNC((Y90+Y91)/30,1)),0)&lt;2),2,ROUND((TRUNC(Y86/3,1)+TRUNC((Y87+Y88)/6,1)+TRUNC(Y89/20,1)+TRUNC((Y90+Y91)/30,1)),0))</f>
        <v>0</v>
      </c>
      <c r="Z93" s="1234"/>
      <c r="AA93" s="843">
        <f>IF(AND(AA92&gt;0,ROUND((TRUNC(AA86/3,1)+TRUNC((AA87+AA88)/6,1)+TRUNC(AA89/20,1)+TRUNC((AA90+AA91)/30,1)),0)&lt;2),2,ROUND((TRUNC(AA86/3,1)+TRUNC((AA87+AA88)/6,1)+TRUNC(AA89/20,1)+TRUNC((AA90+AA91)/30,1)),0))</f>
        <v>0</v>
      </c>
      <c r="AB93" s="1234"/>
      <c r="AC93" s="842">
        <f>IF(AND(AC92&gt;0,ROUND((TRUNC(AC86/3,1)+TRUNC((AC87+AC88)/6,1)+TRUNC(AC89/20,1)+TRUNC((AC90+AC91)/30,1)),0)&lt;2),2,ROUND((TRUNC(AC86/3,1)+TRUNC((AC87+AC88)/6,1)+TRUNC(AC89/20,1)+TRUNC((AC90+AC91)/30,1)),0))</f>
        <v>0</v>
      </c>
      <c r="AD93" s="843"/>
      <c r="AE93" s="842">
        <f>IF(AND(AE92&gt;0,ROUND((TRUNC(AE86/3,1)+TRUNC((AE87+AE88)/6,1)+TRUNC(AE89/20,1)+TRUNC((AE90+AE91)/30,1)),0)&lt;2),2,ROUND((TRUNC(AE86/3,1)+TRUNC((AE87+AE88)/6,1)+TRUNC(AE89/20,1)+TRUNC((AE90+AE91)/30,1)),0))</f>
        <v>0</v>
      </c>
      <c r="AF93" s="1234"/>
      <c r="AG93" s="842">
        <f>IF(AND(AG92&gt;0,ROUND((TRUNC(AG86/3,1)+TRUNC((AG87+AG88)/6,1)+TRUNC(AG89/20,1)+TRUNC((AG90+AG91)/30,1)),0)&lt;2),2,ROUND((TRUNC(AG86/3,1)+TRUNC((AG87+AG88)/6,1)+TRUNC(AG89/20,1)+TRUNC((AG90+AG91)/30,1)),0))</f>
        <v>0</v>
      </c>
      <c r="AH93" s="1234"/>
      <c r="AI93" s="843">
        <f>IF(AND(AI92&gt;0,ROUND((TRUNC(AI86/3,1)+TRUNC((AI87+AI88)/6,1)+TRUNC(AI89/20,1)+TRUNC((AI90+AI91)/30,1)),0)&lt;2),2,ROUND((TRUNC(AI86/3,1)+TRUNC((AI87+AI88)/6,1)+TRUNC(AI89/20,1)+TRUNC((AI90+AI91)/30,1)),0))</f>
        <v>0</v>
      </c>
      <c r="AJ93" s="1234"/>
      <c r="AK93" s="842">
        <f>IF(AND(AK92&gt;0,ROUND((TRUNC(AK86/3,1)+TRUNC((AK87+AK88)/6,1)+TRUNC(AK89/20,1)+TRUNC((AK90+AK91)/30,1)),0)&lt;2),2,ROUND((TRUNC(AK86/3,1)+TRUNC((AK87+AK88)/6,1)+TRUNC(AK89/20,1)+TRUNC((AK90+AK91)/30,1)),0))</f>
        <v>0</v>
      </c>
      <c r="AL93" s="843"/>
      <c r="AM93" s="842">
        <f>IF(AND(AM92&gt;0,ROUND((TRUNC(AM86/3,1)+TRUNC((AM87+AM88)/6,1)+TRUNC(AM89/20,1)+TRUNC((AM90+AM91)/30,1)),0)&lt;2),2,ROUND((TRUNC(AM86/3,1)+TRUNC((AM87+AM88)/6,1)+TRUNC(AM89/20,1)+TRUNC((AM90+AM91)/30,1)),0))</f>
        <v>0</v>
      </c>
      <c r="AN93" s="1234"/>
      <c r="AO93" s="842">
        <f>IF(AND(AO92&gt;0,ROUND((TRUNC(AO86/3,1)+TRUNC((AO87+AO88)/6,1)+TRUNC(AO89/20,1)+TRUNC((AO90+AO91)/30,1)),0)&lt;2),2,ROUND((TRUNC(AO86/3,1)+TRUNC((AO87+AO88)/6,1)+TRUNC(AO89/20,1)+TRUNC((AO90+AO91)/30,1)),0))</f>
        <v>0</v>
      </c>
      <c r="AP93" s="1234"/>
      <c r="AQ93" s="843">
        <f>IF(AND(AQ92&gt;0,ROUND((TRUNC(AQ86/3,1)+TRUNC((AQ87+AQ88)/6,1)+TRUNC(AQ89/20,1)+TRUNC((AQ90+AQ91)/30,1)),0)&lt;2),2,ROUND((TRUNC(AQ86/3,1)+TRUNC((AQ87+AQ88)/6,1)+TRUNC(AQ89/20,1)+TRUNC((AQ90+AQ91)/30,1)),0))</f>
        <v>0</v>
      </c>
      <c r="AR93" s="1234"/>
      <c r="AS93" s="842">
        <f>IF(AND(AS92&gt;0,ROUND((TRUNC(AS86/3,1)+TRUNC((AS87+AS88)/6,1)+TRUNC(AS89/20,1)+TRUNC((AS90+AS91)/30,1)),0)&lt;2),2,ROUND((TRUNC(AS86/3,1)+TRUNC((AS87+AS88)/6,1)+TRUNC(AS89/20,1)+TRUNC((AS90+AS91)/30,1)),0))</f>
        <v>0</v>
      </c>
      <c r="AT93" s="843"/>
      <c r="AU93" s="842">
        <f>IF(AND(AU92&gt;0,ROUND((TRUNC(AU86/3,1)+TRUNC((AU87+AU88)/6,1)+TRUNC(AU89/20,1)+TRUNC((AU90+AU91)/30,1)),0)&lt;2),2,ROUND((TRUNC(AU86/3,1)+TRUNC((AU87+AU88)/6,1)+TRUNC(AU89/20,1)+TRUNC((AU90+AU91)/30,1)),0))</f>
        <v>0</v>
      </c>
      <c r="AV93" s="1234"/>
      <c r="AW93" s="842">
        <f>IF(AND(AW92&gt;0,ROUND((TRUNC(AW86/3,1)+TRUNC((AW87+AW88)/6,1)+TRUNC(AW89/20,1)+TRUNC((AW90+AW91)/30,1)),0)&lt;2),2,ROUND((TRUNC(AW86/3,1)+TRUNC((AW87+AW88)/6,1)+TRUNC(AW89/20,1)+TRUNC((AW90+AW91)/30,1)),0))</f>
        <v>0</v>
      </c>
      <c r="AX93" s="1234"/>
      <c r="AY93" s="843">
        <f>IF(AND(AY92&gt;0,ROUND((TRUNC(AY86/3,1)+TRUNC((AY87+AY88)/6,1)+TRUNC(AY89/20,1)+TRUNC((AY90+AY91)/30,1)),0)&lt;2),2,ROUND((TRUNC(AY86/3,1)+TRUNC((AY87+AY88)/6,1)+TRUNC(AY89/20,1)+TRUNC((AY90+AY91)/30,1)),0))</f>
        <v>0</v>
      </c>
      <c r="AZ93" s="1234"/>
      <c r="BA93" s="842">
        <f>IF(AND(BA92&gt;0,ROUND((TRUNC(BA86/3,1)+TRUNC((BA87+BA88)/6,1)+TRUNC(BA89/20,1)+TRUNC((BA90+BA91)/30,1)),0)&lt;2),2,ROUND((TRUNC(BA86/3,1)+TRUNC((BA87+BA88)/6,1)+TRUNC(BA89/20,1)+TRUNC((BA90+BA91)/30,1)),0))</f>
        <v>0</v>
      </c>
      <c r="BB93" s="843"/>
      <c r="BC93" s="842">
        <f>IF(AND(BC92&gt;0,ROUND((TRUNC(BC86/3,1)+TRUNC((BC87+BC88)/6,1)+TRUNC(BC89/20,1)+TRUNC((BC90+BC91)/30,1)),0)&lt;2),2,ROUND((TRUNC(BC86/3,1)+TRUNC((BC87+BC88)/6,1)+TRUNC(BC89/20,1)+TRUNC((BC90+BC91)/30,1)),0))</f>
        <v>0</v>
      </c>
      <c r="BD93" s="1234"/>
      <c r="BE93" s="842">
        <f>IF(AND(BE92&gt;0,ROUND((TRUNC(BE86/3,1)+TRUNC((BE87+BE88)/6,1)+TRUNC(BE89/20,1)+TRUNC((BE90+BE91)/30,1)),0)&lt;2),2,ROUND((TRUNC(BE86/3,1)+TRUNC((BE87+BE88)/6,1)+TRUNC(BE89/20,1)+TRUNC((BE90+BE91)/30,1)),0))</f>
        <v>0</v>
      </c>
      <c r="BF93" s="1234"/>
      <c r="BG93" s="843">
        <f>IF(AND(BG92&gt;0,ROUND((TRUNC(BG86/3,1)+TRUNC((BG87+BG88)/6,1)+TRUNC(BG89/20,1)+TRUNC((BG90+BG91)/30,1)),0)&lt;2),2,ROUND((TRUNC(BG86/3,1)+TRUNC((BG87+BG88)/6,1)+TRUNC(BG89/20,1)+TRUNC((BG90+BG91)/30,1)),0))</f>
        <v>0</v>
      </c>
      <c r="BH93" s="1234"/>
      <c r="BI93" s="1014"/>
    </row>
    <row r="94" spans="1:61" ht="6" customHeight="1">
      <c r="A94" s="880" t="s">
        <v>907</v>
      </c>
      <c r="B94" s="1239" t="s">
        <v>908</v>
      </c>
      <c r="C94" s="1240"/>
      <c r="D94" s="1231" t="s">
        <v>909</v>
      </c>
      <c r="E94" s="455"/>
      <c r="F94" s="456"/>
      <c r="G94" s="455"/>
      <c r="H94" s="456"/>
      <c r="I94" s="455"/>
      <c r="J94" s="457"/>
      <c r="K94" s="456"/>
      <c r="L94" s="456"/>
      <c r="M94" s="455"/>
      <c r="N94" s="456"/>
      <c r="O94" s="455"/>
      <c r="P94" s="456"/>
      <c r="Q94" s="455"/>
      <c r="R94" s="457"/>
      <c r="S94" s="456"/>
      <c r="T94" s="456"/>
      <c r="U94" s="455"/>
      <c r="V94" s="456"/>
      <c r="W94" s="455"/>
      <c r="X94" s="456"/>
      <c r="Y94" s="455"/>
      <c r="Z94" s="457"/>
      <c r="AA94" s="456"/>
      <c r="AB94" s="456"/>
      <c r="AC94" s="455"/>
      <c r="AD94" s="456"/>
      <c r="AE94" s="455"/>
      <c r="AF94" s="456"/>
      <c r="AG94" s="455"/>
      <c r="AH94" s="457"/>
      <c r="AI94" s="456"/>
      <c r="AJ94" s="456"/>
      <c r="AK94" s="455"/>
      <c r="AL94" s="456"/>
      <c r="AM94" s="455"/>
      <c r="AN94" s="456"/>
      <c r="AO94" s="455"/>
      <c r="AP94" s="457"/>
      <c r="AQ94" s="456"/>
      <c r="AR94" s="456"/>
      <c r="AS94" s="455"/>
      <c r="AT94" s="456"/>
      <c r="AU94" s="455"/>
      <c r="AV94" s="456"/>
      <c r="AW94" s="455"/>
      <c r="AX94" s="457"/>
      <c r="AY94" s="456"/>
      <c r="AZ94" s="456"/>
      <c r="BA94" s="455"/>
      <c r="BB94" s="456"/>
      <c r="BC94" s="455"/>
      <c r="BD94" s="456"/>
      <c r="BE94" s="455"/>
      <c r="BF94" s="457"/>
      <c r="BG94" s="456"/>
      <c r="BH94" s="456"/>
      <c r="BI94" s="792" t="s">
        <v>910</v>
      </c>
    </row>
    <row r="95" spans="1:61" ht="3" customHeight="1">
      <c r="A95" s="1237"/>
      <c r="B95" s="1241"/>
      <c r="C95" s="1242"/>
      <c r="D95" s="1232"/>
      <c r="E95" s="458"/>
      <c r="F95" s="459"/>
      <c r="G95" s="460"/>
      <c r="H95" s="461"/>
      <c r="I95" s="460"/>
      <c r="J95" s="462"/>
      <c r="K95" s="461"/>
      <c r="L95" s="461"/>
      <c r="M95" s="460"/>
      <c r="N95" s="461"/>
      <c r="O95" s="458"/>
      <c r="P95" s="459"/>
      <c r="Q95" s="458"/>
      <c r="R95" s="463"/>
      <c r="S95" s="459"/>
      <c r="T95" s="459"/>
      <c r="U95" s="458"/>
      <c r="V95" s="459"/>
      <c r="W95" s="458"/>
      <c r="X95" s="459"/>
      <c r="Y95" s="458"/>
      <c r="Z95" s="463"/>
      <c r="AA95" s="459"/>
      <c r="AB95" s="459"/>
      <c r="AC95" s="458"/>
      <c r="AD95" s="459"/>
      <c r="AE95" s="458"/>
      <c r="AF95" s="459"/>
      <c r="AG95" s="458"/>
      <c r="AH95" s="463"/>
      <c r="AI95" s="459"/>
      <c r="AJ95" s="459"/>
      <c r="AK95" s="458"/>
      <c r="AL95" s="459"/>
      <c r="AM95" s="458"/>
      <c r="AN95" s="459"/>
      <c r="AO95" s="458"/>
      <c r="AP95" s="463"/>
      <c r="AQ95" s="459"/>
      <c r="AR95" s="459"/>
      <c r="AS95" s="458"/>
      <c r="AT95" s="459"/>
      <c r="AU95" s="458"/>
      <c r="AV95" s="459"/>
      <c r="AW95" s="458"/>
      <c r="AX95" s="463"/>
      <c r="AY95" s="459"/>
      <c r="AZ95" s="459"/>
      <c r="BA95" s="458"/>
      <c r="BB95" s="459"/>
      <c r="BC95" s="458"/>
      <c r="BD95" s="459"/>
      <c r="BE95" s="458"/>
      <c r="BF95" s="463"/>
      <c r="BG95" s="459"/>
      <c r="BH95" s="459"/>
      <c r="BI95" s="1224"/>
    </row>
    <row r="96" spans="1:61" ht="6" customHeight="1">
      <c r="A96" s="1237"/>
      <c r="B96" s="1241"/>
      <c r="C96" s="1242"/>
      <c r="D96" s="1232"/>
      <c r="E96" s="458"/>
      <c r="F96" s="459"/>
      <c r="G96" s="458"/>
      <c r="H96" s="459"/>
      <c r="I96" s="458"/>
      <c r="J96" s="463"/>
      <c r="K96" s="459"/>
      <c r="L96" s="459"/>
      <c r="M96" s="458"/>
      <c r="N96" s="459"/>
      <c r="O96" s="458"/>
      <c r="P96" s="459"/>
      <c r="Q96" s="458"/>
      <c r="R96" s="463"/>
      <c r="S96" s="459"/>
      <c r="T96" s="459"/>
      <c r="U96" s="458"/>
      <c r="V96" s="459"/>
      <c r="W96" s="458"/>
      <c r="X96" s="459"/>
      <c r="Y96" s="458"/>
      <c r="Z96" s="463"/>
      <c r="AA96" s="459"/>
      <c r="AB96" s="459"/>
      <c r="AC96" s="458"/>
      <c r="AD96" s="459"/>
      <c r="AE96" s="458"/>
      <c r="AF96" s="459"/>
      <c r="AG96" s="458"/>
      <c r="AH96" s="463"/>
      <c r="AI96" s="459"/>
      <c r="AJ96" s="459"/>
      <c r="AK96" s="458"/>
      <c r="AL96" s="459"/>
      <c r="AM96" s="458"/>
      <c r="AN96" s="459"/>
      <c r="AO96" s="458"/>
      <c r="AP96" s="463"/>
      <c r="AQ96" s="459"/>
      <c r="AR96" s="459"/>
      <c r="AS96" s="458"/>
      <c r="AT96" s="459"/>
      <c r="AU96" s="458"/>
      <c r="AV96" s="459"/>
      <c r="AW96" s="458"/>
      <c r="AX96" s="463"/>
      <c r="AY96" s="459"/>
      <c r="AZ96" s="459"/>
      <c r="BA96" s="458"/>
      <c r="BB96" s="459"/>
      <c r="BC96" s="458"/>
      <c r="BD96" s="459"/>
      <c r="BE96" s="458"/>
      <c r="BF96" s="463"/>
      <c r="BG96" s="459"/>
      <c r="BH96" s="459"/>
      <c r="BI96" s="1224"/>
    </row>
    <row r="97" spans="1:61" ht="6" customHeight="1">
      <c r="A97" s="1237"/>
      <c r="B97" s="1225" t="s">
        <v>895</v>
      </c>
      <c r="C97" s="1226"/>
      <c r="D97" s="1231" t="s">
        <v>896</v>
      </c>
      <c r="E97" s="423"/>
      <c r="F97" s="424"/>
      <c r="G97" s="423"/>
      <c r="H97" s="424"/>
      <c r="I97" s="423"/>
      <c r="J97" s="425"/>
      <c r="K97" s="424"/>
      <c r="L97" s="425"/>
      <c r="M97" s="424"/>
      <c r="N97" s="424"/>
      <c r="O97" s="423"/>
      <c r="P97" s="424"/>
      <c r="Q97" s="423"/>
      <c r="R97" s="425"/>
      <c r="S97" s="424"/>
      <c r="T97" s="425"/>
      <c r="U97" s="424"/>
      <c r="V97" s="424"/>
      <c r="W97" s="423"/>
      <c r="X97" s="424"/>
      <c r="Y97" s="423"/>
      <c r="Z97" s="425"/>
      <c r="AA97" s="424"/>
      <c r="AB97" s="426"/>
      <c r="AC97" s="427"/>
      <c r="AD97" s="427"/>
      <c r="AE97" s="423"/>
      <c r="AF97" s="425"/>
      <c r="AG97" s="423"/>
      <c r="AH97" s="425"/>
      <c r="AI97" s="424"/>
      <c r="AJ97" s="425"/>
      <c r="AK97" s="423"/>
      <c r="AL97" s="424"/>
      <c r="AM97" s="423"/>
      <c r="AN97" s="425"/>
      <c r="AO97" s="423"/>
      <c r="AP97" s="425"/>
      <c r="AQ97" s="424"/>
      <c r="AR97" s="425"/>
      <c r="AS97" s="423"/>
      <c r="AT97" s="424"/>
      <c r="AU97" s="423"/>
      <c r="AV97" s="425"/>
      <c r="AW97" s="423"/>
      <c r="AX97" s="425"/>
      <c r="AY97" s="424"/>
      <c r="AZ97" s="425"/>
      <c r="BA97" s="423"/>
      <c r="BB97" s="424"/>
      <c r="BC97" s="423"/>
      <c r="BD97" s="425"/>
      <c r="BE97" s="423"/>
      <c r="BF97" s="425"/>
      <c r="BG97" s="424"/>
      <c r="BH97" s="425"/>
      <c r="BI97" s="792" t="s">
        <v>911</v>
      </c>
    </row>
    <row r="98" spans="1:61" ht="3" customHeight="1">
      <c r="A98" s="1237"/>
      <c r="B98" s="1227"/>
      <c r="C98" s="1228"/>
      <c r="D98" s="1232"/>
      <c r="E98" s="428"/>
      <c r="F98" s="429"/>
      <c r="G98" s="428"/>
      <c r="H98" s="429"/>
      <c r="I98" s="428"/>
      <c r="J98" s="430"/>
      <c r="K98" s="431"/>
      <c r="L98" s="430"/>
      <c r="M98" s="431"/>
      <c r="N98" s="431"/>
      <c r="O98" s="432"/>
      <c r="P98" s="431"/>
      <c r="Q98" s="432"/>
      <c r="R98" s="430"/>
      <c r="S98" s="431"/>
      <c r="T98" s="430"/>
      <c r="U98" s="431"/>
      <c r="V98" s="431"/>
      <c r="W98" s="432"/>
      <c r="X98" s="431"/>
      <c r="Y98" s="432"/>
      <c r="Z98" s="430"/>
      <c r="AA98" s="431"/>
      <c r="AB98" s="433"/>
      <c r="AC98" s="434"/>
      <c r="AD98" s="434"/>
      <c r="AE98" s="432"/>
      <c r="AF98" s="430"/>
      <c r="AG98" s="432"/>
      <c r="AH98" s="430"/>
      <c r="AI98" s="431"/>
      <c r="AJ98" s="430"/>
      <c r="AK98" s="432"/>
      <c r="AL98" s="431"/>
      <c r="AM98" s="432"/>
      <c r="AN98" s="430"/>
      <c r="AO98" s="432"/>
      <c r="AP98" s="430"/>
      <c r="AQ98" s="431"/>
      <c r="AR98" s="430"/>
      <c r="AS98" s="432"/>
      <c r="AT98" s="429"/>
      <c r="AU98" s="428"/>
      <c r="AV98" s="435"/>
      <c r="AW98" s="428"/>
      <c r="AX98" s="435"/>
      <c r="AY98" s="429"/>
      <c r="AZ98" s="435"/>
      <c r="BA98" s="428"/>
      <c r="BB98" s="429"/>
      <c r="BC98" s="428"/>
      <c r="BD98" s="435"/>
      <c r="BE98" s="428"/>
      <c r="BF98" s="435"/>
      <c r="BG98" s="429"/>
      <c r="BH98" s="435"/>
      <c r="BI98" s="1224"/>
    </row>
    <row r="99" spans="1:61" ht="6" customHeight="1">
      <c r="A99" s="1237"/>
      <c r="B99" s="1229"/>
      <c r="C99" s="1230"/>
      <c r="D99" s="1233"/>
      <c r="E99" s="428"/>
      <c r="F99" s="429"/>
      <c r="G99" s="428"/>
      <c r="H99" s="429"/>
      <c r="I99" s="428"/>
      <c r="J99" s="435"/>
      <c r="K99" s="429"/>
      <c r="L99" s="435"/>
      <c r="M99" s="429"/>
      <c r="N99" s="429"/>
      <c r="O99" s="428"/>
      <c r="P99" s="429"/>
      <c r="Q99" s="428"/>
      <c r="R99" s="435"/>
      <c r="S99" s="429"/>
      <c r="T99" s="435"/>
      <c r="U99" s="429"/>
      <c r="V99" s="429"/>
      <c r="W99" s="428"/>
      <c r="X99" s="429"/>
      <c r="Y99" s="428"/>
      <c r="Z99" s="435"/>
      <c r="AA99" s="429"/>
      <c r="AB99" s="433"/>
      <c r="AC99" s="434"/>
      <c r="AD99" s="434"/>
      <c r="AE99" s="428"/>
      <c r="AF99" s="435"/>
      <c r="AG99" s="428"/>
      <c r="AH99" s="435"/>
      <c r="AI99" s="429"/>
      <c r="AJ99" s="435"/>
      <c r="AK99" s="428"/>
      <c r="AL99" s="429"/>
      <c r="AM99" s="428"/>
      <c r="AN99" s="435"/>
      <c r="AO99" s="428"/>
      <c r="AP99" s="435"/>
      <c r="AQ99" s="429"/>
      <c r="AR99" s="435"/>
      <c r="AS99" s="428"/>
      <c r="AT99" s="429"/>
      <c r="AU99" s="428"/>
      <c r="AV99" s="435"/>
      <c r="AW99" s="428"/>
      <c r="AX99" s="435"/>
      <c r="AY99" s="429"/>
      <c r="AZ99" s="435"/>
      <c r="BA99" s="428"/>
      <c r="BB99" s="429"/>
      <c r="BC99" s="428"/>
      <c r="BD99" s="435"/>
      <c r="BE99" s="428"/>
      <c r="BF99" s="435"/>
      <c r="BG99" s="429"/>
      <c r="BH99" s="435"/>
      <c r="BI99" s="793"/>
    </row>
    <row r="100" spans="1:61" ht="6" customHeight="1">
      <c r="A100" s="1237"/>
      <c r="B100" s="667">
        <v>1</v>
      </c>
      <c r="C100" s="668"/>
      <c r="D100" s="1013"/>
      <c r="E100" s="436"/>
      <c r="F100" s="437"/>
      <c r="G100" s="436"/>
      <c r="H100" s="438"/>
      <c r="I100" s="436"/>
      <c r="J100" s="438"/>
      <c r="K100" s="437"/>
      <c r="L100" s="438"/>
      <c r="M100" s="436"/>
      <c r="N100" s="437"/>
      <c r="O100" s="436"/>
      <c r="P100" s="438"/>
      <c r="Q100" s="436"/>
      <c r="R100" s="438"/>
      <c r="S100" s="437"/>
      <c r="T100" s="438"/>
      <c r="U100" s="436"/>
      <c r="V100" s="437"/>
      <c r="W100" s="436"/>
      <c r="X100" s="438"/>
      <c r="Y100" s="436"/>
      <c r="Z100" s="438"/>
      <c r="AA100" s="437"/>
      <c r="AB100" s="438"/>
      <c r="AC100" s="436"/>
      <c r="AD100" s="437"/>
      <c r="AE100" s="436"/>
      <c r="AF100" s="438"/>
      <c r="AG100" s="436"/>
      <c r="AH100" s="438"/>
      <c r="AI100" s="437"/>
      <c r="AJ100" s="438"/>
      <c r="AK100" s="436"/>
      <c r="AL100" s="437"/>
      <c r="AM100" s="436"/>
      <c r="AN100" s="438"/>
      <c r="AO100" s="436"/>
      <c r="AP100" s="438"/>
      <c r="AQ100" s="437"/>
      <c r="AR100" s="438"/>
      <c r="AS100" s="436"/>
      <c r="AT100" s="437"/>
      <c r="AU100" s="436"/>
      <c r="AV100" s="438"/>
      <c r="AW100" s="436"/>
      <c r="AX100" s="438"/>
      <c r="AY100" s="437"/>
      <c r="AZ100" s="438"/>
      <c r="BA100" s="436"/>
      <c r="BB100" s="437"/>
      <c r="BC100" s="436"/>
      <c r="BD100" s="438"/>
      <c r="BE100" s="436"/>
      <c r="BF100" s="438"/>
      <c r="BG100" s="437"/>
      <c r="BH100" s="438"/>
      <c r="BI100" s="1013" t="s">
        <v>912</v>
      </c>
    </row>
    <row r="101" spans="1:61" ht="3" customHeight="1">
      <c r="A101" s="1237"/>
      <c r="B101" s="670"/>
      <c r="C101" s="671"/>
      <c r="D101" s="1015"/>
      <c r="E101" s="439"/>
      <c r="F101" s="441"/>
      <c r="G101" s="439"/>
      <c r="H101" s="440"/>
      <c r="I101" s="439"/>
      <c r="J101" s="440"/>
      <c r="K101" s="441"/>
      <c r="L101" s="440"/>
      <c r="M101" s="439"/>
      <c r="N101" s="441"/>
      <c r="O101" s="439"/>
      <c r="P101" s="440"/>
      <c r="Q101" s="439"/>
      <c r="R101" s="440"/>
      <c r="S101" s="441"/>
      <c r="T101" s="440"/>
      <c r="U101" s="439"/>
      <c r="V101" s="441"/>
      <c r="W101" s="439"/>
      <c r="X101" s="440"/>
      <c r="Y101" s="439"/>
      <c r="Z101" s="440"/>
      <c r="AA101" s="441"/>
      <c r="AB101" s="440"/>
      <c r="AC101" s="439"/>
      <c r="AD101" s="441"/>
      <c r="AE101" s="439"/>
      <c r="AF101" s="440"/>
      <c r="AG101" s="439"/>
      <c r="AH101" s="440"/>
      <c r="AI101" s="441"/>
      <c r="AJ101" s="440"/>
      <c r="AK101" s="439"/>
      <c r="AL101" s="441"/>
      <c r="AM101" s="439"/>
      <c r="AN101" s="440"/>
      <c r="AO101" s="439"/>
      <c r="AP101" s="440"/>
      <c r="AQ101" s="441"/>
      <c r="AR101" s="440"/>
      <c r="AS101" s="439"/>
      <c r="AT101" s="441"/>
      <c r="AU101" s="439"/>
      <c r="AV101" s="440"/>
      <c r="AW101" s="439"/>
      <c r="AX101" s="440"/>
      <c r="AY101" s="441"/>
      <c r="AZ101" s="440"/>
      <c r="BA101" s="439"/>
      <c r="BB101" s="441"/>
      <c r="BC101" s="439"/>
      <c r="BD101" s="440"/>
      <c r="BE101" s="439"/>
      <c r="BF101" s="440"/>
      <c r="BG101" s="441"/>
      <c r="BH101" s="440"/>
      <c r="BI101" s="1015"/>
    </row>
    <row r="102" spans="1:61" ht="6" customHeight="1">
      <c r="A102" s="1237"/>
      <c r="B102" s="670"/>
      <c r="C102" s="671"/>
      <c r="D102" s="1015"/>
      <c r="E102" s="439"/>
      <c r="F102" s="441"/>
      <c r="G102" s="439"/>
      <c r="H102" s="440"/>
      <c r="I102" s="439"/>
      <c r="J102" s="440"/>
      <c r="K102" s="441"/>
      <c r="L102" s="440"/>
      <c r="M102" s="439"/>
      <c r="N102" s="441"/>
      <c r="O102" s="439"/>
      <c r="P102" s="440"/>
      <c r="Q102" s="439"/>
      <c r="R102" s="440"/>
      <c r="S102" s="441"/>
      <c r="T102" s="440"/>
      <c r="U102" s="439"/>
      <c r="V102" s="441"/>
      <c r="W102" s="439"/>
      <c r="X102" s="440"/>
      <c r="Y102" s="439"/>
      <c r="Z102" s="440"/>
      <c r="AA102" s="441"/>
      <c r="AB102" s="440"/>
      <c r="AC102" s="439"/>
      <c r="AD102" s="441"/>
      <c r="AE102" s="439"/>
      <c r="AF102" s="440"/>
      <c r="AG102" s="439"/>
      <c r="AH102" s="440"/>
      <c r="AI102" s="441"/>
      <c r="AJ102" s="440"/>
      <c r="AK102" s="439"/>
      <c r="AL102" s="441"/>
      <c r="AM102" s="439"/>
      <c r="AN102" s="440"/>
      <c r="AO102" s="439"/>
      <c r="AP102" s="440"/>
      <c r="AQ102" s="441"/>
      <c r="AR102" s="440"/>
      <c r="AS102" s="439"/>
      <c r="AT102" s="441"/>
      <c r="AU102" s="439"/>
      <c r="AV102" s="440"/>
      <c r="AW102" s="439"/>
      <c r="AX102" s="440"/>
      <c r="AY102" s="441"/>
      <c r="AZ102" s="440"/>
      <c r="BA102" s="439"/>
      <c r="BB102" s="441"/>
      <c r="BC102" s="439"/>
      <c r="BD102" s="440"/>
      <c r="BE102" s="439"/>
      <c r="BF102" s="440"/>
      <c r="BG102" s="441"/>
      <c r="BH102" s="440"/>
      <c r="BI102" s="1015"/>
    </row>
    <row r="103" spans="1:61" ht="6" customHeight="1">
      <c r="A103" s="1237"/>
      <c r="B103" s="667">
        <v>2</v>
      </c>
      <c r="C103" s="668"/>
      <c r="D103" s="1013"/>
      <c r="E103" s="436"/>
      <c r="F103" s="437"/>
      <c r="G103" s="436"/>
      <c r="H103" s="438"/>
      <c r="I103" s="436"/>
      <c r="J103" s="438"/>
      <c r="K103" s="437"/>
      <c r="L103" s="438"/>
      <c r="M103" s="436"/>
      <c r="N103" s="437"/>
      <c r="O103" s="436"/>
      <c r="P103" s="438"/>
      <c r="Q103" s="436"/>
      <c r="R103" s="438"/>
      <c r="S103" s="437"/>
      <c r="T103" s="438"/>
      <c r="U103" s="436"/>
      <c r="V103" s="437"/>
      <c r="W103" s="436"/>
      <c r="X103" s="438"/>
      <c r="Y103" s="436"/>
      <c r="Z103" s="438"/>
      <c r="AA103" s="437"/>
      <c r="AB103" s="438"/>
      <c r="AC103" s="436"/>
      <c r="AD103" s="437"/>
      <c r="AE103" s="436"/>
      <c r="AF103" s="438"/>
      <c r="AG103" s="436"/>
      <c r="AH103" s="438"/>
      <c r="AI103" s="437"/>
      <c r="AJ103" s="438"/>
      <c r="AK103" s="436"/>
      <c r="AL103" s="437"/>
      <c r="AM103" s="436"/>
      <c r="AN103" s="438"/>
      <c r="AO103" s="436"/>
      <c r="AP103" s="438"/>
      <c r="AQ103" s="437"/>
      <c r="AR103" s="438"/>
      <c r="AS103" s="436"/>
      <c r="AT103" s="437"/>
      <c r="AU103" s="436"/>
      <c r="AV103" s="438"/>
      <c r="AW103" s="436"/>
      <c r="AX103" s="438"/>
      <c r="AY103" s="437"/>
      <c r="AZ103" s="438"/>
      <c r="BA103" s="436"/>
      <c r="BB103" s="437"/>
      <c r="BC103" s="436"/>
      <c r="BD103" s="438"/>
      <c r="BE103" s="436"/>
      <c r="BF103" s="438"/>
      <c r="BG103" s="437"/>
      <c r="BH103" s="438"/>
      <c r="BI103" s="1013" t="s">
        <v>912</v>
      </c>
    </row>
    <row r="104" spans="1:61" ht="3" customHeight="1">
      <c r="A104" s="1237"/>
      <c r="B104" s="670"/>
      <c r="C104" s="671"/>
      <c r="D104" s="1015"/>
      <c r="E104" s="439"/>
      <c r="F104" s="441"/>
      <c r="G104" s="439"/>
      <c r="H104" s="440"/>
      <c r="I104" s="439"/>
      <c r="J104" s="440"/>
      <c r="K104" s="441"/>
      <c r="L104" s="440"/>
      <c r="M104" s="439"/>
      <c r="N104" s="441"/>
      <c r="O104" s="439"/>
      <c r="P104" s="440"/>
      <c r="Q104" s="439"/>
      <c r="R104" s="440"/>
      <c r="S104" s="441"/>
      <c r="T104" s="440"/>
      <c r="U104" s="439"/>
      <c r="V104" s="441"/>
      <c r="W104" s="439"/>
      <c r="X104" s="440"/>
      <c r="Y104" s="439"/>
      <c r="Z104" s="440"/>
      <c r="AA104" s="441"/>
      <c r="AB104" s="440"/>
      <c r="AC104" s="439"/>
      <c r="AD104" s="441"/>
      <c r="AE104" s="439"/>
      <c r="AF104" s="440"/>
      <c r="AG104" s="439"/>
      <c r="AH104" s="440"/>
      <c r="AI104" s="441"/>
      <c r="AJ104" s="440"/>
      <c r="AK104" s="439"/>
      <c r="AL104" s="441"/>
      <c r="AM104" s="439"/>
      <c r="AN104" s="440"/>
      <c r="AO104" s="439"/>
      <c r="AP104" s="440"/>
      <c r="AQ104" s="441"/>
      <c r="AR104" s="440"/>
      <c r="AS104" s="439"/>
      <c r="AT104" s="441"/>
      <c r="AU104" s="439"/>
      <c r="AV104" s="440"/>
      <c r="AW104" s="439"/>
      <c r="AX104" s="440"/>
      <c r="AY104" s="441"/>
      <c r="AZ104" s="440"/>
      <c r="BA104" s="439"/>
      <c r="BB104" s="441"/>
      <c r="BC104" s="439"/>
      <c r="BD104" s="440"/>
      <c r="BE104" s="439"/>
      <c r="BF104" s="440"/>
      <c r="BG104" s="441"/>
      <c r="BH104" s="440"/>
      <c r="BI104" s="1015"/>
    </row>
    <row r="105" spans="1:61" ht="6" customHeight="1">
      <c r="A105" s="1237"/>
      <c r="B105" s="690"/>
      <c r="C105" s="691"/>
      <c r="D105" s="1014"/>
      <c r="E105" s="442"/>
      <c r="F105" s="443"/>
      <c r="G105" s="442"/>
      <c r="H105" s="444"/>
      <c r="I105" s="442"/>
      <c r="J105" s="444"/>
      <c r="K105" s="443"/>
      <c r="L105" s="444"/>
      <c r="M105" s="442"/>
      <c r="N105" s="443"/>
      <c r="O105" s="442"/>
      <c r="P105" s="444"/>
      <c r="Q105" s="442"/>
      <c r="R105" s="444"/>
      <c r="S105" s="443"/>
      <c r="T105" s="444"/>
      <c r="U105" s="442"/>
      <c r="V105" s="443"/>
      <c r="W105" s="442"/>
      <c r="X105" s="444"/>
      <c r="Y105" s="442"/>
      <c r="Z105" s="444"/>
      <c r="AA105" s="443"/>
      <c r="AB105" s="444"/>
      <c r="AC105" s="442"/>
      <c r="AD105" s="443"/>
      <c r="AE105" s="442"/>
      <c r="AF105" s="444"/>
      <c r="AG105" s="442"/>
      <c r="AH105" s="444"/>
      <c r="AI105" s="443"/>
      <c r="AJ105" s="444"/>
      <c r="AK105" s="442"/>
      <c r="AL105" s="443"/>
      <c r="AM105" s="442"/>
      <c r="AN105" s="444"/>
      <c r="AO105" s="442"/>
      <c r="AP105" s="444"/>
      <c r="AQ105" s="443"/>
      <c r="AR105" s="444"/>
      <c r="AS105" s="442"/>
      <c r="AT105" s="443"/>
      <c r="AU105" s="442"/>
      <c r="AV105" s="444"/>
      <c r="AW105" s="442"/>
      <c r="AX105" s="444"/>
      <c r="AY105" s="443"/>
      <c r="AZ105" s="444"/>
      <c r="BA105" s="442"/>
      <c r="BB105" s="443"/>
      <c r="BC105" s="442"/>
      <c r="BD105" s="444"/>
      <c r="BE105" s="442"/>
      <c r="BF105" s="444"/>
      <c r="BG105" s="443"/>
      <c r="BH105" s="444"/>
      <c r="BI105" s="1014"/>
    </row>
    <row r="106" spans="1:61" ht="6" customHeight="1">
      <c r="A106" s="1237"/>
      <c r="B106" s="670">
        <v>3</v>
      </c>
      <c r="C106" s="671"/>
      <c r="D106" s="1015"/>
      <c r="E106" s="439"/>
      <c r="F106" s="441"/>
      <c r="G106" s="439"/>
      <c r="H106" s="440"/>
      <c r="I106" s="439"/>
      <c r="J106" s="440"/>
      <c r="K106" s="441"/>
      <c r="L106" s="440"/>
      <c r="M106" s="439"/>
      <c r="N106" s="441"/>
      <c r="O106" s="439"/>
      <c r="P106" s="440"/>
      <c r="Q106" s="439"/>
      <c r="R106" s="440"/>
      <c r="S106" s="441"/>
      <c r="T106" s="440"/>
      <c r="U106" s="439"/>
      <c r="V106" s="441"/>
      <c r="W106" s="439"/>
      <c r="X106" s="440"/>
      <c r="Y106" s="439"/>
      <c r="Z106" s="440"/>
      <c r="AA106" s="441"/>
      <c r="AB106" s="440"/>
      <c r="AC106" s="439"/>
      <c r="AD106" s="441"/>
      <c r="AE106" s="439"/>
      <c r="AF106" s="440"/>
      <c r="AG106" s="439"/>
      <c r="AH106" s="440"/>
      <c r="AI106" s="441"/>
      <c r="AJ106" s="440"/>
      <c r="AK106" s="439"/>
      <c r="AL106" s="441"/>
      <c r="AM106" s="439"/>
      <c r="AN106" s="440"/>
      <c r="AO106" s="439"/>
      <c r="AP106" s="440"/>
      <c r="AQ106" s="441"/>
      <c r="AR106" s="440"/>
      <c r="AS106" s="439"/>
      <c r="AT106" s="441"/>
      <c r="AU106" s="439"/>
      <c r="AV106" s="440"/>
      <c r="AW106" s="439"/>
      <c r="AX106" s="440"/>
      <c r="AY106" s="441"/>
      <c r="AZ106" s="440"/>
      <c r="BA106" s="439"/>
      <c r="BB106" s="441"/>
      <c r="BC106" s="439"/>
      <c r="BD106" s="440"/>
      <c r="BE106" s="439"/>
      <c r="BF106" s="440"/>
      <c r="BG106" s="441"/>
      <c r="BH106" s="440"/>
      <c r="BI106" s="1015" t="s">
        <v>899</v>
      </c>
    </row>
    <row r="107" spans="1:61" ht="3" customHeight="1">
      <c r="A107" s="1237"/>
      <c r="B107" s="670"/>
      <c r="C107" s="671"/>
      <c r="D107" s="1015"/>
      <c r="E107" s="439"/>
      <c r="F107" s="441"/>
      <c r="G107" s="439"/>
      <c r="H107" s="440"/>
      <c r="I107" s="439"/>
      <c r="J107" s="440"/>
      <c r="K107" s="441"/>
      <c r="L107" s="440"/>
      <c r="M107" s="439"/>
      <c r="N107" s="441"/>
      <c r="O107" s="439"/>
      <c r="P107" s="440"/>
      <c r="Q107" s="439"/>
      <c r="R107" s="440"/>
      <c r="S107" s="441"/>
      <c r="T107" s="440"/>
      <c r="U107" s="439"/>
      <c r="V107" s="441"/>
      <c r="W107" s="439"/>
      <c r="X107" s="440"/>
      <c r="Y107" s="439"/>
      <c r="Z107" s="440"/>
      <c r="AA107" s="441"/>
      <c r="AB107" s="440"/>
      <c r="AC107" s="439"/>
      <c r="AD107" s="441"/>
      <c r="AE107" s="439"/>
      <c r="AF107" s="440"/>
      <c r="AG107" s="439"/>
      <c r="AH107" s="440"/>
      <c r="AI107" s="441"/>
      <c r="AJ107" s="440"/>
      <c r="AK107" s="439"/>
      <c r="AL107" s="441"/>
      <c r="AM107" s="439"/>
      <c r="AN107" s="440"/>
      <c r="AO107" s="439"/>
      <c r="AP107" s="440"/>
      <c r="AQ107" s="441"/>
      <c r="AR107" s="440"/>
      <c r="AS107" s="439"/>
      <c r="AT107" s="441"/>
      <c r="AU107" s="439"/>
      <c r="AV107" s="440"/>
      <c r="AW107" s="439"/>
      <c r="AX107" s="440"/>
      <c r="AY107" s="441"/>
      <c r="AZ107" s="440"/>
      <c r="BA107" s="439"/>
      <c r="BB107" s="441"/>
      <c r="BC107" s="439"/>
      <c r="BD107" s="440"/>
      <c r="BE107" s="439"/>
      <c r="BF107" s="440"/>
      <c r="BG107" s="441"/>
      <c r="BH107" s="440"/>
      <c r="BI107" s="1015"/>
    </row>
    <row r="108" spans="1:61" ht="6" customHeight="1">
      <c r="A108" s="1237"/>
      <c r="B108" s="670"/>
      <c r="C108" s="671"/>
      <c r="D108" s="1015"/>
      <c r="E108" s="439"/>
      <c r="F108" s="441"/>
      <c r="G108" s="439"/>
      <c r="H108" s="440"/>
      <c r="I108" s="439"/>
      <c r="J108" s="440"/>
      <c r="K108" s="441"/>
      <c r="L108" s="440"/>
      <c r="M108" s="439"/>
      <c r="N108" s="441"/>
      <c r="O108" s="439"/>
      <c r="P108" s="440"/>
      <c r="Q108" s="439"/>
      <c r="R108" s="440"/>
      <c r="S108" s="441"/>
      <c r="T108" s="440"/>
      <c r="U108" s="439"/>
      <c r="V108" s="441"/>
      <c r="W108" s="439"/>
      <c r="X108" s="440"/>
      <c r="Y108" s="439"/>
      <c r="Z108" s="440"/>
      <c r="AA108" s="441"/>
      <c r="AB108" s="440"/>
      <c r="AC108" s="439"/>
      <c r="AD108" s="441"/>
      <c r="AE108" s="439"/>
      <c r="AF108" s="440"/>
      <c r="AG108" s="439"/>
      <c r="AH108" s="440"/>
      <c r="AI108" s="441"/>
      <c r="AJ108" s="440"/>
      <c r="AK108" s="439"/>
      <c r="AL108" s="441"/>
      <c r="AM108" s="439"/>
      <c r="AN108" s="440"/>
      <c r="AO108" s="439"/>
      <c r="AP108" s="440"/>
      <c r="AQ108" s="441"/>
      <c r="AR108" s="440"/>
      <c r="AS108" s="439"/>
      <c r="AT108" s="441"/>
      <c r="AU108" s="439"/>
      <c r="AV108" s="440"/>
      <c r="AW108" s="439"/>
      <c r="AX108" s="440"/>
      <c r="AY108" s="441"/>
      <c r="AZ108" s="440"/>
      <c r="BA108" s="439"/>
      <c r="BB108" s="441"/>
      <c r="BC108" s="439"/>
      <c r="BD108" s="440"/>
      <c r="BE108" s="439"/>
      <c r="BF108" s="440"/>
      <c r="BG108" s="441"/>
      <c r="BH108" s="440"/>
      <c r="BI108" s="1015"/>
    </row>
    <row r="109" spans="1:61" ht="6" customHeight="1">
      <c r="A109" s="1237"/>
      <c r="B109" s="667">
        <v>4</v>
      </c>
      <c r="C109" s="668"/>
      <c r="D109" s="1013"/>
      <c r="E109" s="436"/>
      <c r="F109" s="437"/>
      <c r="G109" s="436"/>
      <c r="H109" s="438"/>
      <c r="I109" s="436"/>
      <c r="J109" s="438"/>
      <c r="K109" s="437"/>
      <c r="L109" s="438"/>
      <c r="M109" s="436"/>
      <c r="N109" s="437"/>
      <c r="O109" s="436"/>
      <c r="P109" s="438"/>
      <c r="Q109" s="436"/>
      <c r="R109" s="438"/>
      <c r="S109" s="437"/>
      <c r="T109" s="438"/>
      <c r="U109" s="436"/>
      <c r="V109" s="437"/>
      <c r="W109" s="436"/>
      <c r="X109" s="438"/>
      <c r="Y109" s="436"/>
      <c r="Z109" s="438"/>
      <c r="AA109" s="437"/>
      <c r="AB109" s="438"/>
      <c r="AC109" s="436"/>
      <c r="AD109" s="437"/>
      <c r="AE109" s="436"/>
      <c r="AF109" s="438"/>
      <c r="AG109" s="436"/>
      <c r="AH109" s="438"/>
      <c r="AI109" s="437"/>
      <c r="AJ109" s="438"/>
      <c r="AK109" s="436"/>
      <c r="AL109" s="437"/>
      <c r="AM109" s="436"/>
      <c r="AN109" s="438"/>
      <c r="AO109" s="436"/>
      <c r="AP109" s="438"/>
      <c r="AQ109" s="437"/>
      <c r="AR109" s="438"/>
      <c r="AS109" s="436"/>
      <c r="AT109" s="437"/>
      <c r="AU109" s="436"/>
      <c r="AV109" s="438"/>
      <c r="AW109" s="436"/>
      <c r="AX109" s="438"/>
      <c r="AY109" s="437"/>
      <c r="AZ109" s="438"/>
      <c r="BA109" s="436"/>
      <c r="BB109" s="437"/>
      <c r="BC109" s="436"/>
      <c r="BD109" s="438"/>
      <c r="BE109" s="436"/>
      <c r="BF109" s="438"/>
      <c r="BG109" s="437"/>
      <c r="BH109" s="438"/>
      <c r="BI109" s="1013" t="s">
        <v>912</v>
      </c>
    </row>
    <row r="110" spans="1:61" ht="3" customHeight="1">
      <c r="A110" s="1237"/>
      <c r="B110" s="670"/>
      <c r="C110" s="671"/>
      <c r="D110" s="1015"/>
      <c r="E110" s="439"/>
      <c r="F110" s="441"/>
      <c r="G110" s="439"/>
      <c r="H110" s="440"/>
      <c r="I110" s="439"/>
      <c r="J110" s="440"/>
      <c r="K110" s="441"/>
      <c r="L110" s="440"/>
      <c r="M110" s="439"/>
      <c r="N110" s="441"/>
      <c r="O110" s="439"/>
      <c r="P110" s="440"/>
      <c r="Q110" s="439"/>
      <c r="R110" s="440"/>
      <c r="S110" s="441"/>
      <c r="T110" s="440"/>
      <c r="U110" s="439"/>
      <c r="V110" s="441"/>
      <c r="W110" s="439"/>
      <c r="X110" s="440"/>
      <c r="Y110" s="439"/>
      <c r="Z110" s="440"/>
      <c r="AA110" s="441"/>
      <c r="AB110" s="440"/>
      <c r="AC110" s="439"/>
      <c r="AD110" s="441"/>
      <c r="AE110" s="439"/>
      <c r="AF110" s="440"/>
      <c r="AG110" s="439"/>
      <c r="AH110" s="440"/>
      <c r="AI110" s="441"/>
      <c r="AJ110" s="440"/>
      <c r="AK110" s="439"/>
      <c r="AL110" s="441"/>
      <c r="AM110" s="439"/>
      <c r="AN110" s="440"/>
      <c r="AO110" s="439"/>
      <c r="AP110" s="440"/>
      <c r="AQ110" s="441"/>
      <c r="AR110" s="440"/>
      <c r="AS110" s="439"/>
      <c r="AT110" s="441"/>
      <c r="AU110" s="439"/>
      <c r="AV110" s="440"/>
      <c r="AW110" s="439"/>
      <c r="AX110" s="440"/>
      <c r="AY110" s="441"/>
      <c r="AZ110" s="440"/>
      <c r="BA110" s="439"/>
      <c r="BB110" s="441"/>
      <c r="BC110" s="439"/>
      <c r="BD110" s="440"/>
      <c r="BE110" s="439"/>
      <c r="BF110" s="440"/>
      <c r="BG110" s="441"/>
      <c r="BH110" s="440"/>
      <c r="BI110" s="1015"/>
    </row>
    <row r="111" spans="1:61" ht="6" customHeight="1">
      <c r="A111" s="1237"/>
      <c r="B111" s="690"/>
      <c r="C111" s="691"/>
      <c r="D111" s="1014"/>
      <c r="E111" s="442"/>
      <c r="F111" s="443"/>
      <c r="G111" s="442"/>
      <c r="H111" s="444"/>
      <c r="I111" s="442"/>
      <c r="J111" s="444"/>
      <c r="K111" s="443"/>
      <c r="L111" s="444"/>
      <c r="M111" s="442"/>
      <c r="N111" s="443"/>
      <c r="O111" s="442"/>
      <c r="P111" s="444"/>
      <c r="Q111" s="442"/>
      <c r="R111" s="444"/>
      <c r="S111" s="443"/>
      <c r="T111" s="444"/>
      <c r="U111" s="442"/>
      <c r="V111" s="443"/>
      <c r="W111" s="442"/>
      <c r="X111" s="444"/>
      <c r="Y111" s="442"/>
      <c r="Z111" s="444"/>
      <c r="AA111" s="443"/>
      <c r="AB111" s="444"/>
      <c r="AC111" s="442"/>
      <c r="AD111" s="443"/>
      <c r="AE111" s="442"/>
      <c r="AF111" s="444"/>
      <c r="AG111" s="442"/>
      <c r="AH111" s="444"/>
      <c r="AI111" s="443"/>
      <c r="AJ111" s="444"/>
      <c r="AK111" s="442"/>
      <c r="AL111" s="443"/>
      <c r="AM111" s="442"/>
      <c r="AN111" s="444"/>
      <c r="AO111" s="442"/>
      <c r="AP111" s="444"/>
      <c r="AQ111" s="443"/>
      <c r="AR111" s="444"/>
      <c r="AS111" s="442"/>
      <c r="AT111" s="443"/>
      <c r="AU111" s="442"/>
      <c r="AV111" s="444"/>
      <c r="AW111" s="442"/>
      <c r="AX111" s="444"/>
      <c r="AY111" s="443"/>
      <c r="AZ111" s="444"/>
      <c r="BA111" s="442"/>
      <c r="BB111" s="443"/>
      <c r="BC111" s="442"/>
      <c r="BD111" s="444"/>
      <c r="BE111" s="442"/>
      <c r="BF111" s="444"/>
      <c r="BG111" s="443"/>
      <c r="BH111" s="444"/>
      <c r="BI111" s="1014"/>
    </row>
    <row r="112" spans="1:61" ht="6" customHeight="1">
      <c r="A112" s="1237"/>
      <c r="B112" s="670">
        <v>5</v>
      </c>
      <c r="C112" s="671"/>
      <c r="D112" s="1015"/>
      <c r="E112" s="439"/>
      <c r="F112" s="441"/>
      <c r="G112" s="439"/>
      <c r="H112" s="440"/>
      <c r="I112" s="439"/>
      <c r="J112" s="440"/>
      <c r="K112" s="441"/>
      <c r="L112" s="440"/>
      <c r="M112" s="439"/>
      <c r="N112" s="441"/>
      <c r="O112" s="439"/>
      <c r="P112" s="440"/>
      <c r="Q112" s="439"/>
      <c r="R112" s="440"/>
      <c r="S112" s="441"/>
      <c r="T112" s="440"/>
      <c r="U112" s="439"/>
      <c r="V112" s="441"/>
      <c r="W112" s="439"/>
      <c r="X112" s="440"/>
      <c r="Y112" s="439"/>
      <c r="Z112" s="440"/>
      <c r="AA112" s="441"/>
      <c r="AB112" s="440"/>
      <c r="AC112" s="439"/>
      <c r="AD112" s="441"/>
      <c r="AE112" s="439"/>
      <c r="AF112" s="440"/>
      <c r="AG112" s="439"/>
      <c r="AH112" s="440"/>
      <c r="AI112" s="441"/>
      <c r="AJ112" s="440"/>
      <c r="AK112" s="439"/>
      <c r="AL112" s="441"/>
      <c r="AM112" s="439"/>
      <c r="AN112" s="440"/>
      <c r="AO112" s="439"/>
      <c r="AP112" s="440"/>
      <c r="AQ112" s="441"/>
      <c r="AR112" s="440"/>
      <c r="AS112" s="439"/>
      <c r="AT112" s="441"/>
      <c r="AU112" s="439"/>
      <c r="AV112" s="440"/>
      <c r="AW112" s="439"/>
      <c r="AX112" s="440"/>
      <c r="AY112" s="441"/>
      <c r="AZ112" s="440"/>
      <c r="BA112" s="439"/>
      <c r="BB112" s="441"/>
      <c r="BC112" s="439"/>
      <c r="BD112" s="440"/>
      <c r="BE112" s="439"/>
      <c r="BF112" s="440"/>
      <c r="BG112" s="441"/>
      <c r="BH112" s="440"/>
      <c r="BI112" s="1015" t="s">
        <v>899</v>
      </c>
    </row>
    <row r="113" spans="1:61" ht="3" customHeight="1">
      <c r="A113" s="1237"/>
      <c r="B113" s="670"/>
      <c r="C113" s="671"/>
      <c r="D113" s="1015"/>
      <c r="E113" s="439"/>
      <c r="F113" s="441"/>
      <c r="G113" s="439"/>
      <c r="H113" s="440"/>
      <c r="I113" s="439"/>
      <c r="J113" s="440"/>
      <c r="K113" s="441"/>
      <c r="L113" s="440"/>
      <c r="M113" s="439"/>
      <c r="N113" s="441"/>
      <c r="O113" s="439"/>
      <c r="P113" s="440"/>
      <c r="Q113" s="439"/>
      <c r="R113" s="440"/>
      <c r="S113" s="441"/>
      <c r="T113" s="440"/>
      <c r="U113" s="439"/>
      <c r="V113" s="441"/>
      <c r="W113" s="439"/>
      <c r="X113" s="440"/>
      <c r="Y113" s="439"/>
      <c r="Z113" s="440"/>
      <c r="AA113" s="441"/>
      <c r="AB113" s="440"/>
      <c r="AC113" s="439"/>
      <c r="AD113" s="441"/>
      <c r="AE113" s="439"/>
      <c r="AF113" s="440"/>
      <c r="AG113" s="439"/>
      <c r="AH113" s="440"/>
      <c r="AI113" s="441"/>
      <c r="AJ113" s="440"/>
      <c r="AK113" s="439"/>
      <c r="AL113" s="441"/>
      <c r="AM113" s="439"/>
      <c r="AN113" s="440"/>
      <c r="AO113" s="439"/>
      <c r="AP113" s="440"/>
      <c r="AQ113" s="441"/>
      <c r="AR113" s="440"/>
      <c r="AS113" s="439"/>
      <c r="AT113" s="441"/>
      <c r="AU113" s="439"/>
      <c r="AV113" s="440"/>
      <c r="AW113" s="439"/>
      <c r="AX113" s="440"/>
      <c r="AY113" s="441"/>
      <c r="AZ113" s="440"/>
      <c r="BA113" s="439"/>
      <c r="BB113" s="441"/>
      <c r="BC113" s="439"/>
      <c r="BD113" s="440"/>
      <c r="BE113" s="439"/>
      <c r="BF113" s="440"/>
      <c r="BG113" s="441"/>
      <c r="BH113" s="440"/>
      <c r="BI113" s="1015"/>
    </row>
    <row r="114" spans="1:61" ht="6" customHeight="1">
      <c r="A114" s="1237"/>
      <c r="B114" s="690"/>
      <c r="C114" s="671"/>
      <c r="D114" s="1015"/>
      <c r="E114" s="442"/>
      <c r="F114" s="443"/>
      <c r="G114" s="442"/>
      <c r="H114" s="444"/>
      <c r="I114" s="442"/>
      <c r="J114" s="444"/>
      <c r="K114" s="443"/>
      <c r="L114" s="444"/>
      <c r="M114" s="442"/>
      <c r="N114" s="443"/>
      <c r="O114" s="442"/>
      <c r="P114" s="444"/>
      <c r="Q114" s="442"/>
      <c r="R114" s="444"/>
      <c r="S114" s="443"/>
      <c r="T114" s="444"/>
      <c r="U114" s="442"/>
      <c r="V114" s="443"/>
      <c r="W114" s="442"/>
      <c r="X114" s="444"/>
      <c r="Y114" s="442"/>
      <c r="Z114" s="444"/>
      <c r="AA114" s="443"/>
      <c r="AB114" s="444"/>
      <c r="AC114" s="442"/>
      <c r="AD114" s="443"/>
      <c r="AE114" s="442"/>
      <c r="AF114" s="444"/>
      <c r="AG114" s="442"/>
      <c r="AH114" s="444"/>
      <c r="AI114" s="443"/>
      <c r="AJ114" s="444"/>
      <c r="AK114" s="442"/>
      <c r="AL114" s="443"/>
      <c r="AM114" s="442"/>
      <c r="AN114" s="444"/>
      <c r="AO114" s="442"/>
      <c r="AP114" s="444"/>
      <c r="AQ114" s="443"/>
      <c r="AR114" s="444"/>
      <c r="AS114" s="442"/>
      <c r="AT114" s="443"/>
      <c r="AU114" s="442"/>
      <c r="AV114" s="444"/>
      <c r="AW114" s="442"/>
      <c r="AX114" s="444"/>
      <c r="AY114" s="443"/>
      <c r="AZ114" s="444"/>
      <c r="BA114" s="442"/>
      <c r="BB114" s="443"/>
      <c r="BC114" s="442"/>
      <c r="BD114" s="444"/>
      <c r="BE114" s="442"/>
      <c r="BF114" s="444"/>
      <c r="BG114" s="443"/>
      <c r="BH114" s="444"/>
      <c r="BI114" s="1014"/>
    </row>
    <row r="115" spans="1:61" ht="6" customHeight="1">
      <c r="A115" s="1237"/>
      <c r="B115" s="670">
        <v>6</v>
      </c>
      <c r="C115" s="668"/>
      <c r="D115" s="1013"/>
      <c r="E115" s="439"/>
      <c r="F115" s="441"/>
      <c r="G115" s="439"/>
      <c r="H115" s="440"/>
      <c r="I115" s="439"/>
      <c r="J115" s="440"/>
      <c r="K115" s="441"/>
      <c r="L115" s="440"/>
      <c r="M115" s="439"/>
      <c r="N115" s="441"/>
      <c r="O115" s="439"/>
      <c r="P115" s="440"/>
      <c r="Q115" s="439"/>
      <c r="R115" s="440"/>
      <c r="S115" s="441"/>
      <c r="T115" s="440"/>
      <c r="U115" s="439"/>
      <c r="V115" s="441"/>
      <c r="W115" s="439"/>
      <c r="X115" s="440"/>
      <c r="Y115" s="439"/>
      <c r="Z115" s="440"/>
      <c r="AA115" s="441"/>
      <c r="AB115" s="440"/>
      <c r="AC115" s="439"/>
      <c r="AD115" s="441"/>
      <c r="AE115" s="439"/>
      <c r="AF115" s="440"/>
      <c r="AG115" s="439"/>
      <c r="AH115" s="440"/>
      <c r="AI115" s="441"/>
      <c r="AJ115" s="440"/>
      <c r="AK115" s="439"/>
      <c r="AL115" s="441"/>
      <c r="AM115" s="439"/>
      <c r="AN115" s="440"/>
      <c r="AO115" s="439"/>
      <c r="AP115" s="440"/>
      <c r="AQ115" s="441"/>
      <c r="AR115" s="440"/>
      <c r="AS115" s="439"/>
      <c r="AT115" s="441"/>
      <c r="AU115" s="439"/>
      <c r="AV115" s="440"/>
      <c r="AW115" s="439"/>
      <c r="AX115" s="440"/>
      <c r="AY115" s="441"/>
      <c r="AZ115" s="440"/>
      <c r="BA115" s="439"/>
      <c r="BB115" s="441"/>
      <c r="BC115" s="439"/>
      <c r="BD115" s="440"/>
      <c r="BE115" s="439"/>
      <c r="BF115" s="440"/>
      <c r="BG115" s="441"/>
      <c r="BH115" s="440"/>
      <c r="BI115" s="1015" t="s">
        <v>899</v>
      </c>
    </row>
    <row r="116" spans="1:61" ht="3" customHeight="1">
      <c r="A116" s="1237"/>
      <c r="B116" s="670"/>
      <c r="C116" s="671"/>
      <c r="D116" s="1015"/>
      <c r="E116" s="439"/>
      <c r="F116" s="441"/>
      <c r="G116" s="439"/>
      <c r="H116" s="440"/>
      <c r="I116" s="439"/>
      <c r="J116" s="440"/>
      <c r="K116" s="441"/>
      <c r="L116" s="440"/>
      <c r="M116" s="439"/>
      <c r="N116" s="441"/>
      <c r="O116" s="439"/>
      <c r="P116" s="440"/>
      <c r="Q116" s="439"/>
      <c r="R116" s="440"/>
      <c r="S116" s="441"/>
      <c r="T116" s="440"/>
      <c r="U116" s="439"/>
      <c r="V116" s="441"/>
      <c r="W116" s="439"/>
      <c r="X116" s="440"/>
      <c r="Y116" s="439"/>
      <c r="Z116" s="440"/>
      <c r="AA116" s="441"/>
      <c r="AB116" s="440"/>
      <c r="AC116" s="439"/>
      <c r="AD116" s="441"/>
      <c r="AE116" s="439"/>
      <c r="AF116" s="440"/>
      <c r="AG116" s="439"/>
      <c r="AH116" s="440"/>
      <c r="AI116" s="441"/>
      <c r="AJ116" s="440"/>
      <c r="AK116" s="439"/>
      <c r="AL116" s="441"/>
      <c r="AM116" s="439"/>
      <c r="AN116" s="440"/>
      <c r="AO116" s="439"/>
      <c r="AP116" s="440"/>
      <c r="AQ116" s="441"/>
      <c r="AR116" s="440"/>
      <c r="AS116" s="439"/>
      <c r="AT116" s="441"/>
      <c r="AU116" s="439"/>
      <c r="AV116" s="440"/>
      <c r="AW116" s="439"/>
      <c r="AX116" s="440"/>
      <c r="AY116" s="441"/>
      <c r="AZ116" s="440"/>
      <c r="BA116" s="439"/>
      <c r="BB116" s="441"/>
      <c r="BC116" s="439"/>
      <c r="BD116" s="440"/>
      <c r="BE116" s="439"/>
      <c r="BF116" s="440"/>
      <c r="BG116" s="441"/>
      <c r="BH116" s="440"/>
      <c r="BI116" s="1015"/>
    </row>
    <row r="117" spans="1:61" ht="6" customHeight="1">
      <c r="A117" s="1237"/>
      <c r="B117" s="670"/>
      <c r="C117" s="671"/>
      <c r="D117" s="1015"/>
      <c r="E117" s="439"/>
      <c r="F117" s="441"/>
      <c r="G117" s="439"/>
      <c r="H117" s="440"/>
      <c r="I117" s="439"/>
      <c r="J117" s="440"/>
      <c r="K117" s="441"/>
      <c r="L117" s="440"/>
      <c r="M117" s="439"/>
      <c r="N117" s="441"/>
      <c r="O117" s="439"/>
      <c r="P117" s="440"/>
      <c r="Q117" s="439"/>
      <c r="R117" s="440"/>
      <c r="S117" s="441"/>
      <c r="T117" s="440"/>
      <c r="U117" s="439"/>
      <c r="V117" s="441"/>
      <c r="W117" s="439"/>
      <c r="X117" s="440"/>
      <c r="Y117" s="439"/>
      <c r="Z117" s="440"/>
      <c r="AA117" s="441"/>
      <c r="AB117" s="440"/>
      <c r="AC117" s="439"/>
      <c r="AD117" s="441"/>
      <c r="AE117" s="439"/>
      <c r="AF117" s="440"/>
      <c r="AG117" s="439"/>
      <c r="AH117" s="440"/>
      <c r="AI117" s="441"/>
      <c r="AJ117" s="440"/>
      <c r="AK117" s="439"/>
      <c r="AL117" s="441"/>
      <c r="AM117" s="439"/>
      <c r="AN117" s="440"/>
      <c r="AO117" s="439"/>
      <c r="AP117" s="440"/>
      <c r="AQ117" s="441"/>
      <c r="AR117" s="440"/>
      <c r="AS117" s="439"/>
      <c r="AT117" s="441"/>
      <c r="AU117" s="439"/>
      <c r="AV117" s="440"/>
      <c r="AW117" s="439"/>
      <c r="AX117" s="440"/>
      <c r="AY117" s="441"/>
      <c r="AZ117" s="440"/>
      <c r="BA117" s="439"/>
      <c r="BB117" s="441"/>
      <c r="BC117" s="439"/>
      <c r="BD117" s="440"/>
      <c r="BE117" s="439"/>
      <c r="BF117" s="440"/>
      <c r="BG117" s="441"/>
      <c r="BH117" s="440"/>
      <c r="BI117" s="1015"/>
    </row>
    <row r="118" spans="1:61" ht="6" customHeight="1">
      <c r="A118" s="1237"/>
      <c r="B118" s="667">
        <v>7</v>
      </c>
      <c r="C118" s="668"/>
      <c r="D118" s="1013"/>
      <c r="E118" s="436"/>
      <c r="F118" s="437"/>
      <c r="G118" s="436"/>
      <c r="H118" s="438"/>
      <c r="I118" s="436"/>
      <c r="J118" s="438"/>
      <c r="K118" s="437"/>
      <c r="L118" s="438"/>
      <c r="M118" s="436"/>
      <c r="N118" s="437"/>
      <c r="O118" s="436"/>
      <c r="P118" s="438"/>
      <c r="Q118" s="436"/>
      <c r="R118" s="438"/>
      <c r="S118" s="437"/>
      <c r="T118" s="438"/>
      <c r="U118" s="436"/>
      <c r="V118" s="437"/>
      <c r="W118" s="436"/>
      <c r="X118" s="438"/>
      <c r="Y118" s="436"/>
      <c r="Z118" s="438"/>
      <c r="AA118" s="437"/>
      <c r="AB118" s="438"/>
      <c r="AC118" s="436"/>
      <c r="AD118" s="437"/>
      <c r="AE118" s="436"/>
      <c r="AF118" s="438"/>
      <c r="AG118" s="436"/>
      <c r="AH118" s="438"/>
      <c r="AI118" s="437"/>
      <c r="AJ118" s="438"/>
      <c r="AK118" s="436"/>
      <c r="AL118" s="437"/>
      <c r="AM118" s="436"/>
      <c r="AN118" s="438"/>
      <c r="AO118" s="436"/>
      <c r="AP118" s="438"/>
      <c r="AQ118" s="437"/>
      <c r="AR118" s="438"/>
      <c r="AS118" s="436"/>
      <c r="AT118" s="437"/>
      <c r="AU118" s="436"/>
      <c r="AV118" s="438"/>
      <c r="AW118" s="436"/>
      <c r="AX118" s="438"/>
      <c r="AY118" s="437"/>
      <c r="AZ118" s="438"/>
      <c r="BA118" s="436"/>
      <c r="BB118" s="437"/>
      <c r="BC118" s="436"/>
      <c r="BD118" s="438"/>
      <c r="BE118" s="436"/>
      <c r="BF118" s="438"/>
      <c r="BG118" s="437"/>
      <c r="BH118" s="438"/>
      <c r="BI118" s="1013" t="s">
        <v>912</v>
      </c>
    </row>
    <row r="119" spans="1:61" ht="3" customHeight="1">
      <c r="A119" s="1237"/>
      <c r="B119" s="670"/>
      <c r="C119" s="671"/>
      <c r="D119" s="1015"/>
      <c r="E119" s="439"/>
      <c r="F119" s="441"/>
      <c r="G119" s="439"/>
      <c r="H119" s="440"/>
      <c r="I119" s="439"/>
      <c r="J119" s="440"/>
      <c r="K119" s="441"/>
      <c r="L119" s="440"/>
      <c r="M119" s="439"/>
      <c r="N119" s="441"/>
      <c r="O119" s="439"/>
      <c r="P119" s="440"/>
      <c r="Q119" s="439"/>
      <c r="R119" s="440"/>
      <c r="S119" s="441"/>
      <c r="T119" s="440"/>
      <c r="U119" s="439"/>
      <c r="V119" s="441"/>
      <c r="W119" s="439"/>
      <c r="X119" s="440"/>
      <c r="Y119" s="439"/>
      <c r="Z119" s="440"/>
      <c r="AA119" s="441"/>
      <c r="AB119" s="440"/>
      <c r="AC119" s="439"/>
      <c r="AD119" s="441"/>
      <c r="AE119" s="439"/>
      <c r="AF119" s="440"/>
      <c r="AG119" s="439"/>
      <c r="AH119" s="440"/>
      <c r="AI119" s="441"/>
      <c r="AJ119" s="440"/>
      <c r="AK119" s="439"/>
      <c r="AL119" s="441"/>
      <c r="AM119" s="439"/>
      <c r="AN119" s="440"/>
      <c r="AO119" s="439"/>
      <c r="AP119" s="440"/>
      <c r="AQ119" s="441"/>
      <c r="AR119" s="440"/>
      <c r="AS119" s="439"/>
      <c r="AT119" s="441"/>
      <c r="AU119" s="439"/>
      <c r="AV119" s="440"/>
      <c r="AW119" s="439"/>
      <c r="AX119" s="440"/>
      <c r="AY119" s="441"/>
      <c r="AZ119" s="440"/>
      <c r="BA119" s="439"/>
      <c r="BB119" s="441"/>
      <c r="BC119" s="439"/>
      <c r="BD119" s="440"/>
      <c r="BE119" s="439"/>
      <c r="BF119" s="440"/>
      <c r="BG119" s="441"/>
      <c r="BH119" s="440"/>
      <c r="BI119" s="1015"/>
    </row>
    <row r="120" spans="1:61" ht="6" customHeight="1">
      <c r="A120" s="1237"/>
      <c r="B120" s="690"/>
      <c r="C120" s="691"/>
      <c r="D120" s="1014"/>
      <c r="E120" s="442"/>
      <c r="F120" s="443"/>
      <c r="G120" s="442"/>
      <c r="H120" s="444"/>
      <c r="I120" s="442"/>
      <c r="J120" s="444"/>
      <c r="K120" s="443"/>
      <c r="L120" s="444"/>
      <c r="M120" s="442"/>
      <c r="N120" s="443"/>
      <c r="O120" s="442"/>
      <c r="P120" s="444"/>
      <c r="Q120" s="442"/>
      <c r="R120" s="444"/>
      <c r="S120" s="443"/>
      <c r="T120" s="444"/>
      <c r="U120" s="442"/>
      <c r="V120" s="443"/>
      <c r="W120" s="442"/>
      <c r="X120" s="444"/>
      <c r="Y120" s="442"/>
      <c r="Z120" s="444"/>
      <c r="AA120" s="443"/>
      <c r="AB120" s="444"/>
      <c r="AC120" s="442"/>
      <c r="AD120" s="443"/>
      <c r="AE120" s="442"/>
      <c r="AF120" s="444"/>
      <c r="AG120" s="442"/>
      <c r="AH120" s="444"/>
      <c r="AI120" s="443"/>
      <c r="AJ120" s="444"/>
      <c r="AK120" s="442"/>
      <c r="AL120" s="443"/>
      <c r="AM120" s="442"/>
      <c r="AN120" s="444"/>
      <c r="AO120" s="442"/>
      <c r="AP120" s="444"/>
      <c r="AQ120" s="443"/>
      <c r="AR120" s="444"/>
      <c r="AS120" s="442"/>
      <c r="AT120" s="443"/>
      <c r="AU120" s="442"/>
      <c r="AV120" s="444"/>
      <c r="AW120" s="442"/>
      <c r="AX120" s="444"/>
      <c r="AY120" s="443"/>
      <c r="AZ120" s="444"/>
      <c r="BA120" s="442"/>
      <c r="BB120" s="443"/>
      <c r="BC120" s="442"/>
      <c r="BD120" s="444"/>
      <c r="BE120" s="442"/>
      <c r="BF120" s="444"/>
      <c r="BG120" s="443"/>
      <c r="BH120" s="444"/>
      <c r="BI120" s="1014"/>
    </row>
    <row r="121" spans="1:61" ht="6" customHeight="1">
      <c r="A121" s="1237"/>
      <c r="B121" s="670">
        <v>8</v>
      </c>
      <c r="C121" s="671"/>
      <c r="D121" s="1015"/>
      <c r="E121" s="439"/>
      <c r="F121" s="441"/>
      <c r="G121" s="439"/>
      <c r="H121" s="440"/>
      <c r="I121" s="439"/>
      <c r="J121" s="440"/>
      <c r="K121" s="441"/>
      <c r="L121" s="440"/>
      <c r="M121" s="439"/>
      <c r="N121" s="441"/>
      <c r="O121" s="439"/>
      <c r="P121" s="440"/>
      <c r="Q121" s="439"/>
      <c r="R121" s="440"/>
      <c r="S121" s="441"/>
      <c r="T121" s="440"/>
      <c r="U121" s="439"/>
      <c r="V121" s="441"/>
      <c r="W121" s="439"/>
      <c r="X121" s="440"/>
      <c r="Y121" s="439"/>
      <c r="Z121" s="440"/>
      <c r="AA121" s="441"/>
      <c r="AB121" s="440"/>
      <c r="AC121" s="439"/>
      <c r="AD121" s="441"/>
      <c r="AE121" s="439"/>
      <c r="AF121" s="440"/>
      <c r="AG121" s="439"/>
      <c r="AH121" s="440"/>
      <c r="AI121" s="441"/>
      <c r="AJ121" s="440"/>
      <c r="AK121" s="439"/>
      <c r="AL121" s="441"/>
      <c r="AM121" s="439"/>
      <c r="AN121" s="440"/>
      <c r="AO121" s="439"/>
      <c r="AP121" s="440"/>
      <c r="AQ121" s="441"/>
      <c r="AR121" s="440"/>
      <c r="AS121" s="439"/>
      <c r="AT121" s="441"/>
      <c r="AU121" s="439"/>
      <c r="AV121" s="440"/>
      <c r="AW121" s="439"/>
      <c r="AX121" s="440"/>
      <c r="AY121" s="441"/>
      <c r="AZ121" s="440"/>
      <c r="BA121" s="439"/>
      <c r="BB121" s="441"/>
      <c r="BC121" s="439"/>
      <c r="BD121" s="440"/>
      <c r="BE121" s="439"/>
      <c r="BF121" s="440"/>
      <c r="BG121" s="441"/>
      <c r="BH121" s="440"/>
      <c r="BI121" s="1015" t="s">
        <v>899</v>
      </c>
    </row>
    <row r="122" spans="1:61" ht="3" customHeight="1">
      <c r="A122" s="1237"/>
      <c r="B122" s="670"/>
      <c r="C122" s="671"/>
      <c r="D122" s="1015"/>
      <c r="E122" s="439"/>
      <c r="F122" s="441"/>
      <c r="G122" s="439"/>
      <c r="H122" s="440"/>
      <c r="I122" s="439"/>
      <c r="J122" s="440"/>
      <c r="K122" s="441"/>
      <c r="L122" s="440"/>
      <c r="M122" s="439"/>
      <c r="N122" s="441"/>
      <c r="O122" s="439"/>
      <c r="P122" s="440"/>
      <c r="Q122" s="439"/>
      <c r="R122" s="440"/>
      <c r="S122" s="441"/>
      <c r="T122" s="440"/>
      <c r="U122" s="439"/>
      <c r="V122" s="441"/>
      <c r="W122" s="439"/>
      <c r="X122" s="440"/>
      <c r="Y122" s="439"/>
      <c r="Z122" s="440"/>
      <c r="AA122" s="441"/>
      <c r="AB122" s="440"/>
      <c r="AC122" s="439"/>
      <c r="AD122" s="441"/>
      <c r="AE122" s="439"/>
      <c r="AF122" s="440"/>
      <c r="AG122" s="439"/>
      <c r="AH122" s="440"/>
      <c r="AI122" s="441"/>
      <c r="AJ122" s="440"/>
      <c r="AK122" s="439"/>
      <c r="AL122" s="441"/>
      <c r="AM122" s="439"/>
      <c r="AN122" s="440"/>
      <c r="AO122" s="439"/>
      <c r="AP122" s="440"/>
      <c r="AQ122" s="441"/>
      <c r="AR122" s="440"/>
      <c r="AS122" s="439"/>
      <c r="AT122" s="441"/>
      <c r="AU122" s="439"/>
      <c r="AV122" s="440"/>
      <c r="AW122" s="439"/>
      <c r="AX122" s="440"/>
      <c r="AY122" s="441"/>
      <c r="AZ122" s="440"/>
      <c r="BA122" s="439"/>
      <c r="BB122" s="441"/>
      <c r="BC122" s="439"/>
      <c r="BD122" s="440"/>
      <c r="BE122" s="439"/>
      <c r="BF122" s="440"/>
      <c r="BG122" s="441"/>
      <c r="BH122" s="440"/>
      <c r="BI122" s="1015"/>
    </row>
    <row r="123" spans="1:61" ht="6" customHeight="1">
      <c r="A123" s="1237"/>
      <c r="B123" s="670"/>
      <c r="C123" s="671"/>
      <c r="D123" s="1015"/>
      <c r="E123" s="439"/>
      <c r="F123" s="441"/>
      <c r="G123" s="439"/>
      <c r="H123" s="440"/>
      <c r="I123" s="439"/>
      <c r="J123" s="440"/>
      <c r="K123" s="441"/>
      <c r="L123" s="440"/>
      <c r="M123" s="439"/>
      <c r="N123" s="441"/>
      <c r="O123" s="439"/>
      <c r="P123" s="440"/>
      <c r="Q123" s="439"/>
      <c r="R123" s="440"/>
      <c r="S123" s="441"/>
      <c r="T123" s="440"/>
      <c r="U123" s="439"/>
      <c r="V123" s="441"/>
      <c r="W123" s="439"/>
      <c r="X123" s="440"/>
      <c r="Y123" s="439"/>
      <c r="Z123" s="440"/>
      <c r="AA123" s="441"/>
      <c r="AB123" s="440"/>
      <c r="AC123" s="439"/>
      <c r="AD123" s="441"/>
      <c r="AE123" s="439"/>
      <c r="AF123" s="440"/>
      <c r="AG123" s="439"/>
      <c r="AH123" s="440"/>
      <c r="AI123" s="441"/>
      <c r="AJ123" s="440"/>
      <c r="AK123" s="439"/>
      <c r="AL123" s="441"/>
      <c r="AM123" s="439"/>
      <c r="AN123" s="440"/>
      <c r="AO123" s="439"/>
      <c r="AP123" s="440"/>
      <c r="AQ123" s="441"/>
      <c r="AR123" s="440"/>
      <c r="AS123" s="439"/>
      <c r="AT123" s="441"/>
      <c r="AU123" s="439"/>
      <c r="AV123" s="440"/>
      <c r="AW123" s="439"/>
      <c r="AX123" s="440"/>
      <c r="AY123" s="441"/>
      <c r="AZ123" s="440"/>
      <c r="BA123" s="439"/>
      <c r="BB123" s="441"/>
      <c r="BC123" s="439"/>
      <c r="BD123" s="440"/>
      <c r="BE123" s="439"/>
      <c r="BF123" s="440"/>
      <c r="BG123" s="441"/>
      <c r="BH123" s="440"/>
      <c r="BI123" s="1015"/>
    </row>
    <row r="124" spans="1:61" ht="6" customHeight="1">
      <c r="A124" s="1237"/>
      <c r="B124" s="667">
        <v>9</v>
      </c>
      <c r="C124" s="668"/>
      <c r="D124" s="1013"/>
      <c r="E124" s="436"/>
      <c r="F124" s="437"/>
      <c r="G124" s="436"/>
      <c r="H124" s="438"/>
      <c r="I124" s="436"/>
      <c r="J124" s="438"/>
      <c r="K124" s="437"/>
      <c r="L124" s="438"/>
      <c r="M124" s="436"/>
      <c r="N124" s="437"/>
      <c r="O124" s="436"/>
      <c r="P124" s="438"/>
      <c r="Q124" s="436"/>
      <c r="R124" s="438"/>
      <c r="S124" s="437"/>
      <c r="T124" s="438"/>
      <c r="U124" s="436"/>
      <c r="V124" s="437"/>
      <c r="W124" s="436"/>
      <c r="X124" s="438"/>
      <c r="Y124" s="436"/>
      <c r="Z124" s="438"/>
      <c r="AA124" s="437"/>
      <c r="AB124" s="438"/>
      <c r="AC124" s="436"/>
      <c r="AD124" s="437"/>
      <c r="AE124" s="436"/>
      <c r="AF124" s="438"/>
      <c r="AG124" s="436"/>
      <c r="AH124" s="438"/>
      <c r="AI124" s="437"/>
      <c r="AJ124" s="438"/>
      <c r="AK124" s="436"/>
      <c r="AL124" s="437"/>
      <c r="AM124" s="436"/>
      <c r="AN124" s="438"/>
      <c r="AO124" s="436"/>
      <c r="AP124" s="438"/>
      <c r="AQ124" s="437"/>
      <c r="AR124" s="438"/>
      <c r="AS124" s="436"/>
      <c r="AT124" s="437"/>
      <c r="AU124" s="436"/>
      <c r="AV124" s="438"/>
      <c r="AW124" s="436"/>
      <c r="AX124" s="438"/>
      <c r="AY124" s="437"/>
      <c r="AZ124" s="438"/>
      <c r="BA124" s="436"/>
      <c r="BB124" s="437"/>
      <c r="BC124" s="436"/>
      <c r="BD124" s="438"/>
      <c r="BE124" s="436"/>
      <c r="BF124" s="438"/>
      <c r="BG124" s="437"/>
      <c r="BH124" s="438"/>
      <c r="BI124" s="1013" t="s">
        <v>899</v>
      </c>
    </row>
    <row r="125" spans="1:61" ht="3" customHeight="1">
      <c r="A125" s="1237"/>
      <c r="B125" s="670"/>
      <c r="C125" s="671"/>
      <c r="D125" s="1015"/>
      <c r="E125" s="439"/>
      <c r="F125" s="441"/>
      <c r="G125" s="439"/>
      <c r="H125" s="440"/>
      <c r="I125" s="439"/>
      <c r="J125" s="440"/>
      <c r="K125" s="441"/>
      <c r="L125" s="440"/>
      <c r="M125" s="439"/>
      <c r="N125" s="441"/>
      <c r="O125" s="439"/>
      <c r="P125" s="440"/>
      <c r="Q125" s="439"/>
      <c r="R125" s="440"/>
      <c r="S125" s="441"/>
      <c r="T125" s="440"/>
      <c r="U125" s="439"/>
      <c r="V125" s="441"/>
      <c r="W125" s="439"/>
      <c r="X125" s="440"/>
      <c r="Y125" s="439"/>
      <c r="Z125" s="440"/>
      <c r="AA125" s="441"/>
      <c r="AB125" s="440"/>
      <c r="AC125" s="439"/>
      <c r="AD125" s="441"/>
      <c r="AE125" s="439"/>
      <c r="AF125" s="440"/>
      <c r="AG125" s="439"/>
      <c r="AH125" s="440"/>
      <c r="AI125" s="441"/>
      <c r="AJ125" s="440"/>
      <c r="AK125" s="439"/>
      <c r="AL125" s="441"/>
      <c r="AM125" s="439"/>
      <c r="AN125" s="440"/>
      <c r="AO125" s="439"/>
      <c r="AP125" s="440"/>
      <c r="AQ125" s="441"/>
      <c r="AR125" s="440"/>
      <c r="AS125" s="439"/>
      <c r="AT125" s="441"/>
      <c r="AU125" s="439"/>
      <c r="AV125" s="440"/>
      <c r="AW125" s="439"/>
      <c r="AX125" s="440"/>
      <c r="AY125" s="441"/>
      <c r="AZ125" s="440"/>
      <c r="BA125" s="439"/>
      <c r="BB125" s="441"/>
      <c r="BC125" s="439"/>
      <c r="BD125" s="440"/>
      <c r="BE125" s="439"/>
      <c r="BF125" s="440"/>
      <c r="BG125" s="441"/>
      <c r="BH125" s="440"/>
      <c r="BI125" s="1015"/>
    </row>
    <row r="126" spans="1:61" ht="6" customHeight="1">
      <c r="A126" s="1237"/>
      <c r="B126" s="690"/>
      <c r="C126" s="691"/>
      <c r="D126" s="1014"/>
      <c r="E126" s="442"/>
      <c r="F126" s="443"/>
      <c r="G126" s="442"/>
      <c r="H126" s="444"/>
      <c r="I126" s="442"/>
      <c r="J126" s="444"/>
      <c r="K126" s="443"/>
      <c r="L126" s="444"/>
      <c r="M126" s="442"/>
      <c r="N126" s="443"/>
      <c r="O126" s="442"/>
      <c r="P126" s="444"/>
      <c r="Q126" s="442"/>
      <c r="R126" s="444"/>
      <c r="S126" s="443"/>
      <c r="T126" s="444"/>
      <c r="U126" s="442"/>
      <c r="V126" s="443"/>
      <c r="W126" s="442"/>
      <c r="X126" s="444"/>
      <c r="Y126" s="442"/>
      <c r="Z126" s="444"/>
      <c r="AA126" s="443"/>
      <c r="AB126" s="444"/>
      <c r="AC126" s="442"/>
      <c r="AD126" s="443"/>
      <c r="AE126" s="442"/>
      <c r="AF126" s="444"/>
      <c r="AG126" s="442"/>
      <c r="AH126" s="444"/>
      <c r="AI126" s="443"/>
      <c r="AJ126" s="444"/>
      <c r="AK126" s="442"/>
      <c r="AL126" s="443"/>
      <c r="AM126" s="442"/>
      <c r="AN126" s="444"/>
      <c r="AO126" s="442"/>
      <c r="AP126" s="444"/>
      <c r="AQ126" s="443"/>
      <c r="AR126" s="444"/>
      <c r="AS126" s="442"/>
      <c r="AT126" s="443"/>
      <c r="AU126" s="442"/>
      <c r="AV126" s="444"/>
      <c r="AW126" s="442"/>
      <c r="AX126" s="444"/>
      <c r="AY126" s="443"/>
      <c r="AZ126" s="444"/>
      <c r="BA126" s="442"/>
      <c r="BB126" s="443"/>
      <c r="BC126" s="442"/>
      <c r="BD126" s="444"/>
      <c r="BE126" s="442"/>
      <c r="BF126" s="444"/>
      <c r="BG126" s="443"/>
      <c r="BH126" s="444"/>
      <c r="BI126" s="1014"/>
    </row>
    <row r="127" spans="1:61" ht="6" customHeight="1">
      <c r="A127" s="1237"/>
      <c r="B127" s="670">
        <v>10</v>
      </c>
      <c r="C127" s="671"/>
      <c r="D127" s="1015"/>
      <c r="E127" s="439"/>
      <c r="F127" s="441"/>
      <c r="G127" s="439"/>
      <c r="H127" s="440"/>
      <c r="I127" s="439"/>
      <c r="J127" s="440"/>
      <c r="K127" s="441"/>
      <c r="L127" s="440"/>
      <c r="M127" s="439"/>
      <c r="N127" s="441"/>
      <c r="O127" s="439"/>
      <c r="P127" s="440"/>
      <c r="Q127" s="439"/>
      <c r="R127" s="440"/>
      <c r="S127" s="441"/>
      <c r="T127" s="440"/>
      <c r="U127" s="439"/>
      <c r="V127" s="441"/>
      <c r="W127" s="439"/>
      <c r="X127" s="440"/>
      <c r="Y127" s="439"/>
      <c r="Z127" s="440"/>
      <c r="AA127" s="441"/>
      <c r="AB127" s="440"/>
      <c r="AC127" s="439"/>
      <c r="AD127" s="441"/>
      <c r="AE127" s="439"/>
      <c r="AF127" s="440"/>
      <c r="AG127" s="439"/>
      <c r="AH127" s="440"/>
      <c r="AI127" s="441"/>
      <c r="AJ127" s="440"/>
      <c r="AK127" s="439"/>
      <c r="AL127" s="441"/>
      <c r="AM127" s="439"/>
      <c r="AN127" s="440"/>
      <c r="AO127" s="439"/>
      <c r="AP127" s="440"/>
      <c r="AQ127" s="441"/>
      <c r="AR127" s="440"/>
      <c r="AS127" s="439"/>
      <c r="AT127" s="441"/>
      <c r="AU127" s="439"/>
      <c r="AV127" s="440"/>
      <c r="AW127" s="439"/>
      <c r="AX127" s="440"/>
      <c r="AY127" s="441"/>
      <c r="AZ127" s="440"/>
      <c r="BA127" s="439"/>
      <c r="BB127" s="441"/>
      <c r="BC127" s="439"/>
      <c r="BD127" s="440"/>
      <c r="BE127" s="439"/>
      <c r="BF127" s="440"/>
      <c r="BG127" s="441"/>
      <c r="BH127" s="440"/>
      <c r="BI127" s="1015" t="s">
        <v>912</v>
      </c>
    </row>
    <row r="128" spans="1:61" ht="3" customHeight="1">
      <c r="A128" s="1237"/>
      <c r="B128" s="670"/>
      <c r="C128" s="671"/>
      <c r="D128" s="1015"/>
      <c r="E128" s="439"/>
      <c r="F128" s="441"/>
      <c r="G128" s="439"/>
      <c r="H128" s="440"/>
      <c r="I128" s="439"/>
      <c r="J128" s="440"/>
      <c r="K128" s="441"/>
      <c r="L128" s="440"/>
      <c r="M128" s="439"/>
      <c r="N128" s="441"/>
      <c r="O128" s="439"/>
      <c r="P128" s="440"/>
      <c r="Q128" s="439"/>
      <c r="R128" s="440"/>
      <c r="S128" s="441"/>
      <c r="T128" s="440"/>
      <c r="U128" s="439"/>
      <c r="V128" s="441"/>
      <c r="W128" s="439"/>
      <c r="X128" s="440"/>
      <c r="Y128" s="439"/>
      <c r="Z128" s="440"/>
      <c r="AA128" s="441"/>
      <c r="AB128" s="440"/>
      <c r="AC128" s="439"/>
      <c r="AD128" s="441"/>
      <c r="AE128" s="439"/>
      <c r="AF128" s="440"/>
      <c r="AG128" s="439"/>
      <c r="AH128" s="440"/>
      <c r="AI128" s="441"/>
      <c r="AJ128" s="440"/>
      <c r="AK128" s="439"/>
      <c r="AL128" s="441"/>
      <c r="AM128" s="439"/>
      <c r="AN128" s="440"/>
      <c r="AO128" s="439"/>
      <c r="AP128" s="440"/>
      <c r="AQ128" s="441"/>
      <c r="AR128" s="440"/>
      <c r="AS128" s="439"/>
      <c r="AT128" s="441"/>
      <c r="AU128" s="439"/>
      <c r="AV128" s="440"/>
      <c r="AW128" s="439"/>
      <c r="AX128" s="440"/>
      <c r="AY128" s="441"/>
      <c r="AZ128" s="440"/>
      <c r="BA128" s="439"/>
      <c r="BB128" s="441"/>
      <c r="BC128" s="439"/>
      <c r="BD128" s="440"/>
      <c r="BE128" s="439"/>
      <c r="BF128" s="440"/>
      <c r="BG128" s="441"/>
      <c r="BH128" s="440"/>
      <c r="BI128" s="1015"/>
    </row>
    <row r="129" spans="1:61" ht="6" customHeight="1">
      <c r="A129" s="1237"/>
      <c r="B129" s="670"/>
      <c r="C129" s="691"/>
      <c r="D129" s="1014"/>
      <c r="E129" s="439"/>
      <c r="F129" s="441"/>
      <c r="G129" s="439"/>
      <c r="H129" s="440"/>
      <c r="I129" s="439"/>
      <c r="J129" s="440"/>
      <c r="K129" s="441"/>
      <c r="L129" s="440"/>
      <c r="M129" s="439"/>
      <c r="N129" s="441"/>
      <c r="O129" s="439"/>
      <c r="P129" s="440"/>
      <c r="Q129" s="439"/>
      <c r="R129" s="440"/>
      <c r="S129" s="441"/>
      <c r="T129" s="440"/>
      <c r="U129" s="439"/>
      <c r="V129" s="441"/>
      <c r="W129" s="439"/>
      <c r="X129" s="440"/>
      <c r="Y129" s="439"/>
      <c r="Z129" s="440"/>
      <c r="AA129" s="441"/>
      <c r="AB129" s="440"/>
      <c r="AC129" s="439"/>
      <c r="AD129" s="441"/>
      <c r="AE129" s="439"/>
      <c r="AF129" s="440"/>
      <c r="AG129" s="439"/>
      <c r="AH129" s="440"/>
      <c r="AI129" s="441"/>
      <c r="AJ129" s="440"/>
      <c r="AK129" s="439"/>
      <c r="AL129" s="441"/>
      <c r="AM129" s="439"/>
      <c r="AN129" s="440"/>
      <c r="AO129" s="439"/>
      <c r="AP129" s="440"/>
      <c r="AQ129" s="441"/>
      <c r="AR129" s="440"/>
      <c r="AS129" s="439"/>
      <c r="AT129" s="441"/>
      <c r="AU129" s="439"/>
      <c r="AV129" s="440"/>
      <c r="AW129" s="439"/>
      <c r="AX129" s="440"/>
      <c r="AY129" s="441"/>
      <c r="AZ129" s="440"/>
      <c r="BA129" s="439"/>
      <c r="BB129" s="441"/>
      <c r="BC129" s="439"/>
      <c r="BD129" s="440"/>
      <c r="BE129" s="439"/>
      <c r="BF129" s="440"/>
      <c r="BG129" s="441"/>
      <c r="BH129" s="440"/>
      <c r="BI129" s="1015"/>
    </row>
    <row r="130" spans="1:61" ht="6" customHeight="1">
      <c r="A130" s="1237"/>
      <c r="B130" s="667">
        <v>11</v>
      </c>
      <c r="C130" s="671"/>
      <c r="D130" s="1015"/>
      <c r="E130" s="436"/>
      <c r="F130" s="437"/>
      <c r="G130" s="436"/>
      <c r="H130" s="438"/>
      <c r="I130" s="436"/>
      <c r="J130" s="438"/>
      <c r="K130" s="437"/>
      <c r="L130" s="438"/>
      <c r="M130" s="436"/>
      <c r="N130" s="437"/>
      <c r="O130" s="436"/>
      <c r="P130" s="438"/>
      <c r="Q130" s="436"/>
      <c r="R130" s="438"/>
      <c r="S130" s="437"/>
      <c r="T130" s="438"/>
      <c r="U130" s="436"/>
      <c r="V130" s="437"/>
      <c r="W130" s="436"/>
      <c r="X130" s="438"/>
      <c r="Y130" s="436"/>
      <c r="Z130" s="438"/>
      <c r="AA130" s="437"/>
      <c r="AB130" s="438"/>
      <c r="AC130" s="436"/>
      <c r="AD130" s="437"/>
      <c r="AE130" s="436"/>
      <c r="AF130" s="438"/>
      <c r="AG130" s="436"/>
      <c r="AH130" s="438"/>
      <c r="AI130" s="437"/>
      <c r="AJ130" s="438"/>
      <c r="AK130" s="436"/>
      <c r="AL130" s="437"/>
      <c r="AM130" s="436"/>
      <c r="AN130" s="438"/>
      <c r="AO130" s="436"/>
      <c r="AP130" s="438"/>
      <c r="AQ130" s="437"/>
      <c r="AR130" s="438"/>
      <c r="AS130" s="436"/>
      <c r="AT130" s="437"/>
      <c r="AU130" s="436"/>
      <c r="AV130" s="438"/>
      <c r="AW130" s="436"/>
      <c r="AX130" s="438"/>
      <c r="AY130" s="437"/>
      <c r="AZ130" s="438"/>
      <c r="BA130" s="436"/>
      <c r="BB130" s="437"/>
      <c r="BC130" s="436"/>
      <c r="BD130" s="438"/>
      <c r="BE130" s="436"/>
      <c r="BF130" s="438"/>
      <c r="BG130" s="437"/>
      <c r="BH130" s="438"/>
      <c r="BI130" s="1013" t="s">
        <v>912</v>
      </c>
    </row>
    <row r="131" spans="1:61" ht="3" customHeight="1">
      <c r="A131" s="1237"/>
      <c r="B131" s="670"/>
      <c r="C131" s="671"/>
      <c r="D131" s="1015"/>
      <c r="E131" s="439"/>
      <c r="F131" s="441"/>
      <c r="G131" s="439"/>
      <c r="H131" s="440"/>
      <c r="I131" s="439"/>
      <c r="J131" s="440"/>
      <c r="K131" s="441"/>
      <c r="L131" s="440"/>
      <c r="M131" s="439"/>
      <c r="N131" s="441"/>
      <c r="O131" s="439"/>
      <c r="P131" s="440"/>
      <c r="Q131" s="439"/>
      <c r="R131" s="440"/>
      <c r="S131" s="441"/>
      <c r="T131" s="440"/>
      <c r="U131" s="439"/>
      <c r="V131" s="441"/>
      <c r="W131" s="439"/>
      <c r="X131" s="440"/>
      <c r="Y131" s="439"/>
      <c r="Z131" s="440"/>
      <c r="AA131" s="441"/>
      <c r="AB131" s="440"/>
      <c r="AC131" s="439"/>
      <c r="AD131" s="441"/>
      <c r="AE131" s="439"/>
      <c r="AF131" s="440"/>
      <c r="AG131" s="439"/>
      <c r="AH131" s="440"/>
      <c r="AI131" s="441"/>
      <c r="AJ131" s="440"/>
      <c r="AK131" s="439"/>
      <c r="AL131" s="441"/>
      <c r="AM131" s="439"/>
      <c r="AN131" s="440"/>
      <c r="AO131" s="439"/>
      <c r="AP131" s="440"/>
      <c r="AQ131" s="441"/>
      <c r="AR131" s="440"/>
      <c r="AS131" s="439"/>
      <c r="AT131" s="441"/>
      <c r="AU131" s="439"/>
      <c r="AV131" s="440"/>
      <c r="AW131" s="439"/>
      <c r="AX131" s="440"/>
      <c r="AY131" s="441"/>
      <c r="AZ131" s="440"/>
      <c r="BA131" s="439"/>
      <c r="BB131" s="441"/>
      <c r="BC131" s="439"/>
      <c r="BD131" s="440"/>
      <c r="BE131" s="439"/>
      <c r="BF131" s="440"/>
      <c r="BG131" s="441"/>
      <c r="BH131" s="440"/>
      <c r="BI131" s="1015"/>
    </row>
    <row r="132" spans="1:61" ht="6" customHeight="1">
      <c r="A132" s="1237"/>
      <c r="B132" s="670"/>
      <c r="C132" s="671"/>
      <c r="D132" s="1015"/>
      <c r="E132" s="439"/>
      <c r="F132" s="441"/>
      <c r="G132" s="439"/>
      <c r="H132" s="440"/>
      <c r="I132" s="439"/>
      <c r="J132" s="440"/>
      <c r="K132" s="441"/>
      <c r="L132" s="440"/>
      <c r="M132" s="439"/>
      <c r="N132" s="441"/>
      <c r="O132" s="439"/>
      <c r="P132" s="440"/>
      <c r="Q132" s="439"/>
      <c r="R132" s="440"/>
      <c r="S132" s="441"/>
      <c r="T132" s="440"/>
      <c r="U132" s="439"/>
      <c r="V132" s="441"/>
      <c r="W132" s="439"/>
      <c r="X132" s="440"/>
      <c r="Y132" s="439"/>
      <c r="Z132" s="440"/>
      <c r="AA132" s="441"/>
      <c r="AB132" s="440"/>
      <c r="AC132" s="439"/>
      <c r="AD132" s="441"/>
      <c r="AE132" s="439"/>
      <c r="AF132" s="440"/>
      <c r="AG132" s="439"/>
      <c r="AH132" s="440"/>
      <c r="AI132" s="441"/>
      <c r="AJ132" s="440"/>
      <c r="AK132" s="439"/>
      <c r="AL132" s="441"/>
      <c r="AM132" s="439"/>
      <c r="AN132" s="440"/>
      <c r="AO132" s="439"/>
      <c r="AP132" s="440"/>
      <c r="AQ132" s="441"/>
      <c r="AR132" s="440"/>
      <c r="AS132" s="439"/>
      <c r="AT132" s="441"/>
      <c r="AU132" s="439"/>
      <c r="AV132" s="440"/>
      <c r="AW132" s="439"/>
      <c r="AX132" s="440"/>
      <c r="AY132" s="441"/>
      <c r="AZ132" s="440"/>
      <c r="BA132" s="439"/>
      <c r="BB132" s="441"/>
      <c r="BC132" s="439"/>
      <c r="BD132" s="440"/>
      <c r="BE132" s="439"/>
      <c r="BF132" s="440"/>
      <c r="BG132" s="441"/>
      <c r="BH132" s="440"/>
      <c r="BI132" s="1015"/>
    </row>
    <row r="133" spans="1:61" ht="6" customHeight="1">
      <c r="A133" s="1237"/>
      <c r="B133" s="667">
        <v>12</v>
      </c>
      <c r="C133" s="668"/>
      <c r="D133" s="1013"/>
      <c r="E133" s="436"/>
      <c r="F133" s="437"/>
      <c r="G133" s="436"/>
      <c r="H133" s="438"/>
      <c r="I133" s="436"/>
      <c r="J133" s="438"/>
      <c r="K133" s="437"/>
      <c r="L133" s="438"/>
      <c r="M133" s="436"/>
      <c r="N133" s="437"/>
      <c r="O133" s="436"/>
      <c r="P133" s="438"/>
      <c r="Q133" s="436"/>
      <c r="R133" s="438"/>
      <c r="S133" s="437"/>
      <c r="T133" s="438"/>
      <c r="U133" s="436"/>
      <c r="V133" s="437"/>
      <c r="W133" s="436"/>
      <c r="X133" s="438"/>
      <c r="Y133" s="436"/>
      <c r="Z133" s="438"/>
      <c r="AA133" s="437"/>
      <c r="AB133" s="438"/>
      <c r="AC133" s="436"/>
      <c r="AD133" s="437"/>
      <c r="AE133" s="436"/>
      <c r="AF133" s="438"/>
      <c r="AG133" s="436"/>
      <c r="AH133" s="438"/>
      <c r="AI133" s="437"/>
      <c r="AJ133" s="438"/>
      <c r="AK133" s="436"/>
      <c r="AL133" s="437"/>
      <c r="AM133" s="436"/>
      <c r="AN133" s="438"/>
      <c r="AO133" s="436"/>
      <c r="AP133" s="438"/>
      <c r="AQ133" s="437"/>
      <c r="AR133" s="438"/>
      <c r="AS133" s="436"/>
      <c r="AT133" s="437"/>
      <c r="AU133" s="436"/>
      <c r="AV133" s="438"/>
      <c r="AW133" s="436"/>
      <c r="AX133" s="438"/>
      <c r="AY133" s="437"/>
      <c r="AZ133" s="438"/>
      <c r="BA133" s="436"/>
      <c r="BB133" s="437"/>
      <c r="BC133" s="436"/>
      <c r="BD133" s="438"/>
      <c r="BE133" s="436"/>
      <c r="BF133" s="438"/>
      <c r="BG133" s="437"/>
      <c r="BH133" s="438"/>
      <c r="BI133" s="1013" t="s">
        <v>912</v>
      </c>
    </row>
    <row r="134" spans="1:61" ht="3" customHeight="1">
      <c r="A134" s="1237"/>
      <c r="B134" s="670"/>
      <c r="C134" s="671"/>
      <c r="D134" s="1015"/>
      <c r="E134" s="439"/>
      <c r="F134" s="441"/>
      <c r="G134" s="439"/>
      <c r="H134" s="440"/>
      <c r="I134" s="439"/>
      <c r="J134" s="440"/>
      <c r="K134" s="441"/>
      <c r="L134" s="440"/>
      <c r="M134" s="439"/>
      <c r="N134" s="441"/>
      <c r="O134" s="439"/>
      <c r="P134" s="440"/>
      <c r="Q134" s="439"/>
      <c r="R134" s="440"/>
      <c r="S134" s="441"/>
      <c r="T134" s="440"/>
      <c r="U134" s="439"/>
      <c r="V134" s="441"/>
      <c r="W134" s="439"/>
      <c r="X134" s="440"/>
      <c r="Y134" s="439"/>
      <c r="Z134" s="440"/>
      <c r="AA134" s="441"/>
      <c r="AB134" s="440"/>
      <c r="AC134" s="439"/>
      <c r="AD134" s="441"/>
      <c r="AE134" s="439"/>
      <c r="AF134" s="440"/>
      <c r="AG134" s="439"/>
      <c r="AH134" s="440"/>
      <c r="AI134" s="441"/>
      <c r="AJ134" s="440"/>
      <c r="AK134" s="439"/>
      <c r="AL134" s="441"/>
      <c r="AM134" s="439"/>
      <c r="AN134" s="440"/>
      <c r="AO134" s="439"/>
      <c r="AP134" s="440"/>
      <c r="AQ134" s="441"/>
      <c r="AR134" s="440"/>
      <c r="AS134" s="439"/>
      <c r="AT134" s="441"/>
      <c r="AU134" s="439"/>
      <c r="AV134" s="440"/>
      <c r="AW134" s="439"/>
      <c r="AX134" s="440"/>
      <c r="AY134" s="441"/>
      <c r="AZ134" s="440"/>
      <c r="BA134" s="439"/>
      <c r="BB134" s="441"/>
      <c r="BC134" s="439"/>
      <c r="BD134" s="440"/>
      <c r="BE134" s="439"/>
      <c r="BF134" s="440"/>
      <c r="BG134" s="441"/>
      <c r="BH134" s="440"/>
      <c r="BI134" s="1015"/>
    </row>
    <row r="135" spans="1:61" ht="6" customHeight="1">
      <c r="A135" s="1237"/>
      <c r="B135" s="670"/>
      <c r="C135" s="671"/>
      <c r="D135" s="1015"/>
      <c r="E135" s="439"/>
      <c r="F135" s="441"/>
      <c r="G135" s="439"/>
      <c r="H135" s="440"/>
      <c r="I135" s="439"/>
      <c r="J135" s="440"/>
      <c r="K135" s="441"/>
      <c r="L135" s="440"/>
      <c r="M135" s="439"/>
      <c r="N135" s="441"/>
      <c r="O135" s="439"/>
      <c r="P135" s="440"/>
      <c r="Q135" s="439"/>
      <c r="R135" s="440"/>
      <c r="S135" s="441"/>
      <c r="T135" s="440"/>
      <c r="U135" s="439"/>
      <c r="V135" s="441"/>
      <c r="W135" s="439"/>
      <c r="X135" s="440"/>
      <c r="Y135" s="439"/>
      <c r="Z135" s="440"/>
      <c r="AA135" s="441"/>
      <c r="AB135" s="440"/>
      <c r="AC135" s="439"/>
      <c r="AD135" s="441"/>
      <c r="AE135" s="439"/>
      <c r="AF135" s="440"/>
      <c r="AG135" s="439"/>
      <c r="AH135" s="440"/>
      <c r="AI135" s="441"/>
      <c r="AJ135" s="440"/>
      <c r="AK135" s="439"/>
      <c r="AL135" s="441"/>
      <c r="AM135" s="439"/>
      <c r="AN135" s="440"/>
      <c r="AO135" s="439"/>
      <c r="AP135" s="440"/>
      <c r="AQ135" s="441"/>
      <c r="AR135" s="440"/>
      <c r="AS135" s="439"/>
      <c r="AT135" s="441"/>
      <c r="AU135" s="439"/>
      <c r="AV135" s="440"/>
      <c r="AW135" s="439"/>
      <c r="AX135" s="440"/>
      <c r="AY135" s="441"/>
      <c r="AZ135" s="440"/>
      <c r="BA135" s="439"/>
      <c r="BB135" s="441"/>
      <c r="BC135" s="439"/>
      <c r="BD135" s="440"/>
      <c r="BE135" s="439"/>
      <c r="BF135" s="440"/>
      <c r="BG135" s="441"/>
      <c r="BH135" s="440"/>
      <c r="BI135" s="1015"/>
    </row>
    <row r="136" spans="1:61" ht="6" customHeight="1">
      <c r="A136" s="1237"/>
      <c r="B136" s="667">
        <v>13</v>
      </c>
      <c r="C136" s="668"/>
      <c r="D136" s="1013"/>
      <c r="E136" s="436"/>
      <c r="F136" s="437"/>
      <c r="G136" s="436"/>
      <c r="H136" s="438"/>
      <c r="I136" s="436"/>
      <c r="J136" s="438"/>
      <c r="K136" s="437"/>
      <c r="L136" s="438"/>
      <c r="M136" s="436"/>
      <c r="N136" s="437"/>
      <c r="O136" s="436"/>
      <c r="P136" s="438"/>
      <c r="Q136" s="436"/>
      <c r="R136" s="438"/>
      <c r="S136" s="437"/>
      <c r="T136" s="438"/>
      <c r="U136" s="436"/>
      <c r="V136" s="437"/>
      <c r="W136" s="436"/>
      <c r="X136" s="438"/>
      <c r="Y136" s="436"/>
      <c r="Z136" s="438"/>
      <c r="AA136" s="437"/>
      <c r="AB136" s="438"/>
      <c r="AC136" s="436"/>
      <c r="AD136" s="437"/>
      <c r="AE136" s="436"/>
      <c r="AF136" s="438"/>
      <c r="AG136" s="436"/>
      <c r="AH136" s="438"/>
      <c r="AI136" s="437"/>
      <c r="AJ136" s="438"/>
      <c r="AK136" s="436"/>
      <c r="AL136" s="437"/>
      <c r="AM136" s="436"/>
      <c r="AN136" s="438"/>
      <c r="AO136" s="436"/>
      <c r="AP136" s="438"/>
      <c r="AQ136" s="437"/>
      <c r="AR136" s="438"/>
      <c r="AS136" s="436"/>
      <c r="AT136" s="437"/>
      <c r="AU136" s="436"/>
      <c r="AV136" s="438"/>
      <c r="AW136" s="436"/>
      <c r="AX136" s="438"/>
      <c r="AY136" s="437"/>
      <c r="AZ136" s="438"/>
      <c r="BA136" s="436"/>
      <c r="BB136" s="437"/>
      <c r="BC136" s="436"/>
      <c r="BD136" s="438"/>
      <c r="BE136" s="436"/>
      <c r="BF136" s="438"/>
      <c r="BG136" s="437"/>
      <c r="BH136" s="438"/>
      <c r="BI136" s="1013" t="s">
        <v>899</v>
      </c>
    </row>
    <row r="137" spans="1:61" ht="3" customHeight="1">
      <c r="A137" s="1237"/>
      <c r="B137" s="670"/>
      <c r="C137" s="671"/>
      <c r="D137" s="1015"/>
      <c r="E137" s="439"/>
      <c r="F137" s="441"/>
      <c r="G137" s="439"/>
      <c r="H137" s="440"/>
      <c r="I137" s="439"/>
      <c r="J137" s="440"/>
      <c r="K137" s="441"/>
      <c r="L137" s="440"/>
      <c r="M137" s="439"/>
      <c r="N137" s="441"/>
      <c r="O137" s="439"/>
      <c r="P137" s="440"/>
      <c r="Q137" s="439"/>
      <c r="R137" s="440"/>
      <c r="S137" s="441"/>
      <c r="T137" s="440"/>
      <c r="U137" s="439"/>
      <c r="V137" s="441"/>
      <c r="W137" s="439"/>
      <c r="X137" s="440"/>
      <c r="Y137" s="439"/>
      <c r="Z137" s="440"/>
      <c r="AA137" s="441"/>
      <c r="AB137" s="440"/>
      <c r="AC137" s="439"/>
      <c r="AD137" s="441"/>
      <c r="AE137" s="439"/>
      <c r="AF137" s="440"/>
      <c r="AG137" s="439"/>
      <c r="AH137" s="440"/>
      <c r="AI137" s="441"/>
      <c r="AJ137" s="440"/>
      <c r="AK137" s="439"/>
      <c r="AL137" s="441"/>
      <c r="AM137" s="439"/>
      <c r="AN137" s="440"/>
      <c r="AO137" s="439"/>
      <c r="AP137" s="440"/>
      <c r="AQ137" s="441"/>
      <c r="AR137" s="440"/>
      <c r="AS137" s="439"/>
      <c r="AT137" s="441"/>
      <c r="AU137" s="439"/>
      <c r="AV137" s="440"/>
      <c r="AW137" s="439"/>
      <c r="AX137" s="440"/>
      <c r="AY137" s="441"/>
      <c r="AZ137" s="440"/>
      <c r="BA137" s="439"/>
      <c r="BB137" s="441"/>
      <c r="BC137" s="439"/>
      <c r="BD137" s="440"/>
      <c r="BE137" s="439"/>
      <c r="BF137" s="440"/>
      <c r="BG137" s="441"/>
      <c r="BH137" s="440"/>
      <c r="BI137" s="1015"/>
    </row>
    <row r="138" spans="1:61" ht="6" customHeight="1">
      <c r="A138" s="1237"/>
      <c r="B138" s="670"/>
      <c r="C138" s="671"/>
      <c r="D138" s="1015"/>
      <c r="E138" s="439"/>
      <c r="F138" s="441"/>
      <c r="G138" s="439"/>
      <c r="H138" s="440"/>
      <c r="I138" s="439"/>
      <c r="J138" s="440"/>
      <c r="K138" s="441"/>
      <c r="L138" s="440"/>
      <c r="M138" s="439"/>
      <c r="N138" s="441"/>
      <c r="O138" s="439"/>
      <c r="P138" s="440"/>
      <c r="Q138" s="439"/>
      <c r="R138" s="440"/>
      <c r="S138" s="441"/>
      <c r="T138" s="440"/>
      <c r="U138" s="439"/>
      <c r="V138" s="441"/>
      <c r="W138" s="439"/>
      <c r="X138" s="440"/>
      <c r="Y138" s="439"/>
      <c r="Z138" s="440"/>
      <c r="AA138" s="441"/>
      <c r="AB138" s="440"/>
      <c r="AC138" s="439"/>
      <c r="AD138" s="441"/>
      <c r="AE138" s="439"/>
      <c r="AF138" s="440"/>
      <c r="AG138" s="439"/>
      <c r="AH138" s="440"/>
      <c r="AI138" s="441"/>
      <c r="AJ138" s="440"/>
      <c r="AK138" s="439"/>
      <c r="AL138" s="441"/>
      <c r="AM138" s="439"/>
      <c r="AN138" s="440"/>
      <c r="AO138" s="439"/>
      <c r="AP138" s="440"/>
      <c r="AQ138" s="441"/>
      <c r="AR138" s="440"/>
      <c r="AS138" s="439"/>
      <c r="AT138" s="441"/>
      <c r="AU138" s="439"/>
      <c r="AV138" s="440"/>
      <c r="AW138" s="439"/>
      <c r="AX138" s="440"/>
      <c r="AY138" s="441"/>
      <c r="AZ138" s="440"/>
      <c r="BA138" s="439"/>
      <c r="BB138" s="441"/>
      <c r="BC138" s="439"/>
      <c r="BD138" s="440"/>
      <c r="BE138" s="439"/>
      <c r="BF138" s="440"/>
      <c r="BG138" s="441"/>
      <c r="BH138" s="440"/>
      <c r="BI138" s="1015"/>
    </row>
    <row r="139" spans="1:61" ht="6" customHeight="1">
      <c r="A139" s="1237"/>
      <c r="B139" s="667">
        <v>14</v>
      </c>
      <c r="C139" s="668"/>
      <c r="D139" s="1013"/>
      <c r="E139" s="436"/>
      <c r="F139" s="437"/>
      <c r="G139" s="436"/>
      <c r="H139" s="438"/>
      <c r="I139" s="436"/>
      <c r="J139" s="438"/>
      <c r="K139" s="437"/>
      <c r="L139" s="438"/>
      <c r="M139" s="436"/>
      <c r="N139" s="437"/>
      <c r="O139" s="436"/>
      <c r="P139" s="438"/>
      <c r="Q139" s="436"/>
      <c r="R139" s="438"/>
      <c r="S139" s="437"/>
      <c r="T139" s="438"/>
      <c r="U139" s="436"/>
      <c r="V139" s="437"/>
      <c r="W139" s="436"/>
      <c r="X139" s="438"/>
      <c r="Y139" s="436"/>
      <c r="Z139" s="438"/>
      <c r="AA139" s="437"/>
      <c r="AB139" s="438"/>
      <c r="AC139" s="436"/>
      <c r="AD139" s="437"/>
      <c r="AE139" s="436"/>
      <c r="AF139" s="438"/>
      <c r="AG139" s="436"/>
      <c r="AH139" s="438"/>
      <c r="AI139" s="437"/>
      <c r="AJ139" s="438"/>
      <c r="AK139" s="436"/>
      <c r="AL139" s="437"/>
      <c r="AM139" s="436"/>
      <c r="AN139" s="438"/>
      <c r="AO139" s="436"/>
      <c r="AP139" s="438"/>
      <c r="AQ139" s="437"/>
      <c r="AR139" s="438"/>
      <c r="AS139" s="436"/>
      <c r="AT139" s="437"/>
      <c r="AU139" s="436"/>
      <c r="AV139" s="438"/>
      <c r="AW139" s="436"/>
      <c r="AX139" s="438"/>
      <c r="AY139" s="437"/>
      <c r="AZ139" s="438"/>
      <c r="BA139" s="436"/>
      <c r="BB139" s="437"/>
      <c r="BC139" s="436"/>
      <c r="BD139" s="438"/>
      <c r="BE139" s="436"/>
      <c r="BF139" s="438"/>
      <c r="BG139" s="437"/>
      <c r="BH139" s="438"/>
      <c r="BI139" s="1013" t="s">
        <v>899</v>
      </c>
    </row>
    <row r="140" spans="1:61" ht="3" customHeight="1">
      <c r="A140" s="1237"/>
      <c r="B140" s="670"/>
      <c r="C140" s="671"/>
      <c r="D140" s="1015"/>
      <c r="E140" s="439"/>
      <c r="F140" s="441"/>
      <c r="G140" s="439"/>
      <c r="H140" s="440"/>
      <c r="I140" s="439"/>
      <c r="J140" s="440"/>
      <c r="K140" s="441"/>
      <c r="L140" s="440"/>
      <c r="M140" s="439"/>
      <c r="N140" s="441"/>
      <c r="O140" s="439"/>
      <c r="P140" s="440"/>
      <c r="Q140" s="439"/>
      <c r="R140" s="440"/>
      <c r="S140" s="441"/>
      <c r="T140" s="440"/>
      <c r="U140" s="439"/>
      <c r="V140" s="441"/>
      <c r="W140" s="439"/>
      <c r="X140" s="440"/>
      <c r="Y140" s="439"/>
      <c r="Z140" s="440"/>
      <c r="AA140" s="441"/>
      <c r="AB140" s="440"/>
      <c r="AC140" s="439"/>
      <c r="AD140" s="441"/>
      <c r="AE140" s="439"/>
      <c r="AF140" s="440"/>
      <c r="AG140" s="439"/>
      <c r="AH140" s="440"/>
      <c r="AI140" s="441"/>
      <c r="AJ140" s="440"/>
      <c r="AK140" s="439"/>
      <c r="AL140" s="441"/>
      <c r="AM140" s="439"/>
      <c r="AN140" s="440"/>
      <c r="AO140" s="439"/>
      <c r="AP140" s="440"/>
      <c r="AQ140" s="441"/>
      <c r="AR140" s="440"/>
      <c r="AS140" s="439"/>
      <c r="AT140" s="441"/>
      <c r="AU140" s="439"/>
      <c r="AV140" s="440"/>
      <c r="AW140" s="439"/>
      <c r="AX140" s="440"/>
      <c r="AY140" s="441"/>
      <c r="AZ140" s="440"/>
      <c r="BA140" s="439"/>
      <c r="BB140" s="441"/>
      <c r="BC140" s="439"/>
      <c r="BD140" s="440"/>
      <c r="BE140" s="439"/>
      <c r="BF140" s="440"/>
      <c r="BG140" s="441"/>
      <c r="BH140" s="440"/>
      <c r="BI140" s="1015"/>
    </row>
    <row r="141" spans="1:61" ht="6" customHeight="1">
      <c r="A141" s="1237"/>
      <c r="B141" s="670"/>
      <c r="C141" s="671"/>
      <c r="D141" s="1015"/>
      <c r="E141" s="439"/>
      <c r="F141" s="441"/>
      <c r="G141" s="439"/>
      <c r="H141" s="440"/>
      <c r="I141" s="439"/>
      <c r="J141" s="440"/>
      <c r="K141" s="441"/>
      <c r="L141" s="440"/>
      <c r="M141" s="439"/>
      <c r="N141" s="441"/>
      <c r="O141" s="439"/>
      <c r="P141" s="440"/>
      <c r="Q141" s="439"/>
      <c r="R141" s="440"/>
      <c r="S141" s="441"/>
      <c r="T141" s="440"/>
      <c r="U141" s="439"/>
      <c r="V141" s="441"/>
      <c r="W141" s="439"/>
      <c r="X141" s="440"/>
      <c r="Y141" s="439"/>
      <c r="Z141" s="440"/>
      <c r="AA141" s="441"/>
      <c r="AB141" s="440"/>
      <c r="AC141" s="439"/>
      <c r="AD141" s="441"/>
      <c r="AE141" s="439"/>
      <c r="AF141" s="440"/>
      <c r="AG141" s="439"/>
      <c r="AH141" s="440"/>
      <c r="AI141" s="441"/>
      <c r="AJ141" s="440"/>
      <c r="AK141" s="439"/>
      <c r="AL141" s="441"/>
      <c r="AM141" s="439"/>
      <c r="AN141" s="440"/>
      <c r="AO141" s="439"/>
      <c r="AP141" s="440"/>
      <c r="AQ141" s="441"/>
      <c r="AR141" s="440"/>
      <c r="AS141" s="439"/>
      <c r="AT141" s="441"/>
      <c r="AU141" s="439"/>
      <c r="AV141" s="440"/>
      <c r="AW141" s="439"/>
      <c r="AX141" s="440"/>
      <c r="AY141" s="441"/>
      <c r="AZ141" s="440"/>
      <c r="BA141" s="439"/>
      <c r="BB141" s="441"/>
      <c r="BC141" s="439"/>
      <c r="BD141" s="440"/>
      <c r="BE141" s="439"/>
      <c r="BF141" s="440"/>
      <c r="BG141" s="441"/>
      <c r="BH141" s="440"/>
      <c r="BI141" s="1015"/>
    </row>
    <row r="142" spans="1:61" ht="6" customHeight="1">
      <c r="A142" s="1237"/>
      <c r="B142" s="667">
        <v>15</v>
      </c>
      <c r="C142" s="668"/>
      <c r="D142" s="1013"/>
      <c r="E142" s="436"/>
      <c r="F142" s="437"/>
      <c r="G142" s="436"/>
      <c r="H142" s="438"/>
      <c r="I142" s="436"/>
      <c r="J142" s="438"/>
      <c r="K142" s="437"/>
      <c r="L142" s="438"/>
      <c r="M142" s="436"/>
      <c r="N142" s="437"/>
      <c r="O142" s="436"/>
      <c r="P142" s="438"/>
      <c r="Q142" s="436"/>
      <c r="R142" s="438"/>
      <c r="S142" s="437"/>
      <c r="T142" s="438"/>
      <c r="U142" s="436"/>
      <c r="V142" s="437"/>
      <c r="W142" s="436"/>
      <c r="X142" s="438"/>
      <c r="Y142" s="436"/>
      <c r="Z142" s="438"/>
      <c r="AA142" s="437"/>
      <c r="AB142" s="438"/>
      <c r="AC142" s="436"/>
      <c r="AD142" s="437"/>
      <c r="AE142" s="436"/>
      <c r="AF142" s="438"/>
      <c r="AG142" s="436"/>
      <c r="AH142" s="438"/>
      <c r="AI142" s="437"/>
      <c r="AJ142" s="438"/>
      <c r="AK142" s="436"/>
      <c r="AL142" s="437"/>
      <c r="AM142" s="436"/>
      <c r="AN142" s="438"/>
      <c r="AO142" s="436"/>
      <c r="AP142" s="438"/>
      <c r="AQ142" s="437"/>
      <c r="AR142" s="438"/>
      <c r="AS142" s="436"/>
      <c r="AT142" s="437"/>
      <c r="AU142" s="436"/>
      <c r="AV142" s="438"/>
      <c r="AW142" s="436"/>
      <c r="AX142" s="438"/>
      <c r="AY142" s="437"/>
      <c r="AZ142" s="438"/>
      <c r="BA142" s="436"/>
      <c r="BB142" s="437"/>
      <c r="BC142" s="436"/>
      <c r="BD142" s="438"/>
      <c r="BE142" s="436"/>
      <c r="BF142" s="438"/>
      <c r="BG142" s="437"/>
      <c r="BH142" s="438"/>
      <c r="BI142" s="1013" t="s">
        <v>912</v>
      </c>
    </row>
    <row r="143" spans="1:61" ht="3" customHeight="1">
      <c r="A143" s="1237"/>
      <c r="B143" s="670"/>
      <c r="C143" s="671"/>
      <c r="D143" s="1015"/>
      <c r="E143" s="439"/>
      <c r="F143" s="441"/>
      <c r="G143" s="439"/>
      <c r="H143" s="440"/>
      <c r="I143" s="439"/>
      <c r="J143" s="440"/>
      <c r="K143" s="441"/>
      <c r="L143" s="440"/>
      <c r="M143" s="439"/>
      <c r="N143" s="441"/>
      <c r="O143" s="439"/>
      <c r="P143" s="440"/>
      <c r="Q143" s="439"/>
      <c r="R143" s="440"/>
      <c r="S143" s="441"/>
      <c r="T143" s="440"/>
      <c r="U143" s="439"/>
      <c r="V143" s="441"/>
      <c r="W143" s="439"/>
      <c r="X143" s="440"/>
      <c r="Y143" s="439"/>
      <c r="Z143" s="440"/>
      <c r="AA143" s="441"/>
      <c r="AB143" s="440"/>
      <c r="AC143" s="439"/>
      <c r="AD143" s="441"/>
      <c r="AE143" s="439"/>
      <c r="AF143" s="440"/>
      <c r="AG143" s="439"/>
      <c r="AH143" s="440"/>
      <c r="AI143" s="441"/>
      <c r="AJ143" s="440"/>
      <c r="AK143" s="439"/>
      <c r="AL143" s="441"/>
      <c r="AM143" s="439"/>
      <c r="AN143" s="440"/>
      <c r="AO143" s="439"/>
      <c r="AP143" s="440"/>
      <c r="AQ143" s="441"/>
      <c r="AR143" s="440"/>
      <c r="AS143" s="439"/>
      <c r="AT143" s="441"/>
      <c r="AU143" s="439"/>
      <c r="AV143" s="440"/>
      <c r="AW143" s="439"/>
      <c r="AX143" s="440"/>
      <c r="AY143" s="441"/>
      <c r="AZ143" s="440"/>
      <c r="BA143" s="439"/>
      <c r="BB143" s="441"/>
      <c r="BC143" s="439"/>
      <c r="BD143" s="440"/>
      <c r="BE143" s="439"/>
      <c r="BF143" s="440"/>
      <c r="BG143" s="441"/>
      <c r="BH143" s="440"/>
      <c r="BI143" s="1015"/>
    </row>
    <row r="144" spans="1:61" ht="6" customHeight="1">
      <c r="A144" s="1237"/>
      <c r="B144" s="690"/>
      <c r="C144" s="671"/>
      <c r="D144" s="1015"/>
      <c r="E144" s="442"/>
      <c r="F144" s="443"/>
      <c r="G144" s="442"/>
      <c r="H144" s="444"/>
      <c r="I144" s="442"/>
      <c r="J144" s="444"/>
      <c r="K144" s="443"/>
      <c r="L144" s="444"/>
      <c r="M144" s="442"/>
      <c r="N144" s="443"/>
      <c r="O144" s="442"/>
      <c r="P144" s="444"/>
      <c r="Q144" s="442"/>
      <c r="R144" s="444"/>
      <c r="S144" s="443"/>
      <c r="T144" s="444"/>
      <c r="U144" s="442"/>
      <c r="V144" s="443"/>
      <c r="W144" s="442"/>
      <c r="X144" s="444"/>
      <c r="Y144" s="442"/>
      <c r="Z144" s="444"/>
      <c r="AA144" s="443"/>
      <c r="AB144" s="444"/>
      <c r="AC144" s="442"/>
      <c r="AD144" s="443"/>
      <c r="AE144" s="442"/>
      <c r="AF144" s="444"/>
      <c r="AG144" s="442"/>
      <c r="AH144" s="444"/>
      <c r="AI144" s="443"/>
      <c r="AJ144" s="444"/>
      <c r="AK144" s="442"/>
      <c r="AL144" s="443"/>
      <c r="AM144" s="442"/>
      <c r="AN144" s="444"/>
      <c r="AO144" s="442"/>
      <c r="AP144" s="444"/>
      <c r="AQ144" s="443"/>
      <c r="AR144" s="444"/>
      <c r="AS144" s="442"/>
      <c r="AT144" s="443"/>
      <c r="AU144" s="442"/>
      <c r="AV144" s="444"/>
      <c r="AW144" s="442"/>
      <c r="AX144" s="444"/>
      <c r="AY144" s="443"/>
      <c r="AZ144" s="444"/>
      <c r="BA144" s="442"/>
      <c r="BB144" s="443"/>
      <c r="BC144" s="442"/>
      <c r="BD144" s="444"/>
      <c r="BE144" s="442"/>
      <c r="BF144" s="444"/>
      <c r="BG144" s="443"/>
      <c r="BH144" s="444"/>
      <c r="BI144" s="1014"/>
    </row>
    <row r="145" spans="1:61" ht="6" customHeight="1">
      <c r="A145" s="1237"/>
      <c r="B145" s="670">
        <v>16</v>
      </c>
      <c r="C145" s="668"/>
      <c r="D145" s="1013"/>
      <c r="E145" s="439"/>
      <c r="F145" s="441"/>
      <c r="G145" s="439"/>
      <c r="H145" s="440"/>
      <c r="I145" s="439"/>
      <c r="J145" s="440"/>
      <c r="K145" s="441"/>
      <c r="L145" s="440"/>
      <c r="M145" s="439"/>
      <c r="N145" s="441"/>
      <c r="O145" s="439"/>
      <c r="P145" s="440"/>
      <c r="Q145" s="439"/>
      <c r="R145" s="440"/>
      <c r="S145" s="441"/>
      <c r="T145" s="440"/>
      <c r="U145" s="439"/>
      <c r="V145" s="441"/>
      <c r="W145" s="439"/>
      <c r="X145" s="440"/>
      <c r="Y145" s="439"/>
      <c r="Z145" s="440"/>
      <c r="AA145" s="441"/>
      <c r="AB145" s="440"/>
      <c r="AC145" s="439"/>
      <c r="AD145" s="441"/>
      <c r="AE145" s="439"/>
      <c r="AF145" s="440"/>
      <c r="AG145" s="439"/>
      <c r="AH145" s="440"/>
      <c r="AI145" s="441"/>
      <c r="AJ145" s="440"/>
      <c r="AK145" s="439"/>
      <c r="AL145" s="441"/>
      <c r="AM145" s="439"/>
      <c r="AN145" s="440"/>
      <c r="AO145" s="439"/>
      <c r="AP145" s="440"/>
      <c r="AQ145" s="441"/>
      <c r="AR145" s="440"/>
      <c r="AS145" s="439"/>
      <c r="AT145" s="441"/>
      <c r="AU145" s="439"/>
      <c r="AV145" s="440"/>
      <c r="AW145" s="439"/>
      <c r="AX145" s="440"/>
      <c r="AY145" s="441"/>
      <c r="AZ145" s="440"/>
      <c r="BA145" s="439"/>
      <c r="BB145" s="441"/>
      <c r="BC145" s="439"/>
      <c r="BD145" s="440"/>
      <c r="BE145" s="439"/>
      <c r="BF145" s="440"/>
      <c r="BG145" s="441"/>
      <c r="BH145" s="440"/>
      <c r="BI145" s="1015" t="s">
        <v>912</v>
      </c>
    </row>
    <row r="146" spans="1:61" ht="3" customHeight="1">
      <c r="A146" s="1237"/>
      <c r="B146" s="670"/>
      <c r="C146" s="671"/>
      <c r="D146" s="1015"/>
      <c r="E146" s="439"/>
      <c r="F146" s="441"/>
      <c r="G146" s="439"/>
      <c r="H146" s="440"/>
      <c r="I146" s="439"/>
      <c r="J146" s="440"/>
      <c r="K146" s="441"/>
      <c r="L146" s="440"/>
      <c r="M146" s="439"/>
      <c r="N146" s="441"/>
      <c r="O146" s="439"/>
      <c r="P146" s="440"/>
      <c r="Q146" s="439"/>
      <c r="R146" s="440"/>
      <c r="S146" s="441"/>
      <c r="T146" s="440"/>
      <c r="U146" s="439"/>
      <c r="V146" s="441"/>
      <c r="W146" s="439"/>
      <c r="X146" s="440"/>
      <c r="Y146" s="439"/>
      <c r="Z146" s="440"/>
      <c r="AA146" s="441"/>
      <c r="AB146" s="440"/>
      <c r="AC146" s="439"/>
      <c r="AD146" s="441"/>
      <c r="AE146" s="439"/>
      <c r="AF146" s="440"/>
      <c r="AG146" s="439"/>
      <c r="AH146" s="440"/>
      <c r="AI146" s="441"/>
      <c r="AJ146" s="440"/>
      <c r="AK146" s="439"/>
      <c r="AL146" s="441"/>
      <c r="AM146" s="439"/>
      <c r="AN146" s="440"/>
      <c r="AO146" s="439"/>
      <c r="AP146" s="440"/>
      <c r="AQ146" s="441"/>
      <c r="AR146" s="440"/>
      <c r="AS146" s="439"/>
      <c r="AT146" s="441"/>
      <c r="AU146" s="439"/>
      <c r="AV146" s="440"/>
      <c r="AW146" s="439"/>
      <c r="AX146" s="440"/>
      <c r="AY146" s="441"/>
      <c r="AZ146" s="440"/>
      <c r="BA146" s="439"/>
      <c r="BB146" s="441"/>
      <c r="BC146" s="439"/>
      <c r="BD146" s="440"/>
      <c r="BE146" s="439"/>
      <c r="BF146" s="440"/>
      <c r="BG146" s="441"/>
      <c r="BH146" s="440"/>
      <c r="BI146" s="1015"/>
    </row>
    <row r="147" spans="1:61" ht="6" customHeight="1">
      <c r="A147" s="1237"/>
      <c r="B147" s="690"/>
      <c r="C147" s="691"/>
      <c r="D147" s="1014"/>
      <c r="E147" s="442"/>
      <c r="F147" s="443"/>
      <c r="G147" s="442"/>
      <c r="H147" s="444"/>
      <c r="I147" s="442"/>
      <c r="J147" s="444"/>
      <c r="K147" s="443"/>
      <c r="L147" s="444"/>
      <c r="M147" s="442"/>
      <c r="N147" s="443"/>
      <c r="O147" s="442"/>
      <c r="P147" s="444"/>
      <c r="Q147" s="442"/>
      <c r="R147" s="444"/>
      <c r="S147" s="443"/>
      <c r="T147" s="444"/>
      <c r="U147" s="442"/>
      <c r="V147" s="443"/>
      <c r="W147" s="442"/>
      <c r="X147" s="444"/>
      <c r="Y147" s="442"/>
      <c r="Z147" s="444"/>
      <c r="AA147" s="443"/>
      <c r="AB147" s="444"/>
      <c r="AC147" s="442"/>
      <c r="AD147" s="443"/>
      <c r="AE147" s="442"/>
      <c r="AF147" s="444"/>
      <c r="AG147" s="442"/>
      <c r="AH147" s="444"/>
      <c r="AI147" s="443"/>
      <c r="AJ147" s="444"/>
      <c r="AK147" s="442"/>
      <c r="AL147" s="443"/>
      <c r="AM147" s="442"/>
      <c r="AN147" s="444"/>
      <c r="AO147" s="442"/>
      <c r="AP147" s="444"/>
      <c r="AQ147" s="443"/>
      <c r="AR147" s="444"/>
      <c r="AS147" s="442"/>
      <c r="AT147" s="443"/>
      <c r="AU147" s="442"/>
      <c r="AV147" s="444"/>
      <c r="AW147" s="442"/>
      <c r="AX147" s="444"/>
      <c r="AY147" s="443"/>
      <c r="AZ147" s="444"/>
      <c r="BA147" s="442"/>
      <c r="BB147" s="443"/>
      <c r="BC147" s="442"/>
      <c r="BD147" s="444"/>
      <c r="BE147" s="442"/>
      <c r="BF147" s="444"/>
      <c r="BG147" s="443"/>
      <c r="BH147" s="444"/>
      <c r="BI147" s="1014"/>
    </row>
    <row r="148" spans="1:61" ht="6" customHeight="1">
      <c r="A148" s="1237"/>
      <c r="B148" s="670">
        <v>17</v>
      </c>
      <c r="C148" s="671"/>
      <c r="D148" s="1015"/>
      <c r="E148" s="439"/>
      <c r="F148" s="441"/>
      <c r="G148" s="439"/>
      <c r="H148" s="440"/>
      <c r="I148" s="439"/>
      <c r="J148" s="440"/>
      <c r="K148" s="441"/>
      <c r="L148" s="440"/>
      <c r="M148" s="439"/>
      <c r="N148" s="441"/>
      <c r="O148" s="439"/>
      <c r="P148" s="440"/>
      <c r="Q148" s="439"/>
      <c r="R148" s="440"/>
      <c r="S148" s="441"/>
      <c r="T148" s="440"/>
      <c r="U148" s="439"/>
      <c r="V148" s="441"/>
      <c r="W148" s="439"/>
      <c r="X148" s="440"/>
      <c r="Y148" s="439"/>
      <c r="Z148" s="440"/>
      <c r="AA148" s="441"/>
      <c r="AB148" s="440"/>
      <c r="AC148" s="439"/>
      <c r="AD148" s="441"/>
      <c r="AE148" s="439"/>
      <c r="AF148" s="440"/>
      <c r="AG148" s="439"/>
      <c r="AH148" s="440"/>
      <c r="AI148" s="441"/>
      <c r="AJ148" s="440"/>
      <c r="AK148" s="439"/>
      <c r="AL148" s="441"/>
      <c r="AM148" s="439"/>
      <c r="AN148" s="440"/>
      <c r="AO148" s="439"/>
      <c r="AP148" s="440"/>
      <c r="AQ148" s="441"/>
      <c r="AR148" s="440"/>
      <c r="AS148" s="439"/>
      <c r="AT148" s="441"/>
      <c r="AU148" s="439"/>
      <c r="AV148" s="440"/>
      <c r="AW148" s="439"/>
      <c r="AX148" s="440"/>
      <c r="AY148" s="441"/>
      <c r="AZ148" s="440"/>
      <c r="BA148" s="439"/>
      <c r="BB148" s="441"/>
      <c r="BC148" s="439"/>
      <c r="BD148" s="440"/>
      <c r="BE148" s="439"/>
      <c r="BF148" s="440"/>
      <c r="BG148" s="441"/>
      <c r="BH148" s="440"/>
      <c r="BI148" s="1015" t="s">
        <v>899</v>
      </c>
    </row>
    <row r="149" spans="1:61" ht="3" customHeight="1">
      <c r="A149" s="1237"/>
      <c r="B149" s="670"/>
      <c r="C149" s="671"/>
      <c r="D149" s="1015"/>
      <c r="E149" s="439"/>
      <c r="F149" s="441"/>
      <c r="G149" s="439"/>
      <c r="H149" s="440"/>
      <c r="I149" s="439"/>
      <c r="J149" s="440"/>
      <c r="K149" s="441"/>
      <c r="L149" s="440"/>
      <c r="M149" s="439"/>
      <c r="N149" s="441"/>
      <c r="O149" s="439"/>
      <c r="P149" s="440"/>
      <c r="Q149" s="439"/>
      <c r="R149" s="440"/>
      <c r="S149" s="441"/>
      <c r="T149" s="440"/>
      <c r="U149" s="439"/>
      <c r="V149" s="441"/>
      <c r="W149" s="439"/>
      <c r="X149" s="440"/>
      <c r="Y149" s="439"/>
      <c r="Z149" s="440"/>
      <c r="AA149" s="441"/>
      <c r="AB149" s="440"/>
      <c r="AC149" s="439"/>
      <c r="AD149" s="441"/>
      <c r="AE149" s="439"/>
      <c r="AF149" s="440"/>
      <c r="AG149" s="439"/>
      <c r="AH149" s="440"/>
      <c r="AI149" s="441"/>
      <c r="AJ149" s="440"/>
      <c r="AK149" s="439"/>
      <c r="AL149" s="441"/>
      <c r="AM149" s="439"/>
      <c r="AN149" s="440"/>
      <c r="AO149" s="439"/>
      <c r="AP149" s="440"/>
      <c r="AQ149" s="441"/>
      <c r="AR149" s="440"/>
      <c r="AS149" s="439"/>
      <c r="AT149" s="441"/>
      <c r="AU149" s="439"/>
      <c r="AV149" s="440"/>
      <c r="AW149" s="439"/>
      <c r="AX149" s="440"/>
      <c r="AY149" s="441"/>
      <c r="AZ149" s="440"/>
      <c r="BA149" s="439"/>
      <c r="BB149" s="441"/>
      <c r="BC149" s="439"/>
      <c r="BD149" s="440"/>
      <c r="BE149" s="439"/>
      <c r="BF149" s="440"/>
      <c r="BG149" s="441"/>
      <c r="BH149" s="440"/>
      <c r="BI149" s="1015"/>
    </row>
    <row r="150" spans="1:61" ht="6" customHeight="1">
      <c r="A150" s="1237"/>
      <c r="B150" s="690"/>
      <c r="C150" s="691"/>
      <c r="D150" s="1014"/>
      <c r="E150" s="442"/>
      <c r="F150" s="443"/>
      <c r="G150" s="442"/>
      <c r="H150" s="444"/>
      <c r="I150" s="442"/>
      <c r="J150" s="444"/>
      <c r="K150" s="443"/>
      <c r="L150" s="444"/>
      <c r="M150" s="442"/>
      <c r="N150" s="443"/>
      <c r="O150" s="442"/>
      <c r="P150" s="444"/>
      <c r="Q150" s="442"/>
      <c r="R150" s="444"/>
      <c r="S150" s="443"/>
      <c r="T150" s="444"/>
      <c r="U150" s="442"/>
      <c r="V150" s="443"/>
      <c r="W150" s="442"/>
      <c r="X150" s="444"/>
      <c r="Y150" s="442"/>
      <c r="Z150" s="444"/>
      <c r="AA150" s="443"/>
      <c r="AB150" s="444"/>
      <c r="AC150" s="442"/>
      <c r="AD150" s="443"/>
      <c r="AE150" s="442"/>
      <c r="AF150" s="444"/>
      <c r="AG150" s="442"/>
      <c r="AH150" s="444"/>
      <c r="AI150" s="443"/>
      <c r="AJ150" s="444"/>
      <c r="AK150" s="442"/>
      <c r="AL150" s="443"/>
      <c r="AM150" s="442"/>
      <c r="AN150" s="444"/>
      <c r="AO150" s="442"/>
      <c r="AP150" s="444"/>
      <c r="AQ150" s="443"/>
      <c r="AR150" s="444"/>
      <c r="AS150" s="442"/>
      <c r="AT150" s="443"/>
      <c r="AU150" s="442"/>
      <c r="AV150" s="444"/>
      <c r="AW150" s="442"/>
      <c r="AX150" s="444"/>
      <c r="AY150" s="443"/>
      <c r="AZ150" s="444"/>
      <c r="BA150" s="442"/>
      <c r="BB150" s="443"/>
      <c r="BC150" s="442"/>
      <c r="BD150" s="444"/>
      <c r="BE150" s="442"/>
      <c r="BF150" s="444"/>
      <c r="BG150" s="443"/>
      <c r="BH150" s="444"/>
      <c r="BI150" s="1014"/>
    </row>
    <row r="151" spans="1:61" ht="6" customHeight="1">
      <c r="A151" s="1237"/>
      <c r="B151" s="670">
        <v>18</v>
      </c>
      <c r="C151" s="671"/>
      <c r="D151" s="1015"/>
      <c r="E151" s="439"/>
      <c r="F151" s="441"/>
      <c r="G151" s="439"/>
      <c r="H151" s="440"/>
      <c r="I151" s="439"/>
      <c r="J151" s="440"/>
      <c r="K151" s="441"/>
      <c r="L151" s="440"/>
      <c r="M151" s="439"/>
      <c r="N151" s="441"/>
      <c r="O151" s="439"/>
      <c r="P151" s="440"/>
      <c r="Q151" s="439"/>
      <c r="R151" s="440"/>
      <c r="S151" s="441"/>
      <c r="T151" s="440"/>
      <c r="U151" s="439"/>
      <c r="V151" s="441"/>
      <c r="W151" s="439"/>
      <c r="X151" s="440"/>
      <c r="Y151" s="439"/>
      <c r="Z151" s="440"/>
      <c r="AA151" s="441"/>
      <c r="AB151" s="440"/>
      <c r="AC151" s="439"/>
      <c r="AD151" s="441"/>
      <c r="AE151" s="439"/>
      <c r="AF151" s="440"/>
      <c r="AG151" s="439"/>
      <c r="AH151" s="440"/>
      <c r="AI151" s="441"/>
      <c r="AJ151" s="440"/>
      <c r="AK151" s="439"/>
      <c r="AL151" s="441"/>
      <c r="AM151" s="439"/>
      <c r="AN151" s="440"/>
      <c r="AO151" s="439"/>
      <c r="AP151" s="440"/>
      <c r="AQ151" s="441"/>
      <c r="AR151" s="440"/>
      <c r="AS151" s="439"/>
      <c r="AT151" s="441"/>
      <c r="AU151" s="439"/>
      <c r="AV151" s="440"/>
      <c r="AW151" s="439"/>
      <c r="AX151" s="440"/>
      <c r="AY151" s="441"/>
      <c r="AZ151" s="440"/>
      <c r="BA151" s="439"/>
      <c r="BB151" s="441"/>
      <c r="BC151" s="439"/>
      <c r="BD151" s="440"/>
      <c r="BE151" s="439"/>
      <c r="BF151" s="440"/>
      <c r="BG151" s="441"/>
      <c r="BH151" s="440"/>
      <c r="BI151" s="1015" t="s">
        <v>912</v>
      </c>
    </row>
    <row r="152" spans="1:61" ht="3" customHeight="1">
      <c r="A152" s="1237"/>
      <c r="B152" s="670"/>
      <c r="C152" s="671"/>
      <c r="D152" s="1015"/>
      <c r="E152" s="439"/>
      <c r="F152" s="441"/>
      <c r="G152" s="439"/>
      <c r="H152" s="440"/>
      <c r="I152" s="439"/>
      <c r="J152" s="440"/>
      <c r="K152" s="441"/>
      <c r="L152" s="440"/>
      <c r="M152" s="439"/>
      <c r="N152" s="441"/>
      <c r="O152" s="439"/>
      <c r="P152" s="440"/>
      <c r="Q152" s="439"/>
      <c r="R152" s="440"/>
      <c r="S152" s="441"/>
      <c r="T152" s="440"/>
      <c r="U152" s="439"/>
      <c r="V152" s="441"/>
      <c r="W152" s="439"/>
      <c r="X152" s="440"/>
      <c r="Y152" s="439"/>
      <c r="Z152" s="440"/>
      <c r="AA152" s="441"/>
      <c r="AB152" s="440"/>
      <c r="AC152" s="439"/>
      <c r="AD152" s="441"/>
      <c r="AE152" s="439"/>
      <c r="AF152" s="440"/>
      <c r="AG152" s="439"/>
      <c r="AH152" s="440"/>
      <c r="AI152" s="441"/>
      <c r="AJ152" s="440"/>
      <c r="AK152" s="439"/>
      <c r="AL152" s="441"/>
      <c r="AM152" s="439"/>
      <c r="AN152" s="440"/>
      <c r="AO152" s="439"/>
      <c r="AP152" s="440"/>
      <c r="AQ152" s="441"/>
      <c r="AR152" s="440"/>
      <c r="AS152" s="439"/>
      <c r="AT152" s="441"/>
      <c r="AU152" s="439"/>
      <c r="AV152" s="440"/>
      <c r="AW152" s="439"/>
      <c r="AX152" s="440"/>
      <c r="AY152" s="441"/>
      <c r="AZ152" s="440"/>
      <c r="BA152" s="439"/>
      <c r="BB152" s="441"/>
      <c r="BC152" s="439"/>
      <c r="BD152" s="440"/>
      <c r="BE152" s="439"/>
      <c r="BF152" s="440"/>
      <c r="BG152" s="441"/>
      <c r="BH152" s="440"/>
      <c r="BI152" s="1015"/>
    </row>
    <row r="153" spans="1:61" ht="6" customHeight="1">
      <c r="A153" s="1237"/>
      <c r="B153" s="690"/>
      <c r="C153" s="691"/>
      <c r="D153" s="1014"/>
      <c r="E153" s="442"/>
      <c r="F153" s="443"/>
      <c r="G153" s="442"/>
      <c r="H153" s="444"/>
      <c r="I153" s="442"/>
      <c r="J153" s="444"/>
      <c r="K153" s="443"/>
      <c r="L153" s="444"/>
      <c r="M153" s="442"/>
      <c r="N153" s="443"/>
      <c r="O153" s="442"/>
      <c r="P153" s="444"/>
      <c r="Q153" s="442"/>
      <c r="R153" s="444"/>
      <c r="S153" s="443"/>
      <c r="T153" s="444"/>
      <c r="U153" s="442"/>
      <c r="V153" s="443"/>
      <c r="W153" s="442"/>
      <c r="X153" s="444"/>
      <c r="Y153" s="442"/>
      <c r="Z153" s="444"/>
      <c r="AA153" s="443"/>
      <c r="AB153" s="444"/>
      <c r="AC153" s="442"/>
      <c r="AD153" s="443"/>
      <c r="AE153" s="442"/>
      <c r="AF153" s="444"/>
      <c r="AG153" s="442"/>
      <c r="AH153" s="444"/>
      <c r="AI153" s="443"/>
      <c r="AJ153" s="444"/>
      <c r="AK153" s="442"/>
      <c r="AL153" s="443"/>
      <c r="AM153" s="442"/>
      <c r="AN153" s="444"/>
      <c r="AO153" s="442"/>
      <c r="AP153" s="444"/>
      <c r="AQ153" s="443"/>
      <c r="AR153" s="444"/>
      <c r="AS153" s="442"/>
      <c r="AT153" s="443"/>
      <c r="AU153" s="442"/>
      <c r="AV153" s="444"/>
      <c r="AW153" s="442"/>
      <c r="AX153" s="444"/>
      <c r="AY153" s="443"/>
      <c r="AZ153" s="444"/>
      <c r="BA153" s="442"/>
      <c r="BB153" s="443"/>
      <c r="BC153" s="442"/>
      <c r="BD153" s="444"/>
      <c r="BE153" s="442"/>
      <c r="BF153" s="444"/>
      <c r="BG153" s="443"/>
      <c r="BH153" s="444"/>
      <c r="BI153" s="1014"/>
    </row>
    <row r="154" spans="1:61" ht="6" customHeight="1">
      <c r="A154" s="1237"/>
      <c r="B154" s="670">
        <v>19</v>
      </c>
      <c r="C154" s="671"/>
      <c r="D154" s="1015"/>
      <c r="E154" s="439"/>
      <c r="F154" s="441"/>
      <c r="G154" s="439"/>
      <c r="H154" s="440"/>
      <c r="I154" s="439"/>
      <c r="J154" s="440"/>
      <c r="K154" s="441"/>
      <c r="L154" s="440"/>
      <c r="M154" s="439"/>
      <c r="N154" s="441"/>
      <c r="O154" s="439"/>
      <c r="P154" s="440"/>
      <c r="Q154" s="439"/>
      <c r="R154" s="440"/>
      <c r="S154" s="441"/>
      <c r="T154" s="440"/>
      <c r="U154" s="439"/>
      <c r="V154" s="441"/>
      <c r="W154" s="439"/>
      <c r="X154" s="440"/>
      <c r="Y154" s="439"/>
      <c r="Z154" s="440"/>
      <c r="AA154" s="441"/>
      <c r="AB154" s="440"/>
      <c r="AC154" s="439"/>
      <c r="AD154" s="441"/>
      <c r="AE154" s="439"/>
      <c r="AF154" s="440"/>
      <c r="AG154" s="439"/>
      <c r="AH154" s="440"/>
      <c r="AI154" s="441"/>
      <c r="AJ154" s="440"/>
      <c r="AK154" s="439"/>
      <c r="AL154" s="441"/>
      <c r="AM154" s="439"/>
      <c r="AN154" s="440"/>
      <c r="AO154" s="439"/>
      <c r="AP154" s="440"/>
      <c r="AQ154" s="441"/>
      <c r="AR154" s="440"/>
      <c r="AS154" s="439"/>
      <c r="AT154" s="441"/>
      <c r="AU154" s="439"/>
      <c r="AV154" s="440"/>
      <c r="AW154" s="439"/>
      <c r="AX154" s="440"/>
      <c r="AY154" s="441"/>
      <c r="AZ154" s="440"/>
      <c r="BA154" s="439"/>
      <c r="BB154" s="441"/>
      <c r="BC154" s="439"/>
      <c r="BD154" s="440"/>
      <c r="BE154" s="439"/>
      <c r="BF154" s="440"/>
      <c r="BG154" s="441"/>
      <c r="BH154" s="440"/>
      <c r="BI154" s="1015" t="s">
        <v>912</v>
      </c>
    </row>
    <row r="155" spans="1:61" ht="3" customHeight="1">
      <c r="A155" s="1237"/>
      <c r="B155" s="670"/>
      <c r="C155" s="671"/>
      <c r="D155" s="1015"/>
      <c r="E155" s="439"/>
      <c r="F155" s="441"/>
      <c r="G155" s="439"/>
      <c r="H155" s="440"/>
      <c r="I155" s="439"/>
      <c r="J155" s="440"/>
      <c r="K155" s="441"/>
      <c r="L155" s="440"/>
      <c r="M155" s="439"/>
      <c r="N155" s="441"/>
      <c r="O155" s="439"/>
      <c r="P155" s="440"/>
      <c r="Q155" s="439"/>
      <c r="R155" s="440"/>
      <c r="S155" s="441"/>
      <c r="T155" s="440"/>
      <c r="U155" s="439"/>
      <c r="V155" s="441"/>
      <c r="W155" s="439"/>
      <c r="X155" s="440"/>
      <c r="Y155" s="439"/>
      <c r="Z155" s="440"/>
      <c r="AA155" s="441"/>
      <c r="AB155" s="440"/>
      <c r="AC155" s="439"/>
      <c r="AD155" s="441"/>
      <c r="AE155" s="439"/>
      <c r="AF155" s="440"/>
      <c r="AG155" s="439"/>
      <c r="AH155" s="440"/>
      <c r="AI155" s="441"/>
      <c r="AJ155" s="440"/>
      <c r="AK155" s="439"/>
      <c r="AL155" s="441"/>
      <c r="AM155" s="439"/>
      <c r="AN155" s="440"/>
      <c r="AO155" s="439"/>
      <c r="AP155" s="440"/>
      <c r="AQ155" s="441"/>
      <c r="AR155" s="440"/>
      <c r="AS155" s="439"/>
      <c r="AT155" s="441"/>
      <c r="AU155" s="439"/>
      <c r="AV155" s="440"/>
      <c r="AW155" s="439"/>
      <c r="AX155" s="440"/>
      <c r="AY155" s="441"/>
      <c r="AZ155" s="440"/>
      <c r="BA155" s="439"/>
      <c r="BB155" s="441"/>
      <c r="BC155" s="439"/>
      <c r="BD155" s="440"/>
      <c r="BE155" s="439"/>
      <c r="BF155" s="440"/>
      <c r="BG155" s="441"/>
      <c r="BH155" s="440"/>
      <c r="BI155" s="1015"/>
    </row>
    <row r="156" spans="1:61" ht="6" customHeight="1">
      <c r="A156" s="1237"/>
      <c r="B156" s="690"/>
      <c r="C156" s="691"/>
      <c r="D156" s="1014"/>
      <c r="E156" s="442"/>
      <c r="F156" s="443"/>
      <c r="G156" s="442"/>
      <c r="H156" s="444"/>
      <c r="I156" s="442"/>
      <c r="J156" s="444"/>
      <c r="K156" s="443"/>
      <c r="L156" s="444"/>
      <c r="M156" s="442"/>
      <c r="N156" s="443"/>
      <c r="O156" s="442"/>
      <c r="P156" s="444"/>
      <c r="Q156" s="442"/>
      <c r="R156" s="444"/>
      <c r="S156" s="443"/>
      <c r="T156" s="444"/>
      <c r="U156" s="442"/>
      <c r="V156" s="443"/>
      <c r="W156" s="442"/>
      <c r="X156" s="444"/>
      <c r="Y156" s="442"/>
      <c r="Z156" s="444"/>
      <c r="AA156" s="443"/>
      <c r="AB156" s="444"/>
      <c r="AC156" s="442"/>
      <c r="AD156" s="443"/>
      <c r="AE156" s="442"/>
      <c r="AF156" s="444"/>
      <c r="AG156" s="442"/>
      <c r="AH156" s="444"/>
      <c r="AI156" s="443"/>
      <c r="AJ156" s="444"/>
      <c r="AK156" s="442"/>
      <c r="AL156" s="443"/>
      <c r="AM156" s="442"/>
      <c r="AN156" s="444"/>
      <c r="AO156" s="442"/>
      <c r="AP156" s="444"/>
      <c r="AQ156" s="443"/>
      <c r="AR156" s="444"/>
      <c r="AS156" s="442"/>
      <c r="AT156" s="443"/>
      <c r="AU156" s="442"/>
      <c r="AV156" s="444"/>
      <c r="AW156" s="442"/>
      <c r="AX156" s="444"/>
      <c r="AY156" s="443"/>
      <c r="AZ156" s="444"/>
      <c r="BA156" s="442"/>
      <c r="BB156" s="443"/>
      <c r="BC156" s="442"/>
      <c r="BD156" s="444"/>
      <c r="BE156" s="442"/>
      <c r="BF156" s="444"/>
      <c r="BG156" s="443"/>
      <c r="BH156" s="444"/>
      <c r="BI156" s="1014"/>
    </row>
    <row r="157" spans="1:61" ht="6" customHeight="1">
      <c r="A157" s="1237"/>
      <c r="B157" s="670">
        <v>20</v>
      </c>
      <c r="C157" s="671"/>
      <c r="D157" s="1015"/>
      <c r="E157" s="439"/>
      <c r="F157" s="441"/>
      <c r="G157" s="439"/>
      <c r="H157" s="440"/>
      <c r="I157" s="439"/>
      <c r="J157" s="440"/>
      <c r="K157" s="441"/>
      <c r="L157" s="440"/>
      <c r="M157" s="439"/>
      <c r="N157" s="441"/>
      <c r="O157" s="439"/>
      <c r="P157" s="440"/>
      <c r="Q157" s="439"/>
      <c r="R157" s="440"/>
      <c r="S157" s="441"/>
      <c r="T157" s="440"/>
      <c r="U157" s="439"/>
      <c r="V157" s="441"/>
      <c r="W157" s="439"/>
      <c r="X157" s="440"/>
      <c r="Y157" s="439"/>
      <c r="Z157" s="440"/>
      <c r="AA157" s="441"/>
      <c r="AB157" s="440"/>
      <c r="AC157" s="439"/>
      <c r="AD157" s="441"/>
      <c r="AE157" s="439"/>
      <c r="AF157" s="440"/>
      <c r="AG157" s="439"/>
      <c r="AH157" s="440"/>
      <c r="AI157" s="441"/>
      <c r="AJ157" s="440"/>
      <c r="AK157" s="439"/>
      <c r="AL157" s="441"/>
      <c r="AM157" s="439"/>
      <c r="AN157" s="440"/>
      <c r="AO157" s="439"/>
      <c r="AP157" s="440"/>
      <c r="AQ157" s="441"/>
      <c r="AR157" s="440"/>
      <c r="AS157" s="439"/>
      <c r="AT157" s="441"/>
      <c r="AU157" s="439"/>
      <c r="AV157" s="440"/>
      <c r="AW157" s="439"/>
      <c r="AX157" s="440"/>
      <c r="AY157" s="441"/>
      <c r="AZ157" s="440"/>
      <c r="BA157" s="439"/>
      <c r="BB157" s="441"/>
      <c r="BC157" s="439"/>
      <c r="BD157" s="440"/>
      <c r="BE157" s="439"/>
      <c r="BF157" s="440"/>
      <c r="BG157" s="441"/>
      <c r="BH157" s="440"/>
      <c r="BI157" s="1015" t="s">
        <v>899</v>
      </c>
    </row>
    <row r="158" spans="1:61" ht="3" customHeight="1">
      <c r="A158" s="1237"/>
      <c r="B158" s="670"/>
      <c r="C158" s="671"/>
      <c r="D158" s="1015"/>
      <c r="E158" s="439"/>
      <c r="F158" s="441"/>
      <c r="G158" s="439"/>
      <c r="H158" s="440"/>
      <c r="I158" s="439"/>
      <c r="J158" s="440"/>
      <c r="K158" s="441"/>
      <c r="L158" s="440"/>
      <c r="M158" s="439"/>
      <c r="N158" s="441"/>
      <c r="O158" s="439"/>
      <c r="P158" s="440"/>
      <c r="Q158" s="439"/>
      <c r="R158" s="440"/>
      <c r="S158" s="441"/>
      <c r="T158" s="440"/>
      <c r="U158" s="439"/>
      <c r="V158" s="441"/>
      <c r="W158" s="439"/>
      <c r="X158" s="440"/>
      <c r="Y158" s="439"/>
      <c r="Z158" s="440"/>
      <c r="AA158" s="441"/>
      <c r="AB158" s="440"/>
      <c r="AC158" s="439"/>
      <c r="AD158" s="441"/>
      <c r="AE158" s="439"/>
      <c r="AF158" s="440"/>
      <c r="AG158" s="439"/>
      <c r="AH158" s="440"/>
      <c r="AI158" s="441"/>
      <c r="AJ158" s="440"/>
      <c r="AK158" s="439"/>
      <c r="AL158" s="441"/>
      <c r="AM158" s="439"/>
      <c r="AN158" s="440"/>
      <c r="AO158" s="439"/>
      <c r="AP158" s="440"/>
      <c r="AQ158" s="441"/>
      <c r="AR158" s="440"/>
      <c r="AS158" s="439"/>
      <c r="AT158" s="441"/>
      <c r="AU158" s="439"/>
      <c r="AV158" s="440"/>
      <c r="AW158" s="439"/>
      <c r="AX158" s="440"/>
      <c r="AY158" s="441"/>
      <c r="AZ158" s="440"/>
      <c r="BA158" s="439"/>
      <c r="BB158" s="441"/>
      <c r="BC158" s="439"/>
      <c r="BD158" s="440"/>
      <c r="BE158" s="439"/>
      <c r="BF158" s="440"/>
      <c r="BG158" s="441"/>
      <c r="BH158" s="440"/>
      <c r="BI158" s="1015"/>
    </row>
    <row r="159" spans="1:61" ht="6" customHeight="1">
      <c r="A159" s="1237"/>
      <c r="B159" s="1223"/>
      <c r="C159" s="691"/>
      <c r="D159" s="1014"/>
      <c r="E159" s="445"/>
      <c r="F159" s="446"/>
      <c r="G159" s="445"/>
      <c r="H159" s="447"/>
      <c r="I159" s="445"/>
      <c r="J159" s="447"/>
      <c r="K159" s="446"/>
      <c r="L159" s="447"/>
      <c r="M159" s="445"/>
      <c r="N159" s="446"/>
      <c r="O159" s="445"/>
      <c r="P159" s="447"/>
      <c r="Q159" s="445"/>
      <c r="R159" s="447"/>
      <c r="S159" s="446"/>
      <c r="T159" s="447"/>
      <c r="U159" s="445"/>
      <c r="V159" s="446"/>
      <c r="W159" s="445"/>
      <c r="X159" s="447"/>
      <c r="Y159" s="445"/>
      <c r="Z159" s="447"/>
      <c r="AA159" s="446"/>
      <c r="AB159" s="447"/>
      <c r="AC159" s="445"/>
      <c r="AD159" s="446"/>
      <c r="AE159" s="445"/>
      <c r="AF159" s="447"/>
      <c r="AG159" s="445"/>
      <c r="AH159" s="447"/>
      <c r="AI159" s="446"/>
      <c r="AJ159" s="447"/>
      <c r="AK159" s="445"/>
      <c r="AL159" s="446"/>
      <c r="AM159" s="445"/>
      <c r="AN159" s="447"/>
      <c r="AO159" s="445"/>
      <c r="AP159" s="447"/>
      <c r="AQ159" s="446"/>
      <c r="AR159" s="447"/>
      <c r="AS159" s="445"/>
      <c r="AT159" s="446"/>
      <c r="AU159" s="445"/>
      <c r="AV159" s="447"/>
      <c r="AW159" s="445"/>
      <c r="AX159" s="447"/>
      <c r="AY159" s="446"/>
      <c r="AZ159" s="447"/>
      <c r="BA159" s="445"/>
      <c r="BB159" s="446"/>
      <c r="BC159" s="445"/>
      <c r="BD159" s="447"/>
      <c r="BE159" s="445"/>
      <c r="BF159" s="447"/>
      <c r="BG159" s="446"/>
      <c r="BH159" s="447"/>
      <c r="BI159" s="1015"/>
    </row>
    <row r="160" spans="1:61" ht="15.95" customHeight="1">
      <c r="A160" s="1238"/>
      <c r="B160" s="587" t="s">
        <v>900</v>
      </c>
      <c r="C160" s="588"/>
      <c r="D160" s="589"/>
      <c r="E160" s="448">
        <f>SUM(E100:E159)</f>
        <v>0</v>
      </c>
      <c r="F160" s="449">
        <f t="shared" ref="F160:BH160" si="1">SUM(F100:F159)</f>
        <v>0</v>
      </c>
      <c r="G160" s="448">
        <f t="shared" si="1"/>
        <v>0</v>
      </c>
      <c r="H160" s="450">
        <f t="shared" si="1"/>
        <v>0</v>
      </c>
      <c r="I160" s="448">
        <f t="shared" si="1"/>
        <v>0</v>
      </c>
      <c r="J160" s="450">
        <f t="shared" si="1"/>
        <v>0</v>
      </c>
      <c r="K160" s="449">
        <f t="shared" si="1"/>
        <v>0</v>
      </c>
      <c r="L160" s="450">
        <f t="shared" si="1"/>
        <v>0</v>
      </c>
      <c r="M160" s="448">
        <f t="shared" si="1"/>
        <v>0</v>
      </c>
      <c r="N160" s="449">
        <f t="shared" si="1"/>
        <v>0</v>
      </c>
      <c r="O160" s="448">
        <f t="shared" si="1"/>
        <v>0</v>
      </c>
      <c r="P160" s="450">
        <f t="shared" si="1"/>
        <v>0</v>
      </c>
      <c r="Q160" s="448">
        <f t="shared" si="1"/>
        <v>0</v>
      </c>
      <c r="R160" s="450">
        <f t="shared" si="1"/>
        <v>0</v>
      </c>
      <c r="S160" s="449">
        <f t="shared" si="1"/>
        <v>0</v>
      </c>
      <c r="T160" s="450">
        <f t="shared" si="1"/>
        <v>0</v>
      </c>
      <c r="U160" s="448">
        <f t="shared" si="1"/>
        <v>0</v>
      </c>
      <c r="V160" s="449">
        <f t="shared" si="1"/>
        <v>0</v>
      </c>
      <c r="W160" s="448">
        <f t="shared" si="1"/>
        <v>0</v>
      </c>
      <c r="X160" s="450">
        <f t="shared" si="1"/>
        <v>0</v>
      </c>
      <c r="Y160" s="448">
        <f t="shared" si="1"/>
        <v>0</v>
      </c>
      <c r="Z160" s="450">
        <f t="shared" si="1"/>
        <v>0</v>
      </c>
      <c r="AA160" s="449">
        <f t="shared" si="1"/>
        <v>0</v>
      </c>
      <c r="AB160" s="450">
        <f t="shared" si="1"/>
        <v>0</v>
      </c>
      <c r="AC160" s="448">
        <f t="shared" si="1"/>
        <v>0</v>
      </c>
      <c r="AD160" s="449">
        <f t="shared" si="1"/>
        <v>0</v>
      </c>
      <c r="AE160" s="448">
        <f t="shared" si="1"/>
        <v>0</v>
      </c>
      <c r="AF160" s="450">
        <f t="shared" si="1"/>
        <v>0</v>
      </c>
      <c r="AG160" s="448">
        <f t="shared" si="1"/>
        <v>0</v>
      </c>
      <c r="AH160" s="450">
        <f t="shared" si="1"/>
        <v>0</v>
      </c>
      <c r="AI160" s="449">
        <f t="shared" si="1"/>
        <v>0</v>
      </c>
      <c r="AJ160" s="450">
        <f t="shared" si="1"/>
        <v>0</v>
      </c>
      <c r="AK160" s="448">
        <f t="shared" si="1"/>
        <v>0</v>
      </c>
      <c r="AL160" s="449">
        <f t="shared" si="1"/>
        <v>0</v>
      </c>
      <c r="AM160" s="448">
        <f t="shared" si="1"/>
        <v>0</v>
      </c>
      <c r="AN160" s="450">
        <f t="shared" si="1"/>
        <v>0</v>
      </c>
      <c r="AO160" s="448">
        <f t="shared" si="1"/>
        <v>0</v>
      </c>
      <c r="AP160" s="450">
        <f t="shared" si="1"/>
        <v>0</v>
      </c>
      <c r="AQ160" s="449">
        <f t="shared" si="1"/>
        <v>0</v>
      </c>
      <c r="AR160" s="450">
        <f t="shared" si="1"/>
        <v>0</v>
      </c>
      <c r="AS160" s="448">
        <f t="shared" si="1"/>
        <v>0</v>
      </c>
      <c r="AT160" s="449">
        <f t="shared" si="1"/>
        <v>0</v>
      </c>
      <c r="AU160" s="448">
        <f t="shared" si="1"/>
        <v>0</v>
      </c>
      <c r="AV160" s="450">
        <f t="shared" si="1"/>
        <v>0</v>
      </c>
      <c r="AW160" s="448">
        <f t="shared" si="1"/>
        <v>0</v>
      </c>
      <c r="AX160" s="450">
        <f t="shared" si="1"/>
        <v>0</v>
      </c>
      <c r="AY160" s="449">
        <f t="shared" si="1"/>
        <v>0</v>
      </c>
      <c r="AZ160" s="450">
        <f t="shared" si="1"/>
        <v>0</v>
      </c>
      <c r="BA160" s="448">
        <f t="shared" si="1"/>
        <v>0</v>
      </c>
      <c r="BB160" s="449">
        <f t="shared" si="1"/>
        <v>0</v>
      </c>
      <c r="BC160" s="448">
        <f t="shared" si="1"/>
        <v>0</v>
      </c>
      <c r="BD160" s="450">
        <f t="shared" si="1"/>
        <v>0</v>
      </c>
      <c r="BE160" s="448">
        <f t="shared" si="1"/>
        <v>0</v>
      </c>
      <c r="BF160" s="450">
        <f t="shared" si="1"/>
        <v>0</v>
      </c>
      <c r="BG160" s="449">
        <f t="shared" si="1"/>
        <v>0</v>
      </c>
      <c r="BH160" s="449">
        <f t="shared" si="1"/>
        <v>0</v>
      </c>
      <c r="BI160" s="451"/>
    </row>
    <row r="161" spans="1:61" ht="15.95" customHeight="1">
      <c r="A161" s="587" t="s">
        <v>901</v>
      </c>
      <c r="B161" s="588"/>
      <c r="C161" s="588"/>
      <c r="D161" s="589"/>
      <c r="E161" s="452" t="str">
        <f>IF(E93=0,"",IF(E160&gt;=E93,"適","否"))</f>
        <v/>
      </c>
      <c r="F161" s="453" t="str">
        <f>IF(E93=0,"",IF(F160&gt;=E93,"適","否"))</f>
        <v/>
      </c>
      <c r="G161" s="452" t="str">
        <f>IF(G93=0,"",IF(G160&gt;=G93,"適","否"))</f>
        <v/>
      </c>
      <c r="H161" s="454" t="str">
        <f>IF(G93=0,"",IF(H160&gt;=G93,"適","否"))</f>
        <v/>
      </c>
      <c r="I161" s="452" t="str">
        <f>IF(I93=0,"",IF(I160&gt;=I93,"適","否"))</f>
        <v/>
      </c>
      <c r="J161" s="454" t="str">
        <f>IF(I93=0,"",IF(J160&gt;=I93,"適","否"))</f>
        <v/>
      </c>
      <c r="K161" s="453" t="str">
        <f>IF(K93=0,"",IF(K160&gt;=K93,"適","否"))</f>
        <v/>
      </c>
      <c r="L161" s="454" t="str">
        <f>IF(K93=0,"",IF(L160&gt;=K93,"適","否"))</f>
        <v/>
      </c>
      <c r="M161" s="452" t="str">
        <f>IF(M93=0,"",IF(M160&gt;=M93,"適","否"))</f>
        <v/>
      </c>
      <c r="N161" s="453" t="str">
        <f>IF(M93=0,"",IF(N160&gt;=M93,"適","否"))</f>
        <v/>
      </c>
      <c r="O161" s="452" t="str">
        <f>IF(O93=0,"",IF(O160&gt;=O93,"適","否"))</f>
        <v/>
      </c>
      <c r="P161" s="454" t="str">
        <f>IF(O93=0,"",IF(P160&gt;=O93,"適","否"))</f>
        <v/>
      </c>
      <c r="Q161" s="452" t="str">
        <f>IF(Q93=0,"",IF(Q160&gt;=Q93,"適","否"))</f>
        <v/>
      </c>
      <c r="R161" s="454" t="str">
        <f>IF(Q93=0,"",IF(R160&gt;=Q93,"適","否"))</f>
        <v/>
      </c>
      <c r="S161" s="453" t="str">
        <f>IF(S93=0,"",IF(S160&gt;=S93,"適","否"))</f>
        <v/>
      </c>
      <c r="T161" s="454" t="str">
        <f>IF(S93=0,"",IF(T160&gt;=S93,"適","否"))</f>
        <v/>
      </c>
      <c r="U161" s="452" t="str">
        <f>IF(U93=0,"",IF(U160&gt;=U93,"適","否"))</f>
        <v/>
      </c>
      <c r="V161" s="453" t="str">
        <f>IF(U93=0,"",IF(V160&gt;=U93,"適","否"))</f>
        <v/>
      </c>
      <c r="W161" s="452" t="str">
        <f>IF(W93=0,"",IF(W160&gt;=W93,"適","否"))</f>
        <v/>
      </c>
      <c r="X161" s="454" t="str">
        <f>IF(W93=0,"",IF(X160&gt;=W93,"適","否"))</f>
        <v/>
      </c>
      <c r="Y161" s="452" t="str">
        <f>IF(Y93=0,"",IF(Y160&gt;=Y93,"適","否"))</f>
        <v/>
      </c>
      <c r="Z161" s="454" t="str">
        <f>IF(Y93=0,"",IF(Z160&gt;=Y93,"適","否"))</f>
        <v/>
      </c>
      <c r="AA161" s="453" t="str">
        <f>IF(AA93=0,"",IF(AA160&gt;=AA93,"適","否"))</f>
        <v/>
      </c>
      <c r="AB161" s="454" t="str">
        <f>IF(AA93=0,"",IF(AB160&gt;=AA93,"適","否"))</f>
        <v/>
      </c>
      <c r="AC161" s="452" t="str">
        <f>IF(AC93=0,"",IF(AC160&gt;=AC93,"適","否"))</f>
        <v/>
      </c>
      <c r="AD161" s="453" t="str">
        <f>IF(AC93=0,"",IF(AD160&gt;=AC93,"適","否"))</f>
        <v/>
      </c>
      <c r="AE161" s="452" t="str">
        <f>IF(AE93=0,"",IF(AE160&gt;=AE93,"適","否"))</f>
        <v/>
      </c>
      <c r="AF161" s="454" t="str">
        <f>IF(AE93=0,"",IF(AF160&gt;=AE93,"適","否"))</f>
        <v/>
      </c>
      <c r="AG161" s="452" t="str">
        <f>IF(AG93=0,"",IF(AG160&gt;=AG93,"適","否"))</f>
        <v/>
      </c>
      <c r="AH161" s="454" t="str">
        <f>IF(AG93=0,"",IF(AH160&gt;=AG93,"適","否"))</f>
        <v/>
      </c>
      <c r="AI161" s="453" t="str">
        <f>IF(AI93=0,"",IF(AI160&gt;=AI93,"適","否"))</f>
        <v/>
      </c>
      <c r="AJ161" s="454" t="str">
        <f>IF(AI93=0,"",IF(AJ160&gt;=AI93,"適","否"))</f>
        <v/>
      </c>
      <c r="AK161" s="452" t="str">
        <f>IF(AK93=0,"",IF(AK160&gt;=AK93,"適","否"))</f>
        <v/>
      </c>
      <c r="AL161" s="453" t="str">
        <f>IF(AK93=0,"",IF(AL160&gt;=AK93,"適","否"))</f>
        <v/>
      </c>
      <c r="AM161" s="452" t="str">
        <f>IF(AM93=0,"",IF(AM160&gt;=AM93,"適","否"))</f>
        <v/>
      </c>
      <c r="AN161" s="454" t="str">
        <f>IF(AM93=0,"",IF(AN160&gt;=AM93,"適","否"))</f>
        <v/>
      </c>
      <c r="AO161" s="452" t="str">
        <f>IF(AO93=0,"",IF(AO160&gt;=AO93,"適","否"))</f>
        <v/>
      </c>
      <c r="AP161" s="454" t="str">
        <f>IF(AO93=0,"",IF(AP160&gt;=AO93,"適","否"))</f>
        <v/>
      </c>
      <c r="AQ161" s="453" t="str">
        <f>IF(AQ93=0,"",IF(AQ160&gt;=AQ93,"適","否"))</f>
        <v/>
      </c>
      <c r="AR161" s="454" t="str">
        <f>IF(AQ93=0,"",IF(AR160&gt;=AQ93,"適","否"))</f>
        <v/>
      </c>
      <c r="AS161" s="452" t="str">
        <f>IF(AS93=0,"",IF(AS160&gt;=AS93,"適","否"))</f>
        <v/>
      </c>
      <c r="AT161" s="453" t="str">
        <f>IF(AS93=0,"",IF(AT160&gt;=AS93,"適","否"))</f>
        <v/>
      </c>
      <c r="AU161" s="452" t="str">
        <f>IF(AU93=0,"",IF(AU160&gt;=AU93,"適","否"))</f>
        <v/>
      </c>
      <c r="AV161" s="454" t="str">
        <f>IF(AU93=0,"",IF(AV160&gt;=AU93,"適","否"))</f>
        <v/>
      </c>
      <c r="AW161" s="452" t="str">
        <f>IF(AW93=0,"",IF(AW160&gt;=AW93,"適","否"))</f>
        <v/>
      </c>
      <c r="AX161" s="454" t="str">
        <f>IF(AW93=0,"",IF(AX160&gt;=AW93,"適","否"))</f>
        <v/>
      </c>
      <c r="AY161" s="453" t="str">
        <f>IF(AY93=0,"",IF(AY160&gt;=AY93,"適","否"))</f>
        <v/>
      </c>
      <c r="AZ161" s="454" t="str">
        <f>IF(AY93=0,"",IF(AZ160&gt;=AY93,"適","否"))</f>
        <v/>
      </c>
      <c r="BA161" s="452" t="str">
        <f>IF(BA93=0,"",IF(BA160&gt;=BA93,"適","否"))</f>
        <v/>
      </c>
      <c r="BB161" s="453" t="str">
        <f>IF(BA93=0,"",IF(BB160&gt;=BA93,"適","否"))</f>
        <v/>
      </c>
      <c r="BC161" s="452" t="str">
        <f>IF(BC93=0,"",IF(BC160&gt;=BC93,"適","否"))</f>
        <v/>
      </c>
      <c r="BD161" s="454" t="str">
        <f>IF(BC93=0,"",IF(BD160&gt;=BC93,"適","否"))</f>
        <v/>
      </c>
      <c r="BE161" s="452" t="str">
        <f>IF(BE93=0,"",IF(BE160&gt;=BE93,"適","否"))</f>
        <v/>
      </c>
      <c r="BF161" s="454" t="str">
        <f>IF(BE93=0,"",IF(BF160&gt;=BE93,"適","否"))</f>
        <v/>
      </c>
      <c r="BG161" s="453" t="str">
        <f>IF(BG93=0,"",IF(BG160&gt;=BG93,"適","否"))</f>
        <v/>
      </c>
      <c r="BH161" s="454" t="str">
        <f>IF(BG93=0,"",IF(BH160&gt;=BG93,"適","否"))</f>
        <v/>
      </c>
      <c r="BI161" s="451"/>
    </row>
    <row r="162" spans="1:61" s="29" customFormat="1" ht="12.75" customHeight="1">
      <c r="A162" s="173" t="s">
        <v>913</v>
      </c>
      <c r="B162" s="29" t="s">
        <v>914</v>
      </c>
      <c r="E162" s="37"/>
      <c r="F162" s="37"/>
    </row>
    <row r="163" spans="1:61" s="29" customFormat="1" ht="12.75" customHeight="1">
      <c r="A163" s="173"/>
      <c r="E163" s="37"/>
      <c r="F163" s="37"/>
    </row>
    <row r="164" spans="1:61" s="29" customFormat="1" ht="12.75" customHeight="1">
      <c r="A164" s="173"/>
      <c r="E164" s="37"/>
      <c r="F164" s="37"/>
      <c r="J164" s="37"/>
    </row>
    <row r="165" spans="1:61" ht="12.75" customHeight="1"/>
    <row r="166" spans="1:61" s="29" customFormat="1" ht="12.75" customHeight="1">
      <c r="A166" s="1221"/>
      <c r="B166" s="1221"/>
      <c r="C166" s="1221"/>
      <c r="D166" s="1221"/>
      <c r="E166" s="1221"/>
      <c r="F166" s="1221"/>
      <c r="G166" s="1221"/>
      <c r="H166" s="1221"/>
      <c r="I166" s="1221"/>
      <c r="J166" s="1221"/>
      <c r="K166" s="1221"/>
      <c r="L166" s="1221"/>
      <c r="M166" s="1221"/>
      <c r="N166" s="1221"/>
      <c r="O166" s="1221"/>
      <c r="P166" s="1221"/>
      <c r="Q166" s="1221"/>
      <c r="R166" s="1221"/>
      <c r="S166" s="1221"/>
      <c r="T166" s="1221"/>
      <c r="U166" s="1221"/>
      <c r="V166" s="1221"/>
      <c r="W166" s="1221"/>
      <c r="X166" s="1221"/>
      <c r="Y166" s="1221"/>
      <c r="Z166" s="1221"/>
      <c r="AA166" s="1221"/>
      <c r="AB166" s="1221"/>
      <c r="AC166" s="1221"/>
      <c r="AD166" s="1221"/>
      <c r="AE166" s="1221"/>
      <c r="AF166" s="1221"/>
      <c r="AG166" s="1221"/>
      <c r="AH166" s="1221"/>
      <c r="AI166" s="1221"/>
      <c r="AJ166" s="1221"/>
      <c r="AK166" s="1221"/>
      <c r="AL166" s="1221"/>
      <c r="AM166" s="1221"/>
      <c r="AN166" s="1221"/>
      <c r="AO166" s="1221"/>
      <c r="AP166" s="1221"/>
      <c r="AQ166" s="1221"/>
      <c r="AR166" s="1221"/>
      <c r="AS166" s="1221"/>
      <c r="AT166" s="1221"/>
      <c r="AU166" s="1221"/>
      <c r="AV166" s="1221"/>
      <c r="AW166" s="1221"/>
      <c r="AX166" s="1221"/>
      <c r="AY166" s="1221"/>
      <c r="AZ166" s="1221"/>
      <c r="BA166" s="1221"/>
      <c r="BB166" s="1221"/>
      <c r="BC166" s="1221"/>
      <c r="BD166" s="1221"/>
      <c r="BE166" s="1221"/>
      <c r="BF166" s="1221"/>
      <c r="BG166" s="1221"/>
      <c r="BH166" s="1221"/>
      <c r="BI166" s="1221"/>
    </row>
    <row r="167" spans="1:61" ht="12.75" customHeight="1"/>
    <row r="168" spans="1:61" ht="12.75" customHeight="1"/>
  </sheetData>
  <mergeCells count="685">
    <mergeCell ref="AS3:AV3"/>
    <mergeCell ref="AW3:AZ3"/>
    <mergeCell ref="BA3:BD3"/>
    <mergeCell ref="BE3:BH3"/>
    <mergeCell ref="BI3:BI11"/>
    <mergeCell ref="A4:A10"/>
    <mergeCell ref="B4:B9"/>
    <mergeCell ref="E4:F4"/>
    <mergeCell ref="G4:H4"/>
    <mergeCell ref="I4:J4"/>
    <mergeCell ref="U3:X3"/>
    <mergeCell ref="Y3:AB3"/>
    <mergeCell ref="AC3:AF3"/>
    <mergeCell ref="AG3:AJ3"/>
    <mergeCell ref="AK3:AN3"/>
    <mergeCell ref="AO3:AR3"/>
    <mergeCell ref="A3:D3"/>
    <mergeCell ref="E3:H3"/>
    <mergeCell ref="I3:L3"/>
    <mergeCell ref="M3:P3"/>
    <mergeCell ref="Q3:T3"/>
    <mergeCell ref="AC4:AD4"/>
    <mergeCell ref="AE4:AF4"/>
    <mergeCell ref="AG4:AH4"/>
    <mergeCell ref="K4:L4"/>
    <mergeCell ref="M4:N4"/>
    <mergeCell ref="O4:P4"/>
    <mergeCell ref="Q4:R4"/>
    <mergeCell ref="S4:T4"/>
    <mergeCell ref="U4:V4"/>
    <mergeCell ref="E5:F5"/>
    <mergeCell ref="G5:H5"/>
    <mergeCell ref="I5:J5"/>
    <mergeCell ref="K5:L5"/>
    <mergeCell ref="M5:N5"/>
    <mergeCell ref="O5:P5"/>
    <mergeCell ref="Q5:R5"/>
    <mergeCell ref="S5:T5"/>
    <mergeCell ref="U5:V5"/>
    <mergeCell ref="AQ5:AR5"/>
    <mergeCell ref="AS5:AT5"/>
    <mergeCell ref="W5:X5"/>
    <mergeCell ref="Y5:Z5"/>
    <mergeCell ref="AA5:AB5"/>
    <mergeCell ref="AC5:AD5"/>
    <mergeCell ref="AE5:AF5"/>
    <mergeCell ref="AG5:AH5"/>
    <mergeCell ref="BG4:BH4"/>
    <mergeCell ref="AU4:AV4"/>
    <mergeCell ref="AW4:AX4"/>
    <mergeCell ref="AY4:AZ4"/>
    <mergeCell ref="BA4:BB4"/>
    <mergeCell ref="BC4:BD4"/>
    <mergeCell ref="BE4:BF4"/>
    <mergeCell ref="AI4:AJ4"/>
    <mergeCell ref="AK4:AL4"/>
    <mergeCell ref="AM4:AN4"/>
    <mergeCell ref="AO4:AP4"/>
    <mergeCell ref="AQ4:AR4"/>
    <mergeCell ref="AS4:AT4"/>
    <mergeCell ref="W4:X4"/>
    <mergeCell ref="Y4:Z4"/>
    <mergeCell ref="AA4:AB4"/>
    <mergeCell ref="AA6:AB6"/>
    <mergeCell ref="AC6:AD6"/>
    <mergeCell ref="AE6:AF6"/>
    <mergeCell ref="AG6:AH6"/>
    <mergeCell ref="BG5:BH5"/>
    <mergeCell ref="E6:F6"/>
    <mergeCell ref="G6:H6"/>
    <mergeCell ref="I6:J6"/>
    <mergeCell ref="K6:L6"/>
    <mergeCell ref="M6:N6"/>
    <mergeCell ref="O6:P6"/>
    <mergeCell ref="Q6:R6"/>
    <mergeCell ref="S6:T6"/>
    <mergeCell ref="U6:V6"/>
    <mergeCell ref="AU5:AV5"/>
    <mergeCell ref="AW5:AX5"/>
    <mergeCell ref="AY5:AZ5"/>
    <mergeCell ref="BA5:BB5"/>
    <mergeCell ref="BC5:BD5"/>
    <mergeCell ref="BE5:BF5"/>
    <mergeCell ref="AI5:AJ5"/>
    <mergeCell ref="AK5:AL5"/>
    <mergeCell ref="AM5:AN5"/>
    <mergeCell ref="AO5:AP5"/>
    <mergeCell ref="BG6:BH6"/>
    <mergeCell ref="E7:F7"/>
    <mergeCell ref="G7:H7"/>
    <mergeCell ref="I7:J7"/>
    <mergeCell ref="K7:L7"/>
    <mergeCell ref="M7:N7"/>
    <mergeCell ref="O7:P7"/>
    <mergeCell ref="Q7:R7"/>
    <mergeCell ref="S7:T7"/>
    <mergeCell ref="U7:V7"/>
    <mergeCell ref="AU6:AV6"/>
    <mergeCell ref="AW6:AX6"/>
    <mergeCell ref="AY6:AZ6"/>
    <mergeCell ref="BA6:BB6"/>
    <mergeCell ref="BC6:BD6"/>
    <mergeCell ref="BE6:BF6"/>
    <mergeCell ref="AI6:AJ6"/>
    <mergeCell ref="AK6:AL6"/>
    <mergeCell ref="AM6:AN6"/>
    <mergeCell ref="AO6:AP6"/>
    <mergeCell ref="AQ6:AR6"/>
    <mergeCell ref="AS6:AT6"/>
    <mergeCell ref="W6:X6"/>
    <mergeCell ref="Y6:Z6"/>
    <mergeCell ref="AK7:AL7"/>
    <mergeCell ref="AM7:AN7"/>
    <mergeCell ref="AO7:AP7"/>
    <mergeCell ref="AQ7:AR7"/>
    <mergeCell ref="AS7:AT7"/>
    <mergeCell ref="W7:X7"/>
    <mergeCell ref="Y7:Z7"/>
    <mergeCell ref="AA7:AB7"/>
    <mergeCell ref="AC7:AD7"/>
    <mergeCell ref="AE7:AF7"/>
    <mergeCell ref="AG7:AH7"/>
    <mergeCell ref="AS8:AT8"/>
    <mergeCell ref="W8:X8"/>
    <mergeCell ref="Y8:Z8"/>
    <mergeCell ref="AA8:AB8"/>
    <mergeCell ref="AC8:AD8"/>
    <mergeCell ref="AE8:AF8"/>
    <mergeCell ref="AG8:AH8"/>
    <mergeCell ref="BG7:BH7"/>
    <mergeCell ref="E8:F8"/>
    <mergeCell ref="G8:H8"/>
    <mergeCell ref="I8:J8"/>
    <mergeCell ref="K8:L8"/>
    <mergeCell ref="M8:N8"/>
    <mergeCell ref="O8:P8"/>
    <mergeCell ref="Q8:R8"/>
    <mergeCell ref="S8:T8"/>
    <mergeCell ref="U8:V8"/>
    <mergeCell ref="AU7:AV7"/>
    <mergeCell ref="AW7:AX7"/>
    <mergeCell ref="AY7:AZ7"/>
    <mergeCell ref="BA7:BB7"/>
    <mergeCell ref="BC7:BD7"/>
    <mergeCell ref="BE7:BF7"/>
    <mergeCell ref="AI7:AJ7"/>
    <mergeCell ref="AC9:AD9"/>
    <mergeCell ref="AE9:AF9"/>
    <mergeCell ref="AG9:AH9"/>
    <mergeCell ref="BG8:BH8"/>
    <mergeCell ref="E9:F9"/>
    <mergeCell ref="G9:H9"/>
    <mergeCell ref="I9:J9"/>
    <mergeCell ref="K9:L9"/>
    <mergeCell ref="M9:N9"/>
    <mergeCell ref="O9:P9"/>
    <mergeCell ref="Q9:R9"/>
    <mergeCell ref="S9:T9"/>
    <mergeCell ref="U9:V9"/>
    <mergeCell ref="AU8:AV8"/>
    <mergeCell ref="AW8:AX8"/>
    <mergeCell ref="AY8:AZ8"/>
    <mergeCell ref="BA8:BB8"/>
    <mergeCell ref="BC8:BD8"/>
    <mergeCell ref="BE8:BF8"/>
    <mergeCell ref="AI8:AJ8"/>
    <mergeCell ref="AK8:AL8"/>
    <mergeCell ref="AM8:AN8"/>
    <mergeCell ref="AO8:AP8"/>
    <mergeCell ref="AQ8:AR8"/>
    <mergeCell ref="B10:D10"/>
    <mergeCell ref="E10:F10"/>
    <mergeCell ref="G10:H10"/>
    <mergeCell ref="I10:J10"/>
    <mergeCell ref="K10:L10"/>
    <mergeCell ref="M10:N10"/>
    <mergeCell ref="O10:P10"/>
    <mergeCell ref="Q10:R10"/>
    <mergeCell ref="S10:T10"/>
    <mergeCell ref="AO10:AP10"/>
    <mergeCell ref="AQ10:AR10"/>
    <mergeCell ref="U10:V10"/>
    <mergeCell ref="W10:X10"/>
    <mergeCell ref="Y10:Z10"/>
    <mergeCell ref="AA10:AB10"/>
    <mergeCell ref="AC10:AD10"/>
    <mergeCell ref="AE10:AF10"/>
    <mergeCell ref="BG9:BH9"/>
    <mergeCell ref="AU9:AV9"/>
    <mergeCell ref="AW9:AX9"/>
    <mergeCell ref="AY9:AZ9"/>
    <mergeCell ref="BA9:BB9"/>
    <mergeCell ref="BC9:BD9"/>
    <mergeCell ref="BE9:BF9"/>
    <mergeCell ref="AI9:AJ9"/>
    <mergeCell ref="AK9:AL9"/>
    <mergeCell ref="AM9:AN9"/>
    <mergeCell ref="AO9:AP9"/>
    <mergeCell ref="AQ9:AR9"/>
    <mergeCell ref="AS9:AT9"/>
    <mergeCell ref="W9:X9"/>
    <mergeCell ref="Y9:Z9"/>
    <mergeCell ref="AA9:AB9"/>
    <mergeCell ref="W11:X11"/>
    <mergeCell ref="Y11:Z11"/>
    <mergeCell ref="AA11:AB11"/>
    <mergeCell ref="AC11:AD11"/>
    <mergeCell ref="BE10:BF10"/>
    <mergeCell ref="BG10:BH10"/>
    <mergeCell ref="A11:D11"/>
    <mergeCell ref="E11:F11"/>
    <mergeCell ref="G11:H11"/>
    <mergeCell ref="I11:J11"/>
    <mergeCell ref="K11:L11"/>
    <mergeCell ref="M11:N11"/>
    <mergeCell ref="O11:P11"/>
    <mergeCell ref="Q11:R11"/>
    <mergeCell ref="AS10:AT10"/>
    <mergeCell ref="AU10:AV10"/>
    <mergeCell ref="AW10:AX10"/>
    <mergeCell ref="AY10:AZ10"/>
    <mergeCell ref="BA10:BB10"/>
    <mergeCell ref="BC10:BD10"/>
    <mergeCell ref="AG10:AH10"/>
    <mergeCell ref="AI10:AJ10"/>
    <mergeCell ref="AK10:AL10"/>
    <mergeCell ref="AM10:AN10"/>
    <mergeCell ref="BC11:BD11"/>
    <mergeCell ref="BE11:BF11"/>
    <mergeCell ref="BG11:BH11"/>
    <mergeCell ref="A12:A75"/>
    <mergeCell ref="B12:C14"/>
    <mergeCell ref="D12:D14"/>
    <mergeCell ref="B18:B20"/>
    <mergeCell ref="C18:C20"/>
    <mergeCell ref="D18:D20"/>
    <mergeCell ref="B24:B26"/>
    <mergeCell ref="AQ11:AR11"/>
    <mergeCell ref="AS11:AT11"/>
    <mergeCell ref="AU11:AV11"/>
    <mergeCell ref="AW11:AX11"/>
    <mergeCell ref="AY11:AZ11"/>
    <mergeCell ref="BA11:BB11"/>
    <mergeCell ref="AE11:AF11"/>
    <mergeCell ref="AG11:AH11"/>
    <mergeCell ref="AI11:AJ11"/>
    <mergeCell ref="AK11:AL11"/>
    <mergeCell ref="AM11:AN11"/>
    <mergeCell ref="AO11:AP11"/>
    <mergeCell ref="S11:T11"/>
    <mergeCell ref="U11:V11"/>
    <mergeCell ref="BI18:BI20"/>
    <mergeCell ref="BJ18:BJ20"/>
    <mergeCell ref="B21:B23"/>
    <mergeCell ref="C21:C23"/>
    <mergeCell ref="D21:D23"/>
    <mergeCell ref="BI21:BI23"/>
    <mergeCell ref="BJ21:BJ23"/>
    <mergeCell ref="BI12:BI14"/>
    <mergeCell ref="B15:B17"/>
    <mergeCell ref="C15:C17"/>
    <mergeCell ref="D15:D17"/>
    <mergeCell ref="BI15:BI17"/>
    <mergeCell ref="BJ15:BJ17"/>
    <mergeCell ref="C24:C26"/>
    <mergeCell ref="D24:D26"/>
    <mergeCell ref="BI24:BI26"/>
    <mergeCell ref="BJ24:BJ26"/>
    <mergeCell ref="B27:B29"/>
    <mergeCell ref="C27:C29"/>
    <mergeCell ref="D27:D29"/>
    <mergeCell ref="BI27:BI29"/>
    <mergeCell ref="BJ27:BJ29"/>
    <mergeCell ref="B30:B32"/>
    <mergeCell ref="C30:C32"/>
    <mergeCell ref="D30:D32"/>
    <mergeCell ref="BI30:BI32"/>
    <mergeCell ref="BJ30:BJ32"/>
    <mergeCell ref="B33:B35"/>
    <mergeCell ref="C33:C35"/>
    <mergeCell ref="D33:D35"/>
    <mergeCell ref="BI33:BI35"/>
    <mergeCell ref="BJ33:BJ35"/>
    <mergeCell ref="B36:B38"/>
    <mergeCell ref="C36:C38"/>
    <mergeCell ref="D36:D38"/>
    <mergeCell ref="BI36:BI38"/>
    <mergeCell ref="BJ36:BJ38"/>
    <mergeCell ref="B39:B41"/>
    <mergeCell ref="C39:C41"/>
    <mergeCell ref="D39:D41"/>
    <mergeCell ref="BI39:BI41"/>
    <mergeCell ref="BJ39:BJ41"/>
    <mergeCell ref="B42:B44"/>
    <mergeCell ref="C42:C44"/>
    <mergeCell ref="D42:D44"/>
    <mergeCell ref="BI42:BI44"/>
    <mergeCell ref="BJ42:BJ44"/>
    <mergeCell ref="B45:B47"/>
    <mergeCell ref="C45:C47"/>
    <mergeCell ref="D45:D47"/>
    <mergeCell ref="BI45:BI47"/>
    <mergeCell ref="BJ45:BJ47"/>
    <mergeCell ref="B48:B50"/>
    <mergeCell ref="C48:C50"/>
    <mergeCell ref="D48:D50"/>
    <mergeCell ref="BI48:BI50"/>
    <mergeCell ref="BJ48:BJ50"/>
    <mergeCell ref="B51:B53"/>
    <mergeCell ref="C51:C53"/>
    <mergeCell ref="D51:D53"/>
    <mergeCell ref="BI51:BI53"/>
    <mergeCell ref="BJ51:BJ53"/>
    <mergeCell ref="B54:B56"/>
    <mergeCell ref="C54:C56"/>
    <mergeCell ref="D54:D56"/>
    <mergeCell ref="BI54:BI56"/>
    <mergeCell ref="BJ54:BJ56"/>
    <mergeCell ref="B57:B59"/>
    <mergeCell ref="C57:C59"/>
    <mergeCell ref="D57:D59"/>
    <mergeCell ref="BI57:BI59"/>
    <mergeCell ref="BJ57:BJ59"/>
    <mergeCell ref="BJ66:BJ68"/>
    <mergeCell ref="B69:B71"/>
    <mergeCell ref="C69:C71"/>
    <mergeCell ref="D69:D71"/>
    <mergeCell ref="BI69:BI71"/>
    <mergeCell ref="B60:B62"/>
    <mergeCell ref="C60:C62"/>
    <mergeCell ref="D60:D62"/>
    <mergeCell ref="BI60:BI62"/>
    <mergeCell ref="BJ60:BJ62"/>
    <mergeCell ref="B63:B65"/>
    <mergeCell ref="C63:C65"/>
    <mergeCell ref="D63:D65"/>
    <mergeCell ref="BI63:BI65"/>
    <mergeCell ref="BJ63:BJ65"/>
    <mergeCell ref="B72:B74"/>
    <mergeCell ref="C72:C74"/>
    <mergeCell ref="D72:D74"/>
    <mergeCell ref="BI72:BI74"/>
    <mergeCell ref="B75:D75"/>
    <mergeCell ref="A76:D76"/>
    <mergeCell ref="B66:B68"/>
    <mergeCell ref="C66:C68"/>
    <mergeCell ref="D66:D68"/>
    <mergeCell ref="BI66:BI68"/>
    <mergeCell ref="BG86:BH86"/>
    <mergeCell ref="E87:F87"/>
    <mergeCell ref="A82:BI82"/>
    <mergeCell ref="A85:D85"/>
    <mergeCell ref="E85:H85"/>
    <mergeCell ref="I85:L85"/>
    <mergeCell ref="M85:P85"/>
    <mergeCell ref="Q85:T85"/>
    <mergeCell ref="U85:X85"/>
    <mergeCell ref="Y85:AB85"/>
    <mergeCell ref="AC85:AF85"/>
    <mergeCell ref="AG85:AJ85"/>
    <mergeCell ref="A86:A92"/>
    <mergeCell ref="B86:B91"/>
    <mergeCell ref="E86:F86"/>
    <mergeCell ref="G86:H86"/>
    <mergeCell ref="I86:J86"/>
    <mergeCell ref="K86:L86"/>
    <mergeCell ref="M86:N86"/>
    <mergeCell ref="O86:P86"/>
    <mergeCell ref="Q86:R86"/>
    <mergeCell ref="G87:H87"/>
    <mergeCell ref="I87:J87"/>
    <mergeCell ref="K87:L87"/>
    <mergeCell ref="M87:N87"/>
    <mergeCell ref="O87:P87"/>
    <mergeCell ref="Q87:R87"/>
    <mergeCell ref="AQ86:AR86"/>
    <mergeCell ref="AS86:AT86"/>
    <mergeCell ref="AU86:AV86"/>
    <mergeCell ref="S86:T86"/>
    <mergeCell ref="U86:V86"/>
    <mergeCell ref="W86:X86"/>
    <mergeCell ref="Y86:Z86"/>
    <mergeCell ref="AA86:AB86"/>
    <mergeCell ref="AC86:AD86"/>
    <mergeCell ref="AW86:AX86"/>
    <mergeCell ref="AY86:AZ86"/>
    <mergeCell ref="BA86:BB86"/>
    <mergeCell ref="AE86:AF86"/>
    <mergeCell ref="AG86:AH86"/>
    <mergeCell ref="AI86:AJ86"/>
    <mergeCell ref="AK86:AL86"/>
    <mergeCell ref="AM86:AN86"/>
    <mergeCell ref="AO86:AP86"/>
    <mergeCell ref="BE87:BF87"/>
    <mergeCell ref="BG87:BH87"/>
    <mergeCell ref="E88:F88"/>
    <mergeCell ref="G88:H88"/>
    <mergeCell ref="I88:J88"/>
    <mergeCell ref="K88:L88"/>
    <mergeCell ref="M88:N88"/>
    <mergeCell ref="O88:P88"/>
    <mergeCell ref="Q88:R88"/>
    <mergeCell ref="AQ87:AR87"/>
    <mergeCell ref="AS87:AT87"/>
    <mergeCell ref="AU87:AV87"/>
    <mergeCell ref="AW87:AX87"/>
    <mergeCell ref="AY87:AZ87"/>
    <mergeCell ref="BA87:BB87"/>
    <mergeCell ref="AE87:AF87"/>
    <mergeCell ref="AG87:AH87"/>
    <mergeCell ref="AI87:AJ87"/>
    <mergeCell ref="AK87:AL87"/>
    <mergeCell ref="AM87:AN87"/>
    <mergeCell ref="AO87:AP87"/>
    <mergeCell ref="S87:T87"/>
    <mergeCell ref="U87:V87"/>
    <mergeCell ref="W87:X87"/>
    <mergeCell ref="AM88:AN88"/>
    <mergeCell ref="AO88:AP88"/>
    <mergeCell ref="S88:T88"/>
    <mergeCell ref="U88:V88"/>
    <mergeCell ref="W88:X88"/>
    <mergeCell ref="Y88:Z88"/>
    <mergeCell ref="AA88:AB88"/>
    <mergeCell ref="AC88:AD88"/>
    <mergeCell ref="BC87:BD87"/>
    <mergeCell ref="Y87:Z87"/>
    <mergeCell ref="AA87:AB87"/>
    <mergeCell ref="AC87:AD87"/>
    <mergeCell ref="W89:X89"/>
    <mergeCell ref="Y89:Z89"/>
    <mergeCell ref="AA89:AB89"/>
    <mergeCell ref="AC89:AD89"/>
    <mergeCell ref="BC88:BD88"/>
    <mergeCell ref="BE88:BF88"/>
    <mergeCell ref="BG88:BH88"/>
    <mergeCell ref="E89:F89"/>
    <mergeCell ref="G89:H89"/>
    <mergeCell ref="I89:J89"/>
    <mergeCell ref="K89:L89"/>
    <mergeCell ref="M89:N89"/>
    <mergeCell ref="O89:P89"/>
    <mergeCell ref="Q89:R89"/>
    <mergeCell ref="AQ88:AR88"/>
    <mergeCell ref="AS88:AT88"/>
    <mergeCell ref="AU88:AV88"/>
    <mergeCell ref="AW88:AX88"/>
    <mergeCell ref="AY88:AZ88"/>
    <mergeCell ref="BA88:BB88"/>
    <mergeCell ref="AE88:AF88"/>
    <mergeCell ref="AG88:AH88"/>
    <mergeCell ref="AI88:AJ88"/>
    <mergeCell ref="AK88:AL88"/>
    <mergeCell ref="BC89:BD89"/>
    <mergeCell ref="BE89:BF89"/>
    <mergeCell ref="BG89:BH89"/>
    <mergeCell ref="E90:F90"/>
    <mergeCell ref="G90:H90"/>
    <mergeCell ref="I90:J90"/>
    <mergeCell ref="K90:L90"/>
    <mergeCell ref="M90:N90"/>
    <mergeCell ref="O90:P90"/>
    <mergeCell ref="Q90:R90"/>
    <mergeCell ref="AQ89:AR89"/>
    <mergeCell ref="AS89:AT89"/>
    <mergeCell ref="AU89:AV89"/>
    <mergeCell ref="AW89:AX89"/>
    <mergeCell ref="AY89:AZ89"/>
    <mergeCell ref="BA89:BB89"/>
    <mergeCell ref="AE89:AF89"/>
    <mergeCell ref="AG89:AH89"/>
    <mergeCell ref="AI89:AJ89"/>
    <mergeCell ref="AK89:AL89"/>
    <mergeCell ref="AM89:AN89"/>
    <mergeCell ref="AO89:AP89"/>
    <mergeCell ref="S89:T89"/>
    <mergeCell ref="U89:V89"/>
    <mergeCell ref="BE90:BF90"/>
    <mergeCell ref="BG90:BH90"/>
    <mergeCell ref="E91:F91"/>
    <mergeCell ref="G91:H91"/>
    <mergeCell ref="I91:J91"/>
    <mergeCell ref="K91:L91"/>
    <mergeCell ref="M91:N91"/>
    <mergeCell ref="O91:P91"/>
    <mergeCell ref="Q91:R91"/>
    <mergeCell ref="AQ90:AR90"/>
    <mergeCell ref="AS90:AT90"/>
    <mergeCell ref="AU90:AV90"/>
    <mergeCell ref="AW90:AX90"/>
    <mergeCell ref="AY90:AZ90"/>
    <mergeCell ref="BA90:BB90"/>
    <mergeCell ref="AE90:AF90"/>
    <mergeCell ref="AG90:AH90"/>
    <mergeCell ref="AI90:AJ90"/>
    <mergeCell ref="AK90:AL90"/>
    <mergeCell ref="AM90:AN90"/>
    <mergeCell ref="AO90:AP90"/>
    <mergeCell ref="S90:T90"/>
    <mergeCell ref="U90:V90"/>
    <mergeCell ref="W90:X90"/>
    <mergeCell ref="AM91:AN91"/>
    <mergeCell ref="AO91:AP91"/>
    <mergeCell ref="S91:T91"/>
    <mergeCell ref="U91:V91"/>
    <mergeCell ref="W91:X91"/>
    <mergeCell ref="Y91:Z91"/>
    <mergeCell ref="AA91:AB91"/>
    <mergeCell ref="AC91:AD91"/>
    <mergeCell ref="BC90:BD90"/>
    <mergeCell ref="Y90:Z90"/>
    <mergeCell ref="AA90:AB90"/>
    <mergeCell ref="AC90:AD90"/>
    <mergeCell ref="U92:V92"/>
    <mergeCell ref="W92:X92"/>
    <mergeCell ref="Y92:Z92"/>
    <mergeCell ref="AA92:AB92"/>
    <mergeCell ref="BC91:BD91"/>
    <mergeCell ref="BE91:BF91"/>
    <mergeCell ref="BG91:BH91"/>
    <mergeCell ref="B92:D92"/>
    <mergeCell ref="E92:F92"/>
    <mergeCell ref="G92:H92"/>
    <mergeCell ref="I92:J92"/>
    <mergeCell ref="K92:L92"/>
    <mergeCell ref="M92:N92"/>
    <mergeCell ref="O92:P92"/>
    <mergeCell ref="AQ91:AR91"/>
    <mergeCell ref="AS91:AT91"/>
    <mergeCell ref="AU91:AV91"/>
    <mergeCell ref="AW91:AX91"/>
    <mergeCell ref="AY91:AZ91"/>
    <mergeCell ref="BA91:BB91"/>
    <mergeCell ref="AE91:AF91"/>
    <mergeCell ref="AG91:AH91"/>
    <mergeCell ref="AI91:AJ91"/>
    <mergeCell ref="AK91:AL91"/>
    <mergeCell ref="BA92:BB92"/>
    <mergeCell ref="BC92:BD92"/>
    <mergeCell ref="BE92:BF92"/>
    <mergeCell ref="BG92:BH92"/>
    <mergeCell ref="A93:D93"/>
    <mergeCell ref="E93:F93"/>
    <mergeCell ref="G93:H93"/>
    <mergeCell ref="I93:J93"/>
    <mergeCell ref="K93:L93"/>
    <mergeCell ref="M93:N93"/>
    <mergeCell ref="AO92:AP92"/>
    <mergeCell ref="AQ92:AR92"/>
    <mergeCell ref="AS92:AT92"/>
    <mergeCell ref="AU92:AV92"/>
    <mergeCell ref="AW92:AX92"/>
    <mergeCell ref="AY92:AZ92"/>
    <mergeCell ref="AC92:AD92"/>
    <mergeCell ref="AE92:AF92"/>
    <mergeCell ref="AG92:AH92"/>
    <mergeCell ref="AI92:AJ92"/>
    <mergeCell ref="AK92:AL92"/>
    <mergeCell ref="AM92:AN92"/>
    <mergeCell ref="Q92:R92"/>
    <mergeCell ref="S92:T92"/>
    <mergeCell ref="A94:A160"/>
    <mergeCell ref="B94:C96"/>
    <mergeCell ref="D94:D96"/>
    <mergeCell ref="B103:B105"/>
    <mergeCell ref="C103:C105"/>
    <mergeCell ref="AM93:AN93"/>
    <mergeCell ref="AO93:AP93"/>
    <mergeCell ref="AQ93:AR93"/>
    <mergeCell ref="AS93:AT93"/>
    <mergeCell ref="AA93:AB93"/>
    <mergeCell ref="AC93:AD93"/>
    <mergeCell ref="AE93:AF93"/>
    <mergeCell ref="AG93:AH93"/>
    <mergeCell ref="AI93:AJ93"/>
    <mergeCell ref="AK93:AL93"/>
    <mergeCell ref="O93:P93"/>
    <mergeCell ref="Q93:R93"/>
    <mergeCell ref="S93:T93"/>
    <mergeCell ref="U93:V93"/>
    <mergeCell ref="W93:X93"/>
    <mergeCell ref="Y93:Z93"/>
    <mergeCell ref="B109:B111"/>
    <mergeCell ref="C109:C111"/>
    <mergeCell ref="D109:D111"/>
    <mergeCell ref="BI94:BI96"/>
    <mergeCell ref="B97:C99"/>
    <mergeCell ref="D97:D99"/>
    <mergeCell ref="BI97:BI99"/>
    <mergeCell ref="B100:B102"/>
    <mergeCell ref="C100:C102"/>
    <mergeCell ref="D100:D102"/>
    <mergeCell ref="BI100:BI102"/>
    <mergeCell ref="AY93:AZ93"/>
    <mergeCell ref="BA93:BB93"/>
    <mergeCell ref="BC93:BD93"/>
    <mergeCell ref="BE93:BF93"/>
    <mergeCell ref="BG93:BH93"/>
    <mergeCell ref="AU93:AV93"/>
    <mergeCell ref="AW93:AX93"/>
    <mergeCell ref="BI85:BI93"/>
    <mergeCell ref="AK85:AN85"/>
    <mergeCell ref="AO85:AR85"/>
    <mergeCell ref="AS85:AV85"/>
    <mergeCell ref="AW85:AZ85"/>
    <mergeCell ref="BA85:BD85"/>
    <mergeCell ref="BE85:BH85"/>
    <mergeCell ref="BC86:BD86"/>
    <mergeCell ref="BE86:BF86"/>
    <mergeCell ref="BI109:BI111"/>
    <mergeCell ref="B112:B114"/>
    <mergeCell ref="C112:C114"/>
    <mergeCell ref="D112:D114"/>
    <mergeCell ref="BI112:BI114"/>
    <mergeCell ref="D103:D105"/>
    <mergeCell ref="BI103:BI105"/>
    <mergeCell ref="B106:B108"/>
    <mergeCell ref="C106:C108"/>
    <mergeCell ref="D106:D108"/>
    <mergeCell ref="BI106:BI108"/>
    <mergeCell ref="B121:B123"/>
    <mergeCell ref="C121:C123"/>
    <mergeCell ref="D121:D123"/>
    <mergeCell ref="BI121:BI123"/>
    <mergeCell ref="B124:B126"/>
    <mergeCell ref="C124:C126"/>
    <mergeCell ref="D124:D126"/>
    <mergeCell ref="BI124:BI126"/>
    <mergeCell ref="B115:B117"/>
    <mergeCell ref="C115:C117"/>
    <mergeCell ref="D115:D117"/>
    <mergeCell ref="BI115:BI117"/>
    <mergeCell ref="B118:B120"/>
    <mergeCell ref="C118:C120"/>
    <mergeCell ref="D118:D120"/>
    <mergeCell ref="BI118:BI120"/>
    <mergeCell ref="B133:B135"/>
    <mergeCell ref="C133:C135"/>
    <mergeCell ref="D133:D135"/>
    <mergeCell ref="BI133:BI135"/>
    <mergeCell ref="B136:B138"/>
    <mergeCell ref="C136:C138"/>
    <mergeCell ref="D136:D138"/>
    <mergeCell ref="BI136:BI138"/>
    <mergeCell ref="B127:B129"/>
    <mergeCell ref="C127:C129"/>
    <mergeCell ref="D127:D129"/>
    <mergeCell ref="BI127:BI129"/>
    <mergeCell ref="B130:B132"/>
    <mergeCell ref="C130:C132"/>
    <mergeCell ref="D130:D132"/>
    <mergeCell ref="BI130:BI132"/>
    <mergeCell ref="BI148:BI150"/>
    <mergeCell ref="B139:B141"/>
    <mergeCell ref="C139:C141"/>
    <mergeCell ref="D139:D141"/>
    <mergeCell ref="BI139:BI141"/>
    <mergeCell ref="B142:B144"/>
    <mergeCell ref="C142:C144"/>
    <mergeCell ref="D142:D144"/>
    <mergeCell ref="BI142:BI144"/>
    <mergeCell ref="A166:BI166"/>
    <mergeCell ref="A1:I1"/>
    <mergeCell ref="A83:I83"/>
    <mergeCell ref="B157:B159"/>
    <mergeCell ref="C157:C159"/>
    <mergeCell ref="D157:D159"/>
    <mergeCell ref="BI157:BI159"/>
    <mergeCell ref="B160:D160"/>
    <mergeCell ref="A161:D161"/>
    <mergeCell ref="B151:B153"/>
    <mergeCell ref="C151:C153"/>
    <mergeCell ref="D151:D153"/>
    <mergeCell ref="BI151:BI153"/>
    <mergeCell ref="B154:B156"/>
    <mergeCell ref="C154:C156"/>
    <mergeCell ref="D154:D156"/>
    <mergeCell ref="BI154:BI156"/>
    <mergeCell ref="B145:B147"/>
    <mergeCell ref="C145:C147"/>
    <mergeCell ref="D145:D147"/>
    <mergeCell ref="BI145:BI147"/>
    <mergeCell ref="B148:B150"/>
    <mergeCell ref="C148:C150"/>
    <mergeCell ref="D148:D150"/>
  </mergeCells>
  <phoneticPr fontId="2"/>
  <conditionalFormatting sqref="E158:BH158 E101:BH101 E104:BH104 E107:BH107 E110:BH110 E113:BH113 E116:BH116 E119:BH119 E122:BH122 E125:BH125 E128:BH128 E131:BH131 E134:BH134 E137:BH137 E140:BH140 E143:BH143 E146:BH146 E149:BH149 E152:BH152 E155:BH155 E67:BH67 E64:BH64 E61:BH61 E58:BH58 E55:BH55 E52:BH52 E49:BH49 E46:BH46 E43:BH43 E40:BH40 E37:BH37 E34:BH34 E31:BH31 E28:BH28 E25:BH25 E22:BH22 E19:BH19 E73:BH73 E70:BH70 E16:BH16">
    <cfRule type="cellIs" dxfId="55" priority="2" stopIfTrue="1" operator="equal">
      <formula>1</formula>
    </cfRule>
  </conditionalFormatting>
  <conditionalFormatting sqref="E16">
    <cfRule type="cellIs" dxfId="54" priority="1" stopIfTrue="1" operator="equal">
      <formula>1</formula>
    </cfRule>
  </conditionalFormatting>
  <printOptions horizontalCentered="1" verticalCentered="1"/>
  <pageMargins left="0.39370078740157483" right="0.19685039370078741" top="0.59055118110236227" bottom="0.19685039370078741" header="0.47244094488188981" footer="0.23622047244094491"/>
  <pageSetup paperSize="9" firstPageNumber="16" fitToHeight="0" orientation="landscape" useFirstPageNumber="1" r:id="rId1"/>
  <headerFooter alignWithMargins="0">
    <oddFooter>&amp;C&amp;P</oddFooter>
  </headerFooter>
  <rowBreaks count="1" manualBreakCount="1">
    <brk id="82"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I168"/>
  <sheetViews>
    <sheetView showZeros="0" view="pageBreakPreview" topLeftCell="A19" zoomScaleNormal="85" zoomScaleSheetLayoutView="100" workbookViewId="0">
      <selection activeCell="E4" sqref="E4:F4"/>
    </sheetView>
  </sheetViews>
  <sheetFormatPr defaultColWidth="0" defaultRowHeight="10.5"/>
  <cols>
    <col min="1" max="1" width="4.625" style="4" customWidth="1"/>
    <col min="2" max="2" width="2.625" style="4" customWidth="1"/>
    <col min="3" max="4" width="8.625" style="4" customWidth="1"/>
    <col min="5" max="60" width="1.875" style="4" customWidth="1"/>
    <col min="61" max="61" width="9.625" style="4" customWidth="1"/>
    <col min="62" max="62" width="2.625" style="4" customWidth="1"/>
    <col min="63" max="16384" width="0" style="4" hidden="1"/>
  </cols>
  <sheetData>
    <row r="1" spans="1:61" ht="13.5" customHeight="1">
      <c r="A1" s="1222" t="s">
        <v>946</v>
      </c>
      <c r="B1" s="1222"/>
      <c r="C1" s="1222"/>
      <c r="D1" s="1222"/>
      <c r="E1" s="1222"/>
      <c r="F1" s="1222"/>
      <c r="G1" s="1222"/>
      <c r="H1" s="1222"/>
      <c r="I1" s="1222"/>
      <c r="J1" s="4" t="s">
        <v>880</v>
      </c>
    </row>
    <row r="2" spans="1:61" ht="13.5" customHeight="1">
      <c r="B2" s="420" t="s">
        <v>915</v>
      </c>
      <c r="C2" s="421"/>
      <c r="D2" s="421"/>
      <c r="E2" s="421"/>
      <c r="F2" s="421"/>
      <c r="G2" s="421"/>
      <c r="H2" s="421"/>
      <c r="I2" s="422"/>
      <c r="BA2" s="4" t="s">
        <v>882</v>
      </c>
    </row>
    <row r="3" spans="1:61" ht="15.95" customHeight="1">
      <c r="A3" s="1269" t="s">
        <v>916</v>
      </c>
      <c r="B3" s="1270"/>
      <c r="C3" s="1270"/>
      <c r="D3" s="1271"/>
      <c r="E3" s="625">
        <v>0.29166666666666669</v>
      </c>
      <c r="F3" s="626"/>
      <c r="G3" s="626"/>
      <c r="H3" s="626"/>
      <c r="I3" s="625">
        <v>0.33333333333333298</v>
      </c>
      <c r="J3" s="626"/>
      <c r="K3" s="626"/>
      <c r="L3" s="627"/>
      <c r="M3" s="626">
        <v>0.375</v>
      </c>
      <c r="N3" s="626"/>
      <c r="O3" s="626"/>
      <c r="P3" s="626"/>
      <c r="Q3" s="625">
        <v>0.41666666666666702</v>
      </c>
      <c r="R3" s="626"/>
      <c r="S3" s="626"/>
      <c r="T3" s="627"/>
      <c r="U3" s="626">
        <v>0.45833333333333298</v>
      </c>
      <c r="V3" s="626"/>
      <c r="W3" s="626"/>
      <c r="X3" s="626"/>
      <c r="Y3" s="625">
        <v>0.5</v>
      </c>
      <c r="Z3" s="626"/>
      <c r="AA3" s="626"/>
      <c r="AB3" s="627"/>
      <c r="AC3" s="559">
        <v>0.54166666666666696</v>
      </c>
      <c r="AD3" s="559"/>
      <c r="AE3" s="559"/>
      <c r="AF3" s="559"/>
      <c r="AG3" s="559">
        <v>0.58333333333333304</v>
      </c>
      <c r="AH3" s="559"/>
      <c r="AI3" s="559"/>
      <c r="AJ3" s="559"/>
      <c r="AK3" s="559">
        <v>0.625</v>
      </c>
      <c r="AL3" s="559"/>
      <c r="AM3" s="559"/>
      <c r="AN3" s="559"/>
      <c r="AO3" s="559">
        <v>0.66666666666666696</v>
      </c>
      <c r="AP3" s="559"/>
      <c r="AQ3" s="559"/>
      <c r="AR3" s="559"/>
      <c r="AS3" s="559">
        <v>0.70833333333333304</v>
      </c>
      <c r="AT3" s="559"/>
      <c r="AU3" s="559"/>
      <c r="AV3" s="559"/>
      <c r="AW3" s="559">
        <v>0.75</v>
      </c>
      <c r="AX3" s="559"/>
      <c r="AY3" s="559"/>
      <c r="AZ3" s="559"/>
      <c r="BA3" s="559">
        <v>0.79166666666666696</v>
      </c>
      <c r="BB3" s="559"/>
      <c r="BC3" s="559"/>
      <c r="BD3" s="559"/>
      <c r="BE3" s="559">
        <v>0.83333333333333337</v>
      </c>
      <c r="BF3" s="559"/>
      <c r="BG3" s="559"/>
      <c r="BH3" s="559"/>
      <c r="BI3" s="613" t="s">
        <v>884</v>
      </c>
    </row>
    <row r="4" spans="1:61" ht="15.95" customHeight="1">
      <c r="A4" s="1250" t="s">
        <v>885</v>
      </c>
      <c r="B4" s="1251" t="s">
        <v>886</v>
      </c>
      <c r="C4" s="418" t="s">
        <v>887</v>
      </c>
      <c r="D4" s="419"/>
      <c r="E4" s="1256"/>
      <c r="F4" s="1268"/>
      <c r="G4" s="1235"/>
      <c r="H4" s="1249"/>
      <c r="I4" s="1256"/>
      <c r="J4" s="1257"/>
      <c r="K4" s="1268"/>
      <c r="L4" s="1257"/>
      <c r="M4" s="1268"/>
      <c r="N4" s="1268"/>
      <c r="O4" s="1256"/>
      <c r="P4" s="1268"/>
      <c r="Q4" s="1256"/>
      <c r="R4" s="1257"/>
      <c r="S4" s="1268"/>
      <c r="T4" s="1257"/>
      <c r="U4" s="1268"/>
      <c r="V4" s="1268"/>
      <c r="W4" s="1235"/>
      <c r="X4" s="1249"/>
      <c r="Y4" s="1256"/>
      <c r="Z4" s="1257"/>
      <c r="AA4" s="1268"/>
      <c r="AB4" s="1257"/>
      <c r="AC4" s="1268"/>
      <c r="AD4" s="1268"/>
      <c r="AE4" s="1256"/>
      <c r="AF4" s="1257"/>
      <c r="AG4" s="1256"/>
      <c r="AH4" s="1257"/>
      <c r="AI4" s="1268"/>
      <c r="AJ4" s="1257"/>
      <c r="AK4" s="1256"/>
      <c r="AL4" s="1268"/>
      <c r="AM4" s="1256"/>
      <c r="AN4" s="1257"/>
      <c r="AO4" s="1256"/>
      <c r="AP4" s="1257"/>
      <c r="AQ4" s="1268"/>
      <c r="AR4" s="1257"/>
      <c r="AS4" s="1256"/>
      <c r="AT4" s="1268"/>
      <c r="AU4" s="1256"/>
      <c r="AV4" s="1257"/>
      <c r="AW4" s="1256"/>
      <c r="AX4" s="1257"/>
      <c r="AY4" s="1268"/>
      <c r="AZ4" s="1257"/>
      <c r="BA4" s="1256"/>
      <c r="BB4" s="1268"/>
      <c r="BC4" s="1256"/>
      <c r="BD4" s="1257"/>
      <c r="BE4" s="1256"/>
      <c r="BF4" s="1257"/>
      <c r="BG4" s="1268"/>
      <c r="BH4" s="1257"/>
      <c r="BI4" s="1015"/>
    </row>
    <row r="5" spans="1:61" ht="15.95" customHeight="1">
      <c r="A5" s="1250"/>
      <c r="B5" s="883"/>
      <c r="C5" s="414" t="s">
        <v>888</v>
      </c>
      <c r="D5" s="415"/>
      <c r="E5" s="1265"/>
      <c r="F5" s="1267"/>
      <c r="G5" s="1246"/>
      <c r="H5" s="1248"/>
      <c r="I5" s="1265"/>
      <c r="J5" s="1266"/>
      <c r="K5" s="1267"/>
      <c r="L5" s="1266"/>
      <c r="M5" s="1267"/>
      <c r="N5" s="1267"/>
      <c r="O5" s="1265"/>
      <c r="P5" s="1267"/>
      <c r="Q5" s="1265"/>
      <c r="R5" s="1266"/>
      <c r="S5" s="1267"/>
      <c r="T5" s="1266"/>
      <c r="U5" s="1267"/>
      <c r="V5" s="1267"/>
      <c r="W5" s="1246"/>
      <c r="X5" s="1248"/>
      <c r="Y5" s="1265"/>
      <c r="Z5" s="1266"/>
      <c r="AA5" s="1267"/>
      <c r="AB5" s="1266"/>
      <c r="AC5" s="1267"/>
      <c r="AD5" s="1267"/>
      <c r="AE5" s="1265"/>
      <c r="AF5" s="1266"/>
      <c r="AG5" s="1265"/>
      <c r="AH5" s="1266"/>
      <c r="AI5" s="1267"/>
      <c r="AJ5" s="1266"/>
      <c r="AK5" s="1265"/>
      <c r="AL5" s="1267"/>
      <c r="AM5" s="1265"/>
      <c r="AN5" s="1266"/>
      <c r="AO5" s="1265"/>
      <c r="AP5" s="1266"/>
      <c r="AQ5" s="1267"/>
      <c r="AR5" s="1266"/>
      <c r="AS5" s="1265"/>
      <c r="AT5" s="1267"/>
      <c r="AU5" s="1265"/>
      <c r="AV5" s="1266"/>
      <c r="AW5" s="1265"/>
      <c r="AX5" s="1266"/>
      <c r="AY5" s="1267"/>
      <c r="AZ5" s="1266"/>
      <c r="BA5" s="1265"/>
      <c r="BB5" s="1267"/>
      <c r="BC5" s="1265"/>
      <c r="BD5" s="1266"/>
      <c r="BE5" s="1265"/>
      <c r="BF5" s="1266"/>
      <c r="BG5" s="1267"/>
      <c r="BH5" s="1266"/>
      <c r="BI5" s="1015"/>
    </row>
    <row r="6" spans="1:61" ht="15.95" customHeight="1">
      <c r="A6" s="1250"/>
      <c r="B6" s="883"/>
      <c r="C6" s="414" t="s">
        <v>889</v>
      </c>
      <c r="D6" s="415"/>
      <c r="E6" s="1265"/>
      <c r="F6" s="1267"/>
      <c r="G6" s="1246"/>
      <c r="H6" s="1248"/>
      <c r="I6" s="1265"/>
      <c r="J6" s="1266"/>
      <c r="K6" s="1267"/>
      <c r="L6" s="1266"/>
      <c r="M6" s="1267"/>
      <c r="N6" s="1267"/>
      <c r="O6" s="1265"/>
      <c r="P6" s="1267"/>
      <c r="Q6" s="1265"/>
      <c r="R6" s="1266"/>
      <c r="S6" s="1267"/>
      <c r="T6" s="1266"/>
      <c r="U6" s="1267"/>
      <c r="V6" s="1267"/>
      <c r="W6" s="1246"/>
      <c r="X6" s="1248"/>
      <c r="Y6" s="1265"/>
      <c r="Z6" s="1266"/>
      <c r="AA6" s="1267"/>
      <c r="AB6" s="1266"/>
      <c r="AC6" s="1267"/>
      <c r="AD6" s="1267"/>
      <c r="AE6" s="1265"/>
      <c r="AF6" s="1266"/>
      <c r="AG6" s="1265"/>
      <c r="AH6" s="1266"/>
      <c r="AI6" s="1267"/>
      <c r="AJ6" s="1266"/>
      <c r="AK6" s="1265"/>
      <c r="AL6" s="1267"/>
      <c r="AM6" s="1265"/>
      <c r="AN6" s="1266"/>
      <c r="AO6" s="1265"/>
      <c r="AP6" s="1266"/>
      <c r="AQ6" s="1267"/>
      <c r="AR6" s="1266"/>
      <c r="AS6" s="1265"/>
      <c r="AT6" s="1267"/>
      <c r="AU6" s="1265"/>
      <c r="AV6" s="1266"/>
      <c r="AW6" s="1265"/>
      <c r="AX6" s="1266"/>
      <c r="AY6" s="1267"/>
      <c r="AZ6" s="1266"/>
      <c r="BA6" s="1265"/>
      <c r="BB6" s="1267"/>
      <c r="BC6" s="1265"/>
      <c r="BD6" s="1266"/>
      <c r="BE6" s="1265"/>
      <c r="BF6" s="1266"/>
      <c r="BG6" s="1267"/>
      <c r="BH6" s="1266"/>
      <c r="BI6" s="1015"/>
    </row>
    <row r="7" spans="1:61" ht="15.95" customHeight="1">
      <c r="A7" s="1250"/>
      <c r="B7" s="883"/>
      <c r="C7" s="414" t="s">
        <v>890</v>
      </c>
      <c r="D7" s="415"/>
      <c r="E7" s="1265"/>
      <c r="F7" s="1267"/>
      <c r="G7" s="1246"/>
      <c r="H7" s="1248"/>
      <c r="I7" s="1265"/>
      <c r="J7" s="1266"/>
      <c r="K7" s="1264"/>
      <c r="L7" s="1263"/>
      <c r="M7" s="1267"/>
      <c r="N7" s="1267"/>
      <c r="O7" s="1262"/>
      <c r="P7" s="1264"/>
      <c r="Q7" s="1265"/>
      <c r="R7" s="1266"/>
      <c r="S7" s="1264"/>
      <c r="T7" s="1263"/>
      <c r="U7" s="1267"/>
      <c r="V7" s="1267"/>
      <c r="W7" s="1246"/>
      <c r="X7" s="1248"/>
      <c r="Y7" s="1265"/>
      <c r="Z7" s="1266"/>
      <c r="AA7" s="1264"/>
      <c r="AB7" s="1263"/>
      <c r="AC7" s="1267"/>
      <c r="AD7" s="1267"/>
      <c r="AE7" s="1262"/>
      <c r="AF7" s="1263"/>
      <c r="AG7" s="1265"/>
      <c r="AH7" s="1266"/>
      <c r="AI7" s="1264"/>
      <c r="AJ7" s="1263"/>
      <c r="AK7" s="1265"/>
      <c r="AL7" s="1267"/>
      <c r="AM7" s="1262"/>
      <c r="AN7" s="1263"/>
      <c r="AO7" s="1265"/>
      <c r="AP7" s="1266"/>
      <c r="AQ7" s="1264"/>
      <c r="AR7" s="1263"/>
      <c r="AS7" s="1265"/>
      <c r="AT7" s="1267"/>
      <c r="AU7" s="1262"/>
      <c r="AV7" s="1263"/>
      <c r="AW7" s="1265"/>
      <c r="AX7" s="1266"/>
      <c r="AY7" s="1264"/>
      <c r="AZ7" s="1263"/>
      <c r="BA7" s="1265"/>
      <c r="BB7" s="1267"/>
      <c r="BC7" s="1262"/>
      <c r="BD7" s="1263"/>
      <c r="BE7" s="1265"/>
      <c r="BF7" s="1266"/>
      <c r="BG7" s="1264"/>
      <c r="BH7" s="1263"/>
      <c r="BI7" s="1015"/>
    </row>
    <row r="8" spans="1:61" ht="15.95" customHeight="1">
      <c r="A8" s="1250"/>
      <c r="B8" s="883"/>
      <c r="C8" s="414" t="s">
        <v>891</v>
      </c>
      <c r="D8" s="415"/>
      <c r="E8" s="1262"/>
      <c r="F8" s="1264"/>
      <c r="G8" s="1246"/>
      <c r="H8" s="1248"/>
      <c r="I8" s="1265"/>
      <c r="J8" s="1266"/>
      <c r="K8" s="1264"/>
      <c r="L8" s="1263"/>
      <c r="M8" s="1264"/>
      <c r="N8" s="1264"/>
      <c r="O8" s="1262"/>
      <c r="P8" s="1264"/>
      <c r="Q8" s="1262"/>
      <c r="R8" s="1263"/>
      <c r="S8" s="1264"/>
      <c r="T8" s="1263"/>
      <c r="U8" s="1264"/>
      <c r="V8" s="1264"/>
      <c r="W8" s="1246"/>
      <c r="X8" s="1248"/>
      <c r="Y8" s="1262"/>
      <c r="Z8" s="1263"/>
      <c r="AA8" s="1264"/>
      <c r="AB8" s="1263"/>
      <c r="AC8" s="1264"/>
      <c r="AD8" s="1264"/>
      <c r="AE8" s="1262"/>
      <c r="AF8" s="1263"/>
      <c r="AG8" s="1262"/>
      <c r="AH8" s="1263"/>
      <c r="AI8" s="1264"/>
      <c r="AJ8" s="1263"/>
      <c r="AK8" s="1262"/>
      <c r="AL8" s="1264"/>
      <c r="AM8" s="1262"/>
      <c r="AN8" s="1263"/>
      <c r="AO8" s="1262"/>
      <c r="AP8" s="1263"/>
      <c r="AQ8" s="1264"/>
      <c r="AR8" s="1263"/>
      <c r="AS8" s="1262"/>
      <c r="AT8" s="1264"/>
      <c r="AU8" s="1262"/>
      <c r="AV8" s="1263"/>
      <c r="AW8" s="1262"/>
      <c r="AX8" s="1263"/>
      <c r="AY8" s="1264"/>
      <c r="AZ8" s="1263"/>
      <c r="BA8" s="1262"/>
      <c r="BB8" s="1264"/>
      <c r="BC8" s="1262"/>
      <c r="BD8" s="1263"/>
      <c r="BE8" s="1262"/>
      <c r="BF8" s="1263"/>
      <c r="BG8" s="1264"/>
      <c r="BH8" s="1263"/>
      <c r="BI8" s="1015"/>
    </row>
    <row r="9" spans="1:61" ht="15.95" customHeight="1">
      <c r="A9" s="1250"/>
      <c r="B9" s="1252"/>
      <c r="C9" s="416" t="s">
        <v>892</v>
      </c>
      <c r="D9" s="417"/>
      <c r="E9" s="665"/>
      <c r="F9" s="1261"/>
      <c r="G9" s="1243"/>
      <c r="H9" s="1245"/>
      <c r="I9" s="1258"/>
      <c r="J9" s="1259"/>
      <c r="K9" s="1260"/>
      <c r="L9" s="1259"/>
      <c r="M9" s="1261"/>
      <c r="N9" s="1261"/>
      <c r="O9" s="1258"/>
      <c r="P9" s="1260"/>
      <c r="Q9" s="665"/>
      <c r="R9" s="666"/>
      <c r="S9" s="1260"/>
      <c r="T9" s="1259"/>
      <c r="U9" s="1261"/>
      <c r="V9" s="1261"/>
      <c r="W9" s="1243"/>
      <c r="X9" s="1245"/>
      <c r="Y9" s="665"/>
      <c r="Z9" s="666"/>
      <c r="AA9" s="1260"/>
      <c r="AB9" s="1259"/>
      <c r="AC9" s="1261"/>
      <c r="AD9" s="1261"/>
      <c r="AE9" s="1258"/>
      <c r="AF9" s="1259"/>
      <c r="AG9" s="665"/>
      <c r="AH9" s="666"/>
      <c r="AI9" s="1260"/>
      <c r="AJ9" s="1259"/>
      <c r="AK9" s="665"/>
      <c r="AL9" s="1261"/>
      <c r="AM9" s="1258"/>
      <c r="AN9" s="1259"/>
      <c r="AO9" s="665"/>
      <c r="AP9" s="666"/>
      <c r="AQ9" s="1260"/>
      <c r="AR9" s="1259"/>
      <c r="AS9" s="665"/>
      <c r="AT9" s="1261"/>
      <c r="AU9" s="1258"/>
      <c r="AV9" s="1259"/>
      <c r="AW9" s="665"/>
      <c r="AX9" s="666"/>
      <c r="AY9" s="1260"/>
      <c r="AZ9" s="1259"/>
      <c r="BA9" s="665"/>
      <c r="BB9" s="1261"/>
      <c r="BC9" s="1258"/>
      <c r="BD9" s="1259"/>
      <c r="BE9" s="665"/>
      <c r="BF9" s="666"/>
      <c r="BG9" s="1260"/>
      <c r="BH9" s="1259"/>
      <c r="BI9" s="1015"/>
    </row>
    <row r="10" spans="1:61" ht="15.95" customHeight="1">
      <c r="A10" s="1250"/>
      <c r="B10" s="587" t="s">
        <v>19</v>
      </c>
      <c r="C10" s="588"/>
      <c r="D10" s="589"/>
      <c r="E10" s="842">
        <f>SUM(E4:E9)</f>
        <v>0</v>
      </c>
      <c r="F10" s="843"/>
      <c r="G10" s="842">
        <f>SUM(G4:G9)</f>
        <v>0</v>
      </c>
      <c r="H10" s="843"/>
      <c r="I10" s="842">
        <f>SUM(I4:I9)</f>
        <v>0</v>
      </c>
      <c r="J10" s="1234"/>
      <c r="K10" s="843">
        <f>SUM(K4:K9)</f>
        <v>0</v>
      </c>
      <c r="L10" s="1234"/>
      <c r="M10" s="843">
        <f>SUM(M4:M9)</f>
        <v>0</v>
      </c>
      <c r="N10" s="843"/>
      <c r="O10" s="842">
        <f>SUM(O4:O9)</f>
        <v>0</v>
      </c>
      <c r="P10" s="843"/>
      <c r="Q10" s="842">
        <f>SUM(Q4:Q9)</f>
        <v>0</v>
      </c>
      <c r="R10" s="1234"/>
      <c r="S10" s="843">
        <f>SUM(S4:S9)</f>
        <v>0</v>
      </c>
      <c r="T10" s="1234"/>
      <c r="U10" s="843">
        <f>SUM(U4:U9)</f>
        <v>0</v>
      </c>
      <c r="V10" s="843"/>
      <c r="W10" s="842">
        <f>SUM(W4:W9)</f>
        <v>0</v>
      </c>
      <c r="X10" s="843"/>
      <c r="Y10" s="842">
        <f>SUM(Y4:Y9)</f>
        <v>0</v>
      </c>
      <c r="Z10" s="1234"/>
      <c r="AA10" s="843">
        <f>SUM(AA4:AA9)</f>
        <v>0</v>
      </c>
      <c r="AB10" s="1234"/>
      <c r="AC10" s="843">
        <f>SUM(AC4:AC9)</f>
        <v>0</v>
      </c>
      <c r="AD10" s="843"/>
      <c r="AE10" s="842">
        <f>SUM(AE4:AE9)</f>
        <v>0</v>
      </c>
      <c r="AF10" s="1234"/>
      <c r="AG10" s="842">
        <f>SUM(AG4:AG9)</f>
        <v>0</v>
      </c>
      <c r="AH10" s="1234"/>
      <c r="AI10" s="843">
        <f>SUM(AI4:AI9)</f>
        <v>0</v>
      </c>
      <c r="AJ10" s="1234"/>
      <c r="AK10" s="842">
        <f>SUM(AK4:AK9)</f>
        <v>0</v>
      </c>
      <c r="AL10" s="843"/>
      <c r="AM10" s="842">
        <f>SUM(AM4:AM9)</f>
        <v>0</v>
      </c>
      <c r="AN10" s="1234"/>
      <c r="AO10" s="842">
        <f>SUM(AO4:AO9)</f>
        <v>0</v>
      </c>
      <c r="AP10" s="1234"/>
      <c r="AQ10" s="843">
        <f>SUM(AQ4:AQ9)</f>
        <v>0</v>
      </c>
      <c r="AR10" s="1234"/>
      <c r="AS10" s="842">
        <f>SUM(AS4:AS9)</f>
        <v>0</v>
      </c>
      <c r="AT10" s="843"/>
      <c r="AU10" s="842">
        <f>SUM(AU4:AU9)</f>
        <v>0</v>
      </c>
      <c r="AV10" s="1234"/>
      <c r="AW10" s="842">
        <f>SUM(AW4:AW9)</f>
        <v>0</v>
      </c>
      <c r="AX10" s="1234"/>
      <c r="AY10" s="843">
        <f>SUM(AY4:AY9)</f>
        <v>0</v>
      </c>
      <c r="AZ10" s="1234"/>
      <c r="BA10" s="842">
        <f>SUM(BA4:BA9)</f>
        <v>0</v>
      </c>
      <c r="BB10" s="843"/>
      <c r="BC10" s="842">
        <f>SUM(BC4:BC9)</f>
        <v>0</v>
      </c>
      <c r="BD10" s="1234"/>
      <c r="BE10" s="842">
        <f>SUM(BE4:BE9)</f>
        <v>0</v>
      </c>
      <c r="BF10" s="1234"/>
      <c r="BG10" s="843">
        <f>SUM(BG4:BG9)</f>
        <v>0</v>
      </c>
      <c r="BH10" s="1234"/>
      <c r="BI10" s="1015"/>
    </row>
    <row r="11" spans="1:61" ht="15.95" customHeight="1">
      <c r="A11" s="587" t="s">
        <v>893</v>
      </c>
      <c r="B11" s="588"/>
      <c r="C11" s="588"/>
      <c r="D11" s="589"/>
      <c r="E11" s="842">
        <f>IF(AND(E10&gt;0,ROUND((TRUNC(E4/3,1)+TRUNC((E5+E6)/6,1)+TRUNC(E7/20,1)+TRUNC((E8+E9)/30,1)),0)&lt;2),2,ROUND((TRUNC(E4/3,1)+TRUNC((E5+E6)/6,1)+TRUNC(E7/20,1)+TRUNC((E8+E9)/30,1)),0))</f>
        <v>0</v>
      </c>
      <c r="F11" s="843"/>
      <c r="G11" s="842">
        <f>IF(AND(G10&gt;0,ROUND((TRUNC(G4/3,1)+TRUNC((G5+G6)/6,1)+TRUNC(G7/20,1)+TRUNC((G8+G9)/30,1)),0)&lt;2),2,ROUND((TRUNC(G4/3,1)+TRUNC((G5+G6)/6,1)+TRUNC(G7/20,1)+TRUNC((G8+G9)/30,1)),0))</f>
        <v>0</v>
      </c>
      <c r="H11" s="843"/>
      <c r="I11" s="842">
        <f>IF(AND(I10&gt;0,ROUND((TRUNC(I4/3,1)+TRUNC((I5+I6)/6,1)+TRUNC(I7/20,1)+TRUNC((I8+I9)/30,1)),0)&lt;2),2,ROUND((TRUNC(I4/3,1)+TRUNC((I5+I6)/6,1)+TRUNC(I7/20,1)+TRUNC((I8+I9)/30,1)),0))</f>
        <v>0</v>
      </c>
      <c r="J11" s="1234"/>
      <c r="K11" s="843">
        <f>IF(AND(K10&gt;0,ROUND((TRUNC(K4/3,1)+TRUNC((K5+K6)/6,1)+TRUNC(K7/20,1)+TRUNC((K8+K9)/30,1)),0)&lt;2),2,ROUND((TRUNC(K4/3,1)+TRUNC((K5+K6)/6,1)+TRUNC(K7/20,1)+TRUNC((K8+K9)/30,1)),0))</f>
        <v>0</v>
      </c>
      <c r="L11" s="1234"/>
      <c r="M11" s="843">
        <f>IF(AND(M10&gt;0,ROUND((TRUNC(M4/3,1)+TRUNC((M5+M6)/6,1)+TRUNC(M7/20,1)+TRUNC((M8+M9)/30,1)),0)&lt;2),2,ROUND((TRUNC(M4/3,1)+TRUNC((M5+M6)/6,1)+TRUNC(M7/20,1)+TRUNC((M8+M9)/30,1)),0))</f>
        <v>0</v>
      </c>
      <c r="N11" s="843"/>
      <c r="O11" s="842">
        <f>IF(AND(O10&gt;0,ROUND((TRUNC(O4/3,1)+TRUNC((O5+O6)/6,1)+TRUNC(O7/20,1)+TRUNC((O8+O9)/30,1)),0)&lt;2),2,ROUND((TRUNC(O4/3,1)+TRUNC((O5+O6)/6,1)+TRUNC(O7/20,1)+TRUNC((O8+O9)/30,1)),0))</f>
        <v>0</v>
      </c>
      <c r="P11" s="843"/>
      <c r="Q11" s="842">
        <f>IF(AND(Q10&gt;0,ROUND((TRUNC(Q4/3,1)+TRUNC((Q5+Q6)/6,1)+TRUNC(Q7/20,1)+TRUNC((Q8+Q9)/30,1)),0)&lt;2),2,ROUND((TRUNC(Q4/3,1)+TRUNC((Q5+Q6)/6,1)+TRUNC(Q7/20,1)+TRUNC((Q8+Q9)/30,1)),0))</f>
        <v>0</v>
      </c>
      <c r="R11" s="1234"/>
      <c r="S11" s="843">
        <f>IF(AND(S10&gt;0,ROUND((TRUNC(S4/3,1)+TRUNC((S5+S6)/6,1)+TRUNC(S7/20,1)+TRUNC((S8+S9)/30,1)),0)&lt;2),2,ROUND((TRUNC(S4/3,1)+TRUNC((S5+S6)/6,1)+TRUNC(S7/20,1)+TRUNC((S8+S9)/30,1)),0))</f>
        <v>0</v>
      </c>
      <c r="T11" s="1234"/>
      <c r="U11" s="843">
        <f>IF(AND(U10&gt;0,ROUND((TRUNC(U4/3,1)+TRUNC((U5+U6)/6,1)+TRUNC(U7/20,1)+TRUNC((U8+U9)/30,1)),0)&lt;2),2,ROUND((TRUNC(U4/3,1)+TRUNC((U5+U6)/6,1)+TRUNC(U7/20,1)+TRUNC((U8+U9)/30,1)),0))</f>
        <v>0</v>
      </c>
      <c r="V11" s="843"/>
      <c r="W11" s="842">
        <f>IF(AND(W10&gt;0,ROUND((TRUNC(W4/3,1)+TRUNC((W5+W6)/6,1)+TRUNC(W7/20,1)+TRUNC((W8+W9)/30,1)),0)&lt;2),2,ROUND((TRUNC(W4/3,1)+TRUNC((W5+W6)/6,1)+TRUNC(W7/20,1)+TRUNC((W8+W9)/30,1)),0))</f>
        <v>0</v>
      </c>
      <c r="X11" s="843"/>
      <c r="Y11" s="842">
        <f>IF(AND(Y10&gt;0,ROUND((TRUNC(Y4/3,1)+TRUNC((Y5+Y6)/6,1)+TRUNC(Y7/20,1)+TRUNC((Y8+Y9)/30,1)),0)&lt;2),2,ROUND((TRUNC(Y4/3,1)+TRUNC((Y5+Y6)/6,1)+TRUNC(Y7/20,1)+TRUNC((Y8+Y9)/30,1)),0))</f>
        <v>0</v>
      </c>
      <c r="Z11" s="1234"/>
      <c r="AA11" s="843">
        <f>IF(AND(AA10&gt;0,ROUND((TRUNC(AA4/3,1)+TRUNC((AA5+AA6)/6,1)+TRUNC(AA7/20,1)+TRUNC((AA8+AA9)/30,1)),0)&lt;2),2,ROUND((TRUNC(AA4/3,1)+TRUNC((AA5+AA6)/6,1)+TRUNC(AA7/20,1)+TRUNC((AA8+AA9)/30,1)),0))</f>
        <v>0</v>
      </c>
      <c r="AB11" s="1234"/>
      <c r="AC11" s="843">
        <f>IF(AND(AC10&gt;0,ROUND((TRUNC(AC4/3,1)+TRUNC((AC5+AC6)/6,1)+TRUNC(AC7/20,1)+TRUNC((AC8+AC9)/30,1)),0)&lt;2),2,ROUND((TRUNC(AC4/3,1)+TRUNC((AC5+AC6)/6,1)+TRUNC(AC7/20,1)+TRUNC((AC8+AC9)/30,1)),0))</f>
        <v>0</v>
      </c>
      <c r="AD11" s="843"/>
      <c r="AE11" s="842">
        <f>IF(AND(AE10&gt;0,ROUND((TRUNC(AE4/3,1)+TRUNC((AE5+AE6)/6,1)+TRUNC(AE7/20,1)+TRUNC((AE8+AE9)/30,1)),0)&lt;2),2,ROUND((TRUNC(AE4/3,1)+TRUNC((AE5+AE6)/6,1)+TRUNC(AE7/20,1)+TRUNC((AE8+AE9)/30,1)),0))</f>
        <v>0</v>
      </c>
      <c r="AF11" s="1234"/>
      <c r="AG11" s="842">
        <f>IF(AND(AG10&gt;0,ROUND((TRUNC(AG4/3,1)+TRUNC((AG5+AG6)/6,1)+TRUNC(AG7/20,1)+TRUNC((AG8+AG9)/30,1)),0)&lt;2),2,ROUND((TRUNC(AG4/3,1)+TRUNC((AG5+AG6)/6,1)+TRUNC(AG7/20,1)+TRUNC((AG8+AG9)/30,1)),0))</f>
        <v>0</v>
      </c>
      <c r="AH11" s="1234"/>
      <c r="AI11" s="843">
        <f>IF(AND(AI10&gt;0,ROUND((TRUNC(AI4/3,1)+TRUNC((AI5+AI6)/6,1)+TRUNC(AI7/20,1)+TRUNC((AI8+AI9)/30,1)),0)&lt;2),2,ROUND((TRUNC(AI4/3,1)+TRUNC((AI5+AI6)/6,1)+TRUNC(AI7/20,1)+TRUNC((AI8+AI9)/30,1)),0))</f>
        <v>0</v>
      </c>
      <c r="AJ11" s="1234"/>
      <c r="AK11" s="842">
        <f>IF(AND(AK10&gt;0,ROUND((TRUNC(AK4/3,1)+TRUNC((AK5+AK6)/6,1)+TRUNC(AK7/20,1)+TRUNC((AK8+AK9)/30,1)),0)&lt;2),2,ROUND((TRUNC(AK4/3,1)+TRUNC((AK5+AK6)/6,1)+TRUNC(AK7/20,1)+TRUNC((AK8+AK9)/30,1)),0))</f>
        <v>0</v>
      </c>
      <c r="AL11" s="843"/>
      <c r="AM11" s="842">
        <f>IF(AND(AM10&gt;0,ROUND((TRUNC(AM4/3,1)+TRUNC((AM5+AM6)/6,1)+TRUNC(AM7/20,1)+TRUNC((AM8+AM9)/30,1)),0)&lt;2),2,ROUND((TRUNC(AM4/3,1)+TRUNC((AM5+AM6)/6,1)+TRUNC(AM7/20,1)+TRUNC((AM8+AM9)/30,1)),0))</f>
        <v>0</v>
      </c>
      <c r="AN11" s="1234"/>
      <c r="AO11" s="842">
        <f>IF(AND(AO10&gt;0,ROUND((TRUNC(AO4/3,1)+TRUNC((AO5+AO6)/6,1)+TRUNC(AO7/20,1)+TRUNC((AO8+AO9)/30,1)),0)&lt;2),2,ROUND((TRUNC(AO4/3,1)+TRUNC((AO5+AO6)/6,1)+TRUNC(AO7/20,1)+TRUNC((AO8+AO9)/30,1)),0))</f>
        <v>0</v>
      </c>
      <c r="AP11" s="1234"/>
      <c r="AQ11" s="843">
        <f>IF(AND(AQ10&gt;0,ROUND((TRUNC(AQ4/3,1)+TRUNC((AQ5+AQ6)/6,1)+TRUNC(AQ7/20,1)+TRUNC((AQ8+AQ9)/30,1)),0)&lt;2),2,ROUND((TRUNC(AQ4/3,1)+TRUNC((AQ5+AQ6)/6,1)+TRUNC(AQ7/20,1)+TRUNC((AQ8+AQ9)/30,1)),0))</f>
        <v>0</v>
      </c>
      <c r="AR11" s="1234"/>
      <c r="AS11" s="842">
        <f>IF(AND(AS10&gt;0,ROUND((TRUNC(AS4/3,1)+TRUNC((AS5+AS6)/6,1)+TRUNC(AS7/20,1)+TRUNC((AS8+AS9)/30,1)),0)&lt;2),2,ROUND((TRUNC(AS4/3,1)+TRUNC((AS5+AS6)/6,1)+TRUNC(AS7/20,1)+TRUNC((AS8+AS9)/30,1)),0))</f>
        <v>0</v>
      </c>
      <c r="AT11" s="843"/>
      <c r="AU11" s="842">
        <f>IF(AND(AU10&gt;0,ROUND((TRUNC(AU4/3,1)+TRUNC((AU5+AU6)/6,1)+TRUNC(AU7/20,1)+TRUNC((AU8+AU9)/30,1)),0)&lt;2),2,ROUND((TRUNC(AU4/3,1)+TRUNC((AU5+AU6)/6,1)+TRUNC(AU7/20,1)+TRUNC((AU8+AU9)/30,1)),0))</f>
        <v>0</v>
      </c>
      <c r="AV11" s="1234"/>
      <c r="AW11" s="842">
        <f>IF(AND(AW10&gt;0,ROUND((TRUNC(AW4/3,1)+TRUNC((AW5+AW6)/6,1)+TRUNC(AW7/20,1)+TRUNC((AW8+AW9)/30,1)),0)&lt;2),2,ROUND((TRUNC(AW4/3,1)+TRUNC((AW5+AW6)/6,1)+TRUNC(AW7/20,1)+TRUNC((AW8+AW9)/30,1)),0))</f>
        <v>0</v>
      </c>
      <c r="AX11" s="1234"/>
      <c r="AY11" s="843">
        <f>IF(AND(AY10&gt;0,ROUND((TRUNC(AY4/3,1)+TRUNC((AY5+AY6)/6,1)+TRUNC(AY7/20,1)+TRUNC((AY8+AY9)/30,1)),0)&lt;2),2,ROUND((TRUNC(AY4/3,1)+TRUNC((AY5+AY6)/6,1)+TRUNC(AY7/20,1)+TRUNC((AY8+AY9)/30,1)),0))</f>
        <v>0</v>
      </c>
      <c r="AZ11" s="1234"/>
      <c r="BA11" s="842">
        <f>IF(AND(BA10&gt;0,ROUND((TRUNC(BA4/3,1)+TRUNC((BA5+BA6)/6,1)+TRUNC(BA7/20,1)+TRUNC((BA8+BA9)/30,1)),0)&lt;2),2,ROUND((TRUNC(BA4/3,1)+TRUNC((BA5+BA6)/6,1)+TRUNC(BA7/20,1)+TRUNC((BA8+BA9)/30,1)),0))</f>
        <v>0</v>
      </c>
      <c r="BB11" s="843"/>
      <c r="BC11" s="842">
        <f>IF(AND(BC10&gt;0,ROUND((TRUNC(BC4/3,1)+TRUNC((BC5+BC6)/6,1)+TRUNC(BC7/20,1)+TRUNC((BC8+BC9)/30,1)),0)&lt;2),2,ROUND((TRUNC(BC4/3,1)+TRUNC((BC5+BC6)/6,1)+TRUNC(BC7/20,1)+TRUNC((BC8+BC9)/30,1)),0))</f>
        <v>0</v>
      </c>
      <c r="BD11" s="1234"/>
      <c r="BE11" s="842">
        <f>IF(AND(BE10&gt;0,ROUND((TRUNC(BE4/3,1)+TRUNC((BE5+BE6)/6,1)+TRUNC(BE7/20,1)+TRUNC((BE8+BE9)/30,1)),0)&lt;2),2,ROUND((TRUNC(BE4/3,1)+TRUNC((BE5+BE6)/6,1)+TRUNC(BE7/20,1)+TRUNC((BE8+BE9)/30,1)),0))</f>
        <v>0</v>
      </c>
      <c r="BF11" s="1234"/>
      <c r="BG11" s="843">
        <f>IF(AND(BG10&gt;0,ROUND((TRUNC(BG4/3,1)+TRUNC((BG5+BG6)/6,1)+TRUNC(BG7/20,1)+TRUNC((BG8+BG9)/30,1)),0)&lt;2),2,ROUND((TRUNC(BG4/3,1)+TRUNC((BG5+BG6)/6,1)+TRUNC(BG7/20,1)+TRUNC((BG8+BG9)/30,1)),0))</f>
        <v>0</v>
      </c>
      <c r="BH11" s="1234"/>
      <c r="BI11" s="1014"/>
    </row>
    <row r="12" spans="1:61" ht="6" customHeight="1">
      <c r="A12" s="1251" t="s">
        <v>894</v>
      </c>
      <c r="B12" s="1225" t="s">
        <v>895</v>
      </c>
      <c r="C12" s="1226"/>
      <c r="D12" s="1231" t="s">
        <v>896</v>
      </c>
      <c r="E12" s="423"/>
      <c r="F12" s="424"/>
      <c r="G12" s="423"/>
      <c r="H12" s="424"/>
      <c r="I12" s="423"/>
      <c r="J12" s="425"/>
      <c r="K12" s="424"/>
      <c r="L12" s="425"/>
      <c r="M12" s="424"/>
      <c r="N12" s="424"/>
      <c r="O12" s="423"/>
      <c r="P12" s="424"/>
      <c r="Q12" s="423"/>
      <c r="R12" s="425"/>
      <c r="S12" s="424"/>
      <c r="T12" s="425"/>
      <c r="U12" s="424"/>
      <c r="V12" s="424"/>
      <c r="W12" s="423"/>
      <c r="X12" s="424"/>
      <c r="Y12" s="423"/>
      <c r="Z12" s="425"/>
      <c r="AA12" s="424"/>
      <c r="AB12" s="426"/>
      <c r="AC12" s="427"/>
      <c r="AD12" s="427"/>
      <c r="AE12" s="423"/>
      <c r="AF12" s="425"/>
      <c r="AG12" s="423"/>
      <c r="AH12" s="425"/>
      <c r="AI12" s="424"/>
      <c r="AJ12" s="425"/>
      <c r="AK12" s="423"/>
      <c r="AL12" s="424"/>
      <c r="AM12" s="423"/>
      <c r="AN12" s="425"/>
      <c r="AO12" s="423"/>
      <c r="AP12" s="425"/>
      <c r="AQ12" s="424"/>
      <c r="AR12" s="425"/>
      <c r="AS12" s="423"/>
      <c r="AT12" s="424"/>
      <c r="AU12" s="423"/>
      <c r="AV12" s="425"/>
      <c r="AW12" s="423"/>
      <c r="AX12" s="425"/>
      <c r="AY12" s="424"/>
      <c r="AZ12" s="425"/>
      <c r="BA12" s="423"/>
      <c r="BB12" s="424"/>
      <c r="BC12" s="423"/>
      <c r="BD12" s="425"/>
      <c r="BE12" s="423"/>
      <c r="BF12" s="425"/>
      <c r="BG12" s="424"/>
      <c r="BH12" s="425"/>
      <c r="BI12" s="792" t="s">
        <v>911</v>
      </c>
    </row>
    <row r="13" spans="1:61" ht="3" customHeight="1">
      <c r="A13" s="1254"/>
      <c r="B13" s="1227"/>
      <c r="C13" s="1228"/>
      <c r="D13" s="1232"/>
      <c r="E13" s="428"/>
      <c r="F13" s="429"/>
      <c r="G13" s="428"/>
      <c r="H13" s="429"/>
      <c r="I13" s="428"/>
      <c r="J13" s="430"/>
      <c r="K13" s="431"/>
      <c r="L13" s="430"/>
      <c r="M13" s="431"/>
      <c r="N13" s="431"/>
      <c r="O13" s="432"/>
      <c r="P13" s="431"/>
      <c r="Q13" s="432"/>
      <c r="R13" s="430"/>
      <c r="S13" s="431"/>
      <c r="T13" s="430"/>
      <c r="U13" s="431"/>
      <c r="V13" s="431"/>
      <c r="W13" s="432"/>
      <c r="X13" s="431"/>
      <c r="Y13" s="432"/>
      <c r="Z13" s="430"/>
      <c r="AA13" s="431"/>
      <c r="AB13" s="433"/>
      <c r="AC13" s="434"/>
      <c r="AD13" s="434"/>
      <c r="AE13" s="432"/>
      <c r="AF13" s="430"/>
      <c r="AG13" s="432"/>
      <c r="AH13" s="430"/>
      <c r="AI13" s="431"/>
      <c r="AJ13" s="430"/>
      <c r="AK13" s="432"/>
      <c r="AL13" s="431"/>
      <c r="AM13" s="432"/>
      <c r="AN13" s="430"/>
      <c r="AO13" s="432"/>
      <c r="AP13" s="430"/>
      <c r="AQ13" s="431"/>
      <c r="AR13" s="430"/>
      <c r="AS13" s="432"/>
      <c r="AT13" s="429"/>
      <c r="AU13" s="428"/>
      <c r="AV13" s="435"/>
      <c r="AW13" s="428"/>
      <c r="AX13" s="435"/>
      <c r="AY13" s="429"/>
      <c r="AZ13" s="435"/>
      <c r="BA13" s="428"/>
      <c r="BB13" s="429"/>
      <c r="BC13" s="428"/>
      <c r="BD13" s="435"/>
      <c r="BE13" s="428"/>
      <c r="BF13" s="435"/>
      <c r="BG13" s="429"/>
      <c r="BH13" s="435"/>
      <c r="BI13" s="1224"/>
    </row>
    <row r="14" spans="1:61" ht="6" customHeight="1">
      <c r="A14" s="1254"/>
      <c r="B14" s="1227"/>
      <c r="C14" s="1228"/>
      <c r="D14" s="1232"/>
      <c r="E14" s="428"/>
      <c r="F14" s="429"/>
      <c r="G14" s="428"/>
      <c r="H14" s="429"/>
      <c r="I14" s="428"/>
      <c r="J14" s="435"/>
      <c r="K14" s="429"/>
      <c r="L14" s="435"/>
      <c r="M14" s="429"/>
      <c r="N14" s="429"/>
      <c r="O14" s="428"/>
      <c r="P14" s="429"/>
      <c r="Q14" s="428"/>
      <c r="R14" s="435"/>
      <c r="S14" s="429"/>
      <c r="T14" s="435"/>
      <c r="U14" s="429"/>
      <c r="V14" s="429"/>
      <c r="W14" s="428"/>
      <c r="X14" s="429"/>
      <c r="Y14" s="428"/>
      <c r="Z14" s="435"/>
      <c r="AA14" s="429"/>
      <c r="AB14" s="433"/>
      <c r="AC14" s="434"/>
      <c r="AD14" s="434"/>
      <c r="AE14" s="428"/>
      <c r="AF14" s="435"/>
      <c r="AG14" s="428"/>
      <c r="AH14" s="435"/>
      <c r="AI14" s="429"/>
      <c r="AJ14" s="435"/>
      <c r="AK14" s="428"/>
      <c r="AL14" s="429"/>
      <c r="AM14" s="428"/>
      <c r="AN14" s="435"/>
      <c r="AO14" s="428"/>
      <c r="AP14" s="435"/>
      <c r="AQ14" s="429"/>
      <c r="AR14" s="435"/>
      <c r="AS14" s="428"/>
      <c r="AT14" s="429"/>
      <c r="AU14" s="428"/>
      <c r="AV14" s="435"/>
      <c r="AW14" s="428"/>
      <c r="AX14" s="435"/>
      <c r="AY14" s="429"/>
      <c r="AZ14" s="435"/>
      <c r="BA14" s="428"/>
      <c r="BB14" s="429"/>
      <c r="BC14" s="428"/>
      <c r="BD14" s="435"/>
      <c r="BE14" s="428"/>
      <c r="BF14" s="435"/>
      <c r="BG14" s="429"/>
      <c r="BH14" s="435"/>
      <c r="BI14" s="1224"/>
    </row>
    <row r="15" spans="1:61" ht="6" customHeight="1">
      <c r="A15" s="1254"/>
      <c r="B15" s="667">
        <v>1</v>
      </c>
      <c r="C15" s="668"/>
      <c r="D15" s="1013"/>
      <c r="E15" s="436"/>
      <c r="F15" s="437"/>
      <c r="G15" s="436"/>
      <c r="H15" s="437"/>
      <c r="I15" s="436"/>
      <c r="J15" s="438"/>
      <c r="K15" s="437"/>
      <c r="L15" s="438"/>
      <c r="M15" s="437"/>
      <c r="N15" s="437"/>
      <c r="O15" s="436"/>
      <c r="P15" s="437"/>
      <c r="Q15" s="436"/>
      <c r="R15" s="438"/>
      <c r="S15" s="437"/>
      <c r="T15" s="438"/>
      <c r="U15" s="437"/>
      <c r="V15" s="437"/>
      <c r="W15" s="436"/>
      <c r="X15" s="437"/>
      <c r="Y15" s="436"/>
      <c r="Z15" s="438"/>
      <c r="AA15" s="437"/>
      <c r="AB15" s="438"/>
      <c r="AC15" s="437"/>
      <c r="AD15" s="437"/>
      <c r="AE15" s="436"/>
      <c r="AF15" s="438"/>
      <c r="AG15" s="436"/>
      <c r="AH15" s="438"/>
      <c r="AI15" s="437"/>
      <c r="AJ15" s="438"/>
      <c r="AK15" s="436"/>
      <c r="AL15" s="437"/>
      <c r="AM15" s="436"/>
      <c r="AN15" s="438"/>
      <c r="AO15" s="436"/>
      <c r="AP15" s="438"/>
      <c r="AQ15" s="437"/>
      <c r="AR15" s="438"/>
      <c r="AS15" s="436"/>
      <c r="AT15" s="437"/>
      <c r="AU15" s="436"/>
      <c r="AV15" s="438"/>
      <c r="AW15" s="436"/>
      <c r="AX15" s="438"/>
      <c r="AY15" s="437"/>
      <c r="AZ15" s="438"/>
      <c r="BA15" s="436"/>
      <c r="BB15" s="437"/>
      <c r="BC15" s="436"/>
      <c r="BD15" s="438"/>
      <c r="BE15" s="436"/>
      <c r="BF15" s="438"/>
      <c r="BG15" s="437"/>
      <c r="BH15" s="438"/>
      <c r="BI15" s="1013" t="s">
        <v>899</v>
      </c>
    </row>
    <row r="16" spans="1:61" ht="3" customHeight="1">
      <c r="A16" s="1254"/>
      <c r="B16" s="670"/>
      <c r="C16" s="671"/>
      <c r="D16" s="1015"/>
      <c r="E16" s="439"/>
      <c r="F16" s="441"/>
      <c r="G16" s="439"/>
      <c r="H16" s="441"/>
      <c r="I16" s="439"/>
      <c r="J16" s="440"/>
      <c r="K16" s="441"/>
      <c r="L16" s="440"/>
      <c r="M16" s="441"/>
      <c r="N16" s="441"/>
      <c r="O16" s="439"/>
      <c r="P16" s="441"/>
      <c r="Q16" s="439"/>
      <c r="R16" s="440"/>
      <c r="S16" s="441"/>
      <c r="T16" s="440"/>
      <c r="U16" s="441"/>
      <c r="V16" s="441"/>
      <c r="W16" s="439"/>
      <c r="X16" s="441"/>
      <c r="Y16" s="439"/>
      <c r="Z16" s="440"/>
      <c r="AA16" s="441"/>
      <c r="AB16" s="440"/>
      <c r="AC16" s="441"/>
      <c r="AD16" s="441"/>
      <c r="AE16" s="439"/>
      <c r="AF16" s="440"/>
      <c r="AG16" s="439"/>
      <c r="AH16" s="440"/>
      <c r="AI16" s="441"/>
      <c r="AJ16" s="440"/>
      <c r="AK16" s="439"/>
      <c r="AL16" s="441"/>
      <c r="AM16" s="439"/>
      <c r="AN16" s="440"/>
      <c r="AO16" s="439"/>
      <c r="AP16" s="440"/>
      <c r="AQ16" s="441"/>
      <c r="AR16" s="440"/>
      <c r="AS16" s="439"/>
      <c r="AT16" s="441"/>
      <c r="AU16" s="439"/>
      <c r="AV16" s="440"/>
      <c r="AW16" s="439"/>
      <c r="AX16" s="440"/>
      <c r="AY16" s="441"/>
      <c r="AZ16" s="440"/>
      <c r="BA16" s="439"/>
      <c r="BB16" s="441"/>
      <c r="BC16" s="439"/>
      <c r="BD16" s="440"/>
      <c r="BE16" s="439"/>
      <c r="BF16" s="440"/>
      <c r="BG16" s="441"/>
      <c r="BH16" s="440"/>
      <c r="BI16" s="1015"/>
    </row>
    <row r="17" spans="1:61" ht="6" customHeight="1">
      <c r="A17" s="1254"/>
      <c r="B17" s="670"/>
      <c r="C17" s="671"/>
      <c r="D17" s="1015"/>
      <c r="E17" s="439"/>
      <c r="F17" s="441"/>
      <c r="G17" s="439"/>
      <c r="H17" s="441"/>
      <c r="I17" s="439"/>
      <c r="J17" s="440"/>
      <c r="K17" s="441"/>
      <c r="L17" s="440"/>
      <c r="M17" s="441"/>
      <c r="N17" s="441"/>
      <c r="O17" s="439"/>
      <c r="P17" s="441"/>
      <c r="Q17" s="439"/>
      <c r="R17" s="440"/>
      <c r="S17" s="441"/>
      <c r="T17" s="440"/>
      <c r="U17" s="441"/>
      <c r="V17" s="441"/>
      <c r="W17" s="439"/>
      <c r="X17" s="441"/>
      <c r="Y17" s="439"/>
      <c r="Z17" s="440"/>
      <c r="AA17" s="441"/>
      <c r="AB17" s="440"/>
      <c r="AC17" s="441"/>
      <c r="AD17" s="441"/>
      <c r="AE17" s="439"/>
      <c r="AF17" s="440"/>
      <c r="AG17" s="439"/>
      <c r="AH17" s="440"/>
      <c r="AI17" s="441"/>
      <c r="AJ17" s="440"/>
      <c r="AK17" s="439"/>
      <c r="AL17" s="441"/>
      <c r="AM17" s="439"/>
      <c r="AN17" s="440"/>
      <c r="AO17" s="439"/>
      <c r="AP17" s="440"/>
      <c r="AQ17" s="441"/>
      <c r="AR17" s="440"/>
      <c r="AS17" s="439"/>
      <c r="AT17" s="441"/>
      <c r="AU17" s="439"/>
      <c r="AV17" s="440"/>
      <c r="AW17" s="439"/>
      <c r="AX17" s="440"/>
      <c r="AY17" s="441"/>
      <c r="AZ17" s="440"/>
      <c r="BA17" s="439"/>
      <c r="BB17" s="441"/>
      <c r="BC17" s="439"/>
      <c r="BD17" s="440"/>
      <c r="BE17" s="439"/>
      <c r="BF17" s="440"/>
      <c r="BG17" s="441"/>
      <c r="BH17" s="440"/>
      <c r="BI17" s="1015"/>
    </row>
    <row r="18" spans="1:61" ht="6" customHeight="1">
      <c r="A18" s="1254"/>
      <c r="B18" s="667">
        <v>2</v>
      </c>
      <c r="C18" s="668"/>
      <c r="D18" s="1013"/>
      <c r="E18" s="436"/>
      <c r="F18" s="437"/>
      <c r="G18" s="436"/>
      <c r="H18" s="437"/>
      <c r="I18" s="436"/>
      <c r="J18" s="438"/>
      <c r="K18" s="437"/>
      <c r="L18" s="438"/>
      <c r="M18" s="437"/>
      <c r="N18" s="437"/>
      <c r="O18" s="436"/>
      <c r="P18" s="437"/>
      <c r="Q18" s="436"/>
      <c r="R18" s="438"/>
      <c r="S18" s="437"/>
      <c r="T18" s="438"/>
      <c r="U18" s="437"/>
      <c r="V18" s="437"/>
      <c r="W18" s="436"/>
      <c r="X18" s="437"/>
      <c r="Y18" s="436"/>
      <c r="Z18" s="438"/>
      <c r="AA18" s="437"/>
      <c r="AB18" s="438"/>
      <c r="AC18" s="437"/>
      <c r="AD18" s="437"/>
      <c r="AE18" s="436"/>
      <c r="AF18" s="438"/>
      <c r="AG18" s="436"/>
      <c r="AH18" s="438"/>
      <c r="AI18" s="437"/>
      <c r="AJ18" s="438"/>
      <c r="AK18" s="436"/>
      <c r="AL18" s="437"/>
      <c r="AM18" s="436"/>
      <c r="AN18" s="438"/>
      <c r="AO18" s="436"/>
      <c r="AP18" s="438"/>
      <c r="AQ18" s="437"/>
      <c r="AR18" s="438"/>
      <c r="AS18" s="436"/>
      <c r="AT18" s="437"/>
      <c r="AU18" s="436"/>
      <c r="AV18" s="438"/>
      <c r="AW18" s="436"/>
      <c r="AX18" s="438"/>
      <c r="AY18" s="437"/>
      <c r="AZ18" s="438"/>
      <c r="BA18" s="436"/>
      <c r="BB18" s="437"/>
      <c r="BC18" s="436"/>
      <c r="BD18" s="438"/>
      <c r="BE18" s="436"/>
      <c r="BF18" s="438"/>
      <c r="BG18" s="437"/>
      <c r="BH18" s="438"/>
      <c r="BI18" s="1013" t="s">
        <v>912</v>
      </c>
    </row>
    <row r="19" spans="1:61" ht="3" customHeight="1">
      <c r="A19" s="1254"/>
      <c r="B19" s="670"/>
      <c r="C19" s="671"/>
      <c r="D19" s="1015"/>
      <c r="E19" s="439"/>
      <c r="F19" s="441"/>
      <c r="G19" s="439"/>
      <c r="H19" s="441"/>
      <c r="I19" s="439"/>
      <c r="J19" s="440"/>
      <c r="K19" s="441"/>
      <c r="L19" s="440"/>
      <c r="M19" s="441"/>
      <c r="N19" s="441"/>
      <c r="O19" s="439"/>
      <c r="P19" s="441"/>
      <c r="Q19" s="439"/>
      <c r="R19" s="440"/>
      <c r="S19" s="441"/>
      <c r="T19" s="440"/>
      <c r="U19" s="441"/>
      <c r="V19" s="441"/>
      <c r="W19" s="439"/>
      <c r="X19" s="441"/>
      <c r="Y19" s="439"/>
      <c r="Z19" s="440"/>
      <c r="AA19" s="441"/>
      <c r="AB19" s="440"/>
      <c r="AC19" s="441"/>
      <c r="AD19" s="441"/>
      <c r="AE19" s="439"/>
      <c r="AF19" s="440"/>
      <c r="AG19" s="439"/>
      <c r="AH19" s="440"/>
      <c r="AI19" s="441"/>
      <c r="AJ19" s="440"/>
      <c r="AK19" s="439"/>
      <c r="AL19" s="441"/>
      <c r="AM19" s="439"/>
      <c r="AN19" s="440"/>
      <c r="AO19" s="439"/>
      <c r="AP19" s="440"/>
      <c r="AQ19" s="441"/>
      <c r="AR19" s="440"/>
      <c r="AS19" s="439"/>
      <c r="AT19" s="441"/>
      <c r="AU19" s="439"/>
      <c r="AV19" s="440"/>
      <c r="AW19" s="439"/>
      <c r="AX19" s="440"/>
      <c r="AY19" s="441"/>
      <c r="AZ19" s="440"/>
      <c r="BA19" s="439"/>
      <c r="BB19" s="441"/>
      <c r="BC19" s="439"/>
      <c r="BD19" s="440"/>
      <c r="BE19" s="439"/>
      <c r="BF19" s="440"/>
      <c r="BG19" s="441"/>
      <c r="BH19" s="440"/>
      <c r="BI19" s="1015"/>
    </row>
    <row r="20" spans="1:61" ht="6" customHeight="1">
      <c r="A20" s="1254"/>
      <c r="B20" s="670"/>
      <c r="C20" s="671"/>
      <c r="D20" s="1015"/>
      <c r="E20" s="439"/>
      <c r="F20" s="441"/>
      <c r="G20" s="439"/>
      <c r="H20" s="441"/>
      <c r="I20" s="439"/>
      <c r="J20" s="440"/>
      <c r="K20" s="441"/>
      <c r="L20" s="440"/>
      <c r="M20" s="441"/>
      <c r="N20" s="441"/>
      <c r="O20" s="439"/>
      <c r="P20" s="441"/>
      <c r="Q20" s="439"/>
      <c r="R20" s="440"/>
      <c r="S20" s="441"/>
      <c r="T20" s="440"/>
      <c r="U20" s="441"/>
      <c r="V20" s="441"/>
      <c r="W20" s="439"/>
      <c r="X20" s="441"/>
      <c r="Y20" s="439"/>
      <c r="Z20" s="440"/>
      <c r="AA20" s="441"/>
      <c r="AB20" s="440"/>
      <c r="AC20" s="441"/>
      <c r="AD20" s="441"/>
      <c r="AE20" s="439"/>
      <c r="AF20" s="440"/>
      <c r="AG20" s="439"/>
      <c r="AH20" s="440"/>
      <c r="AI20" s="441"/>
      <c r="AJ20" s="440"/>
      <c r="AK20" s="439"/>
      <c r="AL20" s="441"/>
      <c r="AM20" s="439"/>
      <c r="AN20" s="440"/>
      <c r="AO20" s="439"/>
      <c r="AP20" s="440"/>
      <c r="AQ20" s="441"/>
      <c r="AR20" s="440"/>
      <c r="AS20" s="439"/>
      <c r="AT20" s="441"/>
      <c r="AU20" s="439"/>
      <c r="AV20" s="440"/>
      <c r="AW20" s="439"/>
      <c r="AX20" s="440"/>
      <c r="AY20" s="441"/>
      <c r="AZ20" s="440"/>
      <c r="BA20" s="439"/>
      <c r="BB20" s="441"/>
      <c r="BC20" s="439"/>
      <c r="BD20" s="440"/>
      <c r="BE20" s="439"/>
      <c r="BF20" s="440"/>
      <c r="BG20" s="441"/>
      <c r="BH20" s="440"/>
      <c r="BI20" s="1015"/>
    </row>
    <row r="21" spans="1:61" ht="6" customHeight="1">
      <c r="A21" s="1254"/>
      <c r="B21" s="667">
        <v>3</v>
      </c>
      <c r="C21" s="668"/>
      <c r="D21" s="1013"/>
      <c r="E21" s="436"/>
      <c r="F21" s="437"/>
      <c r="G21" s="436"/>
      <c r="H21" s="437"/>
      <c r="I21" s="436"/>
      <c r="J21" s="438"/>
      <c r="K21" s="437"/>
      <c r="L21" s="438"/>
      <c r="M21" s="437"/>
      <c r="N21" s="437"/>
      <c r="O21" s="436"/>
      <c r="P21" s="437"/>
      <c r="Q21" s="436"/>
      <c r="R21" s="438"/>
      <c r="S21" s="437"/>
      <c r="T21" s="438"/>
      <c r="U21" s="437"/>
      <c r="V21" s="437"/>
      <c r="W21" s="436"/>
      <c r="X21" s="437"/>
      <c r="Y21" s="436"/>
      <c r="Z21" s="438"/>
      <c r="AA21" s="437"/>
      <c r="AB21" s="438"/>
      <c r="AC21" s="437"/>
      <c r="AD21" s="437"/>
      <c r="AE21" s="436"/>
      <c r="AF21" s="438"/>
      <c r="AG21" s="436"/>
      <c r="AH21" s="438"/>
      <c r="AI21" s="437"/>
      <c r="AJ21" s="438"/>
      <c r="AK21" s="436"/>
      <c r="AL21" s="437"/>
      <c r="AM21" s="436"/>
      <c r="AN21" s="438"/>
      <c r="AO21" s="436"/>
      <c r="AP21" s="438"/>
      <c r="AQ21" s="437"/>
      <c r="AR21" s="438"/>
      <c r="AS21" s="436"/>
      <c r="AT21" s="437"/>
      <c r="AU21" s="436"/>
      <c r="AV21" s="438"/>
      <c r="AW21" s="436"/>
      <c r="AX21" s="438"/>
      <c r="AY21" s="437"/>
      <c r="AZ21" s="438"/>
      <c r="BA21" s="436"/>
      <c r="BB21" s="437"/>
      <c r="BC21" s="436"/>
      <c r="BD21" s="438"/>
      <c r="BE21" s="436"/>
      <c r="BF21" s="438"/>
      <c r="BG21" s="437"/>
      <c r="BH21" s="438"/>
      <c r="BI21" s="1013" t="s">
        <v>912</v>
      </c>
    </row>
    <row r="22" spans="1:61" ht="3" customHeight="1">
      <c r="A22" s="1254"/>
      <c r="B22" s="670"/>
      <c r="C22" s="671"/>
      <c r="D22" s="1015"/>
      <c r="E22" s="439"/>
      <c r="F22" s="441"/>
      <c r="G22" s="439"/>
      <c r="H22" s="441"/>
      <c r="I22" s="439"/>
      <c r="J22" s="440"/>
      <c r="K22" s="441"/>
      <c r="L22" s="440"/>
      <c r="M22" s="441"/>
      <c r="N22" s="441"/>
      <c r="O22" s="439"/>
      <c r="P22" s="441"/>
      <c r="Q22" s="439"/>
      <c r="R22" s="440"/>
      <c r="S22" s="441"/>
      <c r="T22" s="440"/>
      <c r="U22" s="441"/>
      <c r="V22" s="441"/>
      <c r="W22" s="439"/>
      <c r="X22" s="441"/>
      <c r="Y22" s="439"/>
      <c r="Z22" s="440"/>
      <c r="AA22" s="441"/>
      <c r="AB22" s="440"/>
      <c r="AC22" s="441"/>
      <c r="AD22" s="441"/>
      <c r="AE22" s="439"/>
      <c r="AF22" s="440"/>
      <c r="AG22" s="439"/>
      <c r="AH22" s="440"/>
      <c r="AI22" s="441"/>
      <c r="AJ22" s="440"/>
      <c r="AK22" s="439"/>
      <c r="AL22" s="441"/>
      <c r="AM22" s="439"/>
      <c r="AN22" s="440"/>
      <c r="AO22" s="439"/>
      <c r="AP22" s="440"/>
      <c r="AQ22" s="441"/>
      <c r="AR22" s="440"/>
      <c r="AS22" s="439"/>
      <c r="AT22" s="441"/>
      <c r="AU22" s="439"/>
      <c r="AV22" s="440"/>
      <c r="AW22" s="439"/>
      <c r="AX22" s="440"/>
      <c r="AY22" s="441"/>
      <c r="AZ22" s="440"/>
      <c r="BA22" s="439"/>
      <c r="BB22" s="441"/>
      <c r="BC22" s="439"/>
      <c r="BD22" s="440"/>
      <c r="BE22" s="439"/>
      <c r="BF22" s="440"/>
      <c r="BG22" s="441"/>
      <c r="BH22" s="440"/>
      <c r="BI22" s="1015"/>
    </row>
    <row r="23" spans="1:61" ht="6" customHeight="1">
      <c r="A23" s="1254"/>
      <c r="B23" s="670"/>
      <c r="C23" s="671"/>
      <c r="D23" s="1015"/>
      <c r="E23" s="439"/>
      <c r="F23" s="441"/>
      <c r="G23" s="439"/>
      <c r="H23" s="441"/>
      <c r="I23" s="439"/>
      <c r="J23" s="440"/>
      <c r="K23" s="441"/>
      <c r="L23" s="440"/>
      <c r="M23" s="441"/>
      <c r="N23" s="441"/>
      <c r="O23" s="439"/>
      <c r="P23" s="441"/>
      <c r="Q23" s="439"/>
      <c r="R23" s="440"/>
      <c r="S23" s="441"/>
      <c r="T23" s="440"/>
      <c r="U23" s="441"/>
      <c r="V23" s="441"/>
      <c r="W23" s="439"/>
      <c r="X23" s="441"/>
      <c r="Y23" s="439"/>
      <c r="Z23" s="440"/>
      <c r="AA23" s="441"/>
      <c r="AB23" s="440"/>
      <c r="AC23" s="441"/>
      <c r="AD23" s="441"/>
      <c r="AE23" s="439"/>
      <c r="AF23" s="440"/>
      <c r="AG23" s="439"/>
      <c r="AH23" s="440"/>
      <c r="AI23" s="441"/>
      <c r="AJ23" s="440"/>
      <c r="AK23" s="439"/>
      <c r="AL23" s="441"/>
      <c r="AM23" s="439"/>
      <c r="AN23" s="440"/>
      <c r="AO23" s="439"/>
      <c r="AP23" s="440"/>
      <c r="AQ23" s="441"/>
      <c r="AR23" s="440"/>
      <c r="AS23" s="439"/>
      <c r="AT23" s="441"/>
      <c r="AU23" s="439"/>
      <c r="AV23" s="440"/>
      <c r="AW23" s="439"/>
      <c r="AX23" s="440"/>
      <c r="AY23" s="441"/>
      <c r="AZ23" s="440"/>
      <c r="BA23" s="439"/>
      <c r="BB23" s="441"/>
      <c r="BC23" s="439"/>
      <c r="BD23" s="440"/>
      <c r="BE23" s="439"/>
      <c r="BF23" s="440"/>
      <c r="BG23" s="441"/>
      <c r="BH23" s="440"/>
      <c r="BI23" s="1015"/>
    </row>
    <row r="24" spans="1:61" ht="6" customHeight="1">
      <c r="A24" s="1254"/>
      <c r="B24" s="667">
        <v>4</v>
      </c>
      <c r="C24" s="668"/>
      <c r="D24" s="1013"/>
      <c r="E24" s="436"/>
      <c r="F24" s="437"/>
      <c r="G24" s="436"/>
      <c r="H24" s="437"/>
      <c r="I24" s="436"/>
      <c r="J24" s="438"/>
      <c r="K24" s="437"/>
      <c r="L24" s="438"/>
      <c r="M24" s="437"/>
      <c r="N24" s="437"/>
      <c r="O24" s="436"/>
      <c r="P24" s="437"/>
      <c r="Q24" s="436"/>
      <c r="R24" s="438"/>
      <c r="S24" s="437"/>
      <c r="T24" s="438"/>
      <c r="U24" s="437"/>
      <c r="V24" s="437"/>
      <c r="W24" s="436"/>
      <c r="X24" s="437"/>
      <c r="Y24" s="436"/>
      <c r="Z24" s="438"/>
      <c r="AA24" s="437"/>
      <c r="AB24" s="438"/>
      <c r="AC24" s="437"/>
      <c r="AD24" s="437"/>
      <c r="AE24" s="436"/>
      <c r="AF24" s="438"/>
      <c r="AG24" s="436"/>
      <c r="AH24" s="438"/>
      <c r="AI24" s="437"/>
      <c r="AJ24" s="438"/>
      <c r="AK24" s="436"/>
      <c r="AL24" s="437"/>
      <c r="AM24" s="436"/>
      <c r="AN24" s="438"/>
      <c r="AO24" s="436"/>
      <c r="AP24" s="438"/>
      <c r="AQ24" s="437"/>
      <c r="AR24" s="438"/>
      <c r="AS24" s="436"/>
      <c r="AT24" s="437"/>
      <c r="AU24" s="436"/>
      <c r="AV24" s="438"/>
      <c r="AW24" s="436"/>
      <c r="AX24" s="438"/>
      <c r="AY24" s="437"/>
      <c r="AZ24" s="438"/>
      <c r="BA24" s="436"/>
      <c r="BB24" s="437"/>
      <c r="BC24" s="436"/>
      <c r="BD24" s="438"/>
      <c r="BE24" s="436"/>
      <c r="BF24" s="438"/>
      <c r="BG24" s="437"/>
      <c r="BH24" s="438"/>
      <c r="BI24" s="1013" t="s">
        <v>899</v>
      </c>
    </row>
    <row r="25" spans="1:61" ht="3" customHeight="1">
      <c r="A25" s="1254"/>
      <c r="B25" s="670"/>
      <c r="C25" s="671"/>
      <c r="D25" s="1015"/>
      <c r="E25" s="439"/>
      <c r="F25" s="441"/>
      <c r="G25" s="439"/>
      <c r="H25" s="441"/>
      <c r="I25" s="439"/>
      <c r="J25" s="440"/>
      <c r="K25" s="441"/>
      <c r="L25" s="440"/>
      <c r="M25" s="441"/>
      <c r="N25" s="441"/>
      <c r="O25" s="439"/>
      <c r="P25" s="441"/>
      <c r="Q25" s="439"/>
      <c r="R25" s="440"/>
      <c r="S25" s="441"/>
      <c r="T25" s="440"/>
      <c r="U25" s="441"/>
      <c r="V25" s="441"/>
      <c r="W25" s="439"/>
      <c r="X25" s="441"/>
      <c r="Y25" s="439"/>
      <c r="Z25" s="440"/>
      <c r="AA25" s="441"/>
      <c r="AB25" s="440"/>
      <c r="AC25" s="441"/>
      <c r="AD25" s="441"/>
      <c r="AE25" s="439"/>
      <c r="AF25" s="440"/>
      <c r="AG25" s="439"/>
      <c r="AH25" s="440"/>
      <c r="AI25" s="441"/>
      <c r="AJ25" s="440"/>
      <c r="AK25" s="439"/>
      <c r="AL25" s="441"/>
      <c r="AM25" s="439"/>
      <c r="AN25" s="440"/>
      <c r="AO25" s="439"/>
      <c r="AP25" s="440"/>
      <c r="AQ25" s="441"/>
      <c r="AR25" s="440"/>
      <c r="AS25" s="439"/>
      <c r="AT25" s="441"/>
      <c r="AU25" s="439"/>
      <c r="AV25" s="440"/>
      <c r="AW25" s="439"/>
      <c r="AX25" s="440"/>
      <c r="AY25" s="441"/>
      <c r="AZ25" s="440"/>
      <c r="BA25" s="439"/>
      <c r="BB25" s="441"/>
      <c r="BC25" s="439"/>
      <c r="BD25" s="440"/>
      <c r="BE25" s="439"/>
      <c r="BF25" s="440"/>
      <c r="BG25" s="441"/>
      <c r="BH25" s="440"/>
      <c r="BI25" s="1015"/>
    </row>
    <row r="26" spans="1:61" ht="6" customHeight="1">
      <c r="A26" s="1254"/>
      <c r="B26" s="690"/>
      <c r="C26" s="691"/>
      <c r="D26" s="1014"/>
      <c r="E26" s="442"/>
      <c r="F26" s="443"/>
      <c r="G26" s="442"/>
      <c r="H26" s="443"/>
      <c r="I26" s="442"/>
      <c r="J26" s="444"/>
      <c r="K26" s="443"/>
      <c r="L26" s="444"/>
      <c r="M26" s="443"/>
      <c r="N26" s="443"/>
      <c r="O26" s="442"/>
      <c r="P26" s="443"/>
      <c r="Q26" s="442"/>
      <c r="R26" s="444"/>
      <c r="S26" s="443"/>
      <c r="T26" s="444"/>
      <c r="U26" s="443"/>
      <c r="V26" s="443"/>
      <c r="W26" s="442"/>
      <c r="X26" s="443"/>
      <c r="Y26" s="442"/>
      <c r="Z26" s="444"/>
      <c r="AA26" s="443"/>
      <c r="AB26" s="444"/>
      <c r="AC26" s="443"/>
      <c r="AD26" s="443"/>
      <c r="AE26" s="442"/>
      <c r="AF26" s="444"/>
      <c r="AG26" s="442"/>
      <c r="AH26" s="444"/>
      <c r="AI26" s="443"/>
      <c r="AJ26" s="444"/>
      <c r="AK26" s="442"/>
      <c r="AL26" s="443"/>
      <c r="AM26" s="442"/>
      <c r="AN26" s="444"/>
      <c r="AO26" s="442"/>
      <c r="AP26" s="444"/>
      <c r="AQ26" s="443"/>
      <c r="AR26" s="444"/>
      <c r="AS26" s="442"/>
      <c r="AT26" s="443"/>
      <c r="AU26" s="442"/>
      <c r="AV26" s="444"/>
      <c r="AW26" s="442"/>
      <c r="AX26" s="444"/>
      <c r="AY26" s="443"/>
      <c r="AZ26" s="444"/>
      <c r="BA26" s="442"/>
      <c r="BB26" s="443"/>
      <c r="BC26" s="442"/>
      <c r="BD26" s="444"/>
      <c r="BE26" s="442"/>
      <c r="BF26" s="444"/>
      <c r="BG26" s="443"/>
      <c r="BH26" s="444"/>
      <c r="BI26" s="1014"/>
    </row>
    <row r="27" spans="1:61" ht="6" customHeight="1">
      <c r="A27" s="1254"/>
      <c r="B27" s="670">
        <v>5</v>
      </c>
      <c r="C27" s="671"/>
      <c r="D27" s="1015"/>
      <c r="E27" s="439"/>
      <c r="F27" s="441"/>
      <c r="G27" s="439"/>
      <c r="H27" s="441"/>
      <c r="I27" s="439"/>
      <c r="J27" s="440"/>
      <c r="K27" s="441"/>
      <c r="L27" s="440"/>
      <c r="M27" s="441"/>
      <c r="N27" s="441"/>
      <c r="O27" s="439"/>
      <c r="P27" s="441"/>
      <c r="Q27" s="439"/>
      <c r="R27" s="440"/>
      <c r="S27" s="441"/>
      <c r="T27" s="440"/>
      <c r="U27" s="441"/>
      <c r="V27" s="441"/>
      <c r="W27" s="439"/>
      <c r="X27" s="441"/>
      <c r="Y27" s="439"/>
      <c r="Z27" s="440"/>
      <c r="AA27" s="441"/>
      <c r="AB27" s="440"/>
      <c r="AC27" s="441"/>
      <c r="AD27" s="441"/>
      <c r="AE27" s="439"/>
      <c r="AF27" s="440"/>
      <c r="AG27" s="439"/>
      <c r="AH27" s="440"/>
      <c r="AI27" s="441"/>
      <c r="AJ27" s="440"/>
      <c r="AK27" s="439"/>
      <c r="AL27" s="441"/>
      <c r="AM27" s="439"/>
      <c r="AN27" s="440"/>
      <c r="AO27" s="439"/>
      <c r="AP27" s="440"/>
      <c r="AQ27" s="441"/>
      <c r="AR27" s="440"/>
      <c r="AS27" s="439"/>
      <c r="AT27" s="441"/>
      <c r="AU27" s="439"/>
      <c r="AV27" s="440"/>
      <c r="AW27" s="439"/>
      <c r="AX27" s="440"/>
      <c r="AY27" s="441"/>
      <c r="AZ27" s="440"/>
      <c r="BA27" s="439"/>
      <c r="BB27" s="441"/>
      <c r="BC27" s="439"/>
      <c r="BD27" s="440"/>
      <c r="BE27" s="439"/>
      <c r="BF27" s="440"/>
      <c r="BG27" s="441"/>
      <c r="BH27" s="440"/>
      <c r="BI27" s="1015" t="s">
        <v>899</v>
      </c>
    </row>
    <row r="28" spans="1:61" ht="3" customHeight="1">
      <c r="A28" s="1254"/>
      <c r="B28" s="670"/>
      <c r="C28" s="671"/>
      <c r="D28" s="1015"/>
      <c r="E28" s="439"/>
      <c r="F28" s="441"/>
      <c r="G28" s="439"/>
      <c r="H28" s="441"/>
      <c r="I28" s="439"/>
      <c r="J28" s="440"/>
      <c r="K28" s="441"/>
      <c r="L28" s="440"/>
      <c r="M28" s="441"/>
      <c r="N28" s="441"/>
      <c r="O28" s="439"/>
      <c r="P28" s="441"/>
      <c r="Q28" s="439"/>
      <c r="R28" s="440"/>
      <c r="S28" s="441"/>
      <c r="T28" s="440"/>
      <c r="U28" s="441"/>
      <c r="V28" s="441"/>
      <c r="W28" s="439"/>
      <c r="X28" s="441"/>
      <c r="Y28" s="439"/>
      <c r="Z28" s="440"/>
      <c r="AA28" s="441"/>
      <c r="AB28" s="440"/>
      <c r="AC28" s="441"/>
      <c r="AD28" s="441"/>
      <c r="AE28" s="439"/>
      <c r="AF28" s="440"/>
      <c r="AG28" s="439"/>
      <c r="AH28" s="440"/>
      <c r="AI28" s="441"/>
      <c r="AJ28" s="440"/>
      <c r="AK28" s="439"/>
      <c r="AL28" s="441"/>
      <c r="AM28" s="439"/>
      <c r="AN28" s="440"/>
      <c r="AO28" s="439"/>
      <c r="AP28" s="440"/>
      <c r="AQ28" s="441"/>
      <c r="AR28" s="440"/>
      <c r="AS28" s="439"/>
      <c r="AT28" s="441"/>
      <c r="AU28" s="439"/>
      <c r="AV28" s="440"/>
      <c r="AW28" s="439"/>
      <c r="AX28" s="440"/>
      <c r="AY28" s="441"/>
      <c r="AZ28" s="440"/>
      <c r="BA28" s="439"/>
      <c r="BB28" s="441"/>
      <c r="BC28" s="439"/>
      <c r="BD28" s="440"/>
      <c r="BE28" s="439"/>
      <c r="BF28" s="440"/>
      <c r="BG28" s="441"/>
      <c r="BH28" s="440"/>
      <c r="BI28" s="1015"/>
    </row>
    <row r="29" spans="1:61" ht="6" customHeight="1">
      <c r="A29" s="1254"/>
      <c r="B29" s="690"/>
      <c r="C29" s="671"/>
      <c r="D29" s="1015"/>
      <c r="E29" s="442"/>
      <c r="F29" s="443"/>
      <c r="G29" s="442"/>
      <c r="H29" s="443"/>
      <c r="I29" s="442"/>
      <c r="J29" s="444"/>
      <c r="K29" s="443"/>
      <c r="L29" s="444"/>
      <c r="M29" s="443"/>
      <c r="N29" s="443"/>
      <c r="O29" s="442"/>
      <c r="P29" s="443"/>
      <c r="Q29" s="442"/>
      <c r="R29" s="444"/>
      <c r="S29" s="443"/>
      <c r="T29" s="444"/>
      <c r="U29" s="443"/>
      <c r="V29" s="443"/>
      <c r="W29" s="442"/>
      <c r="X29" s="443"/>
      <c r="Y29" s="442"/>
      <c r="Z29" s="444"/>
      <c r="AA29" s="443"/>
      <c r="AB29" s="444"/>
      <c r="AC29" s="443"/>
      <c r="AD29" s="443"/>
      <c r="AE29" s="442"/>
      <c r="AF29" s="444"/>
      <c r="AG29" s="442"/>
      <c r="AH29" s="444"/>
      <c r="AI29" s="443"/>
      <c r="AJ29" s="444"/>
      <c r="AK29" s="442"/>
      <c r="AL29" s="443"/>
      <c r="AM29" s="442"/>
      <c r="AN29" s="444"/>
      <c r="AO29" s="442"/>
      <c r="AP29" s="444"/>
      <c r="AQ29" s="443"/>
      <c r="AR29" s="444"/>
      <c r="AS29" s="442"/>
      <c r="AT29" s="443"/>
      <c r="AU29" s="442"/>
      <c r="AV29" s="444"/>
      <c r="AW29" s="442"/>
      <c r="AX29" s="444"/>
      <c r="AY29" s="443"/>
      <c r="AZ29" s="444"/>
      <c r="BA29" s="442"/>
      <c r="BB29" s="443"/>
      <c r="BC29" s="442"/>
      <c r="BD29" s="444"/>
      <c r="BE29" s="442"/>
      <c r="BF29" s="444"/>
      <c r="BG29" s="443"/>
      <c r="BH29" s="444"/>
      <c r="BI29" s="1014"/>
    </row>
    <row r="30" spans="1:61" ht="6" customHeight="1">
      <c r="A30" s="1254"/>
      <c r="B30" s="670">
        <v>6</v>
      </c>
      <c r="C30" s="668"/>
      <c r="D30" s="1013"/>
      <c r="E30" s="439"/>
      <c r="F30" s="441"/>
      <c r="G30" s="439"/>
      <c r="H30" s="441"/>
      <c r="I30" s="439"/>
      <c r="J30" s="440"/>
      <c r="K30" s="441"/>
      <c r="L30" s="440"/>
      <c r="M30" s="441"/>
      <c r="N30" s="441"/>
      <c r="O30" s="439"/>
      <c r="P30" s="441"/>
      <c r="Q30" s="439"/>
      <c r="R30" s="440"/>
      <c r="S30" s="441"/>
      <c r="T30" s="440"/>
      <c r="U30" s="441"/>
      <c r="V30" s="441"/>
      <c r="W30" s="439"/>
      <c r="X30" s="441"/>
      <c r="Y30" s="439"/>
      <c r="Z30" s="440"/>
      <c r="AA30" s="441"/>
      <c r="AB30" s="440"/>
      <c r="AC30" s="441"/>
      <c r="AD30" s="441"/>
      <c r="AE30" s="439"/>
      <c r="AF30" s="440"/>
      <c r="AG30" s="439"/>
      <c r="AH30" s="440"/>
      <c r="AI30" s="441"/>
      <c r="AJ30" s="440"/>
      <c r="AK30" s="439"/>
      <c r="AL30" s="441"/>
      <c r="AM30" s="439"/>
      <c r="AN30" s="440"/>
      <c r="AO30" s="439"/>
      <c r="AP30" s="440"/>
      <c r="AQ30" s="441"/>
      <c r="AR30" s="440"/>
      <c r="AS30" s="439"/>
      <c r="AT30" s="441"/>
      <c r="AU30" s="439"/>
      <c r="AV30" s="440"/>
      <c r="AW30" s="439"/>
      <c r="AX30" s="440"/>
      <c r="AY30" s="441"/>
      <c r="AZ30" s="440"/>
      <c r="BA30" s="439"/>
      <c r="BB30" s="441"/>
      <c r="BC30" s="439"/>
      <c r="BD30" s="440"/>
      <c r="BE30" s="439"/>
      <c r="BF30" s="440"/>
      <c r="BG30" s="441"/>
      <c r="BH30" s="440"/>
      <c r="BI30" s="1015" t="s">
        <v>912</v>
      </c>
    </row>
    <row r="31" spans="1:61" ht="3" customHeight="1">
      <c r="A31" s="1254"/>
      <c r="B31" s="670"/>
      <c r="C31" s="671"/>
      <c r="D31" s="1015"/>
      <c r="E31" s="439"/>
      <c r="F31" s="441"/>
      <c r="G31" s="439"/>
      <c r="H31" s="441"/>
      <c r="I31" s="439"/>
      <c r="J31" s="440"/>
      <c r="K31" s="441"/>
      <c r="L31" s="440"/>
      <c r="M31" s="441"/>
      <c r="N31" s="441"/>
      <c r="O31" s="439"/>
      <c r="P31" s="441"/>
      <c r="Q31" s="439"/>
      <c r="R31" s="440"/>
      <c r="S31" s="441"/>
      <c r="T31" s="440"/>
      <c r="U31" s="441"/>
      <c r="V31" s="441"/>
      <c r="W31" s="439"/>
      <c r="X31" s="441"/>
      <c r="Y31" s="439"/>
      <c r="Z31" s="440"/>
      <c r="AA31" s="441"/>
      <c r="AB31" s="440"/>
      <c r="AC31" s="441"/>
      <c r="AD31" s="441"/>
      <c r="AE31" s="439"/>
      <c r="AF31" s="440"/>
      <c r="AG31" s="439"/>
      <c r="AH31" s="440"/>
      <c r="AI31" s="441"/>
      <c r="AJ31" s="440"/>
      <c r="AK31" s="439"/>
      <c r="AL31" s="441"/>
      <c r="AM31" s="439"/>
      <c r="AN31" s="440"/>
      <c r="AO31" s="439"/>
      <c r="AP31" s="440"/>
      <c r="AQ31" s="441"/>
      <c r="AR31" s="440"/>
      <c r="AS31" s="439"/>
      <c r="AT31" s="441"/>
      <c r="AU31" s="439"/>
      <c r="AV31" s="440"/>
      <c r="AW31" s="439"/>
      <c r="AX31" s="440"/>
      <c r="AY31" s="441"/>
      <c r="AZ31" s="440"/>
      <c r="BA31" s="439"/>
      <c r="BB31" s="441"/>
      <c r="BC31" s="439"/>
      <c r="BD31" s="440"/>
      <c r="BE31" s="439"/>
      <c r="BF31" s="440"/>
      <c r="BG31" s="441"/>
      <c r="BH31" s="440"/>
      <c r="BI31" s="1015"/>
    </row>
    <row r="32" spans="1:61" ht="6" customHeight="1">
      <c r="A32" s="1254"/>
      <c r="B32" s="690"/>
      <c r="C32" s="691"/>
      <c r="D32" s="1014"/>
      <c r="E32" s="442"/>
      <c r="F32" s="443"/>
      <c r="G32" s="442"/>
      <c r="H32" s="443"/>
      <c r="I32" s="442"/>
      <c r="J32" s="444"/>
      <c r="K32" s="443"/>
      <c r="L32" s="444"/>
      <c r="M32" s="443"/>
      <c r="N32" s="443"/>
      <c r="O32" s="442"/>
      <c r="P32" s="443"/>
      <c r="Q32" s="442"/>
      <c r="R32" s="444"/>
      <c r="S32" s="443"/>
      <c r="T32" s="444"/>
      <c r="U32" s="443"/>
      <c r="V32" s="443"/>
      <c r="W32" s="442"/>
      <c r="X32" s="443"/>
      <c r="Y32" s="442"/>
      <c r="Z32" s="444"/>
      <c r="AA32" s="443"/>
      <c r="AB32" s="444"/>
      <c r="AC32" s="443"/>
      <c r="AD32" s="443"/>
      <c r="AE32" s="442"/>
      <c r="AF32" s="444"/>
      <c r="AG32" s="442"/>
      <c r="AH32" s="444"/>
      <c r="AI32" s="443"/>
      <c r="AJ32" s="444"/>
      <c r="AK32" s="442"/>
      <c r="AL32" s="443"/>
      <c r="AM32" s="442"/>
      <c r="AN32" s="444"/>
      <c r="AO32" s="442"/>
      <c r="AP32" s="444"/>
      <c r="AQ32" s="443"/>
      <c r="AR32" s="444"/>
      <c r="AS32" s="442"/>
      <c r="AT32" s="443"/>
      <c r="AU32" s="442"/>
      <c r="AV32" s="444"/>
      <c r="AW32" s="442"/>
      <c r="AX32" s="444"/>
      <c r="AY32" s="443"/>
      <c r="AZ32" s="444"/>
      <c r="BA32" s="442"/>
      <c r="BB32" s="443"/>
      <c r="BC32" s="442"/>
      <c r="BD32" s="444"/>
      <c r="BE32" s="442"/>
      <c r="BF32" s="444"/>
      <c r="BG32" s="443"/>
      <c r="BH32" s="444"/>
      <c r="BI32" s="1014"/>
    </row>
    <row r="33" spans="1:61" ht="6" customHeight="1">
      <c r="A33" s="1254"/>
      <c r="B33" s="670">
        <v>7</v>
      </c>
      <c r="C33" s="671"/>
      <c r="D33" s="1015"/>
      <c r="E33" s="439"/>
      <c r="F33" s="441"/>
      <c r="G33" s="439"/>
      <c r="H33" s="441"/>
      <c r="I33" s="439"/>
      <c r="J33" s="440"/>
      <c r="K33" s="441"/>
      <c r="L33" s="440"/>
      <c r="M33" s="441"/>
      <c r="N33" s="441"/>
      <c r="O33" s="439"/>
      <c r="P33" s="441"/>
      <c r="Q33" s="439"/>
      <c r="R33" s="440"/>
      <c r="S33" s="441"/>
      <c r="T33" s="440"/>
      <c r="U33" s="441"/>
      <c r="V33" s="441"/>
      <c r="W33" s="439"/>
      <c r="X33" s="441"/>
      <c r="Y33" s="439"/>
      <c r="Z33" s="440"/>
      <c r="AA33" s="441"/>
      <c r="AB33" s="440"/>
      <c r="AC33" s="441"/>
      <c r="AD33" s="441"/>
      <c r="AE33" s="439"/>
      <c r="AF33" s="440"/>
      <c r="AG33" s="439"/>
      <c r="AH33" s="440"/>
      <c r="AI33" s="441"/>
      <c r="AJ33" s="440"/>
      <c r="AK33" s="439"/>
      <c r="AL33" s="441"/>
      <c r="AM33" s="439"/>
      <c r="AN33" s="440"/>
      <c r="AO33" s="439"/>
      <c r="AP33" s="440"/>
      <c r="AQ33" s="441"/>
      <c r="AR33" s="440"/>
      <c r="AS33" s="439"/>
      <c r="AT33" s="441"/>
      <c r="AU33" s="439"/>
      <c r="AV33" s="440"/>
      <c r="AW33" s="439"/>
      <c r="AX33" s="440"/>
      <c r="AY33" s="441"/>
      <c r="AZ33" s="440"/>
      <c r="BA33" s="439"/>
      <c r="BB33" s="441"/>
      <c r="BC33" s="439"/>
      <c r="BD33" s="440"/>
      <c r="BE33" s="439"/>
      <c r="BF33" s="440"/>
      <c r="BG33" s="441"/>
      <c r="BH33" s="440"/>
      <c r="BI33" s="1015" t="s">
        <v>912</v>
      </c>
    </row>
    <row r="34" spans="1:61" ht="3" customHeight="1">
      <c r="A34" s="1254"/>
      <c r="B34" s="670"/>
      <c r="C34" s="671"/>
      <c r="D34" s="1015"/>
      <c r="E34" s="439"/>
      <c r="F34" s="441"/>
      <c r="G34" s="439"/>
      <c r="H34" s="441"/>
      <c r="I34" s="439"/>
      <c r="J34" s="440"/>
      <c r="K34" s="441"/>
      <c r="L34" s="440"/>
      <c r="M34" s="441"/>
      <c r="N34" s="441"/>
      <c r="O34" s="439"/>
      <c r="P34" s="441"/>
      <c r="Q34" s="439"/>
      <c r="R34" s="440"/>
      <c r="S34" s="441"/>
      <c r="T34" s="440"/>
      <c r="U34" s="441"/>
      <c r="V34" s="441"/>
      <c r="W34" s="439"/>
      <c r="X34" s="441"/>
      <c r="Y34" s="439"/>
      <c r="Z34" s="440"/>
      <c r="AA34" s="441"/>
      <c r="AB34" s="440"/>
      <c r="AC34" s="441"/>
      <c r="AD34" s="441"/>
      <c r="AE34" s="439"/>
      <c r="AF34" s="440"/>
      <c r="AG34" s="439"/>
      <c r="AH34" s="440"/>
      <c r="AI34" s="441"/>
      <c r="AJ34" s="440"/>
      <c r="AK34" s="439"/>
      <c r="AL34" s="441"/>
      <c r="AM34" s="439"/>
      <c r="AN34" s="440"/>
      <c r="AO34" s="439"/>
      <c r="AP34" s="440"/>
      <c r="AQ34" s="441"/>
      <c r="AR34" s="440"/>
      <c r="AS34" s="439"/>
      <c r="AT34" s="441"/>
      <c r="AU34" s="439"/>
      <c r="AV34" s="440"/>
      <c r="AW34" s="439"/>
      <c r="AX34" s="440"/>
      <c r="AY34" s="441"/>
      <c r="AZ34" s="440"/>
      <c r="BA34" s="439"/>
      <c r="BB34" s="441"/>
      <c r="BC34" s="439"/>
      <c r="BD34" s="440"/>
      <c r="BE34" s="439"/>
      <c r="BF34" s="440"/>
      <c r="BG34" s="441"/>
      <c r="BH34" s="440"/>
      <c r="BI34" s="1015"/>
    </row>
    <row r="35" spans="1:61" ht="6" customHeight="1">
      <c r="A35" s="1254"/>
      <c r="B35" s="690"/>
      <c r="C35" s="691"/>
      <c r="D35" s="1014"/>
      <c r="E35" s="442"/>
      <c r="F35" s="443"/>
      <c r="G35" s="442"/>
      <c r="H35" s="443"/>
      <c r="I35" s="442"/>
      <c r="J35" s="444"/>
      <c r="K35" s="443"/>
      <c r="L35" s="444"/>
      <c r="M35" s="443"/>
      <c r="N35" s="443"/>
      <c r="O35" s="442"/>
      <c r="P35" s="443"/>
      <c r="Q35" s="442"/>
      <c r="R35" s="444"/>
      <c r="S35" s="443"/>
      <c r="T35" s="444"/>
      <c r="U35" s="443"/>
      <c r="V35" s="443"/>
      <c r="W35" s="442"/>
      <c r="X35" s="443"/>
      <c r="Y35" s="442"/>
      <c r="Z35" s="444"/>
      <c r="AA35" s="443"/>
      <c r="AB35" s="444"/>
      <c r="AC35" s="443"/>
      <c r="AD35" s="443"/>
      <c r="AE35" s="442"/>
      <c r="AF35" s="444"/>
      <c r="AG35" s="442"/>
      <c r="AH35" s="444"/>
      <c r="AI35" s="443"/>
      <c r="AJ35" s="444"/>
      <c r="AK35" s="442"/>
      <c r="AL35" s="443"/>
      <c r="AM35" s="442"/>
      <c r="AN35" s="444"/>
      <c r="AO35" s="442"/>
      <c r="AP35" s="444"/>
      <c r="AQ35" s="443"/>
      <c r="AR35" s="444"/>
      <c r="AS35" s="442"/>
      <c r="AT35" s="443"/>
      <c r="AU35" s="442"/>
      <c r="AV35" s="444"/>
      <c r="AW35" s="442"/>
      <c r="AX35" s="444"/>
      <c r="AY35" s="443"/>
      <c r="AZ35" s="444"/>
      <c r="BA35" s="442"/>
      <c r="BB35" s="443"/>
      <c r="BC35" s="442"/>
      <c r="BD35" s="444"/>
      <c r="BE35" s="442"/>
      <c r="BF35" s="444"/>
      <c r="BG35" s="443"/>
      <c r="BH35" s="444"/>
      <c r="BI35" s="1014"/>
    </row>
    <row r="36" spans="1:61" ht="6" customHeight="1">
      <c r="A36" s="1254"/>
      <c r="B36" s="670">
        <v>8</v>
      </c>
      <c r="C36" s="671"/>
      <c r="D36" s="1015"/>
      <c r="E36" s="439"/>
      <c r="F36" s="441"/>
      <c r="G36" s="439"/>
      <c r="H36" s="441"/>
      <c r="I36" s="439"/>
      <c r="J36" s="440"/>
      <c r="K36" s="441"/>
      <c r="L36" s="440"/>
      <c r="M36" s="441"/>
      <c r="N36" s="441"/>
      <c r="O36" s="439"/>
      <c r="P36" s="441"/>
      <c r="Q36" s="439"/>
      <c r="R36" s="440"/>
      <c r="S36" s="441"/>
      <c r="T36" s="440"/>
      <c r="U36" s="441"/>
      <c r="V36" s="441"/>
      <c r="W36" s="439"/>
      <c r="X36" s="441"/>
      <c r="Y36" s="439"/>
      <c r="Z36" s="440"/>
      <c r="AA36" s="441"/>
      <c r="AB36" s="440"/>
      <c r="AC36" s="441"/>
      <c r="AD36" s="441"/>
      <c r="AE36" s="439"/>
      <c r="AF36" s="440"/>
      <c r="AG36" s="439"/>
      <c r="AH36" s="440"/>
      <c r="AI36" s="441"/>
      <c r="AJ36" s="440"/>
      <c r="AK36" s="439"/>
      <c r="AL36" s="441"/>
      <c r="AM36" s="439"/>
      <c r="AN36" s="440"/>
      <c r="AO36" s="439"/>
      <c r="AP36" s="440"/>
      <c r="AQ36" s="441"/>
      <c r="AR36" s="440"/>
      <c r="AS36" s="439"/>
      <c r="AT36" s="441"/>
      <c r="AU36" s="439"/>
      <c r="AV36" s="440"/>
      <c r="AW36" s="439"/>
      <c r="AX36" s="440"/>
      <c r="AY36" s="441"/>
      <c r="AZ36" s="440"/>
      <c r="BA36" s="439"/>
      <c r="BB36" s="441"/>
      <c r="BC36" s="439"/>
      <c r="BD36" s="440"/>
      <c r="BE36" s="439"/>
      <c r="BF36" s="440"/>
      <c r="BG36" s="441"/>
      <c r="BH36" s="440"/>
      <c r="BI36" s="1015" t="s">
        <v>912</v>
      </c>
    </row>
    <row r="37" spans="1:61" ht="3" customHeight="1">
      <c r="A37" s="1254"/>
      <c r="B37" s="670"/>
      <c r="C37" s="671"/>
      <c r="D37" s="1015"/>
      <c r="E37" s="439"/>
      <c r="F37" s="441"/>
      <c r="G37" s="439"/>
      <c r="H37" s="441"/>
      <c r="I37" s="439"/>
      <c r="J37" s="440"/>
      <c r="K37" s="441"/>
      <c r="L37" s="440"/>
      <c r="M37" s="441"/>
      <c r="N37" s="441"/>
      <c r="O37" s="439"/>
      <c r="P37" s="441"/>
      <c r="Q37" s="439"/>
      <c r="R37" s="440"/>
      <c r="S37" s="441"/>
      <c r="T37" s="440"/>
      <c r="U37" s="441"/>
      <c r="V37" s="441"/>
      <c r="W37" s="439"/>
      <c r="X37" s="441"/>
      <c r="Y37" s="439"/>
      <c r="Z37" s="440"/>
      <c r="AA37" s="441"/>
      <c r="AB37" s="440"/>
      <c r="AC37" s="441"/>
      <c r="AD37" s="441"/>
      <c r="AE37" s="439"/>
      <c r="AF37" s="440"/>
      <c r="AG37" s="439"/>
      <c r="AH37" s="440"/>
      <c r="AI37" s="441"/>
      <c r="AJ37" s="440"/>
      <c r="AK37" s="439"/>
      <c r="AL37" s="441"/>
      <c r="AM37" s="439"/>
      <c r="AN37" s="440"/>
      <c r="AO37" s="439"/>
      <c r="AP37" s="440"/>
      <c r="AQ37" s="441"/>
      <c r="AR37" s="440"/>
      <c r="AS37" s="439"/>
      <c r="AT37" s="441"/>
      <c r="AU37" s="439"/>
      <c r="AV37" s="440"/>
      <c r="AW37" s="439"/>
      <c r="AX37" s="440"/>
      <c r="AY37" s="441"/>
      <c r="AZ37" s="440"/>
      <c r="BA37" s="439"/>
      <c r="BB37" s="441"/>
      <c r="BC37" s="439"/>
      <c r="BD37" s="440"/>
      <c r="BE37" s="439"/>
      <c r="BF37" s="440"/>
      <c r="BG37" s="441"/>
      <c r="BH37" s="440"/>
      <c r="BI37" s="1015"/>
    </row>
    <row r="38" spans="1:61" ht="6" customHeight="1">
      <c r="A38" s="1254"/>
      <c r="B38" s="670"/>
      <c r="C38" s="671"/>
      <c r="D38" s="1015"/>
      <c r="E38" s="439"/>
      <c r="F38" s="441"/>
      <c r="G38" s="439"/>
      <c r="H38" s="441"/>
      <c r="I38" s="439"/>
      <c r="J38" s="440"/>
      <c r="K38" s="441"/>
      <c r="L38" s="440"/>
      <c r="M38" s="441"/>
      <c r="N38" s="441"/>
      <c r="O38" s="439"/>
      <c r="P38" s="441"/>
      <c r="Q38" s="439"/>
      <c r="R38" s="440"/>
      <c r="S38" s="441"/>
      <c r="T38" s="440"/>
      <c r="U38" s="441"/>
      <c r="V38" s="441"/>
      <c r="W38" s="439"/>
      <c r="X38" s="441"/>
      <c r="Y38" s="439"/>
      <c r="Z38" s="440"/>
      <c r="AA38" s="441"/>
      <c r="AB38" s="440"/>
      <c r="AC38" s="441"/>
      <c r="AD38" s="441"/>
      <c r="AE38" s="439"/>
      <c r="AF38" s="440"/>
      <c r="AG38" s="439"/>
      <c r="AH38" s="440"/>
      <c r="AI38" s="441"/>
      <c r="AJ38" s="440"/>
      <c r="AK38" s="439"/>
      <c r="AL38" s="441"/>
      <c r="AM38" s="439"/>
      <c r="AN38" s="440"/>
      <c r="AO38" s="439"/>
      <c r="AP38" s="440"/>
      <c r="AQ38" s="441"/>
      <c r="AR38" s="440"/>
      <c r="AS38" s="439"/>
      <c r="AT38" s="441"/>
      <c r="AU38" s="439"/>
      <c r="AV38" s="440"/>
      <c r="AW38" s="439"/>
      <c r="AX38" s="440"/>
      <c r="AY38" s="441"/>
      <c r="AZ38" s="440"/>
      <c r="BA38" s="439"/>
      <c r="BB38" s="441"/>
      <c r="BC38" s="439"/>
      <c r="BD38" s="440"/>
      <c r="BE38" s="439"/>
      <c r="BF38" s="440"/>
      <c r="BG38" s="441"/>
      <c r="BH38" s="440"/>
      <c r="BI38" s="1015"/>
    </row>
    <row r="39" spans="1:61" ht="6" customHeight="1">
      <c r="A39" s="1254"/>
      <c r="B39" s="667">
        <v>9</v>
      </c>
      <c r="C39" s="668"/>
      <c r="D39" s="1013"/>
      <c r="E39" s="436"/>
      <c r="F39" s="437"/>
      <c r="G39" s="436"/>
      <c r="H39" s="437"/>
      <c r="I39" s="436"/>
      <c r="J39" s="438"/>
      <c r="K39" s="437"/>
      <c r="L39" s="438"/>
      <c r="M39" s="437"/>
      <c r="N39" s="437"/>
      <c r="O39" s="436"/>
      <c r="P39" s="437"/>
      <c r="Q39" s="436"/>
      <c r="R39" s="438"/>
      <c r="S39" s="437"/>
      <c r="T39" s="438"/>
      <c r="U39" s="437"/>
      <c r="V39" s="437"/>
      <c r="W39" s="436"/>
      <c r="X39" s="437"/>
      <c r="Y39" s="436"/>
      <c r="Z39" s="438"/>
      <c r="AA39" s="437"/>
      <c r="AB39" s="438"/>
      <c r="AC39" s="437"/>
      <c r="AD39" s="437"/>
      <c r="AE39" s="436"/>
      <c r="AF39" s="438"/>
      <c r="AG39" s="436"/>
      <c r="AH39" s="438"/>
      <c r="AI39" s="437"/>
      <c r="AJ39" s="438"/>
      <c r="AK39" s="436"/>
      <c r="AL39" s="437"/>
      <c r="AM39" s="436"/>
      <c r="AN39" s="438"/>
      <c r="AO39" s="436"/>
      <c r="AP39" s="438"/>
      <c r="AQ39" s="437"/>
      <c r="AR39" s="438"/>
      <c r="AS39" s="436"/>
      <c r="AT39" s="437"/>
      <c r="AU39" s="436"/>
      <c r="AV39" s="438"/>
      <c r="AW39" s="436"/>
      <c r="AX39" s="438"/>
      <c r="AY39" s="437"/>
      <c r="AZ39" s="438"/>
      <c r="BA39" s="436"/>
      <c r="BB39" s="437"/>
      <c r="BC39" s="436"/>
      <c r="BD39" s="438"/>
      <c r="BE39" s="436"/>
      <c r="BF39" s="438"/>
      <c r="BG39" s="437"/>
      <c r="BH39" s="438"/>
      <c r="BI39" s="1013" t="s">
        <v>912</v>
      </c>
    </row>
    <row r="40" spans="1:61" ht="3" customHeight="1">
      <c r="A40" s="1254"/>
      <c r="B40" s="670"/>
      <c r="C40" s="671"/>
      <c r="D40" s="1015"/>
      <c r="E40" s="439"/>
      <c r="F40" s="441"/>
      <c r="G40" s="439"/>
      <c r="H40" s="441"/>
      <c r="I40" s="439"/>
      <c r="J40" s="440"/>
      <c r="K40" s="441"/>
      <c r="L40" s="440"/>
      <c r="M40" s="441"/>
      <c r="N40" s="441"/>
      <c r="O40" s="439"/>
      <c r="P40" s="441"/>
      <c r="Q40" s="439"/>
      <c r="R40" s="440"/>
      <c r="S40" s="441"/>
      <c r="T40" s="440"/>
      <c r="U40" s="441"/>
      <c r="V40" s="441"/>
      <c r="W40" s="439"/>
      <c r="X40" s="441"/>
      <c r="Y40" s="439"/>
      <c r="Z40" s="440"/>
      <c r="AA40" s="441"/>
      <c r="AB40" s="440"/>
      <c r="AC40" s="441"/>
      <c r="AD40" s="441"/>
      <c r="AE40" s="439"/>
      <c r="AF40" s="440"/>
      <c r="AG40" s="439"/>
      <c r="AH40" s="440"/>
      <c r="AI40" s="441"/>
      <c r="AJ40" s="440"/>
      <c r="AK40" s="439"/>
      <c r="AL40" s="441"/>
      <c r="AM40" s="439"/>
      <c r="AN40" s="440"/>
      <c r="AO40" s="439"/>
      <c r="AP40" s="440"/>
      <c r="AQ40" s="441"/>
      <c r="AR40" s="440"/>
      <c r="AS40" s="439"/>
      <c r="AT40" s="441"/>
      <c r="AU40" s="439"/>
      <c r="AV40" s="440"/>
      <c r="AW40" s="439"/>
      <c r="AX40" s="440"/>
      <c r="AY40" s="441"/>
      <c r="AZ40" s="440"/>
      <c r="BA40" s="439"/>
      <c r="BB40" s="441"/>
      <c r="BC40" s="439"/>
      <c r="BD40" s="440"/>
      <c r="BE40" s="439"/>
      <c r="BF40" s="440"/>
      <c r="BG40" s="441"/>
      <c r="BH40" s="440"/>
      <c r="BI40" s="1015"/>
    </row>
    <row r="41" spans="1:61" ht="6" customHeight="1">
      <c r="A41" s="1254"/>
      <c r="B41" s="690"/>
      <c r="C41" s="691"/>
      <c r="D41" s="1014"/>
      <c r="E41" s="442"/>
      <c r="F41" s="443"/>
      <c r="G41" s="442"/>
      <c r="H41" s="443"/>
      <c r="I41" s="442"/>
      <c r="J41" s="444"/>
      <c r="K41" s="443"/>
      <c r="L41" s="444"/>
      <c r="M41" s="443"/>
      <c r="N41" s="443"/>
      <c r="O41" s="442"/>
      <c r="P41" s="443"/>
      <c r="Q41" s="442"/>
      <c r="R41" s="444"/>
      <c r="S41" s="443"/>
      <c r="T41" s="444"/>
      <c r="U41" s="443"/>
      <c r="V41" s="443"/>
      <c r="W41" s="442"/>
      <c r="X41" s="443"/>
      <c r="Y41" s="442"/>
      <c r="Z41" s="444"/>
      <c r="AA41" s="443"/>
      <c r="AB41" s="444"/>
      <c r="AC41" s="443"/>
      <c r="AD41" s="443"/>
      <c r="AE41" s="442"/>
      <c r="AF41" s="444"/>
      <c r="AG41" s="442"/>
      <c r="AH41" s="444"/>
      <c r="AI41" s="443"/>
      <c r="AJ41" s="444"/>
      <c r="AK41" s="442"/>
      <c r="AL41" s="443"/>
      <c r="AM41" s="442"/>
      <c r="AN41" s="444"/>
      <c r="AO41" s="442"/>
      <c r="AP41" s="444"/>
      <c r="AQ41" s="443"/>
      <c r="AR41" s="444"/>
      <c r="AS41" s="442"/>
      <c r="AT41" s="443"/>
      <c r="AU41" s="442"/>
      <c r="AV41" s="444"/>
      <c r="AW41" s="442"/>
      <c r="AX41" s="444"/>
      <c r="AY41" s="443"/>
      <c r="AZ41" s="444"/>
      <c r="BA41" s="442"/>
      <c r="BB41" s="443"/>
      <c r="BC41" s="442"/>
      <c r="BD41" s="444"/>
      <c r="BE41" s="442"/>
      <c r="BF41" s="444"/>
      <c r="BG41" s="443"/>
      <c r="BH41" s="444"/>
      <c r="BI41" s="1014"/>
    </row>
    <row r="42" spans="1:61" ht="6" customHeight="1">
      <c r="A42" s="1254"/>
      <c r="B42" s="670">
        <v>10</v>
      </c>
      <c r="C42" s="671"/>
      <c r="D42" s="1015"/>
      <c r="E42" s="439"/>
      <c r="F42" s="441"/>
      <c r="G42" s="439"/>
      <c r="H42" s="441"/>
      <c r="I42" s="439"/>
      <c r="J42" s="440"/>
      <c r="K42" s="441"/>
      <c r="L42" s="440"/>
      <c r="M42" s="441"/>
      <c r="N42" s="441"/>
      <c r="O42" s="439"/>
      <c r="P42" s="441"/>
      <c r="Q42" s="439"/>
      <c r="R42" s="440"/>
      <c r="S42" s="441"/>
      <c r="T42" s="440"/>
      <c r="U42" s="441"/>
      <c r="V42" s="441"/>
      <c r="W42" s="439"/>
      <c r="X42" s="441"/>
      <c r="Y42" s="439"/>
      <c r="Z42" s="440"/>
      <c r="AA42" s="441"/>
      <c r="AB42" s="440"/>
      <c r="AC42" s="441"/>
      <c r="AD42" s="441"/>
      <c r="AE42" s="439"/>
      <c r="AF42" s="440"/>
      <c r="AG42" s="439"/>
      <c r="AH42" s="440"/>
      <c r="AI42" s="441"/>
      <c r="AJ42" s="440"/>
      <c r="AK42" s="439"/>
      <c r="AL42" s="441"/>
      <c r="AM42" s="439"/>
      <c r="AN42" s="440"/>
      <c r="AO42" s="439"/>
      <c r="AP42" s="440"/>
      <c r="AQ42" s="441"/>
      <c r="AR42" s="440"/>
      <c r="AS42" s="439"/>
      <c r="AT42" s="441"/>
      <c r="AU42" s="439"/>
      <c r="AV42" s="440"/>
      <c r="AW42" s="439"/>
      <c r="AX42" s="440"/>
      <c r="AY42" s="441"/>
      <c r="AZ42" s="440"/>
      <c r="BA42" s="439"/>
      <c r="BB42" s="441"/>
      <c r="BC42" s="439"/>
      <c r="BD42" s="440"/>
      <c r="BE42" s="439"/>
      <c r="BF42" s="440"/>
      <c r="BG42" s="441"/>
      <c r="BH42" s="440"/>
      <c r="BI42" s="1015" t="s">
        <v>912</v>
      </c>
    </row>
    <row r="43" spans="1:61" ht="3" customHeight="1">
      <c r="A43" s="1254"/>
      <c r="B43" s="670"/>
      <c r="C43" s="671"/>
      <c r="D43" s="1015"/>
      <c r="E43" s="439"/>
      <c r="F43" s="441"/>
      <c r="G43" s="439"/>
      <c r="H43" s="441"/>
      <c r="I43" s="439"/>
      <c r="J43" s="440"/>
      <c r="K43" s="441"/>
      <c r="L43" s="440"/>
      <c r="M43" s="441"/>
      <c r="N43" s="441"/>
      <c r="O43" s="439"/>
      <c r="P43" s="441"/>
      <c r="Q43" s="439"/>
      <c r="R43" s="440"/>
      <c r="S43" s="441"/>
      <c r="T43" s="440"/>
      <c r="U43" s="441"/>
      <c r="V43" s="441"/>
      <c r="W43" s="439"/>
      <c r="X43" s="441"/>
      <c r="Y43" s="439"/>
      <c r="Z43" s="440"/>
      <c r="AA43" s="441"/>
      <c r="AB43" s="440"/>
      <c r="AC43" s="441"/>
      <c r="AD43" s="441"/>
      <c r="AE43" s="439"/>
      <c r="AF43" s="440"/>
      <c r="AG43" s="439"/>
      <c r="AH43" s="440"/>
      <c r="AI43" s="441"/>
      <c r="AJ43" s="440"/>
      <c r="AK43" s="439"/>
      <c r="AL43" s="441"/>
      <c r="AM43" s="439"/>
      <c r="AN43" s="440"/>
      <c r="AO43" s="439"/>
      <c r="AP43" s="440"/>
      <c r="AQ43" s="441"/>
      <c r="AR43" s="440"/>
      <c r="AS43" s="439"/>
      <c r="AT43" s="441"/>
      <c r="AU43" s="439"/>
      <c r="AV43" s="440"/>
      <c r="AW43" s="439"/>
      <c r="AX43" s="440"/>
      <c r="AY43" s="441"/>
      <c r="AZ43" s="440"/>
      <c r="BA43" s="439"/>
      <c r="BB43" s="441"/>
      <c r="BC43" s="439"/>
      <c r="BD43" s="440"/>
      <c r="BE43" s="439"/>
      <c r="BF43" s="440"/>
      <c r="BG43" s="441"/>
      <c r="BH43" s="440"/>
      <c r="BI43" s="1015"/>
    </row>
    <row r="44" spans="1:61" ht="6" customHeight="1">
      <c r="A44" s="1254"/>
      <c r="B44" s="670"/>
      <c r="C44" s="691"/>
      <c r="D44" s="1014"/>
      <c r="E44" s="439"/>
      <c r="F44" s="441"/>
      <c r="G44" s="439"/>
      <c r="H44" s="441"/>
      <c r="I44" s="439"/>
      <c r="J44" s="440"/>
      <c r="K44" s="441"/>
      <c r="L44" s="440"/>
      <c r="M44" s="441"/>
      <c r="N44" s="441"/>
      <c r="O44" s="439"/>
      <c r="P44" s="441"/>
      <c r="Q44" s="439"/>
      <c r="R44" s="440"/>
      <c r="S44" s="441"/>
      <c r="T44" s="440"/>
      <c r="U44" s="441"/>
      <c r="V44" s="441"/>
      <c r="W44" s="439"/>
      <c r="X44" s="441"/>
      <c r="Y44" s="439"/>
      <c r="Z44" s="440"/>
      <c r="AA44" s="441"/>
      <c r="AB44" s="440"/>
      <c r="AC44" s="441"/>
      <c r="AD44" s="441"/>
      <c r="AE44" s="439"/>
      <c r="AF44" s="440"/>
      <c r="AG44" s="439"/>
      <c r="AH44" s="440"/>
      <c r="AI44" s="441"/>
      <c r="AJ44" s="440"/>
      <c r="AK44" s="439"/>
      <c r="AL44" s="441"/>
      <c r="AM44" s="439"/>
      <c r="AN44" s="440"/>
      <c r="AO44" s="439"/>
      <c r="AP44" s="440"/>
      <c r="AQ44" s="441"/>
      <c r="AR44" s="440"/>
      <c r="AS44" s="439"/>
      <c r="AT44" s="441"/>
      <c r="AU44" s="439"/>
      <c r="AV44" s="440"/>
      <c r="AW44" s="439"/>
      <c r="AX44" s="440"/>
      <c r="AY44" s="441"/>
      <c r="AZ44" s="440"/>
      <c r="BA44" s="439"/>
      <c r="BB44" s="441"/>
      <c r="BC44" s="439"/>
      <c r="BD44" s="440"/>
      <c r="BE44" s="439"/>
      <c r="BF44" s="440"/>
      <c r="BG44" s="441"/>
      <c r="BH44" s="440"/>
      <c r="BI44" s="1015"/>
    </row>
    <row r="45" spans="1:61" ht="6" customHeight="1">
      <c r="A45" s="1254"/>
      <c r="B45" s="667">
        <v>11</v>
      </c>
      <c r="C45" s="671"/>
      <c r="D45" s="1015"/>
      <c r="E45" s="436"/>
      <c r="F45" s="437"/>
      <c r="G45" s="436"/>
      <c r="H45" s="437"/>
      <c r="I45" s="436"/>
      <c r="J45" s="438"/>
      <c r="K45" s="437"/>
      <c r="L45" s="438"/>
      <c r="M45" s="437"/>
      <c r="N45" s="437"/>
      <c r="O45" s="436"/>
      <c r="P45" s="437"/>
      <c r="Q45" s="436"/>
      <c r="R45" s="438"/>
      <c r="S45" s="437"/>
      <c r="T45" s="438"/>
      <c r="U45" s="437"/>
      <c r="V45" s="437"/>
      <c r="W45" s="436"/>
      <c r="X45" s="437"/>
      <c r="Y45" s="436"/>
      <c r="Z45" s="438"/>
      <c r="AA45" s="437"/>
      <c r="AB45" s="438"/>
      <c r="AC45" s="437"/>
      <c r="AD45" s="437"/>
      <c r="AE45" s="436"/>
      <c r="AF45" s="438"/>
      <c r="AG45" s="436"/>
      <c r="AH45" s="438"/>
      <c r="AI45" s="437"/>
      <c r="AJ45" s="438"/>
      <c r="AK45" s="436"/>
      <c r="AL45" s="437"/>
      <c r="AM45" s="436"/>
      <c r="AN45" s="438"/>
      <c r="AO45" s="436"/>
      <c r="AP45" s="438"/>
      <c r="AQ45" s="437"/>
      <c r="AR45" s="438"/>
      <c r="AS45" s="436"/>
      <c r="AT45" s="437"/>
      <c r="AU45" s="436"/>
      <c r="AV45" s="438"/>
      <c r="AW45" s="436"/>
      <c r="AX45" s="438"/>
      <c r="AY45" s="437"/>
      <c r="AZ45" s="438"/>
      <c r="BA45" s="436"/>
      <c r="BB45" s="437"/>
      <c r="BC45" s="436"/>
      <c r="BD45" s="438"/>
      <c r="BE45" s="436"/>
      <c r="BF45" s="438"/>
      <c r="BG45" s="437"/>
      <c r="BH45" s="438"/>
      <c r="BI45" s="1013" t="s">
        <v>899</v>
      </c>
    </row>
    <row r="46" spans="1:61" ht="3" customHeight="1">
      <c r="A46" s="1254"/>
      <c r="B46" s="670"/>
      <c r="C46" s="671"/>
      <c r="D46" s="1015"/>
      <c r="E46" s="439"/>
      <c r="F46" s="441"/>
      <c r="G46" s="439"/>
      <c r="H46" s="441"/>
      <c r="I46" s="439"/>
      <c r="J46" s="440"/>
      <c r="K46" s="441"/>
      <c r="L46" s="440"/>
      <c r="M46" s="441"/>
      <c r="N46" s="441"/>
      <c r="O46" s="439"/>
      <c r="P46" s="441"/>
      <c r="Q46" s="439"/>
      <c r="R46" s="440"/>
      <c r="S46" s="441"/>
      <c r="T46" s="440"/>
      <c r="U46" s="441"/>
      <c r="V46" s="441"/>
      <c r="W46" s="439"/>
      <c r="X46" s="441"/>
      <c r="Y46" s="439"/>
      <c r="Z46" s="440"/>
      <c r="AA46" s="441"/>
      <c r="AB46" s="440"/>
      <c r="AC46" s="441"/>
      <c r="AD46" s="441"/>
      <c r="AE46" s="439"/>
      <c r="AF46" s="440"/>
      <c r="AG46" s="439"/>
      <c r="AH46" s="440"/>
      <c r="AI46" s="441"/>
      <c r="AJ46" s="440"/>
      <c r="AK46" s="439"/>
      <c r="AL46" s="441"/>
      <c r="AM46" s="439"/>
      <c r="AN46" s="440"/>
      <c r="AO46" s="439"/>
      <c r="AP46" s="440"/>
      <c r="AQ46" s="441"/>
      <c r="AR46" s="440"/>
      <c r="AS46" s="439"/>
      <c r="AT46" s="441"/>
      <c r="AU46" s="439"/>
      <c r="AV46" s="440"/>
      <c r="AW46" s="439"/>
      <c r="AX46" s="440"/>
      <c r="AY46" s="441"/>
      <c r="AZ46" s="440"/>
      <c r="BA46" s="439"/>
      <c r="BB46" s="441"/>
      <c r="BC46" s="439"/>
      <c r="BD46" s="440"/>
      <c r="BE46" s="439"/>
      <c r="BF46" s="440"/>
      <c r="BG46" s="441"/>
      <c r="BH46" s="440"/>
      <c r="BI46" s="1015"/>
    </row>
    <row r="47" spans="1:61" ht="6" customHeight="1">
      <c r="A47" s="1254"/>
      <c r="B47" s="670"/>
      <c r="C47" s="671"/>
      <c r="D47" s="1015"/>
      <c r="E47" s="439"/>
      <c r="F47" s="441"/>
      <c r="G47" s="439"/>
      <c r="H47" s="441"/>
      <c r="I47" s="439"/>
      <c r="J47" s="440"/>
      <c r="K47" s="441"/>
      <c r="L47" s="440"/>
      <c r="M47" s="441"/>
      <c r="N47" s="441"/>
      <c r="O47" s="439"/>
      <c r="P47" s="441"/>
      <c r="Q47" s="439"/>
      <c r="R47" s="440"/>
      <c r="S47" s="441"/>
      <c r="T47" s="440"/>
      <c r="U47" s="441"/>
      <c r="V47" s="441"/>
      <c r="W47" s="439"/>
      <c r="X47" s="441"/>
      <c r="Y47" s="439"/>
      <c r="Z47" s="440"/>
      <c r="AA47" s="441"/>
      <c r="AB47" s="440"/>
      <c r="AC47" s="441"/>
      <c r="AD47" s="441"/>
      <c r="AE47" s="439"/>
      <c r="AF47" s="440"/>
      <c r="AG47" s="439"/>
      <c r="AH47" s="440"/>
      <c r="AI47" s="441"/>
      <c r="AJ47" s="440"/>
      <c r="AK47" s="439"/>
      <c r="AL47" s="441"/>
      <c r="AM47" s="439"/>
      <c r="AN47" s="440"/>
      <c r="AO47" s="439"/>
      <c r="AP47" s="440"/>
      <c r="AQ47" s="441"/>
      <c r="AR47" s="440"/>
      <c r="AS47" s="439"/>
      <c r="AT47" s="441"/>
      <c r="AU47" s="439"/>
      <c r="AV47" s="440"/>
      <c r="AW47" s="439"/>
      <c r="AX47" s="440"/>
      <c r="AY47" s="441"/>
      <c r="AZ47" s="440"/>
      <c r="BA47" s="439"/>
      <c r="BB47" s="441"/>
      <c r="BC47" s="439"/>
      <c r="BD47" s="440"/>
      <c r="BE47" s="439"/>
      <c r="BF47" s="440"/>
      <c r="BG47" s="441"/>
      <c r="BH47" s="440"/>
      <c r="BI47" s="1015"/>
    </row>
    <row r="48" spans="1:61" ht="6" customHeight="1">
      <c r="A48" s="1254"/>
      <c r="B48" s="667">
        <v>12</v>
      </c>
      <c r="C48" s="668"/>
      <c r="D48" s="1013"/>
      <c r="E48" s="436"/>
      <c r="F48" s="437"/>
      <c r="G48" s="436"/>
      <c r="H48" s="437"/>
      <c r="I48" s="436"/>
      <c r="J48" s="438"/>
      <c r="K48" s="437"/>
      <c r="L48" s="438"/>
      <c r="M48" s="437"/>
      <c r="N48" s="437"/>
      <c r="O48" s="436"/>
      <c r="P48" s="437"/>
      <c r="Q48" s="436"/>
      <c r="R48" s="438"/>
      <c r="S48" s="437"/>
      <c r="T48" s="438"/>
      <c r="U48" s="437"/>
      <c r="V48" s="437"/>
      <c r="W48" s="436"/>
      <c r="X48" s="437"/>
      <c r="Y48" s="436"/>
      <c r="Z48" s="438"/>
      <c r="AA48" s="437"/>
      <c r="AB48" s="438"/>
      <c r="AC48" s="437"/>
      <c r="AD48" s="437"/>
      <c r="AE48" s="436"/>
      <c r="AF48" s="438"/>
      <c r="AG48" s="436"/>
      <c r="AH48" s="438"/>
      <c r="AI48" s="437"/>
      <c r="AJ48" s="438"/>
      <c r="AK48" s="436"/>
      <c r="AL48" s="437"/>
      <c r="AM48" s="436"/>
      <c r="AN48" s="438"/>
      <c r="AO48" s="436"/>
      <c r="AP48" s="438"/>
      <c r="AQ48" s="437"/>
      <c r="AR48" s="438"/>
      <c r="AS48" s="436"/>
      <c r="AT48" s="437"/>
      <c r="AU48" s="436"/>
      <c r="AV48" s="438"/>
      <c r="AW48" s="436"/>
      <c r="AX48" s="438"/>
      <c r="AY48" s="437"/>
      <c r="AZ48" s="438"/>
      <c r="BA48" s="436"/>
      <c r="BB48" s="437"/>
      <c r="BC48" s="436"/>
      <c r="BD48" s="438"/>
      <c r="BE48" s="436"/>
      <c r="BF48" s="438"/>
      <c r="BG48" s="437"/>
      <c r="BH48" s="438"/>
      <c r="BI48" s="1013" t="s">
        <v>912</v>
      </c>
    </row>
    <row r="49" spans="1:61" ht="3" customHeight="1">
      <c r="A49" s="1254"/>
      <c r="B49" s="670"/>
      <c r="C49" s="671"/>
      <c r="D49" s="1015"/>
      <c r="E49" s="439"/>
      <c r="F49" s="441"/>
      <c r="G49" s="439"/>
      <c r="H49" s="441"/>
      <c r="I49" s="439"/>
      <c r="J49" s="440"/>
      <c r="K49" s="441"/>
      <c r="L49" s="440"/>
      <c r="M49" s="441"/>
      <c r="N49" s="441"/>
      <c r="O49" s="439"/>
      <c r="P49" s="441"/>
      <c r="Q49" s="439"/>
      <c r="R49" s="440"/>
      <c r="S49" s="441"/>
      <c r="T49" s="440"/>
      <c r="U49" s="441"/>
      <c r="V49" s="441"/>
      <c r="W49" s="439"/>
      <c r="X49" s="441"/>
      <c r="Y49" s="439"/>
      <c r="Z49" s="440"/>
      <c r="AA49" s="441"/>
      <c r="AB49" s="440"/>
      <c r="AC49" s="441"/>
      <c r="AD49" s="441"/>
      <c r="AE49" s="439"/>
      <c r="AF49" s="440"/>
      <c r="AG49" s="439"/>
      <c r="AH49" s="440"/>
      <c r="AI49" s="441"/>
      <c r="AJ49" s="440"/>
      <c r="AK49" s="439"/>
      <c r="AL49" s="441"/>
      <c r="AM49" s="439"/>
      <c r="AN49" s="440"/>
      <c r="AO49" s="439"/>
      <c r="AP49" s="440"/>
      <c r="AQ49" s="441"/>
      <c r="AR49" s="440"/>
      <c r="AS49" s="439"/>
      <c r="AT49" s="441"/>
      <c r="AU49" s="439"/>
      <c r="AV49" s="440"/>
      <c r="AW49" s="439"/>
      <c r="AX49" s="440"/>
      <c r="AY49" s="441"/>
      <c r="AZ49" s="440"/>
      <c r="BA49" s="439"/>
      <c r="BB49" s="441"/>
      <c r="BC49" s="439"/>
      <c r="BD49" s="440"/>
      <c r="BE49" s="439"/>
      <c r="BF49" s="440"/>
      <c r="BG49" s="441"/>
      <c r="BH49" s="440"/>
      <c r="BI49" s="1015"/>
    </row>
    <row r="50" spans="1:61" ht="6" customHeight="1">
      <c r="A50" s="1254"/>
      <c r="B50" s="690"/>
      <c r="C50" s="691"/>
      <c r="D50" s="1014"/>
      <c r="E50" s="442"/>
      <c r="F50" s="443"/>
      <c r="G50" s="442"/>
      <c r="H50" s="443"/>
      <c r="I50" s="442"/>
      <c r="J50" s="444"/>
      <c r="K50" s="443"/>
      <c r="L50" s="444"/>
      <c r="M50" s="443"/>
      <c r="N50" s="443"/>
      <c r="O50" s="442"/>
      <c r="P50" s="443"/>
      <c r="Q50" s="442"/>
      <c r="R50" s="444"/>
      <c r="S50" s="443"/>
      <c r="T50" s="444"/>
      <c r="U50" s="443"/>
      <c r="V50" s="443"/>
      <c r="W50" s="442"/>
      <c r="X50" s="443"/>
      <c r="Y50" s="442"/>
      <c r="Z50" s="444"/>
      <c r="AA50" s="443"/>
      <c r="AB50" s="444"/>
      <c r="AC50" s="443"/>
      <c r="AD50" s="443"/>
      <c r="AE50" s="442"/>
      <c r="AF50" s="444"/>
      <c r="AG50" s="442"/>
      <c r="AH50" s="444"/>
      <c r="AI50" s="443"/>
      <c r="AJ50" s="444"/>
      <c r="AK50" s="442"/>
      <c r="AL50" s="443"/>
      <c r="AM50" s="442"/>
      <c r="AN50" s="444"/>
      <c r="AO50" s="442"/>
      <c r="AP50" s="444"/>
      <c r="AQ50" s="443"/>
      <c r="AR50" s="444"/>
      <c r="AS50" s="442"/>
      <c r="AT50" s="443"/>
      <c r="AU50" s="442"/>
      <c r="AV50" s="444"/>
      <c r="AW50" s="442"/>
      <c r="AX50" s="444"/>
      <c r="AY50" s="443"/>
      <c r="AZ50" s="444"/>
      <c r="BA50" s="442"/>
      <c r="BB50" s="443"/>
      <c r="BC50" s="442"/>
      <c r="BD50" s="444"/>
      <c r="BE50" s="442"/>
      <c r="BF50" s="444"/>
      <c r="BG50" s="443"/>
      <c r="BH50" s="444"/>
      <c r="BI50" s="1014"/>
    </row>
    <row r="51" spans="1:61" ht="6" customHeight="1">
      <c r="A51" s="1254"/>
      <c r="B51" s="670">
        <v>13</v>
      </c>
      <c r="C51" s="671"/>
      <c r="D51" s="1015"/>
      <c r="E51" s="439"/>
      <c r="F51" s="441"/>
      <c r="G51" s="439"/>
      <c r="H51" s="441"/>
      <c r="I51" s="439"/>
      <c r="J51" s="440"/>
      <c r="K51" s="441"/>
      <c r="L51" s="440"/>
      <c r="M51" s="441"/>
      <c r="N51" s="441"/>
      <c r="O51" s="439"/>
      <c r="P51" s="441"/>
      <c r="Q51" s="439"/>
      <c r="R51" s="440"/>
      <c r="S51" s="441"/>
      <c r="T51" s="440"/>
      <c r="U51" s="441"/>
      <c r="V51" s="441"/>
      <c r="W51" s="439"/>
      <c r="X51" s="441"/>
      <c r="Y51" s="439"/>
      <c r="Z51" s="440"/>
      <c r="AA51" s="441"/>
      <c r="AB51" s="440"/>
      <c r="AC51" s="441"/>
      <c r="AD51" s="441"/>
      <c r="AE51" s="439"/>
      <c r="AF51" s="440"/>
      <c r="AG51" s="439"/>
      <c r="AH51" s="440"/>
      <c r="AI51" s="441"/>
      <c r="AJ51" s="440"/>
      <c r="AK51" s="439"/>
      <c r="AL51" s="441"/>
      <c r="AM51" s="439"/>
      <c r="AN51" s="440"/>
      <c r="AO51" s="439"/>
      <c r="AP51" s="440"/>
      <c r="AQ51" s="441"/>
      <c r="AR51" s="440"/>
      <c r="AS51" s="439"/>
      <c r="AT51" s="441"/>
      <c r="AU51" s="439"/>
      <c r="AV51" s="440"/>
      <c r="AW51" s="439"/>
      <c r="AX51" s="440"/>
      <c r="AY51" s="441"/>
      <c r="AZ51" s="440"/>
      <c r="BA51" s="439"/>
      <c r="BB51" s="441"/>
      <c r="BC51" s="439"/>
      <c r="BD51" s="440"/>
      <c r="BE51" s="439"/>
      <c r="BF51" s="440"/>
      <c r="BG51" s="441"/>
      <c r="BH51" s="440"/>
      <c r="BI51" s="1015" t="s">
        <v>912</v>
      </c>
    </row>
    <row r="52" spans="1:61" ht="3" customHeight="1">
      <c r="A52" s="1254"/>
      <c r="B52" s="670"/>
      <c r="C52" s="671"/>
      <c r="D52" s="1015"/>
      <c r="E52" s="439"/>
      <c r="F52" s="441"/>
      <c r="G52" s="439"/>
      <c r="H52" s="441"/>
      <c r="I52" s="439"/>
      <c r="J52" s="440"/>
      <c r="K52" s="441"/>
      <c r="L52" s="440"/>
      <c r="M52" s="441"/>
      <c r="N52" s="441"/>
      <c r="O52" s="439"/>
      <c r="P52" s="441"/>
      <c r="Q52" s="439"/>
      <c r="R52" s="440"/>
      <c r="S52" s="441"/>
      <c r="T52" s="440"/>
      <c r="U52" s="441"/>
      <c r="V52" s="441"/>
      <c r="W52" s="439"/>
      <c r="X52" s="441"/>
      <c r="Y52" s="439"/>
      <c r="Z52" s="440"/>
      <c r="AA52" s="441"/>
      <c r="AB52" s="440"/>
      <c r="AC52" s="441"/>
      <c r="AD52" s="441"/>
      <c r="AE52" s="439"/>
      <c r="AF52" s="440"/>
      <c r="AG52" s="439"/>
      <c r="AH52" s="440"/>
      <c r="AI52" s="441"/>
      <c r="AJ52" s="440"/>
      <c r="AK52" s="439"/>
      <c r="AL52" s="441"/>
      <c r="AM52" s="439"/>
      <c r="AN52" s="440"/>
      <c r="AO52" s="439"/>
      <c r="AP52" s="440"/>
      <c r="AQ52" s="441"/>
      <c r="AR52" s="440"/>
      <c r="AS52" s="439"/>
      <c r="AT52" s="441"/>
      <c r="AU52" s="439"/>
      <c r="AV52" s="440"/>
      <c r="AW52" s="439"/>
      <c r="AX52" s="440"/>
      <c r="AY52" s="441"/>
      <c r="AZ52" s="440"/>
      <c r="BA52" s="439"/>
      <c r="BB52" s="441"/>
      <c r="BC52" s="439"/>
      <c r="BD52" s="440"/>
      <c r="BE52" s="439"/>
      <c r="BF52" s="440"/>
      <c r="BG52" s="441"/>
      <c r="BH52" s="440"/>
      <c r="BI52" s="1015"/>
    </row>
    <row r="53" spans="1:61" ht="6" customHeight="1">
      <c r="A53" s="1254"/>
      <c r="B53" s="670"/>
      <c r="C53" s="671"/>
      <c r="D53" s="1015"/>
      <c r="E53" s="439"/>
      <c r="F53" s="441"/>
      <c r="G53" s="439"/>
      <c r="H53" s="441"/>
      <c r="I53" s="439"/>
      <c r="J53" s="440"/>
      <c r="K53" s="441"/>
      <c r="L53" s="440"/>
      <c r="M53" s="441"/>
      <c r="N53" s="441"/>
      <c r="O53" s="439"/>
      <c r="P53" s="441"/>
      <c r="Q53" s="439"/>
      <c r="R53" s="440"/>
      <c r="S53" s="441"/>
      <c r="T53" s="440"/>
      <c r="U53" s="441"/>
      <c r="V53" s="441"/>
      <c r="W53" s="439"/>
      <c r="X53" s="441"/>
      <c r="Y53" s="439"/>
      <c r="Z53" s="440"/>
      <c r="AA53" s="441"/>
      <c r="AB53" s="440"/>
      <c r="AC53" s="441"/>
      <c r="AD53" s="441"/>
      <c r="AE53" s="439"/>
      <c r="AF53" s="440"/>
      <c r="AG53" s="439"/>
      <c r="AH53" s="440"/>
      <c r="AI53" s="441"/>
      <c r="AJ53" s="440"/>
      <c r="AK53" s="439"/>
      <c r="AL53" s="441"/>
      <c r="AM53" s="439"/>
      <c r="AN53" s="440"/>
      <c r="AO53" s="439"/>
      <c r="AP53" s="440"/>
      <c r="AQ53" s="441"/>
      <c r="AR53" s="440"/>
      <c r="AS53" s="439"/>
      <c r="AT53" s="441"/>
      <c r="AU53" s="439"/>
      <c r="AV53" s="440"/>
      <c r="AW53" s="439"/>
      <c r="AX53" s="440"/>
      <c r="AY53" s="441"/>
      <c r="AZ53" s="440"/>
      <c r="BA53" s="439"/>
      <c r="BB53" s="441"/>
      <c r="BC53" s="439"/>
      <c r="BD53" s="440"/>
      <c r="BE53" s="439"/>
      <c r="BF53" s="440"/>
      <c r="BG53" s="441"/>
      <c r="BH53" s="440"/>
      <c r="BI53" s="1015"/>
    </row>
    <row r="54" spans="1:61" ht="6" customHeight="1">
      <c r="A54" s="1254"/>
      <c r="B54" s="667">
        <v>14</v>
      </c>
      <c r="C54" s="668"/>
      <c r="D54" s="1013"/>
      <c r="E54" s="436"/>
      <c r="F54" s="437"/>
      <c r="G54" s="436"/>
      <c r="H54" s="437"/>
      <c r="I54" s="436"/>
      <c r="J54" s="438"/>
      <c r="K54" s="437"/>
      <c r="L54" s="438"/>
      <c r="M54" s="437"/>
      <c r="N54" s="437"/>
      <c r="O54" s="436"/>
      <c r="P54" s="437"/>
      <c r="Q54" s="436"/>
      <c r="R54" s="438"/>
      <c r="S54" s="437"/>
      <c r="T54" s="438"/>
      <c r="U54" s="437"/>
      <c r="V54" s="437"/>
      <c r="W54" s="436"/>
      <c r="X54" s="437"/>
      <c r="Y54" s="436"/>
      <c r="Z54" s="438"/>
      <c r="AA54" s="437"/>
      <c r="AB54" s="438"/>
      <c r="AC54" s="437"/>
      <c r="AD54" s="437"/>
      <c r="AE54" s="436"/>
      <c r="AF54" s="438"/>
      <c r="AG54" s="436"/>
      <c r="AH54" s="438"/>
      <c r="AI54" s="437"/>
      <c r="AJ54" s="438"/>
      <c r="AK54" s="436"/>
      <c r="AL54" s="437"/>
      <c r="AM54" s="436"/>
      <c r="AN54" s="438"/>
      <c r="AO54" s="436"/>
      <c r="AP54" s="438"/>
      <c r="AQ54" s="437"/>
      <c r="AR54" s="438"/>
      <c r="AS54" s="436"/>
      <c r="AT54" s="437"/>
      <c r="AU54" s="436"/>
      <c r="AV54" s="438"/>
      <c r="AW54" s="436"/>
      <c r="AX54" s="438"/>
      <c r="AY54" s="437"/>
      <c r="AZ54" s="438"/>
      <c r="BA54" s="436"/>
      <c r="BB54" s="437"/>
      <c r="BC54" s="436"/>
      <c r="BD54" s="438"/>
      <c r="BE54" s="436"/>
      <c r="BF54" s="438"/>
      <c r="BG54" s="437"/>
      <c r="BH54" s="438"/>
      <c r="BI54" s="1013" t="s">
        <v>899</v>
      </c>
    </row>
    <row r="55" spans="1:61" ht="3" customHeight="1">
      <c r="A55" s="1254"/>
      <c r="B55" s="670"/>
      <c r="C55" s="671"/>
      <c r="D55" s="1015"/>
      <c r="E55" s="439"/>
      <c r="F55" s="441"/>
      <c r="G55" s="439"/>
      <c r="H55" s="441"/>
      <c r="I55" s="439"/>
      <c r="J55" s="440"/>
      <c r="K55" s="441"/>
      <c r="L55" s="440"/>
      <c r="M55" s="441"/>
      <c r="N55" s="441"/>
      <c r="O55" s="439"/>
      <c r="P55" s="441"/>
      <c r="Q55" s="439"/>
      <c r="R55" s="440"/>
      <c r="S55" s="441"/>
      <c r="T55" s="440"/>
      <c r="U55" s="441"/>
      <c r="V55" s="441"/>
      <c r="W55" s="439"/>
      <c r="X55" s="441"/>
      <c r="Y55" s="439"/>
      <c r="Z55" s="440"/>
      <c r="AA55" s="441"/>
      <c r="AB55" s="440"/>
      <c r="AC55" s="441"/>
      <c r="AD55" s="441"/>
      <c r="AE55" s="439"/>
      <c r="AF55" s="440"/>
      <c r="AG55" s="439"/>
      <c r="AH55" s="440"/>
      <c r="AI55" s="441"/>
      <c r="AJ55" s="440"/>
      <c r="AK55" s="439"/>
      <c r="AL55" s="441"/>
      <c r="AM55" s="439"/>
      <c r="AN55" s="440"/>
      <c r="AO55" s="439"/>
      <c r="AP55" s="440"/>
      <c r="AQ55" s="441"/>
      <c r="AR55" s="440"/>
      <c r="AS55" s="439"/>
      <c r="AT55" s="441"/>
      <c r="AU55" s="439"/>
      <c r="AV55" s="440"/>
      <c r="AW55" s="439"/>
      <c r="AX55" s="440"/>
      <c r="AY55" s="441"/>
      <c r="AZ55" s="440"/>
      <c r="BA55" s="439"/>
      <c r="BB55" s="441"/>
      <c r="BC55" s="439"/>
      <c r="BD55" s="440"/>
      <c r="BE55" s="439"/>
      <c r="BF55" s="440"/>
      <c r="BG55" s="441"/>
      <c r="BH55" s="440"/>
      <c r="BI55" s="1015"/>
    </row>
    <row r="56" spans="1:61" ht="6" customHeight="1">
      <c r="A56" s="1254"/>
      <c r="B56" s="690"/>
      <c r="C56" s="691"/>
      <c r="D56" s="1014"/>
      <c r="E56" s="442"/>
      <c r="F56" s="443"/>
      <c r="G56" s="442"/>
      <c r="H56" s="443"/>
      <c r="I56" s="442"/>
      <c r="J56" s="444"/>
      <c r="K56" s="443"/>
      <c r="L56" s="444"/>
      <c r="M56" s="443"/>
      <c r="N56" s="443"/>
      <c r="O56" s="442"/>
      <c r="P56" s="443"/>
      <c r="Q56" s="442"/>
      <c r="R56" s="444"/>
      <c r="S56" s="443"/>
      <c r="T56" s="444"/>
      <c r="U56" s="443"/>
      <c r="V56" s="443"/>
      <c r="W56" s="442"/>
      <c r="X56" s="443"/>
      <c r="Y56" s="442"/>
      <c r="Z56" s="444"/>
      <c r="AA56" s="443"/>
      <c r="AB56" s="444"/>
      <c r="AC56" s="443"/>
      <c r="AD56" s="443"/>
      <c r="AE56" s="442"/>
      <c r="AF56" s="444"/>
      <c r="AG56" s="442"/>
      <c r="AH56" s="444"/>
      <c r="AI56" s="443"/>
      <c r="AJ56" s="444"/>
      <c r="AK56" s="442"/>
      <c r="AL56" s="443"/>
      <c r="AM56" s="442"/>
      <c r="AN56" s="444"/>
      <c r="AO56" s="442"/>
      <c r="AP56" s="444"/>
      <c r="AQ56" s="443"/>
      <c r="AR56" s="444"/>
      <c r="AS56" s="442"/>
      <c r="AT56" s="443"/>
      <c r="AU56" s="442"/>
      <c r="AV56" s="444"/>
      <c r="AW56" s="442"/>
      <c r="AX56" s="444"/>
      <c r="AY56" s="443"/>
      <c r="AZ56" s="444"/>
      <c r="BA56" s="442"/>
      <c r="BB56" s="443"/>
      <c r="BC56" s="442"/>
      <c r="BD56" s="444"/>
      <c r="BE56" s="442"/>
      <c r="BF56" s="444"/>
      <c r="BG56" s="443"/>
      <c r="BH56" s="444"/>
      <c r="BI56" s="1014"/>
    </row>
    <row r="57" spans="1:61" ht="6" customHeight="1">
      <c r="A57" s="1254"/>
      <c r="B57" s="670">
        <v>15</v>
      </c>
      <c r="C57" s="671"/>
      <c r="D57" s="1015"/>
      <c r="E57" s="439"/>
      <c r="F57" s="441"/>
      <c r="G57" s="439"/>
      <c r="H57" s="441"/>
      <c r="I57" s="439"/>
      <c r="J57" s="440"/>
      <c r="K57" s="441"/>
      <c r="L57" s="440"/>
      <c r="M57" s="441"/>
      <c r="N57" s="441"/>
      <c r="O57" s="439"/>
      <c r="P57" s="441"/>
      <c r="Q57" s="439"/>
      <c r="R57" s="440"/>
      <c r="S57" s="441"/>
      <c r="T57" s="440"/>
      <c r="U57" s="441"/>
      <c r="V57" s="441"/>
      <c r="W57" s="439"/>
      <c r="X57" s="441"/>
      <c r="Y57" s="439"/>
      <c r="Z57" s="440"/>
      <c r="AA57" s="441"/>
      <c r="AB57" s="440"/>
      <c r="AC57" s="441"/>
      <c r="AD57" s="441"/>
      <c r="AE57" s="439"/>
      <c r="AF57" s="440"/>
      <c r="AG57" s="439"/>
      <c r="AH57" s="440"/>
      <c r="AI57" s="441"/>
      <c r="AJ57" s="440"/>
      <c r="AK57" s="439"/>
      <c r="AL57" s="441"/>
      <c r="AM57" s="439"/>
      <c r="AN57" s="440"/>
      <c r="AO57" s="439"/>
      <c r="AP57" s="440"/>
      <c r="AQ57" s="441"/>
      <c r="AR57" s="440"/>
      <c r="AS57" s="439"/>
      <c r="AT57" s="441"/>
      <c r="AU57" s="439"/>
      <c r="AV57" s="440"/>
      <c r="AW57" s="439"/>
      <c r="AX57" s="440"/>
      <c r="AY57" s="441"/>
      <c r="AZ57" s="440"/>
      <c r="BA57" s="439"/>
      <c r="BB57" s="441"/>
      <c r="BC57" s="439"/>
      <c r="BD57" s="440"/>
      <c r="BE57" s="439"/>
      <c r="BF57" s="440"/>
      <c r="BG57" s="441"/>
      <c r="BH57" s="440"/>
      <c r="BI57" s="1015" t="s">
        <v>912</v>
      </c>
    </row>
    <row r="58" spans="1:61" ht="3" customHeight="1">
      <c r="A58" s="1254"/>
      <c r="B58" s="670"/>
      <c r="C58" s="671"/>
      <c r="D58" s="1015"/>
      <c r="E58" s="439"/>
      <c r="F58" s="441"/>
      <c r="G58" s="439"/>
      <c r="H58" s="441"/>
      <c r="I58" s="439"/>
      <c r="J58" s="440"/>
      <c r="K58" s="441"/>
      <c r="L58" s="440"/>
      <c r="M58" s="441"/>
      <c r="N58" s="441"/>
      <c r="O58" s="439"/>
      <c r="P58" s="441"/>
      <c r="Q58" s="439"/>
      <c r="R58" s="440"/>
      <c r="S58" s="441"/>
      <c r="T58" s="440"/>
      <c r="U58" s="441"/>
      <c r="V58" s="441"/>
      <c r="W58" s="439"/>
      <c r="X58" s="441"/>
      <c r="Y58" s="439"/>
      <c r="Z58" s="440"/>
      <c r="AA58" s="441"/>
      <c r="AB58" s="440"/>
      <c r="AC58" s="441"/>
      <c r="AD58" s="441"/>
      <c r="AE58" s="439"/>
      <c r="AF58" s="440"/>
      <c r="AG58" s="439"/>
      <c r="AH58" s="440"/>
      <c r="AI58" s="441"/>
      <c r="AJ58" s="440"/>
      <c r="AK58" s="439"/>
      <c r="AL58" s="441"/>
      <c r="AM58" s="439"/>
      <c r="AN58" s="440"/>
      <c r="AO58" s="439"/>
      <c r="AP58" s="440"/>
      <c r="AQ58" s="441"/>
      <c r="AR58" s="440"/>
      <c r="AS58" s="439"/>
      <c r="AT58" s="441"/>
      <c r="AU58" s="439"/>
      <c r="AV58" s="440"/>
      <c r="AW58" s="439"/>
      <c r="AX58" s="440"/>
      <c r="AY58" s="441"/>
      <c r="AZ58" s="440"/>
      <c r="BA58" s="439"/>
      <c r="BB58" s="441"/>
      <c r="BC58" s="439"/>
      <c r="BD58" s="440"/>
      <c r="BE58" s="439"/>
      <c r="BF58" s="440"/>
      <c r="BG58" s="441"/>
      <c r="BH58" s="440"/>
      <c r="BI58" s="1015"/>
    </row>
    <row r="59" spans="1:61" ht="6" customHeight="1">
      <c r="A59" s="1254"/>
      <c r="B59" s="690"/>
      <c r="C59" s="671"/>
      <c r="D59" s="1015"/>
      <c r="E59" s="442"/>
      <c r="F59" s="443"/>
      <c r="G59" s="442"/>
      <c r="H59" s="443"/>
      <c r="I59" s="442"/>
      <c r="J59" s="444"/>
      <c r="K59" s="443"/>
      <c r="L59" s="444"/>
      <c r="M59" s="443"/>
      <c r="N59" s="443"/>
      <c r="O59" s="442"/>
      <c r="P59" s="443"/>
      <c r="Q59" s="442"/>
      <c r="R59" s="444"/>
      <c r="S59" s="443"/>
      <c r="T59" s="444"/>
      <c r="U59" s="443"/>
      <c r="V59" s="443"/>
      <c r="W59" s="442"/>
      <c r="X59" s="443"/>
      <c r="Y59" s="442"/>
      <c r="Z59" s="444"/>
      <c r="AA59" s="443"/>
      <c r="AB59" s="444"/>
      <c r="AC59" s="443"/>
      <c r="AD59" s="443"/>
      <c r="AE59" s="442"/>
      <c r="AF59" s="444"/>
      <c r="AG59" s="442"/>
      <c r="AH59" s="444"/>
      <c r="AI59" s="443"/>
      <c r="AJ59" s="444"/>
      <c r="AK59" s="442"/>
      <c r="AL59" s="443"/>
      <c r="AM59" s="442"/>
      <c r="AN59" s="444"/>
      <c r="AO59" s="442"/>
      <c r="AP59" s="444"/>
      <c r="AQ59" s="443"/>
      <c r="AR59" s="444"/>
      <c r="AS59" s="442"/>
      <c r="AT59" s="443"/>
      <c r="AU59" s="442"/>
      <c r="AV59" s="444"/>
      <c r="AW59" s="442"/>
      <c r="AX59" s="444"/>
      <c r="AY59" s="443"/>
      <c r="AZ59" s="444"/>
      <c r="BA59" s="442"/>
      <c r="BB59" s="443"/>
      <c r="BC59" s="442"/>
      <c r="BD59" s="444"/>
      <c r="BE59" s="442"/>
      <c r="BF59" s="444"/>
      <c r="BG59" s="443"/>
      <c r="BH59" s="444"/>
      <c r="BI59" s="1014"/>
    </row>
    <row r="60" spans="1:61" ht="6" customHeight="1">
      <c r="A60" s="1254"/>
      <c r="B60" s="670">
        <v>16</v>
      </c>
      <c r="C60" s="668"/>
      <c r="D60" s="1013"/>
      <c r="E60" s="439"/>
      <c r="F60" s="441"/>
      <c r="G60" s="439"/>
      <c r="H60" s="441"/>
      <c r="I60" s="439"/>
      <c r="J60" s="440"/>
      <c r="K60" s="441"/>
      <c r="L60" s="440"/>
      <c r="M60" s="441"/>
      <c r="N60" s="441"/>
      <c r="O60" s="439"/>
      <c r="P60" s="441"/>
      <c r="Q60" s="439"/>
      <c r="R60" s="440"/>
      <c r="S60" s="441"/>
      <c r="T60" s="440"/>
      <c r="U60" s="441"/>
      <c r="V60" s="441"/>
      <c r="W60" s="439"/>
      <c r="X60" s="441"/>
      <c r="Y60" s="439"/>
      <c r="Z60" s="440"/>
      <c r="AA60" s="441"/>
      <c r="AB60" s="440"/>
      <c r="AC60" s="441"/>
      <c r="AD60" s="441"/>
      <c r="AE60" s="439"/>
      <c r="AF60" s="440"/>
      <c r="AG60" s="439"/>
      <c r="AH60" s="440"/>
      <c r="AI60" s="441"/>
      <c r="AJ60" s="440"/>
      <c r="AK60" s="439"/>
      <c r="AL60" s="441"/>
      <c r="AM60" s="439"/>
      <c r="AN60" s="440"/>
      <c r="AO60" s="439"/>
      <c r="AP60" s="440"/>
      <c r="AQ60" s="441"/>
      <c r="AR60" s="440"/>
      <c r="AS60" s="439"/>
      <c r="AT60" s="441"/>
      <c r="AU60" s="439"/>
      <c r="AV60" s="440"/>
      <c r="AW60" s="439"/>
      <c r="AX60" s="440"/>
      <c r="AY60" s="441"/>
      <c r="AZ60" s="440"/>
      <c r="BA60" s="439"/>
      <c r="BB60" s="441"/>
      <c r="BC60" s="439"/>
      <c r="BD60" s="440"/>
      <c r="BE60" s="439"/>
      <c r="BF60" s="440"/>
      <c r="BG60" s="441"/>
      <c r="BH60" s="440"/>
      <c r="BI60" s="1015" t="s">
        <v>912</v>
      </c>
    </row>
    <row r="61" spans="1:61" ht="3" customHeight="1">
      <c r="A61" s="1254"/>
      <c r="B61" s="670"/>
      <c r="C61" s="671"/>
      <c r="D61" s="1015"/>
      <c r="E61" s="439"/>
      <c r="F61" s="441"/>
      <c r="G61" s="439"/>
      <c r="H61" s="441"/>
      <c r="I61" s="439"/>
      <c r="J61" s="440"/>
      <c r="K61" s="441"/>
      <c r="L61" s="440"/>
      <c r="M61" s="441"/>
      <c r="N61" s="441"/>
      <c r="O61" s="439"/>
      <c r="P61" s="441"/>
      <c r="Q61" s="439"/>
      <c r="R61" s="440"/>
      <c r="S61" s="441"/>
      <c r="T61" s="440"/>
      <c r="U61" s="441"/>
      <c r="V61" s="441"/>
      <c r="W61" s="439"/>
      <c r="X61" s="441"/>
      <c r="Y61" s="439"/>
      <c r="Z61" s="440"/>
      <c r="AA61" s="441"/>
      <c r="AB61" s="440"/>
      <c r="AC61" s="441"/>
      <c r="AD61" s="441"/>
      <c r="AE61" s="439"/>
      <c r="AF61" s="440"/>
      <c r="AG61" s="439"/>
      <c r="AH61" s="440"/>
      <c r="AI61" s="441"/>
      <c r="AJ61" s="440"/>
      <c r="AK61" s="439"/>
      <c r="AL61" s="441"/>
      <c r="AM61" s="439"/>
      <c r="AN61" s="440"/>
      <c r="AO61" s="439"/>
      <c r="AP61" s="440"/>
      <c r="AQ61" s="441"/>
      <c r="AR61" s="440"/>
      <c r="AS61" s="439"/>
      <c r="AT61" s="441"/>
      <c r="AU61" s="439"/>
      <c r="AV61" s="440"/>
      <c r="AW61" s="439"/>
      <c r="AX61" s="440"/>
      <c r="AY61" s="441"/>
      <c r="AZ61" s="440"/>
      <c r="BA61" s="439"/>
      <c r="BB61" s="441"/>
      <c r="BC61" s="439"/>
      <c r="BD61" s="440"/>
      <c r="BE61" s="439"/>
      <c r="BF61" s="440"/>
      <c r="BG61" s="441"/>
      <c r="BH61" s="440"/>
      <c r="BI61" s="1015"/>
    </row>
    <row r="62" spans="1:61" ht="6" customHeight="1">
      <c r="A62" s="1254"/>
      <c r="B62" s="670"/>
      <c r="C62" s="671"/>
      <c r="D62" s="1015"/>
      <c r="E62" s="439"/>
      <c r="F62" s="441"/>
      <c r="G62" s="439"/>
      <c r="H62" s="441"/>
      <c r="I62" s="439"/>
      <c r="J62" s="440"/>
      <c r="K62" s="441"/>
      <c r="L62" s="440"/>
      <c r="M62" s="441"/>
      <c r="N62" s="441"/>
      <c r="O62" s="439"/>
      <c r="P62" s="441"/>
      <c r="Q62" s="439"/>
      <c r="R62" s="440"/>
      <c r="S62" s="441"/>
      <c r="T62" s="440"/>
      <c r="U62" s="441"/>
      <c r="V62" s="441"/>
      <c r="W62" s="439"/>
      <c r="X62" s="441"/>
      <c r="Y62" s="439"/>
      <c r="Z62" s="440"/>
      <c r="AA62" s="441"/>
      <c r="AB62" s="440"/>
      <c r="AC62" s="441"/>
      <c r="AD62" s="441"/>
      <c r="AE62" s="439"/>
      <c r="AF62" s="440"/>
      <c r="AG62" s="439"/>
      <c r="AH62" s="440"/>
      <c r="AI62" s="441"/>
      <c r="AJ62" s="440"/>
      <c r="AK62" s="439"/>
      <c r="AL62" s="441"/>
      <c r="AM62" s="439"/>
      <c r="AN62" s="440"/>
      <c r="AO62" s="439"/>
      <c r="AP62" s="440"/>
      <c r="AQ62" s="441"/>
      <c r="AR62" s="440"/>
      <c r="AS62" s="439"/>
      <c r="AT62" s="441"/>
      <c r="AU62" s="439"/>
      <c r="AV62" s="440"/>
      <c r="AW62" s="439"/>
      <c r="AX62" s="440"/>
      <c r="AY62" s="441"/>
      <c r="AZ62" s="440"/>
      <c r="BA62" s="439"/>
      <c r="BB62" s="441"/>
      <c r="BC62" s="439"/>
      <c r="BD62" s="440"/>
      <c r="BE62" s="439"/>
      <c r="BF62" s="440"/>
      <c r="BG62" s="441"/>
      <c r="BH62" s="440"/>
      <c r="BI62" s="1015"/>
    </row>
    <row r="63" spans="1:61" ht="6" customHeight="1">
      <c r="A63" s="1254"/>
      <c r="B63" s="667">
        <v>17</v>
      </c>
      <c r="C63" s="668"/>
      <c r="D63" s="1013"/>
      <c r="E63" s="436"/>
      <c r="F63" s="437"/>
      <c r="G63" s="436"/>
      <c r="H63" s="437"/>
      <c r="I63" s="436"/>
      <c r="J63" s="438"/>
      <c r="K63" s="437"/>
      <c r="L63" s="438"/>
      <c r="M63" s="437"/>
      <c r="N63" s="437"/>
      <c r="O63" s="436"/>
      <c r="P63" s="437"/>
      <c r="Q63" s="436"/>
      <c r="R63" s="438"/>
      <c r="S63" s="437"/>
      <c r="T63" s="438"/>
      <c r="U63" s="437"/>
      <c r="V63" s="437"/>
      <c r="W63" s="436"/>
      <c r="X63" s="437"/>
      <c r="Y63" s="436"/>
      <c r="Z63" s="438"/>
      <c r="AA63" s="437"/>
      <c r="AB63" s="438"/>
      <c r="AC63" s="437"/>
      <c r="AD63" s="437"/>
      <c r="AE63" s="436"/>
      <c r="AF63" s="438"/>
      <c r="AG63" s="436"/>
      <c r="AH63" s="438"/>
      <c r="AI63" s="437"/>
      <c r="AJ63" s="438"/>
      <c r="AK63" s="436"/>
      <c r="AL63" s="437"/>
      <c r="AM63" s="436"/>
      <c r="AN63" s="438"/>
      <c r="AO63" s="436"/>
      <c r="AP63" s="438"/>
      <c r="AQ63" s="437"/>
      <c r="AR63" s="438"/>
      <c r="AS63" s="436"/>
      <c r="AT63" s="437"/>
      <c r="AU63" s="436"/>
      <c r="AV63" s="438"/>
      <c r="AW63" s="436"/>
      <c r="AX63" s="438"/>
      <c r="AY63" s="437"/>
      <c r="AZ63" s="438"/>
      <c r="BA63" s="436"/>
      <c r="BB63" s="437"/>
      <c r="BC63" s="436"/>
      <c r="BD63" s="438"/>
      <c r="BE63" s="436"/>
      <c r="BF63" s="438"/>
      <c r="BG63" s="437"/>
      <c r="BH63" s="438"/>
      <c r="BI63" s="1013" t="s">
        <v>912</v>
      </c>
    </row>
    <row r="64" spans="1:61" ht="3" customHeight="1">
      <c r="A64" s="1254"/>
      <c r="B64" s="670"/>
      <c r="C64" s="671"/>
      <c r="D64" s="1015"/>
      <c r="E64" s="439"/>
      <c r="F64" s="441"/>
      <c r="G64" s="439"/>
      <c r="H64" s="441"/>
      <c r="I64" s="439"/>
      <c r="J64" s="440"/>
      <c r="K64" s="441"/>
      <c r="L64" s="440"/>
      <c r="M64" s="441"/>
      <c r="N64" s="441"/>
      <c r="O64" s="439"/>
      <c r="P64" s="441"/>
      <c r="Q64" s="439"/>
      <c r="R64" s="440"/>
      <c r="S64" s="441"/>
      <c r="T64" s="440"/>
      <c r="U64" s="441"/>
      <c r="V64" s="441"/>
      <c r="W64" s="439"/>
      <c r="X64" s="441"/>
      <c r="Y64" s="439"/>
      <c r="Z64" s="440"/>
      <c r="AA64" s="441"/>
      <c r="AB64" s="440"/>
      <c r="AC64" s="441"/>
      <c r="AD64" s="441"/>
      <c r="AE64" s="439"/>
      <c r="AF64" s="440"/>
      <c r="AG64" s="439"/>
      <c r="AH64" s="440"/>
      <c r="AI64" s="441"/>
      <c r="AJ64" s="440"/>
      <c r="AK64" s="439"/>
      <c r="AL64" s="441"/>
      <c r="AM64" s="439"/>
      <c r="AN64" s="440"/>
      <c r="AO64" s="439"/>
      <c r="AP64" s="440"/>
      <c r="AQ64" s="441"/>
      <c r="AR64" s="440"/>
      <c r="AS64" s="439"/>
      <c r="AT64" s="441"/>
      <c r="AU64" s="439"/>
      <c r="AV64" s="440"/>
      <c r="AW64" s="439"/>
      <c r="AX64" s="440"/>
      <c r="AY64" s="441"/>
      <c r="AZ64" s="440"/>
      <c r="BA64" s="439"/>
      <c r="BB64" s="441"/>
      <c r="BC64" s="439"/>
      <c r="BD64" s="440"/>
      <c r="BE64" s="439"/>
      <c r="BF64" s="440"/>
      <c r="BG64" s="441"/>
      <c r="BH64" s="440"/>
      <c r="BI64" s="1015"/>
    </row>
    <row r="65" spans="1:61" ht="6" customHeight="1">
      <c r="A65" s="1254"/>
      <c r="B65" s="690"/>
      <c r="C65" s="691"/>
      <c r="D65" s="1014"/>
      <c r="E65" s="442"/>
      <c r="F65" s="443"/>
      <c r="G65" s="442"/>
      <c r="H65" s="443"/>
      <c r="I65" s="442"/>
      <c r="J65" s="444"/>
      <c r="K65" s="443"/>
      <c r="L65" s="444"/>
      <c r="M65" s="443"/>
      <c r="N65" s="443"/>
      <c r="O65" s="442"/>
      <c r="P65" s="443"/>
      <c r="Q65" s="442"/>
      <c r="R65" s="444"/>
      <c r="S65" s="443"/>
      <c r="T65" s="444"/>
      <c r="U65" s="443"/>
      <c r="V65" s="443"/>
      <c r="W65" s="442"/>
      <c r="X65" s="443"/>
      <c r="Y65" s="442"/>
      <c r="Z65" s="444"/>
      <c r="AA65" s="443"/>
      <c r="AB65" s="444"/>
      <c r="AC65" s="443"/>
      <c r="AD65" s="443"/>
      <c r="AE65" s="442"/>
      <c r="AF65" s="444"/>
      <c r="AG65" s="442"/>
      <c r="AH65" s="444"/>
      <c r="AI65" s="443"/>
      <c r="AJ65" s="444"/>
      <c r="AK65" s="442"/>
      <c r="AL65" s="443"/>
      <c r="AM65" s="442"/>
      <c r="AN65" s="444"/>
      <c r="AO65" s="442"/>
      <c r="AP65" s="444"/>
      <c r="AQ65" s="443"/>
      <c r="AR65" s="444"/>
      <c r="AS65" s="442"/>
      <c r="AT65" s="443"/>
      <c r="AU65" s="442"/>
      <c r="AV65" s="444"/>
      <c r="AW65" s="442"/>
      <c r="AX65" s="444"/>
      <c r="AY65" s="443"/>
      <c r="AZ65" s="444"/>
      <c r="BA65" s="442"/>
      <c r="BB65" s="443"/>
      <c r="BC65" s="442"/>
      <c r="BD65" s="444"/>
      <c r="BE65" s="442"/>
      <c r="BF65" s="444"/>
      <c r="BG65" s="443"/>
      <c r="BH65" s="444"/>
      <c r="BI65" s="1014"/>
    </row>
    <row r="66" spans="1:61" ht="6" customHeight="1">
      <c r="A66" s="1254"/>
      <c r="B66" s="670">
        <v>18</v>
      </c>
      <c r="C66" s="671"/>
      <c r="D66" s="1015"/>
      <c r="E66" s="439"/>
      <c r="F66" s="441"/>
      <c r="G66" s="439"/>
      <c r="H66" s="441"/>
      <c r="I66" s="439"/>
      <c r="J66" s="440"/>
      <c r="K66" s="441"/>
      <c r="L66" s="440"/>
      <c r="M66" s="441"/>
      <c r="N66" s="441"/>
      <c r="O66" s="439"/>
      <c r="P66" s="441"/>
      <c r="Q66" s="439"/>
      <c r="R66" s="440"/>
      <c r="S66" s="441"/>
      <c r="T66" s="440"/>
      <c r="U66" s="441"/>
      <c r="V66" s="441"/>
      <c r="W66" s="439"/>
      <c r="X66" s="441"/>
      <c r="Y66" s="439"/>
      <c r="Z66" s="440"/>
      <c r="AA66" s="441"/>
      <c r="AB66" s="440"/>
      <c r="AC66" s="441"/>
      <c r="AD66" s="441"/>
      <c r="AE66" s="439"/>
      <c r="AF66" s="440"/>
      <c r="AG66" s="439"/>
      <c r="AH66" s="440"/>
      <c r="AI66" s="441"/>
      <c r="AJ66" s="440"/>
      <c r="AK66" s="439"/>
      <c r="AL66" s="441"/>
      <c r="AM66" s="439"/>
      <c r="AN66" s="440"/>
      <c r="AO66" s="439"/>
      <c r="AP66" s="440"/>
      <c r="AQ66" s="441"/>
      <c r="AR66" s="440"/>
      <c r="AS66" s="439"/>
      <c r="AT66" s="441"/>
      <c r="AU66" s="439"/>
      <c r="AV66" s="440"/>
      <c r="AW66" s="439"/>
      <c r="AX66" s="440"/>
      <c r="AY66" s="441"/>
      <c r="AZ66" s="440"/>
      <c r="BA66" s="439"/>
      <c r="BB66" s="441"/>
      <c r="BC66" s="439"/>
      <c r="BD66" s="440"/>
      <c r="BE66" s="439"/>
      <c r="BF66" s="440"/>
      <c r="BG66" s="441"/>
      <c r="BH66" s="440"/>
      <c r="BI66" s="1015" t="s">
        <v>899</v>
      </c>
    </row>
    <row r="67" spans="1:61" ht="3" customHeight="1">
      <c r="A67" s="1254"/>
      <c r="B67" s="670"/>
      <c r="C67" s="671"/>
      <c r="D67" s="1015"/>
      <c r="E67" s="439"/>
      <c r="F67" s="441"/>
      <c r="G67" s="439"/>
      <c r="H67" s="441"/>
      <c r="I67" s="439"/>
      <c r="J67" s="440"/>
      <c r="K67" s="441"/>
      <c r="L67" s="440"/>
      <c r="M67" s="441"/>
      <c r="N67" s="441"/>
      <c r="O67" s="439"/>
      <c r="P67" s="441"/>
      <c r="Q67" s="439"/>
      <c r="R67" s="440"/>
      <c r="S67" s="441"/>
      <c r="T67" s="440"/>
      <c r="U67" s="441"/>
      <c r="V67" s="441"/>
      <c r="W67" s="439"/>
      <c r="X67" s="441"/>
      <c r="Y67" s="439"/>
      <c r="Z67" s="440"/>
      <c r="AA67" s="441"/>
      <c r="AB67" s="440"/>
      <c r="AC67" s="441"/>
      <c r="AD67" s="441"/>
      <c r="AE67" s="439"/>
      <c r="AF67" s="440"/>
      <c r="AG67" s="439"/>
      <c r="AH67" s="440"/>
      <c r="AI67" s="441"/>
      <c r="AJ67" s="440"/>
      <c r="AK67" s="439"/>
      <c r="AL67" s="441"/>
      <c r="AM67" s="439"/>
      <c r="AN67" s="440"/>
      <c r="AO67" s="439"/>
      <c r="AP67" s="440"/>
      <c r="AQ67" s="441"/>
      <c r="AR67" s="440"/>
      <c r="AS67" s="439"/>
      <c r="AT67" s="441"/>
      <c r="AU67" s="439"/>
      <c r="AV67" s="440"/>
      <c r="AW67" s="439"/>
      <c r="AX67" s="440"/>
      <c r="AY67" s="441"/>
      <c r="AZ67" s="440"/>
      <c r="BA67" s="439"/>
      <c r="BB67" s="441"/>
      <c r="BC67" s="439"/>
      <c r="BD67" s="440"/>
      <c r="BE67" s="439"/>
      <c r="BF67" s="440"/>
      <c r="BG67" s="441"/>
      <c r="BH67" s="440"/>
      <c r="BI67" s="1015"/>
    </row>
    <row r="68" spans="1:61" ht="6" customHeight="1">
      <c r="A68" s="1254"/>
      <c r="B68" s="670"/>
      <c r="C68" s="671"/>
      <c r="D68" s="1015"/>
      <c r="E68" s="439"/>
      <c r="F68" s="441"/>
      <c r="G68" s="439"/>
      <c r="H68" s="441"/>
      <c r="I68" s="439"/>
      <c r="J68" s="440"/>
      <c r="K68" s="441"/>
      <c r="L68" s="440"/>
      <c r="M68" s="441"/>
      <c r="N68" s="441"/>
      <c r="O68" s="439"/>
      <c r="P68" s="441"/>
      <c r="Q68" s="439"/>
      <c r="R68" s="440"/>
      <c r="S68" s="441"/>
      <c r="T68" s="440"/>
      <c r="U68" s="441"/>
      <c r="V68" s="441"/>
      <c r="W68" s="439"/>
      <c r="X68" s="441"/>
      <c r="Y68" s="439"/>
      <c r="Z68" s="440"/>
      <c r="AA68" s="441"/>
      <c r="AB68" s="440"/>
      <c r="AC68" s="441"/>
      <c r="AD68" s="441"/>
      <c r="AE68" s="439"/>
      <c r="AF68" s="440"/>
      <c r="AG68" s="439"/>
      <c r="AH68" s="440"/>
      <c r="AI68" s="441"/>
      <c r="AJ68" s="440"/>
      <c r="AK68" s="439"/>
      <c r="AL68" s="441"/>
      <c r="AM68" s="439"/>
      <c r="AN68" s="440"/>
      <c r="AO68" s="439"/>
      <c r="AP68" s="440"/>
      <c r="AQ68" s="441"/>
      <c r="AR68" s="440"/>
      <c r="AS68" s="439"/>
      <c r="AT68" s="441"/>
      <c r="AU68" s="439"/>
      <c r="AV68" s="440"/>
      <c r="AW68" s="439"/>
      <c r="AX68" s="440"/>
      <c r="AY68" s="441"/>
      <c r="AZ68" s="440"/>
      <c r="BA68" s="439"/>
      <c r="BB68" s="441"/>
      <c r="BC68" s="439"/>
      <c r="BD68" s="440"/>
      <c r="BE68" s="439"/>
      <c r="BF68" s="440"/>
      <c r="BG68" s="441"/>
      <c r="BH68" s="440"/>
      <c r="BI68" s="1015"/>
    </row>
    <row r="69" spans="1:61" ht="6" customHeight="1">
      <c r="A69" s="1254"/>
      <c r="B69" s="667">
        <v>19</v>
      </c>
      <c r="C69" s="668"/>
      <c r="D69" s="1013"/>
      <c r="E69" s="436"/>
      <c r="F69" s="437"/>
      <c r="G69" s="436"/>
      <c r="H69" s="437"/>
      <c r="I69" s="436"/>
      <c r="J69" s="438"/>
      <c r="K69" s="437"/>
      <c r="L69" s="438"/>
      <c r="M69" s="437"/>
      <c r="N69" s="437"/>
      <c r="O69" s="436"/>
      <c r="P69" s="437"/>
      <c r="Q69" s="436"/>
      <c r="R69" s="438"/>
      <c r="S69" s="437"/>
      <c r="T69" s="438"/>
      <c r="U69" s="437"/>
      <c r="V69" s="437"/>
      <c r="W69" s="436"/>
      <c r="X69" s="437"/>
      <c r="Y69" s="436"/>
      <c r="Z69" s="438"/>
      <c r="AA69" s="437"/>
      <c r="AB69" s="438"/>
      <c r="AC69" s="437"/>
      <c r="AD69" s="437"/>
      <c r="AE69" s="436"/>
      <c r="AF69" s="438"/>
      <c r="AG69" s="436"/>
      <c r="AH69" s="438"/>
      <c r="AI69" s="437"/>
      <c r="AJ69" s="438"/>
      <c r="AK69" s="436"/>
      <c r="AL69" s="437"/>
      <c r="AM69" s="436"/>
      <c r="AN69" s="438"/>
      <c r="AO69" s="436"/>
      <c r="AP69" s="438"/>
      <c r="AQ69" s="437"/>
      <c r="AR69" s="438"/>
      <c r="AS69" s="436"/>
      <c r="AT69" s="437"/>
      <c r="AU69" s="436"/>
      <c r="AV69" s="438"/>
      <c r="AW69" s="436"/>
      <c r="AX69" s="438"/>
      <c r="AY69" s="437"/>
      <c r="AZ69" s="438"/>
      <c r="BA69" s="436"/>
      <c r="BB69" s="437"/>
      <c r="BC69" s="436"/>
      <c r="BD69" s="438"/>
      <c r="BE69" s="436"/>
      <c r="BF69" s="438"/>
      <c r="BG69" s="437"/>
      <c r="BH69" s="438"/>
      <c r="BI69" s="1013" t="s">
        <v>899</v>
      </c>
    </row>
    <row r="70" spans="1:61" ht="3" customHeight="1">
      <c r="A70" s="1254"/>
      <c r="B70" s="670"/>
      <c r="C70" s="671"/>
      <c r="D70" s="1015"/>
      <c r="E70" s="439"/>
      <c r="F70" s="441"/>
      <c r="G70" s="439"/>
      <c r="H70" s="441"/>
      <c r="I70" s="439"/>
      <c r="J70" s="440"/>
      <c r="K70" s="441"/>
      <c r="L70" s="440"/>
      <c r="M70" s="441"/>
      <c r="N70" s="441"/>
      <c r="O70" s="439"/>
      <c r="P70" s="441"/>
      <c r="Q70" s="439"/>
      <c r="R70" s="440"/>
      <c r="S70" s="441"/>
      <c r="T70" s="440"/>
      <c r="U70" s="441"/>
      <c r="V70" s="441"/>
      <c r="W70" s="439"/>
      <c r="X70" s="441"/>
      <c r="Y70" s="439"/>
      <c r="Z70" s="440"/>
      <c r="AA70" s="441"/>
      <c r="AB70" s="440"/>
      <c r="AC70" s="441"/>
      <c r="AD70" s="441"/>
      <c r="AE70" s="439"/>
      <c r="AF70" s="440"/>
      <c r="AG70" s="439"/>
      <c r="AH70" s="440"/>
      <c r="AI70" s="441"/>
      <c r="AJ70" s="440"/>
      <c r="AK70" s="439"/>
      <c r="AL70" s="441"/>
      <c r="AM70" s="439"/>
      <c r="AN70" s="440"/>
      <c r="AO70" s="439"/>
      <c r="AP70" s="440"/>
      <c r="AQ70" s="441"/>
      <c r="AR70" s="440"/>
      <c r="AS70" s="439"/>
      <c r="AT70" s="441"/>
      <c r="AU70" s="439"/>
      <c r="AV70" s="440"/>
      <c r="AW70" s="439"/>
      <c r="AX70" s="440"/>
      <c r="AY70" s="441"/>
      <c r="AZ70" s="440"/>
      <c r="BA70" s="439"/>
      <c r="BB70" s="441"/>
      <c r="BC70" s="439"/>
      <c r="BD70" s="440"/>
      <c r="BE70" s="439"/>
      <c r="BF70" s="440"/>
      <c r="BG70" s="441"/>
      <c r="BH70" s="440"/>
      <c r="BI70" s="1015"/>
    </row>
    <row r="71" spans="1:61" ht="6" customHeight="1">
      <c r="A71" s="1254"/>
      <c r="B71" s="690"/>
      <c r="C71" s="691"/>
      <c r="D71" s="1014"/>
      <c r="E71" s="442"/>
      <c r="F71" s="443"/>
      <c r="G71" s="442"/>
      <c r="H71" s="443"/>
      <c r="I71" s="442"/>
      <c r="J71" s="444"/>
      <c r="K71" s="443"/>
      <c r="L71" s="444"/>
      <c r="M71" s="443"/>
      <c r="N71" s="443"/>
      <c r="O71" s="442"/>
      <c r="P71" s="443"/>
      <c r="Q71" s="442"/>
      <c r="R71" s="444"/>
      <c r="S71" s="443"/>
      <c r="T71" s="444"/>
      <c r="U71" s="443"/>
      <c r="V71" s="443"/>
      <c r="W71" s="442"/>
      <c r="X71" s="443"/>
      <c r="Y71" s="442"/>
      <c r="Z71" s="444"/>
      <c r="AA71" s="443"/>
      <c r="AB71" s="444"/>
      <c r="AC71" s="443"/>
      <c r="AD71" s="443"/>
      <c r="AE71" s="442"/>
      <c r="AF71" s="444"/>
      <c r="AG71" s="442"/>
      <c r="AH71" s="444"/>
      <c r="AI71" s="443"/>
      <c r="AJ71" s="444"/>
      <c r="AK71" s="442"/>
      <c r="AL71" s="443"/>
      <c r="AM71" s="442"/>
      <c r="AN71" s="444"/>
      <c r="AO71" s="442"/>
      <c r="AP71" s="444"/>
      <c r="AQ71" s="443"/>
      <c r="AR71" s="444"/>
      <c r="AS71" s="442"/>
      <c r="AT71" s="443"/>
      <c r="AU71" s="442"/>
      <c r="AV71" s="444"/>
      <c r="AW71" s="442"/>
      <c r="AX71" s="444"/>
      <c r="AY71" s="443"/>
      <c r="AZ71" s="444"/>
      <c r="BA71" s="442"/>
      <c r="BB71" s="443"/>
      <c r="BC71" s="442"/>
      <c r="BD71" s="444"/>
      <c r="BE71" s="442"/>
      <c r="BF71" s="444"/>
      <c r="BG71" s="443"/>
      <c r="BH71" s="444"/>
      <c r="BI71" s="1014"/>
    </row>
    <row r="72" spans="1:61" ht="6" customHeight="1">
      <c r="A72" s="1254"/>
      <c r="B72" s="670">
        <v>20</v>
      </c>
      <c r="C72" s="671"/>
      <c r="D72" s="1015"/>
      <c r="E72" s="439"/>
      <c r="F72" s="441"/>
      <c r="G72" s="439"/>
      <c r="H72" s="441"/>
      <c r="I72" s="439"/>
      <c r="J72" s="440"/>
      <c r="K72" s="441"/>
      <c r="L72" s="440"/>
      <c r="M72" s="441"/>
      <c r="N72" s="441"/>
      <c r="O72" s="439"/>
      <c r="P72" s="441"/>
      <c r="Q72" s="439"/>
      <c r="R72" s="440"/>
      <c r="S72" s="441"/>
      <c r="T72" s="440"/>
      <c r="U72" s="441"/>
      <c r="V72" s="441"/>
      <c r="W72" s="439"/>
      <c r="X72" s="441"/>
      <c r="Y72" s="439"/>
      <c r="Z72" s="440"/>
      <c r="AA72" s="441"/>
      <c r="AB72" s="440"/>
      <c r="AC72" s="441"/>
      <c r="AD72" s="441"/>
      <c r="AE72" s="439"/>
      <c r="AF72" s="440"/>
      <c r="AG72" s="439"/>
      <c r="AH72" s="440"/>
      <c r="AI72" s="441"/>
      <c r="AJ72" s="440"/>
      <c r="AK72" s="439"/>
      <c r="AL72" s="441"/>
      <c r="AM72" s="439"/>
      <c r="AN72" s="440"/>
      <c r="AO72" s="439"/>
      <c r="AP72" s="440"/>
      <c r="AQ72" s="441"/>
      <c r="AR72" s="440"/>
      <c r="AS72" s="439"/>
      <c r="AT72" s="441"/>
      <c r="AU72" s="439"/>
      <c r="AV72" s="440"/>
      <c r="AW72" s="439"/>
      <c r="AX72" s="440"/>
      <c r="AY72" s="441"/>
      <c r="AZ72" s="440"/>
      <c r="BA72" s="439"/>
      <c r="BB72" s="441"/>
      <c r="BC72" s="439"/>
      <c r="BD72" s="440"/>
      <c r="BE72" s="439"/>
      <c r="BF72" s="440"/>
      <c r="BG72" s="441"/>
      <c r="BH72" s="440"/>
      <c r="BI72" s="1015" t="s">
        <v>899</v>
      </c>
    </row>
    <row r="73" spans="1:61" ht="3" customHeight="1">
      <c r="A73" s="1254"/>
      <c r="B73" s="670"/>
      <c r="C73" s="671"/>
      <c r="D73" s="1015"/>
      <c r="E73" s="439"/>
      <c r="F73" s="441"/>
      <c r="G73" s="439"/>
      <c r="H73" s="441"/>
      <c r="I73" s="439"/>
      <c r="J73" s="440"/>
      <c r="K73" s="441"/>
      <c r="L73" s="440"/>
      <c r="M73" s="441"/>
      <c r="N73" s="441"/>
      <c r="O73" s="439"/>
      <c r="P73" s="441"/>
      <c r="Q73" s="439"/>
      <c r="R73" s="440"/>
      <c r="S73" s="441"/>
      <c r="T73" s="440"/>
      <c r="U73" s="441"/>
      <c r="V73" s="441"/>
      <c r="W73" s="439"/>
      <c r="X73" s="441"/>
      <c r="Y73" s="439"/>
      <c r="Z73" s="440"/>
      <c r="AA73" s="441"/>
      <c r="AB73" s="440"/>
      <c r="AC73" s="441"/>
      <c r="AD73" s="441"/>
      <c r="AE73" s="439"/>
      <c r="AF73" s="440"/>
      <c r="AG73" s="439"/>
      <c r="AH73" s="440"/>
      <c r="AI73" s="441"/>
      <c r="AJ73" s="440"/>
      <c r="AK73" s="439"/>
      <c r="AL73" s="441"/>
      <c r="AM73" s="439"/>
      <c r="AN73" s="440"/>
      <c r="AO73" s="439"/>
      <c r="AP73" s="440"/>
      <c r="AQ73" s="441"/>
      <c r="AR73" s="440"/>
      <c r="AS73" s="439"/>
      <c r="AT73" s="441"/>
      <c r="AU73" s="439"/>
      <c r="AV73" s="440"/>
      <c r="AW73" s="439"/>
      <c r="AX73" s="440"/>
      <c r="AY73" s="441"/>
      <c r="AZ73" s="440"/>
      <c r="BA73" s="439"/>
      <c r="BB73" s="441"/>
      <c r="BC73" s="439"/>
      <c r="BD73" s="440"/>
      <c r="BE73" s="439"/>
      <c r="BF73" s="440"/>
      <c r="BG73" s="441"/>
      <c r="BH73" s="440"/>
      <c r="BI73" s="1015"/>
    </row>
    <row r="74" spans="1:61" ht="6" customHeight="1">
      <c r="A74" s="1254"/>
      <c r="B74" s="1223"/>
      <c r="C74" s="691"/>
      <c r="D74" s="1014"/>
      <c r="E74" s="445"/>
      <c r="F74" s="446"/>
      <c r="G74" s="445"/>
      <c r="H74" s="446"/>
      <c r="I74" s="445"/>
      <c r="J74" s="447"/>
      <c r="K74" s="446"/>
      <c r="L74" s="447"/>
      <c r="M74" s="446"/>
      <c r="N74" s="446"/>
      <c r="O74" s="445"/>
      <c r="P74" s="446"/>
      <c r="Q74" s="445"/>
      <c r="R74" s="447"/>
      <c r="S74" s="446"/>
      <c r="T74" s="447"/>
      <c r="U74" s="446"/>
      <c r="V74" s="446"/>
      <c r="W74" s="445"/>
      <c r="X74" s="446"/>
      <c r="Y74" s="445"/>
      <c r="Z74" s="447"/>
      <c r="AA74" s="446"/>
      <c r="AB74" s="447"/>
      <c r="AC74" s="446"/>
      <c r="AD74" s="446"/>
      <c r="AE74" s="445"/>
      <c r="AF74" s="447"/>
      <c r="AG74" s="445"/>
      <c r="AH74" s="447"/>
      <c r="AI74" s="446"/>
      <c r="AJ74" s="447"/>
      <c r="AK74" s="445"/>
      <c r="AL74" s="446"/>
      <c r="AM74" s="445"/>
      <c r="AN74" s="447"/>
      <c r="AO74" s="445"/>
      <c r="AP74" s="447"/>
      <c r="AQ74" s="446"/>
      <c r="AR74" s="447"/>
      <c r="AS74" s="445"/>
      <c r="AT74" s="446"/>
      <c r="AU74" s="445"/>
      <c r="AV74" s="447"/>
      <c r="AW74" s="445"/>
      <c r="AX74" s="447"/>
      <c r="AY74" s="446"/>
      <c r="AZ74" s="447"/>
      <c r="BA74" s="445"/>
      <c r="BB74" s="446"/>
      <c r="BC74" s="445"/>
      <c r="BD74" s="447"/>
      <c r="BE74" s="445"/>
      <c r="BF74" s="447"/>
      <c r="BG74" s="446"/>
      <c r="BH74" s="447"/>
      <c r="BI74" s="1015"/>
    </row>
    <row r="75" spans="1:61" ht="15.95" customHeight="1">
      <c r="A75" s="1255"/>
      <c r="B75" s="587" t="s">
        <v>900</v>
      </c>
      <c r="C75" s="588"/>
      <c r="D75" s="589"/>
      <c r="E75" s="448">
        <f>SUM(E12:E74)</f>
        <v>0</v>
      </c>
      <c r="F75" s="449">
        <f t="shared" ref="F75:BH75" si="0">SUM(F12:F74)</f>
        <v>0</v>
      </c>
      <c r="G75" s="448">
        <f t="shared" si="0"/>
        <v>0</v>
      </c>
      <c r="H75" s="449">
        <f t="shared" si="0"/>
        <v>0</v>
      </c>
      <c r="I75" s="448">
        <f t="shared" si="0"/>
        <v>0</v>
      </c>
      <c r="J75" s="450">
        <f t="shared" si="0"/>
        <v>0</v>
      </c>
      <c r="K75" s="449">
        <f t="shared" si="0"/>
        <v>0</v>
      </c>
      <c r="L75" s="450">
        <f t="shared" si="0"/>
        <v>0</v>
      </c>
      <c r="M75" s="449">
        <f t="shared" si="0"/>
        <v>0</v>
      </c>
      <c r="N75" s="449">
        <f t="shared" si="0"/>
        <v>0</v>
      </c>
      <c r="O75" s="448">
        <f t="shared" si="0"/>
        <v>0</v>
      </c>
      <c r="P75" s="449">
        <f t="shared" si="0"/>
        <v>0</v>
      </c>
      <c r="Q75" s="448">
        <f t="shared" si="0"/>
        <v>0</v>
      </c>
      <c r="R75" s="450">
        <f t="shared" si="0"/>
        <v>0</v>
      </c>
      <c r="S75" s="449">
        <f t="shared" si="0"/>
        <v>0</v>
      </c>
      <c r="T75" s="450">
        <f t="shared" si="0"/>
        <v>0</v>
      </c>
      <c r="U75" s="449">
        <f t="shared" si="0"/>
        <v>0</v>
      </c>
      <c r="V75" s="449">
        <f t="shared" si="0"/>
        <v>0</v>
      </c>
      <c r="W75" s="448">
        <f t="shared" si="0"/>
        <v>0</v>
      </c>
      <c r="X75" s="449">
        <f t="shared" si="0"/>
        <v>0</v>
      </c>
      <c r="Y75" s="448">
        <f t="shared" si="0"/>
        <v>0</v>
      </c>
      <c r="Z75" s="450">
        <f t="shared" si="0"/>
        <v>0</v>
      </c>
      <c r="AA75" s="449">
        <f t="shared" si="0"/>
        <v>0</v>
      </c>
      <c r="AB75" s="450">
        <f t="shared" si="0"/>
        <v>0</v>
      </c>
      <c r="AC75" s="449">
        <f t="shared" si="0"/>
        <v>0</v>
      </c>
      <c r="AD75" s="449">
        <f t="shared" si="0"/>
        <v>0</v>
      </c>
      <c r="AE75" s="448">
        <f t="shared" si="0"/>
        <v>0</v>
      </c>
      <c r="AF75" s="450">
        <f t="shared" si="0"/>
        <v>0</v>
      </c>
      <c r="AG75" s="448">
        <f t="shared" si="0"/>
        <v>0</v>
      </c>
      <c r="AH75" s="450">
        <f t="shared" si="0"/>
        <v>0</v>
      </c>
      <c r="AI75" s="449">
        <f t="shared" si="0"/>
        <v>0</v>
      </c>
      <c r="AJ75" s="450">
        <f t="shared" si="0"/>
        <v>0</v>
      </c>
      <c r="AK75" s="448">
        <f t="shared" si="0"/>
        <v>0</v>
      </c>
      <c r="AL75" s="449">
        <f t="shared" si="0"/>
        <v>0</v>
      </c>
      <c r="AM75" s="448">
        <f t="shared" si="0"/>
        <v>0</v>
      </c>
      <c r="AN75" s="450">
        <f t="shared" si="0"/>
        <v>0</v>
      </c>
      <c r="AO75" s="448">
        <f t="shared" si="0"/>
        <v>0</v>
      </c>
      <c r="AP75" s="450">
        <f t="shared" si="0"/>
        <v>0</v>
      </c>
      <c r="AQ75" s="449">
        <f t="shared" si="0"/>
        <v>0</v>
      </c>
      <c r="AR75" s="450">
        <f t="shared" si="0"/>
        <v>0</v>
      </c>
      <c r="AS75" s="448">
        <f t="shared" si="0"/>
        <v>0</v>
      </c>
      <c r="AT75" s="449">
        <f t="shared" si="0"/>
        <v>0</v>
      </c>
      <c r="AU75" s="448">
        <f t="shared" si="0"/>
        <v>0</v>
      </c>
      <c r="AV75" s="450">
        <f t="shared" si="0"/>
        <v>0</v>
      </c>
      <c r="AW75" s="448">
        <f t="shared" si="0"/>
        <v>0</v>
      </c>
      <c r="AX75" s="450">
        <f t="shared" si="0"/>
        <v>0</v>
      </c>
      <c r="AY75" s="449">
        <f t="shared" si="0"/>
        <v>0</v>
      </c>
      <c r="AZ75" s="450">
        <f t="shared" si="0"/>
        <v>0</v>
      </c>
      <c r="BA75" s="448">
        <f t="shared" si="0"/>
        <v>0</v>
      </c>
      <c r="BB75" s="449">
        <f t="shared" si="0"/>
        <v>0</v>
      </c>
      <c r="BC75" s="448">
        <f t="shared" si="0"/>
        <v>0</v>
      </c>
      <c r="BD75" s="450">
        <f t="shared" si="0"/>
        <v>0</v>
      </c>
      <c r="BE75" s="448">
        <f t="shared" si="0"/>
        <v>0</v>
      </c>
      <c r="BF75" s="450">
        <f t="shared" si="0"/>
        <v>0</v>
      </c>
      <c r="BG75" s="449">
        <f t="shared" si="0"/>
        <v>0</v>
      </c>
      <c r="BH75" s="449">
        <f t="shared" si="0"/>
        <v>0</v>
      </c>
      <c r="BI75" s="451"/>
    </row>
    <row r="76" spans="1:61" ht="15.95" customHeight="1">
      <c r="A76" s="587" t="s">
        <v>901</v>
      </c>
      <c r="B76" s="588"/>
      <c r="C76" s="588"/>
      <c r="D76" s="589"/>
      <c r="E76" s="452" t="str">
        <f>IF(E11=0,"",IF(E75&gt;=E11,"適","否"))</f>
        <v/>
      </c>
      <c r="F76" s="453" t="str">
        <f>IF(E11=0,"",IF(F75&gt;=E11,"適","否"))</f>
        <v/>
      </c>
      <c r="G76" s="452" t="str">
        <f>IF(G11=0,"",IF(G75&gt;=G11,"適","否"))</f>
        <v/>
      </c>
      <c r="H76" s="453" t="str">
        <f>IF(G11=0,"",IF(H75&gt;=G11,"適","否"))</f>
        <v/>
      </c>
      <c r="I76" s="452" t="str">
        <f>IF(I11=0,"",IF(I75&gt;=I11,"適","否"))</f>
        <v/>
      </c>
      <c r="J76" s="454" t="str">
        <f>IF(I11=0,"",IF(J75&gt;=I11,"適","否"))</f>
        <v/>
      </c>
      <c r="K76" s="453" t="str">
        <f>IF(K11=0,"",IF(K75&gt;=K11,"適","否"))</f>
        <v/>
      </c>
      <c r="L76" s="454" t="str">
        <f>IF(K11=0,"",IF(L75&gt;=K11,"適","否"))</f>
        <v/>
      </c>
      <c r="M76" s="453" t="str">
        <f>IF(M11=0,"",IF(M75&gt;=M11,"適","否"))</f>
        <v/>
      </c>
      <c r="N76" s="453" t="str">
        <f>IF(M11=0,"",IF(N75&gt;=M11,"適","否"))</f>
        <v/>
      </c>
      <c r="O76" s="452" t="str">
        <f>IF(O11=0,"",IF(O75&gt;=O11,"適","否"))</f>
        <v/>
      </c>
      <c r="P76" s="453" t="str">
        <f>IF(O11=0,"",IF(P75&gt;=O11,"適","否"))</f>
        <v/>
      </c>
      <c r="Q76" s="452" t="str">
        <f>IF(Q11=0,"",IF(Q75&gt;=Q11,"適","否"))</f>
        <v/>
      </c>
      <c r="R76" s="454" t="str">
        <f>IF(Q11=0,"",IF(R75&gt;=Q11,"適","否"))</f>
        <v/>
      </c>
      <c r="S76" s="453" t="str">
        <f>IF(S11=0,"",IF(S75&gt;=S11,"適","否"))</f>
        <v/>
      </c>
      <c r="T76" s="454" t="str">
        <f>IF(S11=0,"",IF(T75&gt;=S11,"適","否"))</f>
        <v/>
      </c>
      <c r="U76" s="453" t="str">
        <f>IF(U11=0,"",IF(U75&gt;=U11,"適","否"))</f>
        <v/>
      </c>
      <c r="V76" s="453" t="str">
        <f>IF(U11=0,"",IF(V75&gt;=U11,"適","否"))</f>
        <v/>
      </c>
      <c r="W76" s="452" t="str">
        <f>IF(W11=0,"",IF(W75&gt;=W11,"適","否"))</f>
        <v/>
      </c>
      <c r="X76" s="453" t="str">
        <f>IF(W11=0,"",IF(X75&gt;=W11,"適","否"))</f>
        <v/>
      </c>
      <c r="Y76" s="452" t="str">
        <f>IF(Y11=0,"",IF(Y75&gt;=Y11,"適","否"))</f>
        <v/>
      </c>
      <c r="Z76" s="454" t="str">
        <f>IF(Y11=0,"",IF(Z75&gt;=Y11,"適","否"))</f>
        <v/>
      </c>
      <c r="AA76" s="453" t="str">
        <f>IF(AA11=0,"",IF(AA75&gt;=AA11,"適","否"))</f>
        <v/>
      </c>
      <c r="AB76" s="454" t="str">
        <f>IF(AA11=0,"",IF(AB75&gt;=AA11,"適","否"))</f>
        <v/>
      </c>
      <c r="AC76" s="453" t="str">
        <f>IF(AC11=0,"",IF(AC75&gt;=AC11,"適","否"))</f>
        <v/>
      </c>
      <c r="AD76" s="453" t="str">
        <f>IF(AC11=0,"",IF(AD75&gt;=AC11,"適","否"))</f>
        <v/>
      </c>
      <c r="AE76" s="452" t="str">
        <f>IF(AE11=0,"",IF(AE75&gt;=AE11,"適","否"))</f>
        <v/>
      </c>
      <c r="AF76" s="454" t="str">
        <f>IF(AE11=0,"",IF(AF75&gt;=AE11,"適","否"))</f>
        <v/>
      </c>
      <c r="AG76" s="452" t="str">
        <f>IF(AG11=0,"",IF(AG75&gt;=AG11,"適","否"))</f>
        <v/>
      </c>
      <c r="AH76" s="454" t="str">
        <f>IF(AG11=0,"",IF(AH75&gt;=AG11,"適","否"))</f>
        <v/>
      </c>
      <c r="AI76" s="453" t="str">
        <f>IF(AI11=0,"",IF(AI75&gt;=AI11,"適","否"))</f>
        <v/>
      </c>
      <c r="AJ76" s="454" t="str">
        <f>IF(AI11=0,"",IF(AJ75&gt;=AI11,"適","否"))</f>
        <v/>
      </c>
      <c r="AK76" s="452" t="str">
        <f>IF(AK11=0,"",IF(AK75&gt;=AK11,"適","否"))</f>
        <v/>
      </c>
      <c r="AL76" s="453" t="str">
        <f>IF(AK11=0,"",IF(AL75&gt;=AK11,"適","否"))</f>
        <v/>
      </c>
      <c r="AM76" s="452" t="str">
        <f>IF(AM11=0,"",IF(AM75&gt;=AM11,"適","否"))</f>
        <v/>
      </c>
      <c r="AN76" s="454" t="str">
        <f>IF(AM11=0,"",IF(AN75&gt;=AM11,"適","否"))</f>
        <v/>
      </c>
      <c r="AO76" s="452" t="str">
        <f>IF(AO11=0,"",IF(AO75&gt;=AO11,"適","否"))</f>
        <v/>
      </c>
      <c r="AP76" s="454" t="str">
        <f>IF(AO11=0,"",IF(AP75&gt;=AO11,"適","否"))</f>
        <v/>
      </c>
      <c r="AQ76" s="453" t="str">
        <f>IF(AQ11=0,"",IF(AQ75&gt;=AQ11,"適","否"))</f>
        <v/>
      </c>
      <c r="AR76" s="454" t="str">
        <f>IF(AQ11=0,"",IF(AR75&gt;=AQ11,"適","否"))</f>
        <v/>
      </c>
      <c r="AS76" s="452" t="str">
        <f>IF(AS11=0,"",IF(AS75&gt;=AS11,"適","否"))</f>
        <v/>
      </c>
      <c r="AT76" s="453" t="str">
        <f>IF(AS11=0,"",IF(AT75&gt;=AS11,"適","否"))</f>
        <v/>
      </c>
      <c r="AU76" s="452" t="str">
        <f>IF(AU11=0,"",IF(AU75&gt;=AU11,"適","否"))</f>
        <v/>
      </c>
      <c r="AV76" s="454" t="str">
        <f>IF(AU11=0,"",IF(AV75&gt;=AU11,"適","否"))</f>
        <v/>
      </c>
      <c r="AW76" s="452" t="str">
        <f>IF(AW11=0,"",IF(AW75&gt;=AW11,"適","否"))</f>
        <v/>
      </c>
      <c r="AX76" s="454" t="str">
        <f>IF(AW11=0,"",IF(AX75&gt;=AW11,"適","否"))</f>
        <v/>
      </c>
      <c r="AY76" s="453" t="str">
        <f>IF(AY11=0,"",IF(AY75&gt;=AY11,"適","否"))</f>
        <v/>
      </c>
      <c r="AZ76" s="454" t="str">
        <f>IF(AY11=0,"",IF(AZ75&gt;=AY11,"適","否"))</f>
        <v/>
      </c>
      <c r="BA76" s="452" t="str">
        <f>IF(BA11=0,"",IF(BA75&gt;=BA11,"適","否"))</f>
        <v/>
      </c>
      <c r="BB76" s="453" t="str">
        <f>IF(BA11=0,"",IF(BB75&gt;=BA11,"適","否"))</f>
        <v/>
      </c>
      <c r="BC76" s="452" t="str">
        <f>IF(BC11=0,"",IF(BC75&gt;=BC11,"適","否"))</f>
        <v/>
      </c>
      <c r="BD76" s="454" t="str">
        <f>IF(BC11=0,"",IF(BD75&gt;=BC11,"適","否"))</f>
        <v/>
      </c>
      <c r="BE76" s="452" t="str">
        <f>IF(BE11=0,"",IF(BE75&gt;=BE11,"適","否"))</f>
        <v/>
      </c>
      <c r="BF76" s="454" t="str">
        <f>IF(BE11=0,"",IF(BF75&gt;=BE11,"適","否"))</f>
        <v/>
      </c>
      <c r="BG76" s="453" t="str">
        <f>IF(BG11=0,"",IF(BG75&gt;=BG11,"適","否"))</f>
        <v/>
      </c>
      <c r="BH76" s="454" t="str">
        <f>IF(BG11=0,"",IF(BH75&gt;=BG11,"適","否"))</f>
        <v/>
      </c>
      <c r="BI76" s="451"/>
    </row>
    <row r="77" spans="1:61" s="29" customFormat="1" ht="12.75" customHeight="1">
      <c r="A77" s="173" t="s">
        <v>902</v>
      </c>
      <c r="B77" s="29" t="s">
        <v>917</v>
      </c>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row>
    <row r="78" spans="1:61" s="29" customFormat="1" ht="12.75" customHeight="1">
      <c r="A78" s="29">
        <v>2</v>
      </c>
      <c r="B78" s="29" t="s">
        <v>904</v>
      </c>
    </row>
    <row r="79" spans="1:61" s="29" customFormat="1" ht="12.75" customHeight="1">
      <c r="A79" s="29">
        <v>3</v>
      </c>
      <c r="B79" s="29" t="s">
        <v>905</v>
      </c>
    </row>
    <row r="80" spans="1:61" s="29" customFormat="1" ht="12.75" customHeight="1">
      <c r="A80" s="29">
        <v>4</v>
      </c>
      <c r="B80" s="29" t="s">
        <v>943</v>
      </c>
    </row>
    <row r="81" spans="1:61" s="29" customFormat="1" ht="12.75" customHeight="1">
      <c r="A81" s="29">
        <v>5</v>
      </c>
      <c r="B81" s="29" t="s">
        <v>906</v>
      </c>
    </row>
    <row r="82" spans="1:61" s="29" customFormat="1" ht="12.75" customHeight="1">
      <c r="A82" s="1221"/>
      <c r="B82" s="1221"/>
      <c r="C82" s="1221"/>
      <c r="D82" s="1221"/>
      <c r="E82" s="1221"/>
      <c r="F82" s="1221"/>
      <c r="G82" s="1221"/>
      <c r="H82" s="1221"/>
      <c r="I82" s="1221"/>
      <c r="J82" s="1221"/>
      <c r="K82" s="1221"/>
      <c r="L82" s="1221"/>
      <c r="M82" s="1221"/>
      <c r="N82" s="1221"/>
      <c r="O82" s="1221"/>
      <c r="P82" s="1221"/>
      <c r="Q82" s="1221"/>
      <c r="R82" s="1221"/>
      <c r="S82" s="1221"/>
      <c r="T82" s="1221"/>
      <c r="U82" s="1221"/>
      <c r="V82" s="1221"/>
      <c r="W82" s="1221"/>
      <c r="X82" s="1221"/>
      <c r="Y82" s="1221"/>
      <c r="Z82" s="1221"/>
      <c r="AA82" s="1221"/>
      <c r="AB82" s="1221"/>
      <c r="AC82" s="1221"/>
      <c r="AD82" s="1221"/>
      <c r="AE82" s="1221"/>
      <c r="AF82" s="1221"/>
      <c r="AG82" s="1221"/>
      <c r="AH82" s="1221"/>
      <c r="AI82" s="1221"/>
      <c r="AJ82" s="1221"/>
      <c r="AK82" s="1221"/>
      <c r="AL82" s="1221"/>
      <c r="AM82" s="1221"/>
      <c r="AN82" s="1221"/>
      <c r="AO82" s="1221"/>
      <c r="AP82" s="1221"/>
      <c r="AQ82" s="1221"/>
      <c r="AR82" s="1221"/>
      <c r="AS82" s="1221"/>
      <c r="AT82" s="1221"/>
      <c r="AU82" s="1221"/>
      <c r="AV82" s="1221"/>
      <c r="AW82" s="1221"/>
      <c r="AX82" s="1221"/>
      <c r="AY82" s="1221"/>
      <c r="AZ82" s="1221"/>
      <c r="BA82" s="1221"/>
      <c r="BB82" s="1221"/>
      <c r="BC82" s="1221"/>
      <c r="BD82" s="1221"/>
      <c r="BE82" s="1221"/>
      <c r="BF82" s="1221"/>
      <c r="BG82" s="1221"/>
      <c r="BH82" s="1221"/>
      <c r="BI82" s="1221"/>
    </row>
    <row r="83" spans="1:61" ht="13.5" customHeight="1">
      <c r="A83" s="1222" t="s">
        <v>947</v>
      </c>
      <c r="B83" s="1222"/>
      <c r="C83" s="1222"/>
      <c r="D83" s="1222"/>
      <c r="E83" s="1222"/>
      <c r="F83" s="1222"/>
      <c r="G83" s="1222"/>
      <c r="H83" s="1222"/>
      <c r="I83" s="1222"/>
      <c r="J83" s="4" t="s">
        <v>880</v>
      </c>
    </row>
    <row r="84" spans="1:61" ht="13.5" customHeight="1">
      <c r="B84" s="420" t="s">
        <v>915</v>
      </c>
      <c r="C84" s="421"/>
      <c r="D84" s="421"/>
      <c r="E84" s="421"/>
      <c r="F84" s="421"/>
      <c r="G84" s="421"/>
      <c r="H84" s="421"/>
      <c r="I84" s="422"/>
      <c r="BA84" s="4" t="s">
        <v>882</v>
      </c>
    </row>
    <row r="85" spans="1:61" ht="15.95" customHeight="1">
      <c r="A85" s="1269" t="s">
        <v>916</v>
      </c>
      <c r="B85" s="1270"/>
      <c r="C85" s="1270"/>
      <c r="D85" s="1271"/>
      <c r="E85" s="559">
        <v>0.29166666666666669</v>
      </c>
      <c r="F85" s="559"/>
      <c r="G85" s="559"/>
      <c r="H85" s="559"/>
      <c r="I85" s="559">
        <v>0.33333333333333298</v>
      </c>
      <c r="J85" s="559"/>
      <c r="K85" s="559"/>
      <c r="L85" s="559"/>
      <c r="M85" s="559">
        <v>0.375</v>
      </c>
      <c r="N85" s="559"/>
      <c r="O85" s="559"/>
      <c r="P85" s="559"/>
      <c r="Q85" s="559">
        <v>0.41666666666666702</v>
      </c>
      <c r="R85" s="559"/>
      <c r="S85" s="559"/>
      <c r="T85" s="559"/>
      <c r="U85" s="559">
        <v>0.45833333333333298</v>
      </c>
      <c r="V85" s="559"/>
      <c r="W85" s="559"/>
      <c r="X85" s="559"/>
      <c r="Y85" s="559">
        <v>0.5</v>
      </c>
      <c r="Z85" s="559"/>
      <c r="AA85" s="559"/>
      <c r="AB85" s="559"/>
      <c r="AC85" s="559">
        <v>0.54166666666666696</v>
      </c>
      <c r="AD85" s="559"/>
      <c r="AE85" s="559"/>
      <c r="AF85" s="559"/>
      <c r="AG85" s="559">
        <v>0.58333333333333304</v>
      </c>
      <c r="AH85" s="559"/>
      <c r="AI85" s="559"/>
      <c r="AJ85" s="559"/>
      <c r="AK85" s="559">
        <v>0.625</v>
      </c>
      <c r="AL85" s="559"/>
      <c r="AM85" s="559"/>
      <c r="AN85" s="559"/>
      <c r="AO85" s="559">
        <v>0.66666666666666696</v>
      </c>
      <c r="AP85" s="559"/>
      <c r="AQ85" s="559"/>
      <c r="AR85" s="559"/>
      <c r="AS85" s="559">
        <v>0.70833333333333304</v>
      </c>
      <c r="AT85" s="559"/>
      <c r="AU85" s="559"/>
      <c r="AV85" s="559"/>
      <c r="AW85" s="559">
        <v>0.75</v>
      </c>
      <c r="AX85" s="559"/>
      <c r="AY85" s="559"/>
      <c r="AZ85" s="559"/>
      <c r="BA85" s="559">
        <v>0.79166666666666696</v>
      </c>
      <c r="BB85" s="559"/>
      <c r="BC85" s="559"/>
      <c r="BD85" s="559"/>
      <c r="BE85" s="559">
        <v>0.83333333333333337</v>
      </c>
      <c r="BF85" s="559"/>
      <c r="BG85" s="559"/>
      <c r="BH85" s="559"/>
      <c r="BI85" s="613" t="s">
        <v>884</v>
      </c>
    </row>
    <row r="86" spans="1:61" ht="15.95" customHeight="1">
      <c r="A86" s="1250" t="s">
        <v>885</v>
      </c>
      <c r="B86" s="1251" t="s">
        <v>886</v>
      </c>
      <c r="C86" s="418" t="s">
        <v>887</v>
      </c>
      <c r="D86" s="419"/>
      <c r="E86" s="1256"/>
      <c r="F86" s="1268"/>
      <c r="G86" s="1235"/>
      <c r="H86" s="1236"/>
      <c r="I86" s="1256"/>
      <c r="J86" s="1257"/>
      <c r="K86" s="1268"/>
      <c r="L86" s="1257"/>
      <c r="M86" s="1256"/>
      <c r="N86" s="1268"/>
      <c r="O86" s="1256"/>
      <c r="P86" s="1257"/>
      <c r="Q86" s="1256"/>
      <c r="R86" s="1257"/>
      <c r="S86" s="1268"/>
      <c r="T86" s="1257"/>
      <c r="U86" s="1256"/>
      <c r="V86" s="1268"/>
      <c r="W86" s="1235"/>
      <c r="X86" s="1236"/>
      <c r="Y86" s="1256"/>
      <c r="Z86" s="1257"/>
      <c r="AA86" s="1268"/>
      <c r="AB86" s="1257"/>
      <c r="AC86" s="1256"/>
      <c r="AD86" s="1268"/>
      <c r="AE86" s="1256"/>
      <c r="AF86" s="1257"/>
      <c r="AG86" s="1256"/>
      <c r="AH86" s="1257"/>
      <c r="AI86" s="1268"/>
      <c r="AJ86" s="1257"/>
      <c r="AK86" s="1256"/>
      <c r="AL86" s="1268"/>
      <c r="AM86" s="1256"/>
      <c r="AN86" s="1257"/>
      <c r="AO86" s="1256"/>
      <c r="AP86" s="1257"/>
      <c r="AQ86" s="1268"/>
      <c r="AR86" s="1257"/>
      <c r="AS86" s="1256"/>
      <c r="AT86" s="1268"/>
      <c r="AU86" s="1256"/>
      <c r="AV86" s="1257"/>
      <c r="AW86" s="1256"/>
      <c r="AX86" s="1257"/>
      <c r="AY86" s="1268"/>
      <c r="AZ86" s="1257"/>
      <c r="BA86" s="1256"/>
      <c r="BB86" s="1268"/>
      <c r="BC86" s="1256"/>
      <c r="BD86" s="1257"/>
      <c r="BE86" s="1256"/>
      <c r="BF86" s="1257"/>
      <c r="BG86" s="1268"/>
      <c r="BH86" s="1257"/>
      <c r="BI86" s="1015"/>
    </row>
    <row r="87" spans="1:61" ht="15.95" customHeight="1">
      <c r="A87" s="1250"/>
      <c r="B87" s="883"/>
      <c r="C87" s="414" t="s">
        <v>888</v>
      </c>
      <c r="D87" s="415"/>
      <c r="E87" s="1265"/>
      <c r="F87" s="1267"/>
      <c r="G87" s="1246"/>
      <c r="H87" s="1247"/>
      <c r="I87" s="1265"/>
      <c r="J87" s="1266"/>
      <c r="K87" s="1267"/>
      <c r="L87" s="1266"/>
      <c r="M87" s="1265"/>
      <c r="N87" s="1267"/>
      <c r="O87" s="1265"/>
      <c r="P87" s="1266"/>
      <c r="Q87" s="1265"/>
      <c r="R87" s="1266"/>
      <c r="S87" s="1267"/>
      <c r="T87" s="1266"/>
      <c r="U87" s="1265"/>
      <c r="V87" s="1267"/>
      <c r="W87" s="1246"/>
      <c r="X87" s="1247"/>
      <c r="Y87" s="1265"/>
      <c r="Z87" s="1266"/>
      <c r="AA87" s="1267"/>
      <c r="AB87" s="1266"/>
      <c r="AC87" s="1265"/>
      <c r="AD87" s="1267"/>
      <c r="AE87" s="1265"/>
      <c r="AF87" s="1266"/>
      <c r="AG87" s="1265"/>
      <c r="AH87" s="1266"/>
      <c r="AI87" s="1267"/>
      <c r="AJ87" s="1266"/>
      <c r="AK87" s="1265"/>
      <c r="AL87" s="1267"/>
      <c r="AM87" s="1265"/>
      <c r="AN87" s="1266"/>
      <c r="AO87" s="1265"/>
      <c r="AP87" s="1266"/>
      <c r="AQ87" s="1267"/>
      <c r="AR87" s="1266"/>
      <c r="AS87" s="1265"/>
      <c r="AT87" s="1267"/>
      <c r="AU87" s="1265"/>
      <c r="AV87" s="1266"/>
      <c r="AW87" s="1265"/>
      <c r="AX87" s="1266"/>
      <c r="AY87" s="1267"/>
      <c r="AZ87" s="1266"/>
      <c r="BA87" s="1265"/>
      <c r="BB87" s="1267"/>
      <c r="BC87" s="1265"/>
      <c r="BD87" s="1266"/>
      <c r="BE87" s="1265"/>
      <c r="BF87" s="1266"/>
      <c r="BG87" s="1267"/>
      <c r="BH87" s="1266"/>
      <c r="BI87" s="1015"/>
    </row>
    <row r="88" spans="1:61" ht="15.95" customHeight="1">
      <c r="A88" s="1250"/>
      <c r="B88" s="883"/>
      <c r="C88" s="414" t="s">
        <v>889</v>
      </c>
      <c r="D88" s="415"/>
      <c r="E88" s="1265"/>
      <c r="F88" s="1267"/>
      <c r="G88" s="1246"/>
      <c r="H88" s="1247"/>
      <c r="I88" s="1265"/>
      <c r="J88" s="1266"/>
      <c r="K88" s="1267"/>
      <c r="L88" s="1266"/>
      <c r="M88" s="1265"/>
      <c r="N88" s="1267"/>
      <c r="O88" s="1265"/>
      <c r="P88" s="1266"/>
      <c r="Q88" s="1265"/>
      <c r="R88" s="1266"/>
      <c r="S88" s="1267"/>
      <c r="T88" s="1266"/>
      <c r="U88" s="1265"/>
      <c r="V88" s="1267"/>
      <c r="W88" s="1246"/>
      <c r="X88" s="1247"/>
      <c r="Y88" s="1265"/>
      <c r="Z88" s="1266"/>
      <c r="AA88" s="1267"/>
      <c r="AB88" s="1266"/>
      <c r="AC88" s="1265"/>
      <c r="AD88" s="1267"/>
      <c r="AE88" s="1265"/>
      <c r="AF88" s="1266"/>
      <c r="AG88" s="1265"/>
      <c r="AH88" s="1266"/>
      <c r="AI88" s="1267"/>
      <c r="AJ88" s="1266"/>
      <c r="AK88" s="1265"/>
      <c r="AL88" s="1267"/>
      <c r="AM88" s="1265"/>
      <c r="AN88" s="1266"/>
      <c r="AO88" s="1265"/>
      <c r="AP88" s="1266"/>
      <c r="AQ88" s="1267"/>
      <c r="AR88" s="1266"/>
      <c r="AS88" s="1265"/>
      <c r="AT88" s="1267"/>
      <c r="AU88" s="1265"/>
      <c r="AV88" s="1266"/>
      <c r="AW88" s="1265"/>
      <c r="AX88" s="1266"/>
      <c r="AY88" s="1267"/>
      <c r="AZ88" s="1266"/>
      <c r="BA88" s="1265"/>
      <c r="BB88" s="1267"/>
      <c r="BC88" s="1265"/>
      <c r="BD88" s="1266"/>
      <c r="BE88" s="1265"/>
      <c r="BF88" s="1266"/>
      <c r="BG88" s="1267"/>
      <c r="BH88" s="1266"/>
      <c r="BI88" s="1015"/>
    </row>
    <row r="89" spans="1:61" ht="15.95" customHeight="1">
      <c r="A89" s="1250"/>
      <c r="B89" s="883"/>
      <c r="C89" s="414" t="s">
        <v>890</v>
      </c>
      <c r="D89" s="415"/>
      <c r="E89" s="1265"/>
      <c r="F89" s="1267"/>
      <c r="G89" s="1246"/>
      <c r="H89" s="1247"/>
      <c r="I89" s="1265"/>
      <c r="J89" s="1266"/>
      <c r="K89" s="1264"/>
      <c r="L89" s="1263"/>
      <c r="M89" s="1265"/>
      <c r="N89" s="1267"/>
      <c r="O89" s="1262"/>
      <c r="P89" s="1263"/>
      <c r="Q89" s="1265"/>
      <c r="R89" s="1266"/>
      <c r="S89" s="1264"/>
      <c r="T89" s="1263"/>
      <c r="U89" s="1265"/>
      <c r="V89" s="1267"/>
      <c r="W89" s="1246"/>
      <c r="X89" s="1247"/>
      <c r="Y89" s="1265"/>
      <c r="Z89" s="1266"/>
      <c r="AA89" s="1264"/>
      <c r="AB89" s="1263"/>
      <c r="AC89" s="1265"/>
      <c r="AD89" s="1267"/>
      <c r="AE89" s="1262"/>
      <c r="AF89" s="1263"/>
      <c r="AG89" s="1265"/>
      <c r="AH89" s="1266"/>
      <c r="AI89" s="1264"/>
      <c r="AJ89" s="1263"/>
      <c r="AK89" s="1265"/>
      <c r="AL89" s="1267"/>
      <c r="AM89" s="1262"/>
      <c r="AN89" s="1263"/>
      <c r="AO89" s="1265"/>
      <c r="AP89" s="1266"/>
      <c r="AQ89" s="1264"/>
      <c r="AR89" s="1263"/>
      <c r="AS89" s="1265"/>
      <c r="AT89" s="1267"/>
      <c r="AU89" s="1262"/>
      <c r="AV89" s="1263"/>
      <c r="AW89" s="1265"/>
      <c r="AX89" s="1266"/>
      <c r="AY89" s="1264"/>
      <c r="AZ89" s="1263"/>
      <c r="BA89" s="1265"/>
      <c r="BB89" s="1267"/>
      <c r="BC89" s="1262"/>
      <c r="BD89" s="1263"/>
      <c r="BE89" s="1265"/>
      <c r="BF89" s="1266"/>
      <c r="BG89" s="1264"/>
      <c r="BH89" s="1263"/>
      <c r="BI89" s="1015"/>
    </row>
    <row r="90" spans="1:61" ht="15.95" customHeight="1">
      <c r="A90" s="1250"/>
      <c r="B90" s="883"/>
      <c r="C90" s="414" t="s">
        <v>891</v>
      </c>
      <c r="D90" s="415"/>
      <c r="E90" s="1262"/>
      <c r="F90" s="1264"/>
      <c r="G90" s="1246"/>
      <c r="H90" s="1247"/>
      <c r="I90" s="1265"/>
      <c r="J90" s="1266"/>
      <c r="K90" s="1264"/>
      <c r="L90" s="1263"/>
      <c r="M90" s="1262"/>
      <c r="N90" s="1264"/>
      <c r="O90" s="1262"/>
      <c r="P90" s="1263"/>
      <c r="Q90" s="1262"/>
      <c r="R90" s="1263"/>
      <c r="S90" s="1264"/>
      <c r="T90" s="1263"/>
      <c r="U90" s="1262"/>
      <c r="V90" s="1264"/>
      <c r="W90" s="1246"/>
      <c r="X90" s="1247"/>
      <c r="Y90" s="1262"/>
      <c r="Z90" s="1263"/>
      <c r="AA90" s="1264"/>
      <c r="AB90" s="1263"/>
      <c r="AC90" s="1262"/>
      <c r="AD90" s="1264"/>
      <c r="AE90" s="1262"/>
      <c r="AF90" s="1263"/>
      <c r="AG90" s="1262"/>
      <c r="AH90" s="1263"/>
      <c r="AI90" s="1264"/>
      <c r="AJ90" s="1263"/>
      <c r="AK90" s="1262"/>
      <c r="AL90" s="1264"/>
      <c r="AM90" s="1262"/>
      <c r="AN90" s="1263"/>
      <c r="AO90" s="1262"/>
      <c r="AP90" s="1263"/>
      <c r="AQ90" s="1264"/>
      <c r="AR90" s="1263"/>
      <c r="AS90" s="1262"/>
      <c r="AT90" s="1264"/>
      <c r="AU90" s="1262"/>
      <c r="AV90" s="1263"/>
      <c r="AW90" s="1262"/>
      <c r="AX90" s="1263"/>
      <c r="AY90" s="1264"/>
      <c r="AZ90" s="1263"/>
      <c r="BA90" s="1262"/>
      <c r="BB90" s="1264"/>
      <c r="BC90" s="1262"/>
      <c r="BD90" s="1263"/>
      <c r="BE90" s="1262"/>
      <c r="BF90" s="1263"/>
      <c r="BG90" s="1264"/>
      <c r="BH90" s="1263"/>
      <c r="BI90" s="1015"/>
    </row>
    <row r="91" spans="1:61" ht="15.95" customHeight="1">
      <c r="A91" s="1250"/>
      <c r="B91" s="1252"/>
      <c r="C91" s="416" t="s">
        <v>892</v>
      </c>
      <c r="D91" s="417"/>
      <c r="E91" s="665"/>
      <c r="F91" s="1261"/>
      <c r="G91" s="1243"/>
      <c r="H91" s="1244"/>
      <c r="I91" s="1258"/>
      <c r="J91" s="1259"/>
      <c r="K91" s="1260"/>
      <c r="L91" s="1259"/>
      <c r="M91" s="665"/>
      <c r="N91" s="1261"/>
      <c r="O91" s="1258"/>
      <c r="P91" s="1259"/>
      <c r="Q91" s="665"/>
      <c r="R91" s="666"/>
      <c r="S91" s="1260"/>
      <c r="T91" s="1259"/>
      <c r="U91" s="665"/>
      <c r="V91" s="1261"/>
      <c r="W91" s="1243"/>
      <c r="X91" s="1244"/>
      <c r="Y91" s="665"/>
      <c r="Z91" s="666"/>
      <c r="AA91" s="1260"/>
      <c r="AB91" s="1259"/>
      <c r="AC91" s="665"/>
      <c r="AD91" s="1261"/>
      <c r="AE91" s="1258"/>
      <c r="AF91" s="1259"/>
      <c r="AG91" s="665"/>
      <c r="AH91" s="666"/>
      <c r="AI91" s="1260"/>
      <c r="AJ91" s="1259"/>
      <c r="AK91" s="665"/>
      <c r="AL91" s="1261"/>
      <c r="AM91" s="1258"/>
      <c r="AN91" s="1259"/>
      <c r="AO91" s="665"/>
      <c r="AP91" s="666"/>
      <c r="AQ91" s="1260"/>
      <c r="AR91" s="1259"/>
      <c r="AS91" s="665"/>
      <c r="AT91" s="1261"/>
      <c r="AU91" s="1258"/>
      <c r="AV91" s="1259"/>
      <c r="AW91" s="665"/>
      <c r="AX91" s="666"/>
      <c r="AY91" s="1260"/>
      <c r="AZ91" s="1259"/>
      <c r="BA91" s="665"/>
      <c r="BB91" s="1261"/>
      <c r="BC91" s="1258"/>
      <c r="BD91" s="1259"/>
      <c r="BE91" s="665"/>
      <c r="BF91" s="666"/>
      <c r="BG91" s="1260"/>
      <c r="BH91" s="1259"/>
      <c r="BI91" s="1015"/>
    </row>
    <row r="92" spans="1:61" ht="15.95" customHeight="1">
      <c r="A92" s="1250"/>
      <c r="B92" s="587" t="s">
        <v>19</v>
      </c>
      <c r="C92" s="588"/>
      <c r="D92" s="589"/>
      <c r="E92" s="842">
        <f>SUM(E86:E91)</f>
        <v>0</v>
      </c>
      <c r="F92" s="843"/>
      <c r="G92" s="842">
        <f>SUM(G86:G91)</f>
        <v>0</v>
      </c>
      <c r="H92" s="1234"/>
      <c r="I92" s="842">
        <f>SUM(I86:I91)</f>
        <v>0</v>
      </c>
      <c r="J92" s="1234"/>
      <c r="K92" s="843">
        <f>SUM(K86:K91)</f>
        <v>0</v>
      </c>
      <c r="L92" s="1234"/>
      <c r="M92" s="842">
        <f>SUM(M86:M91)</f>
        <v>0</v>
      </c>
      <c r="N92" s="843"/>
      <c r="O92" s="842">
        <f>SUM(O86:O91)</f>
        <v>0</v>
      </c>
      <c r="P92" s="1234"/>
      <c r="Q92" s="842">
        <f>SUM(Q86:Q91)</f>
        <v>0</v>
      </c>
      <c r="R92" s="1234"/>
      <c r="S92" s="843">
        <f>SUM(S86:S91)</f>
        <v>0</v>
      </c>
      <c r="T92" s="1234"/>
      <c r="U92" s="842">
        <f>SUM(U86:U91)</f>
        <v>0</v>
      </c>
      <c r="V92" s="843"/>
      <c r="W92" s="842">
        <f>SUM(W86:W91)</f>
        <v>0</v>
      </c>
      <c r="X92" s="1234"/>
      <c r="Y92" s="842">
        <f>SUM(Y86:Y91)</f>
        <v>0</v>
      </c>
      <c r="Z92" s="1234"/>
      <c r="AA92" s="843">
        <f>SUM(AA86:AA91)</f>
        <v>0</v>
      </c>
      <c r="AB92" s="1234"/>
      <c r="AC92" s="842">
        <f>SUM(AC86:AC91)</f>
        <v>0</v>
      </c>
      <c r="AD92" s="843"/>
      <c r="AE92" s="842">
        <f>SUM(AE86:AE91)</f>
        <v>0</v>
      </c>
      <c r="AF92" s="1234"/>
      <c r="AG92" s="842">
        <f>SUM(AG86:AG91)</f>
        <v>0</v>
      </c>
      <c r="AH92" s="1234"/>
      <c r="AI92" s="843">
        <f>SUM(AI86:AI91)</f>
        <v>0</v>
      </c>
      <c r="AJ92" s="1234"/>
      <c r="AK92" s="842">
        <f>SUM(AK86:AK91)</f>
        <v>0</v>
      </c>
      <c r="AL92" s="843"/>
      <c r="AM92" s="842">
        <f>SUM(AM86:AM91)</f>
        <v>0</v>
      </c>
      <c r="AN92" s="1234"/>
      <c r="AO92" s="842">
        <f>SUM(AO86:AO91)</f>
        <v>0</v>
      </c>
      <c r="AP92" s="1234"/>
      <c r="AQ92" s="843">
        <f>SUM(AQ86:AQ91)</f>
        <v>0</v>
      </c>
      <c r="AR92" s="1234"/>
      <c r="AS92" s="842">
        <f>SUM(AS86:AS91)</f>
        <v>0</v>
      </c>
      <c r="AT92" s="843"/>
      <c r="AU92" s="842">
        <f>SUM(AU86:AU91)</f>
        <v>0</v>
      </c>
      <c r="AV92" s="1234"/>
      <c r="AW92" s="842">
        <f>SUM(AW86:AW91)</f>
        <v>0</v>
      </c>
      <c r="AX92" s="1234"/>
      <c r="AY92" s="843">
        <f>SUM(AY86:AY91)</f>
        <v>0</v>
      </c>
      <c r="AZ92" s="1234"/>
      <c r="BA92" s="842">
        <f>SUM(BA86:BA91)</f>
        <v>0</v>
      </c>
      <c r="BB92" s="843"/>
      <c r="BC92" s="842">
        <f>SUM(BC86:BC91)</f>
        <v>0</v>
      </c>
      <c r="BD92" s="1234"/>
      <c r="BE92" s="842">
        <f>SUM(BE86:BE91)</f>
        <v>0</v>
      </c>
      <c r="BF92" s="1234"/>
      <c r="BG92" s="843">
        <f>SUM(BG86:BG91)</f>
        <v>0</v>
      </c>
      <c r="BH92" s="1234"/>
      <c r="BI92" s="1015"/>
    </row>
    <row r="93" spans="1:61" ht="15.95" customHeight="1">
      <c r="A93" s="587" t="s">
        <v>893</v>
      </c>
      <c r="B93" s="588"/>
      <c r="C93" s="588"/>
      <c r="D93" s="589"/>
      <c r="E93" s="842">
        <f>IF(AND(E92&gt;0,ROUND((TRUNC(E86/3,1)+TRUNC((E87+E88)/6,1)+TRUNC(E89/20,1)+TRUNC((E90+E91)/30,1)),0)&lt;2),2,ROUND((TRUNC(E86/3,1)+TRUNC((E87+E88)/6,1)+TRUNC(E89/20,1)+TRUNC((E90+E91)/30,1)),0))</f>
        <v>0</v>
      </c>
      <c r="F93" s="843"/>
      <c r="G93" s="842">
        <f>IF(AND(G92&gt;0,ROUND((TRUNC(G86/3,1)+TRUNC((G87+G88)/6,1)+TRUNC(G89/20,1)+TRUNC((G90+G91)/30,1)),0)&lt;2),2,ROUND((TRUNC(G86/3,1)+TRUNC((G87+G88)/6,1)+TRUNC(G89/20,1)+TRUNC((G90+G91)/30,1)),0))</f>
        <v>0</v>
      </c>
      <c r="H93" s="1234"/>
      <c r="I93" s="842">
        <f>IF(AND(I92&gt;0,ROUND((TRUNC(I86/3,1)+TRUNC((I87+I88)/6,1)+TRUNC(I89/20,1)+TRUNC((I90+I91)/30,1)),0)&lt;2),2,ROUND((TRUNC(I86/3,1)+TRUNC((I87+I88)/6,1)+TRUNC(I89/20,1)+TRUNC((I90+I91)/30,1)),0))</f>
        <v>0</v>
      </c>
      <c r="J93" s="1234"/>
      <c r="K93" s="843">
        <f>IF(AND(K92&gt;0,ROUND((TRUNC(K86/3,1)+TRUNC((K87+K88)/6,1)+TRUNC(K89/20,1)+TRUNC((K90+K91)/30,1)),0)&lt;2),2,ROUND((TRUNC(K86/3,1)+TRUNC((K87+K88)/6,1)+TRUNC(K89/20,1)+TRUNC((K90+K91)/30,1)),0))</f>
        <v>0</v>
      </c>
      <c r="L93" s="1234"/>
      <c r="M93" s="842">
        <f>IF(AND(M92&gt;0,ROUND((TRUNC(M86/3,1)+TRUNC((M87+M88)/6,1)+TRUNC(M89/20,1)+TRUNC((M90+M91)/30,1)),0)&lt;2),2,ROUND((TRUNC(M86/3,1)+TRUNC((M87+M88)/6,1)+TRUNC(M89/20,1)+TRUNC((M90+M91)/30,1)),0))</f>
        <v>0</v>
      </c>
      <c r="N93" s="843"/>
      <c r="O93" s="842">
        <f>IF(AND(O92&gt;0,ROUND((TRUNC(O86/3,1)+TRUNC((O87+O88)/6,1)+TRUNC(O89/20,1)+TRUNC((O90+O91)/30,1)),0)&lt;2),2,ROUND((TRUNC(O86/3,1)+TRUNC((O87+O88)/6,1)+TRUNC(O89/20,1)+TRUNC((O90+O91)/30,1)),0))</f>
        <v>0</v>
      </c>
      <c r="P93" s="1234"/>
      <c r="Q93" s="842">
        <f>IF(AND(Q92&gt;0,ROUND((TRUNC(Q86/3,1)+TRUNC((Q87+Q88)/6,1)+TRUNC(Q89/20,1)+TRUNC((Q90+Q91)/30,1)),0)&lt;2),2,ROUND((TRUNC(Q86/3,1)+TRUNC((Q87+Q88)/6,1)+TRUNC(Q89/20,1)+TRUNC((Q90+Q91)/30,1)),0))</f>
        <v>0</v>
      </c>
      <c r="R93" s="1234"/>
      <c r="S93" s="843">
        <f>IF(AND(S92&gt;0,ROUND((TRUNC(S86/3,1)+TRUNC((S87+S88)/6,1)+TRUNC(S89/20,1)+TRUNC((S90+S91)/30,1)),0)&lt;2),2,ROUND((TRUNC(S86/3,1)+TRUNC((S87+S88)/6,1)+TRUNC(S89/20,1)+TRUNC((S90+S91)/30,1)),0))</f>
        <v>0</v>
      </c>
      <c r="T93" s="1234"/>
      <c r="U93" s="842">
        <f>IF(AND(U92&gt;0,ROUND((TRUNC(U86/3,1)+TRUNC((U87+U88)/6,1)+TRUNC(U89/20,1)+TRUNC((U90+U91)/30,1)),0)&lt;2),2,ROUND((TRUNC(U86/3,1)+TRUNC((U87+U88)/6,1)+TRUNC(U89/20,1)+TRUNC((U90+U91)/30,1)),0))</f>
        <v>0</v>
      </c>
      <c r="V93" s="843"/>
      <c r="W93" s="842">
        <f>IF(AND(W92&gt;0,ROUND((TRUNC(W86/3,1)+TRUNC((W87+W88)/6,1)+TRUNC(W89/20,1)+TRUNC((W90+W91)/30,1)),0)&lt;2),2,ROUND((TRUNC(W86/3,1)+TRUNC((W87+W88)/6,1)+TRUNC(W89/20,1)+TRUNC((W90+W91)/30,1)),0))</f>
        <v>0</v>
      </c>
      <c r="X93" s="1234"/>
      <c r="Y93" s="842">
        <f>IF(AND(Y92&gt;0,ROUND((TRUNC(Y86/3,1)+TRUNC((Y87+Y88)/6,1)+TRUNC(Y89/20,1)+TRUNC((Y90+Y91)/30,1)),0)&lt;2),2,ROUND((TRUNC(Y86/3,1)+TRUNC((Y87+Y88)/6,1)+TRUNC(Y89/20,1)+TRUNC((Y90+Y91)/30,1)),0))</f>
        <v>0</v>
      </c>
      <c r="Z93" s="1234"/>
      <c r="AA93" s="843">
        <f>IF(AND(AA92&gt;0,ROUND((TRUNC(AA86/3,1)+TRUNC((AA87+AA88)/6,1)+TRUNC(AA89/20,1)+TRUNC((AA90+AA91)/30,1)),0)&lt;2),2,ROUND((TRUNC(AA86/3,1)+TRUNC((AA87+AA88)/6,1)+TRUNC(AA89/20,1)+TRUNC((AA90+AA91)/30,1)),0))</f>
        <v>0</v>
      </c>
      <c r="AB93" s="1234"/>
      <c r="AC93" s="842">
        <f>IF(AND(AC92&gt;0,ROUND((TRUNC(AC86/3,1)+TRUNC((AC87+AC88)/6,1)+TRUNC(AC89/20,1)+TRUNC((AC90+AC91)/30,1)),0)&lt;2),2,ROUND((TRUNC(AC86/3,1)+TRUNC((AC87+AC88)/6,1)+TRUNC(AC89/20,1)+TRUNC((AC90+AC91)/30,1)),0))</f>
        <v>0</v>
      </c>
      <c r="AD93" s="843"/>
      <c r="AE93" s="842">
        <f>IF(AND(AE92&gt;0,ROUND((TRUNC(AE86/3,1)+TRUNC((AE87+AE88)/6,1)+TRUNC(AE89/20,1)+TRUNC((AE90+AE91)/30,1)),0)&lt;2),2,ROUND((TRUNC(AE86/3,1)+TRUNC((AE87+AE88)/6,1)+TRUNC(AE89/20,1)+TRUNC((AE90+AE91)/30,1)),0))</f>
        <v>0</v>
      </c>
      <c r="AF93" s="1234"/>
      <c r="AG93" s="842">
        <f>IF(AND(AG92&gt;0,ROUND((TRUNC(AG86/3,1)+TRUNC((AG87+AG88)/6,1)+TRUNC(AG89/20,1)+TRUNC((AG90+AG91)/30,1)),0)&lt;2),2,ROUND((TRUNC(AG86/3,1)+TRUNC((AG87+AG88)/6,1)+TRUNC(AG89/20,1)+TRUNC((AG90+AG91)/30,1)),0))</f>
        <v>0</v>
      </c>
      <c r="AH93" s="1234"/>
      <c r="AI93" s="843">
        <f>IF(AND(AI92&gt;0,ROUND((TRUNC(AI86/3,1)+TRUNC((AI87+AI88)/6,1)+TRUNC(AI89/20,1)+TRUNC((AI90+AI91)/30,1)),0)&lt;2),2,ROUND((TRUNC(AI86/3,1)+TRUNC((AI87+AI88)/6,1)+TRUNC(AI89/20,1)+TRUNC((AI90+AI91)/30,1)),0))</f>
        <v>0</v>
      </c>
      <c r="AJ93" s="1234"/>
      <c r="AK93" s="842">
        <f>IF(AND(AK92&gt;0,ROUND((TRUNC(AK86/3,1)+TRUNC((AK87+AK88)/6,1)+TRUNC(AK89/20,1)+TRUNC((AK90+AK91)/30,1)),0)&lt;2),2,ROUND((TRUNC(AK86/3,1)+TRUNC((AK87+AK88)/6,1)+TRUNC(AK89/20,1)+TRUNC((AK90+AK91)/30,1)),0))</f>
        <v>0</v>
      </c>
      <c r="AL93" s="843"/>
      <c r="AM93" s="842">
        <f>IF(AND(AM92&gt;0,ROUND((TRUNC(AM86/3,1)+TRUNC((AM87+AM88)/6,1)+TRUNC(AM89/20,1)+TRUNC((AM90+AM91)/30,1)),0)&lt;2),2,ROUND((TRUNC(AM86/3,1)+TRUNC((AM87+AM88)/6,1)+TRUNC(AM89/20,1)+TRUNC((AM90+AM91)/30,1)),0))</f>
        <v>0</v>
      </c>
      <c r="AN93" s="1234"/>
      <c r="AO93" s="842">
        <f>IF(AND(AO92&gt;0,ROUND((TRUNC(AO86/3,1)+TRUNC((AO87+AO88)/6,1)+TRUNC(AO89/20,1)+TRUNC((AO90+AO91)/30,1)),0)&lt;2),2,ROUND((TRUNC(AO86/3,1)+TRUNC((AO87+AO88)/6,1)+TRUNC(AO89/20,1)+TRUNC((AO90+AO91)/30,1)),0))</f>
        <v>0</v>
      </c>
      <c r="AP93" s="1234"/>
      <c r="AQ93" s="843">
        <f>IF(AND(AQ92&gt;0,ROUND((TRUNC(AQ86/3,1)+TRUNC((AQ87+AQ88)/6,1)+TRUNC(AQ89/20,1)+TRUNC((AQ90+AQ91)/30,1)),0)&lt;2),2,ROUND((TRUNC(AQ86/3,1)+TRUNC((AQ87+AQ88)/6,1)+TRUNC(AQ89/20,1)+TRUNC((AQ90+AQ91)/30,1)),0))</f>
        <v>0</v>
      </c>
      <c r="AR93" s="1234"/>
      <c r="AS93" s="842">
        <f>IF(AND(AS92&gt;0,ROUND((TRUNC(AS86/3,1)+TRUNC((AS87+AS88)/6,1)+TRUNC(AS89/20,1)+TRUNC((AS90+AS91)/30,1)),0)&lt;2),2,ROUND((TRUNC(AS86/3,1)+TRUNC((AS87+AS88)/6,1)+TRUNC(AS89/20,1)+TRUNC((AS90+AS91)/30,1)),0))</f>
        <v>0</v>
      </c>
      <c r="AT93" s="843"/>
      <c r="AU93" s="842">
        <f>IF(AND(AU92&gt;0,ROUND((TRUNC(AU86/3,1)+TRUNC((AU87+AU88)/6,1)+TRUNC(AU89/20,1)+TRUNC((AU90+AU91)/30,1)),0)&lt;2),2,ROUND((TRUNC(AU86/3,1)+TRUNC((AU87+AU88)/6,1)+TRUNC(AU89/20,1)+TRUNC((AU90+AU91)/30,1)),0))</f>
        <v>0</v>
      </c>
      <c r="AV93" s="1234"/>
      <c r="AW93" s="842">
        <f>IF(AND(AW92&gt;0,ROUND((TRUNC(AW86/3,1)+TRUNC((AW87+AW88)/6,1)+TRUNC(AW89/20,1)+TRUNC((AW90+AW91)/30,1)),0)&lt;2),2,ROUND((TRUNC(AW86/3,1)+TRUNC((AW87+AW88)/6,1)+TRUNC(AW89/20,1)+TRUNC((AW90+AW91)/30,1)),0))</f>
        <v>0</v>
      </c>
      <c r="AX93" s="1234"/>
      <c r="AY93" s="843">
        <f>IF(AND(AY92&gt;0,ROUND((TRUNC(AY86/3,1)+TRUNC((AY87+AY88)/6,1)+TRUNC(AY89/20,1)+TRUNC((AY90+AY91)/30,1)),0)&lt;2),2,ROUND((TRUNC(AY86/3,1)+TRUNC((AY87+AY88)/6,1)+TRUNC(AY89/20,1)+TRUNC((AY90+AY91)/30,1)),0))</f>
        <v>0</v>
      </c>
      <c r="AZ93" s="1234"/>
      <c r="BA93" s="842">
        <f>IF(AND(BA92&gt;0,ROUND((TRUNC(BA86/3,1)+TRUNC((BA87+BA88)/6,1)+TRUNC(BA89/20,1)+TRUNC((BA90+BA91)/30,1)),0)&lt;2),2,ROUND((TRUNC(BA86/3,1)+TRUNC((BA87+BA88)/6,1)+TRUNC(BA89/20,1)+TRUNC((BA90+BA91)/30,1)),0))</f>
        <v>0</v>
      </c>
      <c r="BB93" s="843"/>
      <c r="BC93" s="842">
        <f>IF(AND(BC92&gt;0,ROUND((TRUNC(BC86/3,1)+TRUNC((BC87+BC88)/6,1)+TRUNC(BC89/20,1)+TRUNC((BC90+BC91)/30,1)),0)&lt;2),2,ROUND((TRUNC(BC86/3,1)+TRUNC((BC87+BC88)/6,1)+TRUNC(BC89/20,1)+TRUNC((BC90+BC91)/30,1)),0))</f>
        <v>0</v>
      </c>
      <c r="BD93" s="1234"/>
      <c r="BE93" s="842">
        <f>IF(AND(BE92&gt;0,ROUND((TRUNC(BE86/3,1)+TRUNC((BE87+BE88)/6,1)+TRUNC(BE89/20,1)+TRUNC((BE90+BE91)/30,1)),0)&lt;2),2,ROUND((TRUNC(BE86/3,1)+TRUNC((BE87+BE88)/6,1)+TRUNC(BE89/20,1)+TRUNC((BE90+BE91)/30,1)),0))</f>
        <v>0</v>
      </c>
      <c r="BF93" s="1234"/>
      <c r="BG93" s="843">
        <f>IF(AND(BG92&gt;0,ROUND((TRUNC(BG86/3,1)+TRUNC((BG87+BG88)/6,1)+TRUNC(BG89/20,1)+TRUNC((BG90+BG91)/30,1)),0)&lt;2),2,ROUND((TRUNC(BG86/3,1)+TRUNC((BG87+BG88)/6,1)+TRUNC(BG89/20,1)+TRUNC((BG90+BG91)/30,1)),0))</f>
        <v>0</v>
      </c>
      <c r="BH93" s="1234"/>
      <c r="BI93" s="1014"/>
    </row>
    <row r="94" spans="1:61" ht="6" customHeight="1">
      <c r="A94" s="880" t="s">
        <v>907</v>
      </c>
      <c r="B94" s="1239" t="s">
        <v>908</v>
      </c>
      <c r="C94" s="1240"/>
      <c r="D94" s="1231" t="s">
        <v>909</v>
      </c>
      <c r="E94" s="455"/>
      <c r="F94" s="456"/>
      <c r="G94" s="455"/>
      <c r="H94" s="456"/>
      <c r="I94" s="455"/>
      <c r="J94" s="457"/>
      <c r="K94" s="456"/>
      <c r="L94" s="456"/>
      <c r="M94" s="455"/>
      <c r="N94" s="456"/>
      <c r="O94" s="455"/>
      <c r="P94" s="456"/>
      <c r="Q94" s="455"/>
      <c r="R94" s="457"/>
      <c r="S94" s="456"/>
      <c r="T94" s="456"/>
      <c r="U94" s="455"/>
      <c r="V94" s="456"/>
      <c r="W94" s="455"/>
      <c r="X94" s="456"/>
      <c r="Y94" s="455"/>
      <c r="Z94" s="457"/>
      <c r="AA94" s="456"/>
      <c r="AB94" s="456"/>
      <c r="AC94" s="455"/>
      <c r="AD94" s="456"/>
      <c r="AE94" s="455"/>
      <c r="AF94" s="456"/>
      <c r="AG94" s="455"/>
      <c r="AH94" s="457"/>
      <c r="AI94" s="456"/>
      <c r="AJ94" s="456"/>
      <c r="AK94" s="455"/>
      <c r="AL94" s="456"/>
      <c r="AM94" s="455"/>
      <c r="AN94" s="456"/>
      <c r="AO94" s="455"/>
      <c r="AP94" s="457"/>
      <c r="AQ94" s="456"/>
      <c r="AR94" s="456"/>
      <c r="AS94" s="455"/>
      <c r="AT94" s="456"/>
      <c r="AU94" s="455"/>
      <c r="AV94" s="456"/>
      <c r="AW94" s="455"/>
      <c r="AX94" s="457"/>
      <c r="AY94" s="456"/>
      <c r="AZ94" s="456"/>
      <c r="BA94" s="455"/>
      <c r="BB94" s="456"/>
      <c r="BC94" s="455"/>
      <c r="BD94" s="456"/>
      <c r="BE94" s="455"/>
      <c r="BF94" s="457"/>
      <c r="BG94" s="456"/>
      <c r="BH94" s="456"/>
      <c r="BI94" s="792" t="s">
        <v>910</v>
      </c>
    </row>
    <row r="95" spans="1:61" ht="3" customHeight="1">
      <c r="A95" s="1237"/>
      <c r="B95" s="1241"/>
      <c r="C95" s="1242"/>
      <c r="D95" s="1232"/>
      <c r="E95" s="458"/>
      <c r="F95" s="459"/>
      <c r="G95" s="460"/>
      <c r="H95" s="461"/>
      <c r="I95" s="460"/>
      <c r="J95" s="462"/>
      <c r="K95" s="461"/>
      <c r="L95" s="461"/>
      <c r="M95" s="460"/>
      <c r="N95" s="461"/>
      <c r="O95" s="458"/>
      <c r="P95" s="459"/>
      <c r="Q95" s="458"/>
      <c r="R95" s="463"/>
      <c r="S95" s="459"/>
      <c r="T95" s="459"/>
      <c r="U95" s="458"/>
      <c r="V95" s="459"/>
      <c r="W95" s="458"/>
      <c r="X95" s="459"/>
      <c r="Y95" s="458"/>
      <c r="Z95" s="463"/>
      <c r="AA95" s="459"/>
      <c r="AB95" s="459"/>
      <c r="AC95" s="458"/>
      <c r="AD95" s="459"/>
      <c r="AE95" s="458"/>
      <c r="AF95" s="459"/>
      <c r="AG95" s="458"/>
      <c r="AH95" s="463"/>
      <c r="AI95" s="459"/>
      <c r="AJ95" s="459"/>
      <c r="AK95" s="458"/>
      <c r="AL95" s="459"/>
      <c r="AM95" s="458"/>
      <c r="AN95" s="459"/>
      <c r="AO95" s="458"/>
      <c r="AP95" s="463"/>
      <c r="AQ95" s="459"/>
      <c r="AR95" s="459"/>
      <c r="AS95" s="458"/>
      <c r="AT95" s="459"/>
      <c r="AU95" s="458"/>
      <c r="AV95" s="459"/>
      <c r="AW95" s="458"/>
      <c r="AX95" s="463"/>
      <c r="AY95" s="459"/>
      <c r="AZ95" s="459"/>
      <c r="BA95" s="458"/>
      <c r="BB95" s="459"/>
      <c r="BC95" s="458"/>
      <c r="BD95" s="459"/>
      <c r="BE95" s="458"/>
      <c r="BF95" s="463"/>
      <c r="BG95" s="459"/>
      <c r="BH95" s="459"/>
      <c r="BI95" s="1224"/>
    </row>
    <row r="96" spans="1:61" ht="6" customHeight="1">
      <c r="A96" s="1237"/>
      <c r="B96" s="1241"/>
      <c r="C96" s="1242"/>
      <c r="D96" s="1232"/>
      <c r="E96" s="458"/>
      <c r="F96" s="459"/>
      <c r="G96" s="458"/>
      <c r="H96" s="459"/>
      <c r="I96" s="458"/>
      <c r="J96" s="463"/>
      <c r="K96" s="459"/>
      <c r="L96" s="459"/>
      <c r="M96" s="458"/>
      <c r="N96" s="459"/>
      <c r="O96" s="458"/>
      <c r="P96" s="459"/>
      <c r="Q96" s="458"/>
      <c r="R96" s="463"/>
      <c r="S96" s="459"/>
      <c r="T96" s="459"/>
      <c r="U96" s="458"/>
      <c r="V96" s="459"/>
      <c r="W96" s="458"/>
      <c r="X96" s="459"/>
      <c r="Y96" s="458"/>
      <c r="Z96" s="463"/>
      <c r="AA96" s="459"/>
      <c r="AB96" s="459"/>
      <c r="AC96" s="458"/>
      <c r="AD96" s="459"/>
      <c r="AE96" s="458"/>
      <c r="AF96" s="459"/>
      <c r="AG96" s="458"/>
      <c r="AH96" s="463"/>
      <c r="AI96" s="459"/>
      <c r="AJ96" s="459"/>
      <c r="AK96" s="458"/>
      <c r="AL96" s="459"/>
      <c r="AM96" s="458"/>
      <c r="AN96" s="459"/>
      <c r="AO96" s="458"/>
      <c r="AP96" s="463"/>
      <c r="AQ96" s="459"/>
      <c r="AR96" s="459"/>
      <c r="AS96" s="458"/>
      <c r="AT96" s="459"/>
      <c r="AU96" s="458"/>
      <c r="AV96" s="459"/>
      <c r="AW96" s="458"/>
      <c r="AX96" s="463"/>
      <c r="AY96" s="459"/>
      <c r="AZ96" s="459"/>
      <c r="BA96" s="458"/>
      <c r="BB96" s="459"/>
      <c r="BC96" s="458"/>
      <c r="BD96" s="459"/>
      <c r="BE96" s="458"/>
      <c r="BF96" s="463"/>
      <c r="BG96" s="459"/>
      <c r="BH96" s="459"/>
      <c r="BI96" s="1224"/>
    </row>
    <row r="97" spans="1:61" ht="6" customHeight="1">
      <c r="A97" s="1237"/>
      <c r="B97" s="1225" t="s">
        <v>895</v>
      </c>
      <c r="C97" s="1226"/>
      <c r="D97" s="1231" t="s">
        <v>896</v>
      </c>
      <c r="E97" s="455"/>
      <c r="F97" s="456"/>
      <c r="G97" s="455"/>
      <c r="H97" s="457"/>
      <c r="I97" s="455"/>
      <c r="J97" s="457"/>
      <c r="K97" s="456"/>
      <c r="L97" s="457"/>
      <c r="M97" s="455"/>
      <c r="N97" s="456"/>
      <c r="O97" s="455"/>
      <c r="P97" s="457"/>
      <c r="Q97" s="455"/>
      <c r="R97" s="457"/>
      <c r="S97" s="456"/>
      <c r="T97" s="457"/>
      <c r="U97" s="455"/>
      <c r="V97" s="456"/>
      <c r="W97" s="455"/>
      <c r="X97" s="457"/>
      <c r="Y97" s="455"/>
      <c r="Z97" s="457"/>
      <c r="AA97" s="456"/>
      <c r="AB97" s="457"/>
      <c r="AC97" s="455"/>
      <c r="AD97" s="456"/>
      <c r="AE97" s="455"/>
      <c r="AF97" s="457"/>
      <c r="AG97" s="455"/>
      <c r="AH97" s="457"/>
      <c r="AI97" s="456"/>
      <c r="AJ97" s="457"/>
      <c r="AK97" s="455"/>
      <c r="AL97" s="456"/>
      <c r="AM97" s="455"/>
      <c r="AN97" s="457"/>
      <c r="AO97" s="455"/>
      <c r="AP97" s="457"/>
      <c r="AQ97" s="456"/>
      <c r="AR97" s="457"/>
      <c r="AS97" s="455"/>
      <c r="AT97" s="456"/>
      <c r="AU97" s="455"/>
      <c r="AV97" s="457"/>
      <c r="AW97" s="455"/>
      <c r="AX97" s="457"/>
      <c r="AY97" s="456"/>
      <c r="AZ97" s="457"/>
      <c r="BA97" s="455"/>
      <c r="BB97" s="456"/>
      <c r="BC97" s="455"/>
      <c r="BD97" s="457"/>
      <c r="BE97" s="455"/>
      <c r="BF97" s="457"/>
      <c r="BG97" s="456"/>
      <c r="BH97" s="457"/>
      <c r="BI97" s="792" t="s">
        <v>911</v>
      </c>
    </row>
    <row r="98" spans="1:61" ht="3" customHeight="1">
      <c r="A98" s="1237"/>
      <c r="B98" s="1227"/>
      <c r="C98" s="1228"/>
      <c r="D98" s="1232"/>
      <c r="E98" s="458"/>
      <c r="F98" s="459"/>
      <c r="G98" s="458"/>
      <c r="H98" s="463"/>
      <c r="I98" s="458"/>
      <c r="J98" s="464"/>
      <c r="K98" s="465"/>
      <c r="L98" s="464"/>
      <c r="M98" s="466"/>
      <c r="N98" s="465"/>
      <c r="O98" s="466"/>
      <c r="P98" s="464"/>
      <c r="Q98" s="466"/>
      <c r="R98" s="464"/>
      <c r="S98" s="465"/>
      <c r="T98" s="464"/>
      <c r="U98" s="466"/>
      <c r="V98" s="465"/>
      <c r="W98" s="466"/>
      <c r="X98" s="464"/>
      <c r="Y98" s="466"/>
      <c r="Z98" s="464"/>
      <c r="AA98" s="465"/>
      <c r="AB98" s="440"/>
      <c r="AC98" s="439"/>
      <c r="AD98" s="441"/>
      <c r="AE98" s="466"/>
      <c r="AF98" s="464"/>
      <c r="AG98" s="466"/>
      <c r="AH98" s="464"/>
      <c r="AI98" s="465"/>
      <c r="AJ98" s="464"/>
      <c r="AK98" s="466"/>
      <c r="AL98" s="465"/>
      <c r="AM98" s="466"/>
      <c r="AN98" s="464"/>
      <c r="AO98" s="466"/>
      <c r="AP98" s="464"/>
      <c r="AQ98" s="465"/>
      <c r="AR98" s="464"/>
      <c r="AS98" s="466"/>
      <c r="AT98" s="459"/>
      <c r="AU98" s="458"/>
      <c r="AV98" s="463"/>
      <c r="AW98" s="458"/>
      <c r="AX98" s="463"/>
      <c r="AY98" s="459"/>
      <c r="AZ98" s="463"/>
      <c r="BA98" s="458"/>
      <c r="BB98" s="459"/>
      <c r="BC98" s="458"/>
      <c r="BD98" s="463"/>
      <c r="BE98" s="458"/>
      <c r="BF98" s="463"/>
      <c r="BG98" s="459"/>
      <c r="BH98" s="463"/>
      <c r="BI98" s="1224"/>
    </row>
    <row r="99" spans="1:61" ht="6" customHeight="1">
      <c r="A99" s="1237"/>
      <c r="B99" s="1229"/>
      <c r="C99" s="1230"/>
      <c r="D99" s="1233"/>
      <c r="E99" s="467"/>
      <c r="F99" s="468"/>
      <c r="G99" s="467"/>
      <c r="H99" s="469"/>
      <c r="I99" s="467"/>
      <c r="J99" s="469"/>
      <c r="K99" s="468"/>
      <c r="L99" s="469"/>
      <c r="M99" s="467"/>
      <c r="N99" s="468"/>
      <c r="O99" s="467"/>
      <c r="P99" s="469"/>
      <c r="Q99" s="467"/>
      <c r="R99" s="469"/>
      <c r="S99" s="468"/>
      <c r="T99" s="469"/>
      <c r="U99" s="467"/>
      <c r="V99" s="468"/>
      <c r="W99" s="467"/>
      <c r="X99" s="469"/>
      <c r="Y99" s="467"/>
      <c r="Z99" s="469"/>
      <c r="AA99" s="468"/>
      <c r="AB99" s="469"/>
      <c r="AC99" s="467"/>
      <c r="AD99" s="468"/>
      <c r="AE99" s="467"/>
      <c r="AF99" s="469"/>
      <c r="AG99" s="467"/>
      <c r="AH99" s="469"/>
      <c r="AI99" s="468"/>
      <c r="AJ99" s="469"/>
      <c r="AK99" s="467"/>
      <c r="AL99" s="468"/>
      <c r="AM99" s="467"/>
      <c r="AN99" s="469"/>
      <c r="AO99" s="467"/>
      <c r="AP99" s="469"/>
      <c r="AQ99" s="468"/>
      <c r="AR99" s="469"/>
      <c r="AS99" s="467"/>
      <c r="AT99" s="468"/>
      <c r="AU99" s="467"/>
      <c r="AV99" s="469"/>
      <c r="AW99" s="467"/>
      <c r="AX99" s="469"/>
      <c r="AY99" s="468"/>
      <c r="AZ99" s="469"/>
      <c r="BA99" s="467"/>
      <c r="BB99" s="468"/>
      <c r="BC99" s="467"/>
      <c r="BD99" s="469"/>
      <c r="BE99" s="467"/>
      <c r="BF99" s="469"/>
      <c r="BG99" s="468"/>
      <c r="BH99" s="469"/>
      <c r="BI99" s="793"/>
    </row>
    <row r="100" spans="1:61" ht="6" customHeight="1">
      <c r="A100" s="1237"/>
      <c r="B100" s="667">
        <v>1</v>
      </c>
      <c r="C100" s="668"/>
      <c r="D100" s="1013"/>
      <c r="E100" s="436"/>
      <c r="F100" s="437"/>
      <c r="G100" s="436"/>
      <c r="H100" s="438"/>
      <c r="I100" s="436"/>
      <c r="J100" s="438"/>
      <c r="K100" s="437"/>
      <c r="L100" s="438"/>
      <c r="M100" s="436"/>
      <c r="N100" s="437"/>
      <c r="O100" s="436"/>
      <c r="P100" s="438"/>
      <c r="Q100" s="436"/>
      <c r="R100" s="438"/>
      <c r="S100" s="437"/>
      <c r="T100" s="438"/>
      <c r="U100" s="436"/>
      <c r="V100" s="437"/>
      <c r="W100" s="436"/>
      <c r="X100" s="438"/>
      <c r="Y100" s="436"/>
      <c r="Z100" s="438"/>
      <c r="AA100" s="437"/>
      <c r="AB100" s="438"/>
      <c r="AC100" s="436"/>
      <c r="AD100" s="437"/>
      <c r="AE100" s="436"/>
      <c r="AF100" s="438"/>
      <c r="AG100" s="436"/>
      <c r="AH100" s="438"/>
      <c r="AI100" s="437"/>
      <c r="AJ100" s="438"/>
      <c r="AK100" s="436"/>
      <c r="AL100" s="437"/>
      <c r="AM100" s="436"/>
      <c r="AN100" s="438"/>
      <c r="AO100" s="436"/>
      <c r="AP100" s="438"/>
      <c r="AQ100" s="437"/>
      <c r="AR100" s="438"/>
      <c r="AS100" s="436"/>
      <c r="AT100" s="437"/>
      <c r="AU100" s="436"/>
      <c r="AV100" s="438"/>
      <c r="AW100" s="436"/>
      <c r="AX100" s="438"/>
      <c r="AY100" s="437"/>
      <c r="AZ100" s="438"/>
      <c r="BA100" s="436"/>
      <c r="BB100" s="437"/>
      <c r="BC100" s="436"/>
      <c r="BD100" s="438"/>
      <c r="BE100" s="436"/>
      <c r="BF100" s="438"/>
      <c r="BG100" s="437"/>
      <c r="BH100" s="438"/>
      <c r="BI100" s="1013" t="s">
        <v>912</v>
      </c>
    </row>
    <row r="101" spans="1:61" ht="3" customHeight="1">
      <c r="A101" s="1237"/>
      <c r="B101" s="670"/>
      <c r="C101" s="671"/>
      <c r="D101" s="1015"/>
      <c r="E101" s="439"/>
      <c r="F101" s="441"/>
      <c r="G101" s="439"/>
      <c r="H101" s="440"/>
      <c r="I101" s="439"/>
      <c r="J101" s="440"/>
      <c r="K101" s="441"/>
      <c r="L101" s="440"/>
      <c r="M101" s="439"/>
      <c r="N101" s="441"/>
      <c r="O101" s="439"/>
      <c r="P101" s="440"/>
      <c r="Q101" s="439"/>
      <c r="R101" s="440"/>
      <c r="S101" s="441"/>
      <c r="T101" s="440"/>
      <c r="U101" s="439"/>
      <c r="V101" s="441"/>
      <c r="W101" s="439"/>
      <c r="X101" s="440"/>
      <c r="Y101" s="439"/>
      <c r="Z101" s="440"/>
      <c r="AA101" s="441"/>
      <c r="AB101" s="440"/>
      <c r="AC101" s="439"/>
      <c r="AD101" s="441"/>
      <c r="AE101" s="439"/>
      <c r="AF101" s="440"/>
      <c r="AG101" s="439"/>
      <c r="AH101" s="440"/>
      <c r="AI101" s="441"/>
      <c r="AJ101" s="440"/>
      <c r="AK101" s="439"/>
      <c r="AL101" s="441"/>
      <c r="AM101" s="439"/>
      <c r="AN101" s="440"/>
      <c r="AO101" s="439"/>
      <c r="AP101" s="440"/>
      <c r="AQ101" s="441"/>
      <c r="AR101" s="440"/>
      <c r="AS101" s="439"/>
      <c r="AT101" s="441"/>
      <c r="AU101" s="439"/>
      <c r="AV101" s="440"/>
      <c r="AW101" s="439"/>
      <c r="AX101" s="440"/>
      <c r="AY101" s="441"/>
      <c r="AZ101" s="440"/>
      <c r="BA101" s="439"/>
      <c r="BB101" s="441"/>
      <c r="BC101" s="439"/>
      <c r="BD101" s="440"/>
      <c r="BE101" s="439"/>
      <c r="BF101" s="440"/>
      <c r="BG101" s="441"/>
      <c r="BH101" s="440"/>
      <c r="BI101" s="1015"/>
    </row>
    <row r="102" spans="1:61" ht="6" customHeight="1">
      <c r="A102" s="1237"/>
      <c r="B102" s="670"/>
      <c r="C102" s="671"/>
      <c r="D102" s="1015"/>
      <c r="E102" s="439"/>
      <c r="F102" s="441"/>
      <c r="G102" s="439"/>
      <c r="H102" s="440"/>
      <c r="I102" s="439"/>
      <c r="J102" s="440"/>
      <c r="K102" s="441"/>
      <c r="L102" s="440"/>
      <c r="M102" s="439"/>
      <c r="N102" s="441"/>
      <c r="O102" s="439"/>
      <c r="P102" s="440"/>
      <c r="Q102" s="439"/>
      <c r="R102" s="440"/>
      <c r="S102" s="441"/>
      <c r="T102" s="440"/>
      <c r="U102" s="439"/>
      <c r="V102" s="441"/>
      <c r="W102" s="439"/>
      <c r="X102" s="440"/>
      <c r="Y102" s="439"/>
      <c r="Z102" s="440"/>
      <c r="AA102" s="441"/>
      <c r="AB102" s="440"/>
      <c r="AC102" s="439"/>
      <c r="AD102" s="441"/>
      <c r="AE102" s="439"/>
      <c r="AF102" s="440"/>
      <c r="AG102" s="439"/>
      <c r="AH102" s="440"/>
      <c r="AI102" s="441"/>
      <c r="AJ102" s="440"/>
      <c r="AK102" s="439"/>
      <c r="AL102" s="441"/>
      <c r="AM102" s="439"/>
      <c r="AN102" s="440"/>
      <c r="AO102" s="439"/>
      <c r="AP102" s="440"/>
      <c r="AQ102" s="441"/>
      <c r="AR102" s="440"/>
      <c r="AS102" s="439"/>
      <c r="AT102" s="441"/>
      <c r="AU102" s="439"/>
      <c r="AV102" s="440"/>
      <c r="AW102" s="439"/>
      <c r="AX102" s="440"/>
      <c r="AY102" s="441"/>
      <c r="AZ102" s="440"/>
      <c r="BA102" s="439"/>
      <c r="BB102" s="441"/>
      <c r="BC102" s="439"/>
      <c r="BD102" s="440"/>
      <c r="BE102" s="439"/>
      <c r="BF102" s="440"/>
      <c r="BG102" s="441"/>
      <c r="BH102" s="440"/>
      <c r="BI102" s="1015"/>
    </row>
    <row r="103" spans="1:61" ht="6" customHeight="1">
      <c r="A103" s="1237"/>
      <c r="B103" s="667">
        <v>2</v>
      </c>
      <c r="C103" s="668"/>
      <c r="D103" s="1013"/>
      <c r="E103" s="436"/>
      <c r="F103" s="437"/>
      <c r="G103" s="436"/>
      <c r="H103" s="438"/>
      <c r="I103" s="436"/>
      <c r="J103" s="438"/>
      <c r="K103" s="437"/>
      <c r="L103" s="438"/>
      <c r="M103" s="436"/>
      <c r="N103" s="437"/>
      <c r="O103" s="436"/>
      <c r="P103" s="438"/>
      <c r="Q103" s="436"/>
      <c r="R103" s="438"/>
      <c r="S103" s="437"/>
      <c r="T103" s="438"/>
      <c r="U103" s="436"/>
      <c r="V103" s="437"/>
      <c r="W103" s="436"/>
      <c r="X103" s="438"/>
      <c r="Y103" s="436"/>
      <c r="Z103" s="438"/>
      <c r="AA103" s="437"/>
      <c r="AB103" s="438"/>
      <c r="AC103" s="436"/>
      <c r="AD103" s="437"/>
      <c r="AE103" s="436"/>
      <c r="AF103" s="438"/>
      <c r="AG103" s="436"/>
      <c r="AH103" s="438"/>
      <c r="AI103" s="437"/>
      <c r="AJ103" s="438"/>
      <c r="AK103" s="436"/>
      <c r="AL103" s="437"/>
      <c r="AM103" s="436"/>
      <c r="AN103" s="438"/>
      <c r="AO103" s="436"/>
      <c r="AP103" s="438"/>
      <c r="AQ103" s="437"/>
      <c r="AR103" s="438"/>
      <c r="AS103" s="436"/>
      <c r="AT103" s="437"/>
      <c r="AU103" s="436"/>
      <c r="AV103" s="438"/>
      <c r="AW103" s="436"/>
      <c r="AX103" s="438"/>
      <c r="AY103" s="437"/>
      <c r="AZ103" s="438"/>
      <c r="BA103" s="436"/>
      <c r="BB103" s="437"/>
      <c r="BC103" s="436"/>
      <c r="BD103" s="438"/>
      <c r="BE103" s="436"/>
      <c r="BF103" s="438"/>
      <c r="BG103" s="437"/>
      <c r="BH103" s="438"/>
      <c r="BI103" s="1013" t="s">
        <v>912</v>
      </c>
    </row>
    <row r="104" spans="1:61" ht="3" customHeight="1">
      <c r="A104" s="1237"/>
      <c r="B104" s="670"/>
      <c r="C104" s="671"/>
      <c r="D104" s="1015"/>
      <c r="E104" s="439"/>
      <c r="F104" s="441"/>
      <c r="G104" s="439"/>
      <c r="H104" s="440"/>
      <c r="I104" s="439"/>
      <c r="J104" s="440"/>
      <c r="K104" s="441"/>
      <c r="L104" s="440"/>
      <c r="M104" s="439"/>
      <c r="N104" s="441"/>
      <c r="O104" s="439"/>
      <c r="P104" s="440"/>
      <c r="Q104" s="439"/>
      <c r="R104" s="440"/>
      <c r="S104" s="441"/>
      <c r="T104" s="440"/>
      <c r="U104" s="439"/>
      <c r="V104" s="441"/>
      <c r="W104" s="439"/>
      <c r="X104" s="440"/>
      <c r="Y104" s="439"/>
      <c r="Z104" s="440"/>
      <c r="AA104" s="441"/>
      <c r="AB104" s="440"/>
      <c r="AC104" s="439"/>
      <c r="AD104" s="441"/>
      <c r="AE104" s="439"/>
      <c r="AF104" s="440"/>
      <c r="AG104" s="439"/>
      <c r="AH104" s="440"/>
      <c r="AI104" s="441"/>
      <c r="AJ104" s="440"/>
      <c r="AK104" s="439"/>
      <c r="AL104" s="441"/>
      <c r="AM104" s="439"/>
      <c r="AN104" s="440"/>
      <c r="AO104" s="439"/>
      <c r="AP104" s="440"/>
      <c r="AQ104" s="441"/>
      <c r="AR104" s="440"/>
      <c r="AS104" s="439"/>
      <c r="AT104" s="441"/>
      <c r="AU104" s="439"/>
      <c r="AV104" s="440"/>
      <c r="AW104" s="439"/>
      <c r="AX104" s="440"/>
      <c r="AY104" s="441"/>
      <c r="AZ104" s="440"/>
      <c r="BA104" s="439"/>
      <c r="BB104" s="441"/>
      <c r="BC104" s="439"/>
      <c r="BD104" s="440"/>
      <c r="BE104" s="439"/>
      <c r="BF104" s="440"/>
      <c r="BG104" s="441"/>
      <c r="BH104" s="440"/>
      <c r="BI104" s="1015"/>
    </row>
    <row r="105" spans="1:61" ht="6" customHeight="1">
      <c r="A105" s="1237"/>
      <c r="B105" s="690"/>
      <c r="C105" s="691"/>
      <c r="D105" s="1014"/>
      <c r="E105" s="442"/>
      <c r="F105" s="443"/>
      <c r="G105" s="442"/>
      <c r="H105" s="444"/>
      <c r="I105" s="442"/>
      <c r="J105" s="444"/>
      <c r="K105" s="443"/>
      <c r="L105" s="444"/>
      <c r="M105" s="442"/>
      <c r="N105" s="443"/>
      <c r="O105" s="442"/>
      <c r="P105" s="444"/>
      <c r="Q105" s="442"/>
      <c r="R105" s="444"/>
      <c r="S105" s="443"/>
      <c r="T105" s="444"/>
      <c r="U105" s="442"/>
      <c r="V105" s="443"/>
      <c r="W105" s="442"/>
      <c r="X105" s="444"/>
      <c r="Y105" s="442"/>
      <c r="Z105" s="444"/>
      <c r="AA105" s="443"/>
      <c r="AB105" s="444"/>
      <c r="AC105" s="442"/>
      <c r="AD105" s="443"/>
      <c r="AE105" s="442"/>
      <c r="AF105" s="444"/>
      <c r="AG105" s="442"/>
      <c r="AH105" s="444"/>
      <c r="AI105" s="443"/>
      <c r="AJ105" s="444"/>
      <c r="AK105" s="442"/>
      <c r="AL105" s="443"/>
      <c r="AM105" s="442"/>
      <c r="AN105" s="444"/>
      <c r="AO105" s="442"/>
      <c r="AP105" s="444"/>
      <c r="AQ105" s="443"/>
      <c r="AR105" s="444"/>
      <c r="AS105" s="442"/>
      <c r="AT105" s="443"/>
      <c r="AU105" s="442"/>
      <c r="AV105" s="444"/>
      <c r="AW105" s="442"/>
      <c r="AX105" s="444"/>
      <c r="AY105" s="443"/>
      <c r="AZ105" s="444"/>
      <c r="BA105" s="442"/>
      <c r="BB105" s="443"/>
      <c r="BC105" s="442"/>
      <c r="BD105" s="444"/>
      <c r="BE105" s="442"/>
      <c r="BF105" s="444"/>
      <c r="BG105" s="443"/>
      <c r="BH105" s="444"/>
      <c r="BI105" s="1014"/>
    </row>
    <row r="106" spans="1:61" ht="6" customHeight="1">
      <c r="A106" s="1237"/>
      <c r="B106" s="670">
        <v>3</v>
      </c>
      <c r="C106" s="671"/>
      <c r="D106" s="1015"/>
      <c r="E106" s="439"/>
      <c r="F106" s="441"/>
      <c r="G106" s="439"/>
      <c r="H106" s="440"/>
      <c r="I106" s="439"/>
      <c r="J106" s="440"/>
      <c r="K106" s="441"/>
      <c r="L106" s="440"/>
      <c r="M106" s="439"/>
      <c r="N106" s="441"/>
      <c r="O106" s="439"/>
      <c r="P106" s="440"/>
      <c r="Q106" s="439"/>
      <c r="R106" s="440"/>
      <c r="S106" s="441"/>
      <c r="T106" s="440"/>
      <c r="U106" s="439"/>
      <c r="V106" s="441"/>
      <c r="W106" s="439"/>
      <c r="X106" s="440"/>
      <c r="Y106" s="439"/>
      <c r="Z106" s="440"/>
      <c r="AA106" s="441"/>
      <c r="AB106" s="440"/>
      <c r="AC106" s="439"/>
      <c r="AD106" s="441"/>
      <c r="AE106" s="439"/>
      <c r="AF106" s="440"/>
      <c r="AG106" s="439"/>
      <c r="AH106" s="440"/>
      <c r="AI106" s="441"/>
      <c r="AJ106" s="440"/>
      <c r="AK106" s="439"/>
      <c r="AL106" s="441"/>
      <c r="AM106" s="439"/>
      <c r="AN106" s="440"/>
      <c r="AO106" s="439"/>
      <c r="AP106" s="440"/>
      <c r="AQ106" s="441"/>
      <c r="AR106" s="440"/>
      <c r="AS106" s="439"/>
      <c r="AT106" s="441"/>
      <c r="AU106" s="439"/>
      <c r="AV106" s="440"/>
      <c r="AW106" s="439"/>
      <c r="AX106" s="440"/>
      <c r="AY106" s="441"/>
      <c r="AZ106" s="440"/>
      <c r="BA106" s="439"/>
      <c r="BB106" s="441"/>
      <c r="BC106" s="439"/>
      <c r="BD106" s="440"/>
      <c r="BE106" s="439"/>
      <c r="BF106" s="440"/>
      <c r="BG106" s="441"/>
      <c r="BH106" s="440"/>
      <c r="BI106" s="1015" t="s">
        <v>912</v>
      </c>
    </row>
    <row r="107" spans="1:61" ht="3" customHeight="1">
      <c r="A107" s="1237"/>
      <c r="B107" s="670"/>
      <c r="C107" s="671"/>
      <c r="D107" s="1015"/>
      <c r="E107" s="439"/>
      <c r="F107" s="441"/>
      <c r="G107" s="439"/>
      <c r="H107" s="440"/>
      <c r="I107" s="439"/>
      <c r="J107" s="440"/>
      <c r="K107" s="441"/>
      <c r="L107" s="440"/>
      <c r="M107" s="439"/>
      <c r="N107" s="441"/>
      <c r="O107" s="439"/>
      <c r="P107" s="440"/>
      <c r="Q107" s="439"/>
      <c r="R107" s="440"/>
      <c r="S107" s="441"/>
      <c r="T107" s="440"/>
      <c r="U107" s="439"/>
      <c r="V107" s="441"/>
      <c r="W107" s="439"/>
      <c r="X107" s="440"/>
      <c r="Y107" s="439"/>
      <c r="Z107" s="440"/>
      <c r="AA107" s="441"/>
      <c r="AB107" s="440"/>
      <c r="AC107" s="439"/>
      <c r="AD107" s="441"/>
      <c r="AE107" s="439"/>
      <c r="AF107" s="440"/>
      <c r="AG107" s="439"/>
      <c r="AH107" s="440"/>
      <c r="AI107" s="441"/>
      <c r="AJ107" s="440"/>
      <c r="AK107" s="439"/>
      <c r="AL107" s="441"/>
      <c r="AM107" s="439"/>
      <c r="AN107" s="440"/>
      <c r="AO107" s="439"/>
      <c r="AP107" s="440"/>
      <c r="AQ107" s="441"/>
      <c r="AR107" s="440"/>
      <c r="AS107" s="439"/>
      <c r="AT107" s="441"/>
      <c r="AU107" s="439"/>
      <c r="AV107" s="440"/>
      <c r="AW107" s="439"/>
      <c r="AX107" s="440"/>
      <c r="AY107" s="441"/>
      <c r="AZ107" s="440"/>
      <c r="BA107" s="439"/>
      <c r="BB107" s="441"/>
      <c r="BC107" s="439"/>
      <c r="BD107" s="440"/>
      <c r="BE107" s="439"/>
      <c r="BF107" s="440"/>
      <c r="BG107" s="441"/>
      <c r="BH107" s="440"/>
      <c r="BI107" s="1015"/>
    </row>
    <row r="108" spans="1:61" ht="6" customHeight="1">
      <c r="A108" s="1237"/>
      <c r="B108" s="670"/>
      <c r="C108" s="671"/>
      <c r="D108" s="1015"/>
      <c r="E108" s="439"/>
      <c r="F108" s="441"/>
      <c r="G108" s="439"/>
      <c r="H108" s="440"/>
      <c r="I108" s="439"/>
      <c r="J108" s="440"/>
      <c r="K108" s="441"/>
      <c r="L108" s="440"/>
      <c r="M108" s="439"/>
      <c r="N108" s="441"/>
      <c r="O108" s="439"/>
      <c r="P108" s="440"/>
      <c r="Q108" s="439"/>
      <c r="R108" s="440"/>
      <c r="S108" s="441"/>
      <c r="T108" s="440"/>
      <c r="U108" s="439"/>
      <c r="V108" s="441"/>
      <c r="W108" s="439"/>
      <c r="X108" s="440"/>
      <c r="Y108" s="439"/>
      <c r="Z108" s="440"/>
      <c r="AA108" s="441"/>
      <c r="AB108" s="440"/>
      <c r="AC108" s="439"/>
      <c r="AD108" s="441"/>
      <c r="AE108" s="439"/>
      <c r="AF108" s="440"/>
      <c r="AG108" s="439"/>
      <c r="AH108" s="440"/>
      <c r="AI108" s="441"/>
      <c r="AJ108" s="440"/>
      <c r="AK108" s="439"/>
      <c r="AL108" s="441"/>
      <c r="AM108" s="439"/>
      <c r="AN108" s="440"/>
      <c r="AO108" s="439"/>
      <c r="AP108" s="440"/>
      <c r="AQ108" s="441"/>
      <c r="AR108" s="440"/>
      <c r="AS108" s="439"/>
      <c r="AT108" s="441"/>
      <c r="AU108" s="439"/>
      <c r="AV108" s="440"/>
      <c r="AW108" s="439"/>
      <c r="AX108" s="440"/>
      <c r="AY108" s="441"/>
      <c r="AZ108" s="440"/>
      <c r="BA108" s="439"/>
      <c r="BB108" s="441"/>
      <c r="BC108" s="439"/>
      <c r="BD108" s="440"/>
      <c r="BE108" s="439"/>
      <c r="BF108" s="440"/>
      <c r="BG108" s="441"/>
      <c r="BH108" s="440"/>
      <c r="BI108" s="1015"/>
    </row>
    <row r="109" spans="1:61" ht="6" customHeight="1">
      <c r="A109" s="1237"/>
      <c r="B109" s="667">
        <v>4</v>
      </c>
      <c r="C109" s="668"/>
      <c r="D109" s="1013"/>
      <c r="E109" s="436"/>
      <c r="F109" s="437"/>
      <c r="G109" s="436"/>
      <c r="H109" s="438"/>
      <c r="I109" s="436"/>
      <c r="J109" s="438"/>
      <c r="K109" s="437"/>
      <c r="L109" s="438"/>
      <c r="M109" s="436"/>
      <c r="N109" s="437"/>
      <c r="O109" s="436"/>
      <c r="P109" s="438"/>
      <c r="Q109" s="436"/>
      <c r="R109" s="438"/>
      <c r="S109" s="437"/>
      <c r="T109" s="438"/>
      <c r="U109" s="436"/>
      <c r="V109" s="437"/>
      <c r="W109" s="436"/>
      <c r="X109" s="438"/>
      <c r="Y109" s="436"/>
      <c r="Z109" s="438"/>
      <c r="AA109" s="437"/>
      <c r="AB109" s="438"/>
      <c r="AC109" s="436"/>
      <c r="AD109" s="437"/>
      <c r="AE109" s="436"/>
      <c r="AF109" s="438"/>
      <c r="AG109" s="436"/>
      <c r="AH109" s="438"/>
      <c r="AI109" s="437"/>
      <c r="AJ109" s="438"/>
      <c r="AK109" s="436"/>
      <c r="AL109" s="437"/>
      <c r="AM109" s="436"/>
      <c r="AN109" s="438"/>
      <c r="AO109" s="436"/>
      <c r="AP109" s="438"/>
      <c r="AQ109" s="437"/>
      <c r="AR109" s="438"/>
      <c r="AS109" s="436"/>
      <c r="AT109" s="437"/>
      <c r="AU109" s="436"/>
      <c r="AV109" s="438"/>
      <c r="AW109" s="436"/>
      <c r="AX109" s="438"/>
      <c r="AY109" s="437"/>
      <c r="AZ109" s="438"/>
      <c r="BA109" s="436"/>
      <c r="BB109" s="437"/>
      <c r="BC109" s="436"/>
      <c r="BD109" s="438"/>
      <c r="BE109" s="436"/>
      <c r="BF109" s="438"/>
      <c r="BG109" s="437"/>
      <c r="BH109" s="438"/>
      <c r="BI109" s="1013" t="s">
        <v>899</v>
      </c>
    </row>
    <row r="110" spans="1:61" ht="3" customHeight="1">
      <c r="A110" s="1237"/>
      <c r="B110" s="670"/>
      <c r="C110" s="671"/>
      <c r="D110" s="1015"/>
      <c r="E110" s="439"/>
      <c r="F110" s="441"/>
      <c r="G110" s="439"/>
      <c r="H110" s="440"/>
      <c r="I110" s="439"/>
      <c r="J110" s="440"/>
      <c r="K110" s="441"/>
      <c r="L110" s="440"/>
      <c r="M110" s="439"/>
      <c r="N110" s="441"/>
      <c r="O110" s="439"/>
      <c r="P110" s="440"/>
      <c r="Q110" s="439"/>
      <c r="R110" s="440"/>
      <c r="S110" s="441"/>
      <c r="T110" s="440"/>
      <c r="U110" s="439"/>
      <c r="V110" s="441"/>
      <c r="W110" s="439"/>
      <c r="X110" s="440"/>
      <c r="Y110" s="439"/>
      <c r="Z110" s="440"/>
      <c r="AA110" s="441"/>
      <c r="AB110" s="440"/>
      <c r="AC110" s="439"/>
      <c r="AD110" s="441"/>
      <c r="AE110" s="439"/>
      <c r="AF110" s="440"/>
      <c r="AG110" s="439"/>
      <c r="AH110" s="440"/>
      <c r="AI110" s="441"/>
      <c r="AJ110" s="440"/>
      <c r="AK110" s="439"/>
      <c r="AL110" s="441"/>
      <c r="AM110" s="439"/>
      <c r="AN110" s="440"/>
      <c r="AO110" s="439"/>
      <c r="AP110" s="440"/>
      <c r="AQ110" s="441"/>
      <c r="AR110" s="440"/>
      <c r="AS110" s="439"/>
      <c r="AT110" s="441"/>
      <c r="AU110" s="439"/>
      <c r="AV110" s="440"/>
      <c r="AW110" s="439"/>
      <c r="AX110" s="440"/>
      <c r="AY110" s="441"/>
      <c r="AZ110" s="440"/>
      <c r="BA110" s="439"/>
      <c r="BB110" s="441"/>
      <c r="BC110" s="439"/>
      <c r="BD110" s="440"/>
      <c r="BE110" s="439"/>
      <c r="BF110" s="440"/>
      <c r="BG110" s="441"/>
      <c r="BH110" s="440"/>
      <c r="BI110" s="1015"/>
    </row>
    <row r="111" spans="1:61" ht="6" customHeight="1">
      <c r="A111" s="1237"/>
      <c r="B111" s="690"/>
      <c r="C111" s="691"/>
      <c r="D111" s="1014"/>
      <c r="E111" s="442"/>
      <c r="F111" s="443"/>
      <c r="G111" s="442"/>
      <c r="H111" s="444"/>
      <c r="I111" s="442"/>
      <c r="J111" s="444"/>
      <c r="K111" s="443"/>
      <c r="L111" s="444"/>
      <c r="M111" s="442"/>
      <c r="N111" s="443"/>
      <c r="O111" s="442"/>
      <c r="P111" s="444"/>
      <c r="Q111" s="442"/>
      <c r="R111" s="444"/>
      <c r="S111" s="443"/>
      <c r="T111" s="444"/>
      <c r="U111" s="442"/>
      <c r="V111" s="443"/>
      <c r="W111" s="442"/>
      <c r="X111" s="444"/>
      <c r="Y111" s="442"/>
      <c r="Z111" s="444"/>
      <c r="AA111" s="443"/>
      <c r="AB111" s="444"/>
      <c r="AC111" s="442"/>
      <c r="AD111" s="443"/>
      <c r="AE111" s="442"/>
      <c r="AF111" s="444"/>
      <c r="AG111" s="442"/>
      <c r="AH111" s="444"/>
      <c r="AI111" s="443"/>
      <c r="AJ111" s="444"/>
      <c r="AK111" s="442"/>
      <c r="AL111" s="443"/>
      <c r="AM111" s="442"/>
      <c r="AN111" s="444"/>
      <c r="AO111" s="442"/>
      <c r="AP111" s="444"/>
      <c r="AQ111" s="443"/>
      <c r="AR111" s="444"/>
      <c r="AS111" s="442"/>
      <c r="AT111" s="443"/>
      <c r="AU111" s="442"/>
      <c r="AV111" s="444"/>
      <c r="AW111" s="442"/>
      <c r="AX111" s="444"/>
      <c r="AY111" s="443"/>
      <c r="AZ111" s="444"/>
      <c r="BA111" s="442"/>
      <c r="BB111" s="443"/>
      <c r="BC111" s="442"/>
      <c r="BD111" s="444"/>
      <c r="BE111" s="442"/>
      <c r="BF111" s="444"/>
      <c r="BG111" s="443"/>
      <c r="BH111" s="444"/>
      <c r="BI111" s="1014"/>
    </row>
    <row r="112" spans="1:61" ht="6" customHeight="1">
      <c r="A112" s="1237"/>
      <c r="B112" s="670">
        <v>5</v>
      </c>
      <c r="C112" s="671"/>
      <c r="D112" s="1015"/>
      <c r="E112" s="439"/>
      <c r="F112" s="441"/>
      <c r="G112" s="439"/>
      <c r="H112" s="440"/>
      <c r="I112" s="439"/>
      <c r="J112" s="440"/>
      <c r="K112" s="441"/>
      <c r="L112" s="440"/>
      <c r="M112" s="439"/>
      <c r="N112" s="441"/>
      <c r="O112" s="439"/>
      <c r="P112" s="440"/>
      <c r="Q112" s="439"/>
      <c r="R112" s="440"/>
      <c r="S112" s="441"/>
      <c r="T112" s="440"/>
      <c r="U112" s="439"/>
      <c r="V112" s="441"/>
      <c r="W112" s="439"/>
      <c r="X112" s="440"/>
      <c r="Y112" s="439"/>
      <c r="Z112" s="440"/>
      <c r="AA112" s="441"/>
      <c r="AB112" s="440"/>
      <c r="AC112" s="439"/>
      <c r="AD112" s="441"/>
      <c r="AE112" s="439"/>
      <c r="AF112" s="440"/>
      <c r="AG112" s="439"/>
      <c r="AH112" s="440"/>
      <c r="AI112" s="441"/>
      <c r="AJ112" s="440"/>
      <c r="AK112" s="439"/>
      <c r="AL112" s="441"/>
      <c r="AM112" s="439"/>
      <c r="AN112" s="440"/>
      <c r="AO112" s="439"/>
      <c r="AP112" s="440"/>
      <c r="AQ112" s="441"/>
      <c r="AR112" s="440"/>
      <c r="AS112" s="439"/>
      <c r="AT112" s="441"/>
      <c r="AU112" s="439"/>
      <c r="AV112" s="440"/>
      <c r="AW112" s="439"/>
      <c r="AX112" s="440"/>
      <c r="AY112" s="441"/>
      <c r="AZ112" s="440"/>
      <c r="BA112" s="439"/>
      <c r="BB112" s="441"/>
      <c r="BC112" s="439"/>
      <c r="BD112" s="440"/>
      <c r="BE112" s="439"/>
      <c r="BF112" s="440"/>
      <c r="BG112" s="441"/>
      <c r="BH112" s="440"/>
      <c r="BI112" s="1015" t="s">
        <v>912</v>
      </c>
    </row>
    <row r="113" spans="1:61" ht="3" customHeight="1">
      <c r="A113" s="1237"/>
      <c r="B113" s="670"/>
      <c r="C113" s="671"/>
      <c r="D113" s="1015"/>
      <c r="E113" s="439"/>
      <c r="F113" s="441"/>
      <c r="G113" s="439"/>
      <c r="H113" s="440"/>
      <c r="I113" s="439"/>
      <c r="J113" s="440"/>
      <c r="K113" s="441"/>
      <c r="L113" s="440"/>
      <c r="M113" s="439"/>
      <c r="N113" s="441"/>
      <c r="O113" s="439"/>
      <c r="P113" s="440"/>
      <c r="Q113" s="439"/>
      <c r="R113" s="440"/>
      <c r="S113" s="441"/>
      <c r="T113" s="440"/>
      <c r="U113" s="439"/>
      <c r="V113" s="441"/>
      <c r="W113" s="439"/>
      <c r="X113" s="440"/>
      <c r="Y113" s="439"/>
      <c r="Z113" s="440"/>
      <c r="AA113" s="441"/>
      <c r="AB113" s="440"/>
      <c r="AC113" s="439"/>
      <c r="AD113" s="441"/>
      <c r="AE113" s="439"/>
      <c r="AF113" s="440"/>
      <c r="AG113" s="439"/>
      <c r="AH113" s="440"/>
      <c r="AI113" s="441"/>
      <c r="AJ113" s="440"/>
      <c r="AK113" s="439"/>
      <c r="AL113" s="441"/>
      <c r="AM113" s="439"/>
      <c r="AN113" s="440"/>
      <c r="AO113" s="439"/>
      <c r="AP113" s="440"/>
      <c r="AQ113" s="441"/>
      <c r="AR113" s="440"/>
      <c r="AS113" s="439"/>
      <c r="AT113" s="441"/>
      <c r="AU113" s="439"/>
      <c r="AV113" s="440"/>
      <c r="AW113" s="439"/>
      <c r="AX113" s="440"/>
      <c r="AY113" s="441"/>
      <c r="AZ113" s="440"/>
      <c r="BA113" s="439"/>
      <c r="BB113" s="441"/>
      <c r="BC113" s="439"/>
      <c r="BD113" s="440"/>
      <c r="BE113" s="439"/>
      <c r="BF113" s="440"/>
      <c r="BG113" s="441"/>
      <c r="BH113" s="440"/>
      <c r="BI113" s="1015"/>
    </row>
    <row r="114" spans="1:61" ht="6" customHeight="1">
      <c r="A114" s="1237"/>
      <c r="B114" s="690"/>
      <c r="C114" s="671"/>
      <c r="D114" s="1015"/>
      <c r="E114" s="442"/>
      <c r="F114" s="443"/>
      <c r="G114" s="442"/>
      <c r="H114" s="444"/>
      <c r="I114" s="442"/>
      <c r="J114" s="444"/>
      <c r="K114" s="443"/>
      <c r="L114" s="444"/>
      <c r="M114" s="442"/>
      <c r="N114" s="443"/>
      <c r="O114" s="442"/>
      <c r="P114" s="444"/>
      <c r="Q114" s="442"/>
      <c r="R114" s="444"/>
      <c r="S114" s="443"/>
      <c r="T114" s="444"/>
      <c r="U114" s="442"/>
      <c r="V114" s="443"/>
      <c r="W114" s="442"/>
      <c r="X114" s="444"/>
      <c r="Y114" s="442"/>
      <c r="Z114" s="444"/>
      <c r="AA114" s="443"/>
      <c r="AB114" s="444"/>
      <c r="AC114" s="442"/>
      <c r="AD114" s="443"/>
      <c r="AE114" s="442"/>
      <c r="AF114" s="444"/>
      <c r="AG114" s="442"/>
      <c r="AH114" s="444"/>
      <c r="AI114" s="443"/>
      <c r="AJ114" s="444"/>
      <c r="AK114" s="442"/>
      <c r="AL114" s="443"/>
      <c r="AM114" s="442"/>
      <c r="AN114" s="444"/>
      <c r="AO114" s="442"/>
      <c r="AP114" s="444"/>
      <c r="AQ114" s="443"/>
      <c r="AR114" s="444"/>
      <c r="AS114" s="442"/>
      <c r="AT114" s="443"/>
      <c r="AU114" s="442"/>
      <c r="AV114" s="444"/>
      <c r="AW114" s="442"/>
      <c r="AX114" s="444"/>
      <c r="AY114" s="443"/>
      <c r="AZ114" s="444"/>
      <c r="BA114" s="442"/>
      <c r="BB114" s="443"/>
      <c r="BC114" s="442"/>
      <c r="BD114" s="444"/>
      <c r="BE114" s="442"/>
      <c r="BF114" s="444"/>
      <c r="BG114" s="443"/>
      <c r="BH114" s="444"/>
      <c r="BI114" s="1014"/>
    </row>
    <row r="115" spans="1:61" ht="6" customHeight="1">
      <c r="A115" s="1237"/>
      <c r="B115" s="670">
        <v>6</v>
      </c>
      <c r="C115" s="668"/>
      <c r="D115" s="1013"/>
      <c r="E115" s="439"/>
      <c r="F115" s="441"/>
      <c r="G115" s="439"/>
      <c r="H115" s="440"/>
      <c r="I115" s="439"/>
      <c r="J115" s="440"/>
      <c r="K115" s="441"/>
      <c r="L115" s="440"/>
      <c r="M115" s="439"/>
      <c r="N115" s="441"/>
      <c r="O115" s="439"/>
      <c r="P115" s="440"/>
      <c r="Q115" s="439"/>
      <c r="R115" s="440"/>
      <c r="S115" s="441"/>
      <c r="T115" s="440"/>
      <c r="U115" s="439"/>
      <c r="V115" s="441"/>
      <c r="W115" s="439"/>
      <c r="X115" s="440"/>
      <c r="Y115" s="439"/>
      <c r="Z115" s="440"/>
      <c r="AA115" s="441"/>
      <c r="AB115" s="440"/>
      <c r="AC115" s="439"/>
      <c r="AD115" s="441"/>
      <c r="AE115" s="439"/>
      <c r="AF115" s="440"/>
      <c r="AG115" s="439"/>
      <c r="AH115" s="440"/>
      <c r="AI115" s="441"/>
      <c r="AJ115" s="440"/>
      <c r="AK115" s="439"/>
      <c r="AL115" s="441"/>
      <c r="AM115" s="439"/>
      <c r="AN115" s="440"/>
      <c r="AO115" s="439"/>
      <c r="AP115" s="440"/>
      <c r="AQ115" s="441"/>
      <c r="AR115" s="440"/>
      <c r="AS115" s="439"/>
      <c r="AT115" s="441"/>
      <c r="AU115" s="439"/>
      <c r="AV115" s="440"/>
      <c r="AW115" s="439"/>
      <c r="AX115" s="440"/>
      <c r="AY115" s="441"/>
      <c r="AZ115" s="440"/>
      <c r="BA115" s="439"/>
      <c r="BB115" s="441"/>
      <c r="BC115" s="439"/>
      <c r="BD115" s="440"/>
      <c r="BE115" s="439"/>
      <c r="BF115" s="440"/>
      <c r="BG115" s="441"/>
      <c r="BH115" s="440"/>
      <c r="BI115" s="1015" t="s">
        <v>912</v>
      </c>
    </row>
    <row r="116" spans="1:61" ht="3" customHeight="1">
      <c r="A116" s="1237"/>
      <c r="B116" s="670"/>
      <c r="C116" s="671"/>
      <c r="D116" s="1015"/>
      <c r="E116" s="439"/>
      <c r="F116" s="441"/>
      <c r="G116" s="439"/>
      <c r="H116" s="440"/>
      <c r="I116" s="439"/>
      <c r="J116" s="440"/>
      <c r="K116" s="441"/>
      <c r="L116" s="440"/>
      <c r="M116" s="439"/>
      <c r="N116" s="441"/>
      <c r="O116" s="439"/>
      <c r="P116" s="440"/>
      <c r="Q116" s="439"/>
      <c r="R116" s="440"/>
      <c r="S116" s="441"/>
      <c r="T116" s="440"/>
      <c r="U116" s="439"/>
      <c r="V116" s="441"/>
      <c r="W116" s="439"/>
      <c r="X116" s="440"/>
      <c r="Y116" s="439"/>
      <c r="Z116" s="440"/>
      <c r="AA116" s="441"/>
      <c r="AB116" s="440"/>
      <c r="AC116" s="439"/>
      <c r="AD116" s="441"/>
      <c r="AE116" s="439"/>
      <c r="AF116" s="440"/>
      <c r="AG116" s="439"/>
      <c r="AH116" s="440"/>
      <c r="AI116" s="441"/>
      <c r="AJ116" s="440"/>
      <c r="AK116" s="439"/>
      <c r="AL116" s="441"/>
      <c r="AM116" s="439"/>
      <c r="AN116" s="440"/>
      <c r="AO116" s="439"/>
      <c r="AP116" s="440"/>
      <c r="AQ116" s="441"/>
      <c r="AR116" s="440"/>
      <c r="AS116" s="439"/>
      <c r="AT116" s="441"/>
      <c r="AU116" s="439"/>
      <c r="AV116" s="440"/>
      <c r="AW116" s="439"/>
      <c r="AX116" s="440"/>
      <c r="AY116" s="441"/>
      <c r="AZ116" s="440"/>
      <c r="BA116" s="439"/>
      <c r="BB116" s="441"/>
      <c r="BC116" s="439"/>
      <c r="BD116" s="440"/>
      <c r="BE116" s="439"/>
      <c r="BF116" s="440"/>
      <c r="BG116" s="441"/>
      <c r="BH116" s="440"/>
      <c r="BI116" s="1015"/>
    </row>
    <row r="117" spans="1:61" ht="6" customHeight="1">
      <c r="A117" s="1237"/>
      <c r="B117" s="670"/>
      <c r="C117" s="671"/>
      <c r="D117" s="1015"/>
      <c r="E117" s="439"/>
      <c r="F117" s="441"/>
      <c r="G117" s="439"/>
      <c r="H117" s="440"/>
      <c r="I117" s="439"/>
      <c r="J117" s="440"/>
      <c r="K117" s="441"/>
      <c r="L117" s="440"/>
      <c r="M117" s="439"/>
      <c r="N117" s="441"/>
      <c r="O117" s="439"/>
      <c r="P117" s="440"/>
      <c r="Q117" s="439"/>
      <c r="R117" s="440"/>
      <c r="S117" s="441"/>
      <c r="T117" s="440"/>
      <c r="U117" s="439"/>
      <c r="V117" s="441"/>
      <c r="W117" s="439"/>
      <c r="X117" s="440"/>
      <c r="Y117" s="439"/>
      <c r="Z117" s="440"/>
      <c r="AA117" s="441"/>
      <c r="AB117" s="440"/>
      <c r="AC117" s="439"/>
      <c r="AD117" s="441"/>
      <c r="AE117" s="439"/>
      <c r="AF117" s="440"/>
      <c r="AG117" s="439"/>
      <c r="AH117" s="440"/>
      <c r="AI117" s="441"/>
      <c r="AJ117" s="440"/>
      <c r="AK117" s="439"/>
      <c r="AL117" s="441"/>
      <c r="AM117" s="439"/>
      <c r="AN117" s="440"/>
      <c r="AO117" s="439"/>
      <c r="AP117" s="440"/>
      <c r="AQ117" s="441"/>
      <c r="AR117" s="440"/>
      <c r="AS117" s="439"/>
      <c r="AT117" s="441"/>
      <c r="AU117" s="439"/>
      <c r="AV117" s="440"/>
      <c r="AW117" s="439"/>
      <c r="AX117" s="440"/>
      <c r="AY117" s="441"/>
      <c r="AZ117" s="440"/>
      <c r="BA117" s="439"/>
      <c r="BB117" s="441"/>
      <c r="BC117" s="439"/>
      <c r="BD117" s="440"/>
      <c r="BE117" s="439"/>
      <c r="BF117" s="440"/>
      <c r="BG117" s="441"/>
      <c r="BH117" s="440"/>
      <c r="BI117" s="1015"/>
    </row>
    <row r="118" spans="1:61" ht="6" customHeight="1">
      <c r="A118" s="1237"/>
      <c r="B118" s="667">
        <v>7</v>
      </c>
      <c r="C118" s="668"/>
      <c r="D118" s="1013"/>
      <c r="E118" s="436"/>
      <c r="F118" s="437"/>
      <c r="G118" s="436"/>
      <c r="H118" s="438"/>
      <c r="I118" s="436"/>
      <c r="J118" s="438"/>
      <c r="K118" s="437"/>
      <c r="L118" s="438"/>
      <c r="M118" s="436"/>
      <c r="N118" s="437"/>
      <c r="O118" s="436"/>
      <c r="P118" s="438"/>
      <c r="Q118" s="436"/>
      <c r="R118" s="438"/>
      <c r="S118" s="437"/>
      <c r="T118" s="438"/>
      <c r="U118" s="436"/>
      <c r="V118" s="437"/>
      <c r="W118" s="436"/>
      <c r="X118" s="438"/>
      <c r="Y118" s="436"/>
      <c r="Z118" s="438"/>
      <c r="AA118" s="437"/>
      <c r="AB118" s="438"/>
      <c r="AC118" s="436"/>
      <c r="AD118" s="437"/>
      <c r="AE118" s="436"/>
      <c r="AF118" s="438"/>
      <c r="AG118" s="436"/>
      <c r="AH118" s="438"/>
      <c r="AI118" s="437"/>
      <c r="AJ118" s="438"/>
      <c r="AK118" s="436"/>
      <c r="AL118" s="437"/>
      <c r="AM118" s="436"/>
      <c r="AN118" s="438"/>
      <c r="AO118" s="436"/>
      <c r="AP118" s="438"/>
      <c r="AQ118" s="437"/>
      <c r="AR118" s="438"/>
      <c r="AS118" s="436"/>
      <c r="AT118" s="437"/>
      <c r="AU118" s="436"/>
      <c r="AV118" s="438"/>
      <c r="AW118" s="436"/>
      <c r="AX118" s="438"/>
      <c r="AY118" s="437"/>
      <c r="AZ118" s="438"/>
      <c r="BA118" s="436"/>
      <c r="BB118" s="437"/>
      <c r="BC118" s="436"/>
      <c r="BD118" s="438"/>
      <c r="BE118" s="436"/>
      <c r="BF118" s="438"/>
      <c r="BG118" s="437"/>
      <c r="BH118" s="438"/>
      <c r="BI118" s="1013" t="s">
        <v>899</v>
      </c>
    </row>
    <row r="119" spans="1:61" ht="3" customHeight="1">
      <c r="A119" s="1237"/>
      <c r="B119" s="670"/>
      <c r="C119" s="671"/>
      <c r="D119" s="1015"/>
      <c r="E119" s="439"/>
      <c r="F119" s="441"/>
      <c r="G119" s="439"/>
      <c r="H119" s="440"/>
      <c r="I119" s="439"/>
      <c r="J119" s="440"/>
      <c r="K119" s="441"/>
      <c r="L119" s="440"/>
      <c r="M119" s="439"/>
      <c r="N119" s="441"/>
      <c r="O119" s="439"/>
      <c r="P119" s="440"/>
      <c r="Q119" s="439"/>
      <c r="R119" s="440"/>
      <c r="S119" s="441"/>
      <c r="T119" s="440"/>
      <c r="U119" s="439"/>
      <c r="V119" s="441"/>
      <c r="W119" s="439"/>
      <c r="X119" s="440"/>
      <c r="Y119" s="439"/>
      <c r="Z119" s="440"/>
      <c r="AA119" s="441"/>
      <c r="AB119" s="440"/>
      <c r="AC119" s="439"/>
      <c r="AD119" s="441"/>
      <c r="AE119" s="439"/>
      <c r="AF119" s="440"/>
      <c r="AG119" s="439"/>
      <c r="AH119" s="440"/>
      <c r="AI119" s="441"/>
      <c r="AJ119" s="440"/>
      <c r="AK119" s="439"/>
      <c r="AL119" s="441"/>
      <c r="AM119" s="439"/>
      <c r="AN119" s="440"/>
      <c r="AO119" s="439"/>
      <c r="AP119" s="440"/>
      <c r="AQ119" s="441"/>
      <c r="AR119" s="440"/>
      <c r="AS119" s="439"/>
      <c r="AT119" s="441"/>
      <c r="AU119" s="439"/>
      <c r="AV119" s="440"/>
      <c r="AW119" s="439"/>
      <c r="AX119" s="440"/>
      <c r="AY119" s="441"/>
      <c r="AZ119" s="440"/>
      <c r="BA119" s="439"/>
      <c r="BB119" s="441"/>
      <c r="BC119" s="439"/>
      <c r="BD119" s="440"/>
      <c r="BE119" s="439"/>
      <c r="BF119" s="440"/>
      <c r="BG119" s="441"/>
      <c r="BH119" s="440"/>
      <c r="BI119" s="1015"/>
    </row>
    <row r="120" spans="1:61" ht="6" customHeight="1">
      <c r="A120" s="1237"/>
      <c r="B120" s="690"/>
      <c r="C120" s="691"/>
      <c r="D120" s="1014"/>
      <c r="E120" s="442"/>
      <c r="F120" s="443"/>
      <c r="G120" s="442"/>
      <c r="H120" s="444"/>
      <c r="I120" s="442"/>
      <c r="J120" s="444"/>
      <c r="K120" s="443"/>
      <c r="L120" s="444"/>
      <c r="M120" s="442"/>
      <c r="N120" s="443"/>
      <c r="O120" s="442"/>
      <c r="P120" s="444"/>
      <c r="Q120" s="442"/>
      <c r="R120" s="444"/>
      <c r="S120" s="443"/>
      <c r="T120" s="444"/>
      <c r="U120" s="442"/>
      <c r="V120" s="443"/>
      <c r="W120" s="442"/>
      <c r="X120" s="444"/>
      <c r="Y120" s="442"/>
      <c r="Z120" s="444"/>
      <c r="AA120" s="443"/>
      <c r="AB120" s="444"/>
      <c r="AC120" s="442"/>
      <c r="AD120" s="443"/>
      <c r="AE120" s="442"/>
      <c r="AF120" s="444"/>
      <c r="AG120" s="442"/>
      <c r="AH120" s="444"/>
      <c r="AI120" s="443"/>
      <c r="AJ120" s="444"/>
      <c r="AK120" s="442"/>
      <c r="AL120" s="443"/>
      <c r="AM120" s="442"/>
      <c r="AN120" s="444"/>
      <c r="AO120" s="442"/>
      <c r="AP120" s="444"/>
      <c r="AQ120" s="443"/>
      <c r="AR120" s="444"/>
      <c r="AS120" s="442"/>
      <c r="AT120" s="443"/>
      <c r="AU120" s="442"/>
      <c r="AV120" s="444"/>
      <c r="AW120" s="442"/>
      <c r="AX120" s="444"/>
      <c r="AY120" s="443"/>
      <c r="AZ120" s="444"/>
      <c r="BA120" s="442"/>
      <c r="BB120" s="443"/>
      <c r="BC120" s="442"/>
      <c r="BD120" s="444"/>
      <c r="BE120" s="442"/>
      <c r="BF120" s="444"/>
      <c r="BG120" s="443"/>
      <c r="BH120" s="444"/>
      <c r="BI120" s="1014"/>
    </row>
    <row r="121" spans="1:61" ht="6" customHeight="1">
      <c r="A121" s="1237"/>
      <c r="B121" s="670">
        <v>8</v>
      </c>
      <c r="C121" s="671"/>
      <c r="D121" s="1015"/>
      <c r="E121" s="439"/>
      <c r="F121" s="441"/>
      <c r="G121" s="439"/>
      <c r="H121" s="440"/>
      <c r="I121" s="439"/>
      <c r="J121" s="440"/>
      <c r="K121" s="441"/>
      <c r="L121" s="440"/>
      <c r="M121" s="439"/>
      <c r="N121" s="441"/>
      <c r="O121" s="439"/>
      <c r="P121" s="440"/>
      <c r="Q121" s="439"/>
      <c r="R121" s="440"/>
      <c r="S121" s="441"/>
      <c r="T121" s="440"/>
      <c r="U121" s="439"/>
      <c r="V121" s="441"/>
      <c r="W121" s="439"/>
      <c r="X121" s="440"/>
      <c r="Y121" s="439"/>
      <c r="Z121" s="440"/>
      <c r="AA121" s="441"/>
      <c r="AB121" s="440"/>
      <c r="AC121" s="439"/>
      <c r="AD121" s="441"/>
      <c r="AE121" s="439"/>
      <c r="AF121" s="440"/>
      <c r="AG121" s="439"/>
      <c r="AH121" s="440"/>
      <c r="AI121" s="441"/>
      <c r="AJ121" s="440"/>
      <c r="AK121" s="439"/>
      <c r="AL121" s="441"/>
      <c r="AM121" s="439"/>
      <c r="AN121" s="440"/>
      <c r="AO121" s="439"/>
      <c r="AP121" s="440"/>
      <c r="AQ121" s="441"/>
      <c r="AR121" s="440"/>
      <c r="AS121" s="439"/>
      <c r="AT121" s="441"/>
      <c r="AU121" s="439"/>
      <c r="AV121" s="440"/>
      <c r="AW121" s="439"/>
      <c r="AX121" s="440"/>
      <c r="AY121" s="441"/>
      <c r="AZ121" s="440"/>
      <c r="BA121" s="439"/>
      <c r="BB121" s="441"/>
      <c r="BC121" s="439"/>
      <c r="BD121" s="440"/>
      <c r="BE121" s="439"/>
      <c r="BF121" s="440"/>
      <c r="BG121" s="441"/>
      <c r="BH121" s="440"/>
      <c r="BI121" s="1015" t="s">
        <v>912</v>
      </c>
    </row>
    <row r="122" spans="1:61" ht="3" customHeight="1">
      <c r="A122" s="1237"/>
      <c r="B122" s="670"/>
      <c r="C122" s="671"/>
      <c r="D122" s="1015"/>
      <c r="E122" s="439"/>
      <c r="F122" s="441"/>
      <c r="G122" s="439"/>
      <c r="H122" s="440"/>
      <c r="I122" s="439"/>
      <c r="J122" s="440"/>
      <c r="K122" s="441"/>
      <c r="L122" s="440"/>
      <c r="M122" s="439"/>
      <c r="N122" s="441"/>
      <c r="O122" s="439"/>
      <c r="P122" s="440"/>
      <c r="Q122" s="439"/>
      <c r="R122" s="440"/>
      <c r="S122" s="441"/>
      <c r="T122" s="440"/>
      <c r="U122" s="439"/>
      <c r="V122" s="441"/>
      <c r="W122" s="439"/>
      <c r="X122" s="440"/>
      <c r="Y122" s="439"/>
      <c r="Z122" s="440"/>
      <c r="AA122" s="441"/>
      <c r="AB122" s="440"/>
      <c r="AC122" s="439"/>
      <c r="AD122" s="441"/>
      <c r="AE122" s="439"/>
      <c r="AF122" s="440"/>
      <c r="AG122" s="439"/>
      <c r="AH122" s="440"/>
      <c r="AI122" s="441"/>
      <c r="AJ122" s="440"/>
      <c r="AK122" s="439"/>
      <c r="AL122" s="441"/>
      <c r="AM122" s="439"/>
      <c r="AN122" s="440"/>
      <c r="AO122" s="439"/>
      <c r="AP122" s="440"/>
      <c r="AQ122" s="441"/>
      <c r="AR122" s="440"/>
      <c r="AS122" s="439"/>
      <c r="AT122" s="441"/>
      <c r="AU122" s="439"/>
      <c r="AV122" s="440"/>
      <c r="AW122" s="439"/>
      <c r="AX122" s="440"/>
      <c r="AY122" s="441"/>
      <c r="AZ122" s="440"/>
      <c r="BA122" s="439"/>
      <c r="BB122" s="441"/>
      <c r="BC122" s="439"/>
      <c r="BD122" s="440"/>
      <c r="BE122" s="439"/>
      <c r="BF122" s="440"/>
      <c r="BG122" s="441"/>
      <c r="BH122" s="440"/>
      <c r="BI122" s="1015"/>
    </row>
    <row r="123" spans="1:61" ht="6" customHeight="1">
      <c r="A123" s="1237"/>
      <c r="B123" s="670"/>
      <c r="C123" s="671"/>
      <c r="D123" s="1015"/>
      <c r="E123" s="439"/>
      <c r="F123" s="441"/>
      <c r="G123" s="439"/>
      <c r="H123" s="440"/>
      <c r="I123" s="439"/>
      <c r="J123" s="440"/>
      <c r="K123" s="441"/>
      <c r="L123" s="440"/>
      <c r="M123" s="439"/>
      <c r="N123" s="441"/>
      <c r="O123" s="439"/>
      <c r="P123" s="440"/>
      <c r="Q123" s="439"/>
      <c r="R123" s="440"/>
      <c r="S123" s="441"/>
      <c r="T123" s="440"/>
      <c r="U123" s="439"/>
      <c r="V123" s="441"/>
      <c r="W123" s="439"/>
      <c r="X123" s="440"/>
      <c r="Y123" s="439"/>
      <c r="Z123" s="440"/>
      <c r="AA123" s="441"/>
      <c r="AB123" s="440"/>
      <c r="AC123" s="439"/>
      <c r="AD123" s="441"/>
      <c r="AE123" s="439"/>
      <c r="AF123" s="440"/>
      <c r="AG123" s="439"/>
      <c r="AH123" s="440"/>
      <c r="AI123" s="441"/>
      <c r="AJ123" s="440"/>
      <c r="AK123" s="439"/>
      <c r="AL123" s="441"/>
      <c r="AM123" s="439"/>
      <c r="AN123" s="440"/>
      <c r="AO123" s="439"/>
      <c r="AP123" s="440"/>
      <c r="AQ123" s="441"/>
      <c r="AR123" s="440"/>
      <c r="AS123" s="439"/>
      <c r="AT123" s="441"/>
      <c r="AU123" s="439"/>
      <c r="AV123" s="440"/>
      <c r="AW123" s="439"/>
      <c r="AX123" s="440"/>
      <c r="AY123" s="441"/>
      <c r="AZ123" s="440"/>
      <c r="BA123" s="439"/>
      <c r="BB123" s="441"/>
      <c r="BC123" s="439"/>
      <c r="BD123" s="440"/>
      <c r="BE123" s="439"/>
      <c r="BF123" s="440"/>
      <c r="BG123" s="441"/>
      <c r="BH123" s="440"/>
      <c r="BI123" s="1015"/>
    </row>
    <row r="124" spans="1:61" ht="6" customHeight="1">
      <c r="A124" s="1237"/>
      <c r="B124" s="667">
        <v>9</v>
      </c>
      <c r="C124" s="668"/>
      <c r="D124" s="1013"/>
      <c r="E124" s="436"/>
      <c r="F124" s="437"/>
      <c r="G124" s="436"/>
      <c r="H124" s="438"/>
      <c r="I124" s="436"/>
      <c r="J124" s="438"/>
      <c r="K124" s="437"/>
      <c r="L124" s="438"/>
      <c r="M124" s="436"/>
      <c r="N124" s="437"/>
      <c r="O124" s="436"/>
      <c r="P124" s="438"/>
      <c r="Q124" s="436"/>
      <c r="R124" s="438"/>
      <c r="S124" s="437"/>
      <c r="T124" s="438"/>
      <c r="U124" s="436"/>
      <c r="V124" s="437"/>
      <c r="W124" s="436"/>
      <c r="X124" s="438"/>
      <c r="Y124" s="436"/>
      <c r="Z124" s="438"/>
      <c r="AA124" s="437"/>
      <c r="AB124" s="438"/>
      <c r="AC124" s="436"/>
      <c r="AD124" s="437"/>
      <c r="AE124" s="436"/>
      <c r="AF124" s="438"/>
      <c r="AG124" s="436"/>
      <c r="AH124" s="438"/>
      <c r="AI124" s="437"/>
      <c r="AJ124" s="438"/>
      <c r="AK124" s="436"/>
      <c r="AL124" s="437"/>
      <c r="AM124" s="436"/>
      <c r="AN124" s="438"/>
      <c r="AO124" s="436"/>
      <c r="AP124" s="438"/>
      <c r="AQ124" s="437"/>
      <c r="AR124" s="438"/>
      <c r="AS124" s="436"/>
      <c r="AT124" s="437"/>
      <c r="AU124" s="436"/>
      <c r="AV124" s="438"/>
      <c r="AW124" s="436"/>
      <c r="AX124" s="438"/>
      <c r="AY124" s="437"/>
      <c r="AZ124" s="438"/>
      <c r="BA124" s="436"/>
      <c r="BB124" s="437"/>
      <c r="BC124" s="436"/>
      <c r="BD124" s="438"/>
      <c r="BE124" s="436"/>
      <c r="BF124" s="438"/>
      <c r="BG124" s="437"/>
      <c r="BH124" s="438"/>
      <c r="BI124" s="1013" t="s">
        <v>912</v>
      </c>
    </row>
    <row r="125" spans="1:61" ht="3" customHeight="1">
      <c r="A125" s="1237"/>
      <c r="B125" s="670"/>
      <c r="C125" s="671"/>
      <c r="D125" s="1015"/>
      <c r="E125" s="439"/>
      <c r="F125" s="441"/>
      <c r="G125" s="439"/>
      <c r="H125" s="440"/>
      <c r="I125" s="439"/>
      <c r="J125" s="440"/>
      <c r="K125" s="441"/>
      <c r="L125" s="440"/>
      <c r="M125" s="439"/>
      <c r="N125" s="441"/>
      <c r="O125" s="439"/>
      <c r="P125" s="440"/>
      <c r="Q125" s="439"/>
      <c r="R125" s="440"/>
      <c r="S125" s="441"/>
      <c r="T125" s="440"/>
      <c r="U125" s="439"/>
      <c r="V125" s="441"/>
      <c r="W125" s="439"/>
      <c r="X125" s="440"/>
      <c r="Y125" s="439"/>
      <c r="Z125" s="440"/>
      <c r="AA125" s="441"/>
      <c r="AB125" s="440"/>
      <c r="AC125" s="439"/>
      <c r="AD125" s="441"/>
      <c r="AE125" s="439"/>
      <c r="AF125" s="440"/>
      <c r="AG125" s="439"/>
      <c r="AH125" s="440"/>
      <c r="AI125" s="441"/>
      <c r="AJ125" s="440"/>
      <c r="AK125" s="439"/>
      <c r="AL125" s="441"/>
      <c r="AM125" s="439"/>
      <c r="AN125" s="440"/>
      <c r="AO125" s="439"/>
      <c r="AP125" s="440"/>
      <c r="AQ125" s="441"/>
      <c r="AR125" s="440"/>
      <c r="AS125" s="439"/>
      <c r="AT125" s="441"/>
      <c r="AU125" s="439"/>
      <c r="AV125" s="440"/>
      <c r="AW125" s="439"/>
      <c r="AX125" s="440"/>
      <c r="AY125" s="441"/>
      <c r="AZ125" s="440"/>
      <c r="BA125" s="439"/>
      <c r="BB125" s="441"/>
      <c r="BC125" s="439"/>
      <c r="BD125" s="440"/>
      <c r="BE125" s="439"/>
      <c r="BF125" s="440"/>
      <c r="BG125" s="441"/>
      <c r="BH125" s="440"/>
      <c r="BI125" s="1015"/>
    </row>
    <row r="126" spans="1:61" ht="6" customHeight="1">
      <c r="A126" s="1237"/>
      <c r="B126" s="690"/>
      <c r="C126" s="691"/>
      <c r="D126" s="1014"/>
      <c r="E126" s="442"/>
      <c r="F126" s="443"/>
      <c r="G126" s="442"/>
      <c r="H126" s="444"/>
      <c r="I126" s="442"/>
      <c r="J126" s="444"/>
      <c r="K126" s="443"/>
      <c r="L126" s="444"/>
      <c r="M126" s="442"/>
      <c r="N126" s="443"/>
      <c r="O126" s="442"/>
      <c r="P126" s="444"/>
      <c r="Q126" s="442"/>
      <c r="R126" s="444"/>
      <c r="S126" s="443"/>
      <c r="T126" s="444"/>
      <c r="U126" s="442"/>
      <c r="V126" s="443"/>
      <c r="W126" s="442"/>
      <c r="X126" s="444"/>
      <c r="Y126" s="442"/>
      <c r="Z126" s="444"/>
      <c r="AA126" s="443"/>
      <c r="AB126" s="444"/>
      <c r="AC126" s="442"/>
      <c r="AD126" s="443"/>
      <c r="AE126" s="442"/>
      <c r="AF126" s="444"/>
      <c r="AG126" s="442"/>
      <c r="AH126" s="444"/>
      <c r="AI126" s="443"/>
      <c r="AJ126" s="444"/>
      <c r="AK126" s="442"/>
      <c r="AL126" s="443"/>
      <c r="AM126" s="442"/>
      <c r="AN126" s="444"/>
      <c r="AO126" s="442"/>
      <c r="AP126" s="444"/>
      <c r="AQ126" s="443"/>
      <c r="AR126" s="444"/>
      <c r="AS126" s="442"/>
      <c r="AT126" s="443"/>
      <c r="AU126" s="442"/>
      <c r="AV126" s="444"/>
      <c r="AW126" s="442"/>
      <c r="AX126" s="444"/>
      <c r="AY126" s="443"/>
      <c r="AZ126" s="444"/>
      <c r="BA126" s="442"/>
      <c r="BB126" s="443"/>
      <c r="BC126" s="442"/>
      <c r="BD126" s="444"/>
      <c r="BE126" s="442"/>
      <c r="BF126" s="444"/>
      <c r="BG126" s="443"/>
      <c r="BH126" s="444"/>
      <c r="BI126" s="1014"/>
    </row>
    <row r="127" spans="1:61" ht="6" customHeight="1">
      <c r="A127" s="1237"/>
      <c r="B127" s="670">
        <v>10</v>
      </c>
      <c r="C127" s="671"/>
      <c r="D127" s="1015"/>
      <c r="E127" s="439"/>
      <c r="F127" s="441"/>
      <c r="G127" s="439"/>
      <c r="H127" s="440"/>
      <c r="I127" s="439"/>
      <c r="J127" s="440"/>
      <c r="K127" s="441"/>
      <c r="L127" s="440"/>
      <c r="M127" s="439"/>
      <c r="N127" s="441"/>
      <c r="O127" s="439"/>
      <c r="P127" s="440"/>
      <c r="Q127" s="439"/>
      <c r="R127" s="440"/>
      <c r="S127" s="441"/>
      <c r="T127" s="440"/>
      <c r="U127" s="439"/>
      <c r="V127" s="441"/>
      <c r="W127" s="439"/>
      <c r="X127" s="440"/>
      <c r="Y127" s="439"/>
      <c r="Z127" s="440"/>
      <c r="AA127" s="441"/>
      <c r="AB127" s="440"/>
      <c r="AC127" s="439"/>
      <c r="AD127" s="441"/>
      <c r="AE127" s="439"/>
      <c r="AF127" s="440"/>
      <c r="AG127" s="439"/>
      <c r="AH127" s="440"/>
      <c r="AI127" s="441"/>
      <c r="AJ127" s="440"/>
      <c r="AK127" s="439"/>
      <c r="AL127" s="441"/>
      <c r="AM127" s="439"/>
      <c r="AN127" s="440"/>
      <c r="AO127" s="439"/>
      <c r="AP127" s="440"/>
      <c r="AQ127" s="441"/>
      <c r="AR127" s="440"/>
      <c r="AS127" s="439"/>
      <c r="AT127" s="441"/>
      <c r="AU127" s="439"/>
      <c r="AV127" s="440"/>
      <c r="AW127" s="439"/>
      <c r="AX127" s="440"/>
      <c r="AY127" s="441"/>
      <c r="AZ127" s="440"/>
      <c r="BA127" s="439"/>
      <c r="BB127" s="441"/>
      <c r="BC127" s="439"/>
      <c r="BD127" s="440"/>
      <c r="BE127" s="439"/>
      <c r="BF127" s="440"/>
      <c r="BG127" s="441"/>
      <c r="BH127" s="440"/>
      <c r="BI127" s="1015" t="s">
        <v>912</v>
      </c>
    </row>
    <row r="128" spans="1:61" ht="3" customHeight="1">
      <c r="A128" s="1237"/>
      <c r="B128" s="670"/>
      <c r="C128" s="671"/>
      <c r="D128" s="1015"/>
      <c r="E128" s="439"/>
      <c r="F128" s="441"/>
      <c r="G128" s="439"/>
      <c r="H128" s="440"/>
      <c r="I128" s="439"/>
      <c r="J128" s="440"/>
      <c r="K128" s="441"/>
      <c r="L128" s="440"/>
      <c r="M128" s="439"/>
      <c r="N128" s="441"/>
      <c r="O128" s="439"/>
      <c r="P128" s="440"/>
      <c r="Q128" s="439"/>
      <c r="R128" s="440"/>
      <c r="S128" s="441"/>
      <c r="T128" s="440"/>
      <c r="U128" s="439"/>
      <c r="V128" s="441"/>
      <c r="W128" s="439"/>
      <c r="X128" s="440"/>
      <c r="Y128" s="439"/>
      <c r="Z128" s="440"/>
      <c r="AA128" s="441"/>
      <c r="AB128" s="440"/>
      <c r="AC128" s="439"/>
      <c r="AD128" s="441"/>
      <c r="AE128" s="439"/>
      <c r="AF128" s="440"/>
      <c r="AG128" s="439"/>
      <c r="AH128" s="440"/>
      <c r="AI128" s="441"/>
      <c r="AJ128" s="440"/>
      <c r="AK128" s="439"/>
      <c r="AL128" s="441"/>
      <c r="AM128" s="439"/>
      <c r="AN128" s="440"/>
      <c r="AO128" s="439"/>
      <c r="AP128" s="440"/>
      <c r="AQ128" s="441"/>
      <c r="AR128" s="440"/>
      <c r="AS128" s="439"/>
      <c r="AT128" s="441"/>
      <c r="AU128" s="439"/>
      <c r="AV128" s="440"/>
      <c r="AW128" s="439"/>
      <c r="AX128" s="440"/>
      <c r="AY128" s="441"/>
      <c r="AZ128" s="440"/>
      <c r="BA128" s="439"/>
      <c r="BB128" s="441"/>
      <c r="BC128" s="439"/>
      <c r="BD128" s="440"/>
      <c r="BE128" s="439"/>
      <c r="BF128" s="440"/>
      <c r="BG128" s="441"/>
      <c r="BH128" s="440"/>
      <c r="BI128" s="1015"/>
    </row>
    <row r="129" spans="1:61" ht="6" customHeight="1">
      <c r="A129" s="1237"/>
      <c r="B129" s="670"/>
      <c r="C129" s="691"/>
      <c r="D129" s="1014"/>
      <c r="E129" s="439"/>
      <c r="F129" s="441"/>
      <c r="G129" s="439"/>
      <c r="H129" s="440"/>
      <c r="I129" s="439"/>
      <c r="J129" s="440"/>
      <c r="K129" s="441"/>
      <c r="L129" s="440"/>
      <c r="M129" s="439"/>
      <c r="N129" s="441"/>
      <c r="O129" s="439"/>
      <c r="P129" s="440"/>
      <c r="Q129" s="439"/>
      <c r="R129" s="440"/>
      <c r="S129" s="441"/>
      <c r="T129" s="440"/>
      <c r="U129" s="439"/>
      <c r="V129" s="441"/>
      <c r="W129" s="439"/>
      <c r="X129" s="440"/>
      <c r="Y129" s="439"/>
      <c r="Z129" s="440"/>
      <c r="AA129" s="441"/>
      <c r="AB129" s="440"/>
      <c r="AC129" s="439"/>
      <c r="AD129" s="441"/>
      <c r="AE129" s="439"/>
      <c r="AF129" s="440"/>
      <c r="AG129" s="439"/>
      <c r="AH129" s="440"/>
      <c r="AI129" s="441"/>
      <c r="AJ129" s="440"/>
      <c r="AK129" s="439"/>
      <c r="AL129" s="441"/>
      <c r="AM129" s="439"/>
      <c r="AN129" s="440"/>
      <c r="AO129" s="439"/>
      <c r="AP129" s="440"/>
      <c r="AQ129" s="441"/>
      <c r="AR129" s="440"/>
      <c r="AS129" s="439"/>
      <c r="AT129" s="441"/>
      <c r="AU129" s="439"/>
      <c r="AV129" s="440"/>
      <c r="AW129" s="439"/>
      <c r="AX129" s="440"/>
      <c r="AY129" s="441"/>
      <c r="AZ129" s="440"/>
      <c r="BA129" s="439"/>
      <c r="BB129" s="441"/>
      <c r="BC129" s="439"/>
      <c r="BD129" s="440"/>
      <c r="BE129" s="439"/>
      <c r="BF129" s="440"/>
      <c r="BG129" s="441"/>
      <c r="BH129" s="440"/>
      <c r="BI129" s="1015"/>
    </row>
    <row r="130" spans="1:61" ht="6" customHeight="1">
      <c r="A130" s="1237"/>
      <c r="B130" s="667">
        <v>11</v>
      </c>
      <c r="C130" s="671"/>
      <c r="D130" s="1015"/>
      <c r="E130" s="436"/>
      <c r="F130" s="437"/>
      <c r="G130" s="436"/>
      <c r="H130" s="438"/>
      <c r="I130" s="436"/>
      <c r="J130" s="438"/>
      <c r="K130" s="437"/>
      <c r="L130" s="438"/>
      <c r="M130" s="436"/>
      <c r="N130" s="437"/>
      <c r="O130" s="436"/>
      <c r="P130" s="438"/>
      <c r="Q130" s="436"/>
      <c r="R130" s="438"/>
      <c r="S130" s="437"/>
      <c r="T130" s="438"/>
      <c r="U130" s="436"/>
      <c r="V130" s="437"/>
      <c r="W130" s="436"/>
      <c r="X130" s="438"/>
      <c r="Y130" s="436"/>
      <c r="Z130" s="438"/>
      <c r="AA130" s="437"/>
      <c r="AB130" s="438"/>
      <c r="AC130" s="436"/>
      <c r="AD130" s="437"/>
      <c r="AE130" s="436"/>
      <c r="AF130" s="438"/>
      <c r="AG130" s="436"/>
      <c r="AH130" s="438"/>
      <c r="AI130" s="437"/>
      <c r="AJ130" s="438"/>
      <c r="AK130" s="436"/>
      <c r="AL130" s="437"/>
      <c r="AM130" s="436"/>
      <c r="AN130" s="438"/>
      <c r="AO130" s="436"/>
      <c r="AP130" s="438"/>
      <c r="AQ130" s="437"/>
      <c r="AR130" s="438"/>
      <c r="AS130" s="436"/>
      <c r="AT130" s="437"/>
      <c r="AU130" s="436"/>
      <c r="AV130" s="438"/>
      <c r="AW130" s="436"/>
      <c r="AX130" s="438"/>
      <c r="AY130" s="437"/>
      <c r="AZ130" s="438"/>
      <c r="BA130" s="436"/>
      <c r="BB130" s="437"/>
      <c r="BC130" s="436"/>
      <c r="BD130" s="438"/>
      <c r="BE130" s="436"/>
      <c r="BF130" s="438"/>
      <c r="BG130" s="437"/>
      <c r="BH130" s="438"/>
      <c r="BI130" s="1013" t="s">
        <v>912</v>
      </c>
    </row>
    <row r="131" spans="1:61" ht="3" customHeight="1">
      <c r="A131" s="1237"/>
      <c r="B131" s="670"/>
      <c r="C131" s="671"/>
      <c r="D131" s="1015"/>
      <c r="E131" s="439"/>
      <c r="F131" s="441"/>
      <c r="G131" s="439"/>
      <c r="H131" s="440"/>
      <c r="I131" s="439"/>
      <c r="J131" s="440"/>
      <c r="K131" s="441"/>
      <c r="L131" s="440"/>
      <c r="M131" s="439"/>
      <c r="N131" s="441"/>
      <c r="O131" s="439"/>
      <c r="P131" s="440"/>
      <c r="Q131" s="439"/>
      <c r="R131" s="440"/>
      <c r="S131" s="441"/>
      <c r="T131" s="440"/>
      <c r="U131" s="439"/>
      <c r="V131" s="441"/>
      <c r="W131" s="439"/>
      <c r="X131" s="440"/>
      <c r="Y131" s="439"/>
      <c r="Z131" s="440"/>
      <c r="AA131" s="441"/>
      <c r="AB131" s="440"/>
      <c r="AC131" s="439"/>
      <c r="AD131" s="441"/>
      <c r="AE131" s="439"/>
      <c r="AF131" s="440"/>
      <c r="AG131" s="439"/>
      <c r="AH131" s="440"/>
      <c r="AI131" s="441"/>
      <c r="AJ131" s="440"/>
      <c r="AK131" s="439"/>
      <c r="AL131" s="441"/>
      <c r="AM131" s="439"/>
      <c r="AN131" s="440"/>
      <c r="AO131" s="439"/>
      <c r="AP131" s="440"/>
      <c r="AQ131" s="441"/>
      <c r="AR131" s="440"/>
      <c r="AS131" s="439"/>
      <c r="AT131" s="441"/>
      <c r="AU131" s="439"/>
      <c r="AV131" s="440"/>
      <c r="AW131" s="439"/>
      <c r="AX131" s="440"/>
      <c r="AY131" s="441"/>
      <c r="AZ131" s="440"/>
      <c r="BA131" s="439"/>
      <c r="BB131" s="441"/>
      <c r="BC131" s="439"/>
      <c r="BD131" s="440"/>
      <c r="BE131" s="439"/>
      <c r="BF131" s="440"/>
      <c r="BG131" s="441"/>
      <c r="BH131" s="440"/>
      <c r="BI131" s="1015"/>
    </row>
    <row r="132" spans="1:61" ht="6" customHeight="1">
      <c r="A132" s="1237"/>
      <c r="B132" s="670"/>
      <c r="C132" s="671"/>
      <c r="D132" s="1015"/>
      <c r="E132" s="439"/>
      <c r="F132" s="441"/>
      <c r="G132" s="439"/>
      <c r="H132" s="440"/>
      <c r="I132" s="439"/>
      <c r="J132" s="440"/>
      <c r="K132" s="441"/>
      <c r="L132" s="440"/>
      <c r="M132" s="439"/>
      <c r="N132" s="441"/>
      <c r="O132" s="439"/>
      <c r="P132" s="440"/>
      <c r="Q132" s="439"/>
      <c r="R132" s="440"/>
      <c r="S132" s="441"/>
      <c r="T132" s="440"/>
      <c r="U132" s="439"/>
      <c r="V132" s="441"/>
      <c r="W132" s="439"/>
      <c r="X132" s="440"/>
      <c r="Y132" s="439"/>
      <c r="Z132" s="440"/>
      <c r="AA132" s="441"/>
      <c r="AB132" s="440"/>
      <c r="AC132" s="439"/>
      <c r="AD132" s="441"/>
      <c r="AE132" s="439"/>
      <c r="AF132" s="440"/>
      <c r="AG132" s="439"/>
      <c r="AH132" s="440"/>
      <c r="AI132" s="441"/>
      <c r="AJ132" s="440"/>
      <c r="AK132" s="439"/>
      <c r="AL132" s="441"/>
      <c r="AM132" s="439"/>
      <c r="AN132" s="440"/>
      <c r="AO132" s="439"/>
      <c r="AP132" s="440"/>
      <c r="AQ132" s="441"/>
      <c r="AR132" s="440"/>
      <c r="AS132" s="439"/>
      <c r="AT132" s="441"/>
      <c r="AU132" s="439"/>
      <c r="AV132" s="440"/>
      <c r="AW132" s="439"/>
      <c r="AX132" s="440"/>
      <c r="AY132" s="441"/>
      <c r="AZ132" s="440"/>
      <c r="BA132" s="439"/>
      <c r="BB132" s="441"/>
      <c r="BC132" s="439"/>
      <c r="BD132" s="440"/>
      <c r="BE132" s="439"/>
      <c r="BF132" s="440"/>
      <c r="BG132" s="441"/>
      <c r="BH132" s="440"/>
      <c r="BI132" s="1015"/>
    </row>
    <row r="133" spans="1:61" ht="6" customHeight="1">
      <c r="A133" s="1237"/>
      <c r="B133" s="667">
        <v>12</v>
      </c>
      <c r="C133" s="668"/>
      <c r="D133" s="1013"/>
      <c r="E133" s="436"/>
      <c r="F133" s="437"/>
      <c r="G133" s="436"/>
      <c r="H133" s="438"/>
      <c r="I133" s="436"/>
      <c r="J133" s="438"/>
      <c r="K133" s="437"/>
      <c r="L133" s="438"/>
      <c r="M133" s="436"/>
      <c r="N133" s="437"/>
      <c r="O133" s="436"/>
      <c r="P133" s="438"/>
      <c r="Q133" s="436"/>
      <c r="R133" s="438"/>
      <c r="S133" s="437"/>
      <c r="T133" s="438"/>
      <c r="U133" s="436"/>
      <c r="V133" s="437"/>
      <c r="W133" s="436"/>
      <c r="X133" s="438"/>
      <c r="Y133" s="436"/>
      <c r="Z133" s="438"/>
      <c r="AA133" s="437"/>
      <c r="AB133" s="438"/>
      <c r="AC133" s="436"/>
      <c r="AD133" s="437"/>
      <c r="AE133" s="436"/>
      <c r="AF133" s="438"/>
      <c r="AG133" s="436"/>
      <c r="AH133" s="438"/>
      <c r="AI133" s="437"/>
      <c r="AJ133" s="438"/>
      <c r="AK133" s="436"/>
      <c r="AL133" s="437"/>
      <c r="AM133" s="436"/>
      <c r="AN133" s="438"/>
      <c r="AO133" s="436"/>
      <c r="AP133" s="438"/>
      <c r="AQ133" s="437"/>
      <c r="AR133" s="438"/>
      <c r="AS133" s="436"/>
      <c r="AT133" s="437"/>
      <c r="AU133" s="436"/>
      <c r="AV133" s="438"/>
      <c r="AW133" s="436"/>
      <c r="AX133" s="438"/>
      <c r="AY133" s="437"/>
      <c r="AZ133" s="438"/>
      <c r="BA133" s="436"/>
      <c r="BB133" s="437"/>
      <c r="BC133" s="436"/>
      <c r="BD133" s="438"/>
      <c r="BE133" s="436"/>
      <c r="BF133" s="438"/>
      <c r="BG133" s="437"/>
      <c r="BH133" s="438"/>
      <c r="BI133" s="1013" t="s">
        <v>912</v>
      </c>
    </row>
    <row r="134" spans="1:61" ht="3" customHeight="1">
      <c r="A134" s="1237"/>
      <c r="B134" s="670"/>
      <c r="C134" s="671"/>
      <c r="D134" s="1015"/>
      <c r="E134" s="439"/>
      <c r="F134" s="441"/>
      <c r="G134" s="439"/>
      <c r="H134" s="440"/>
      <c r="I134" s="439"/>
      <c r="J134" s="440"/>
      <c r="K134" s="441"/>
      <c r="L134" s="440"/>
      <c r="M134" s="439"/>
      <c r="N134" s="441"/>
      <c r="O134" s="439"/>
      <c r="P134" s="440"/>
      <c r="Q134" s="439"/>
      <c r="R134" s="440"/>
      <c r="S134" s="441"/>
      <c r="T134" s="440"/>
      <c r="U134" s="439"/>
      <c r="V134" s="441"/>
      <c r="W134" s="439"/>
      <c r="X134" s="440"/>
      <c r="Y134" s="439"/>
      <c r="Z134" s="440"/>
      <c r="AA134" s="441"/>
      <c r="AB134" s="440"/>
      <c r="AC134" s="439"/>
      <c r="AD134" s="441"/>
      <c r="AE134" s="439"/>
      <c r="AF134" s="440"/>
      <c r="AG134" s="439"/>
      <c r="AH134" s="440"/>
      <c r="AI134" s="441"/>
      <c r="AJ134" s="440"/>
      <c r="AK134" s="439"/>
      <c r="AL134" s="441"/>
      <c r="AM134" s="439"/>
      <c r="AN134" s="440"/>
      <c r="AO134" s="439"/>
      <c r="AP134" s="440"/>
      <c r="AQ134" s="441"/>
      <c r="AR134" s="440"/>
      <c r="AS134" s="439"/>
      <c r="AT134" s="441"/>
      <c r="AU134" s="439"/>
      <c r="AV134" s="440"/>
      <c r="AW134" s="439"/>
      <c r="AX134" s="440"/>
      <c r="AY134" s="441"/>
      <c r="AZ134" s="440"/>
      <c r="BA134" s="439"/>
      <c r="BB134" s="441"/>
      <c r="BC134" s="439"/>
      <c r="BD134" s="440"/>
      <c r="BE134" s="439"/>
      <c r="BF134" s="440"/>
      <c r="BG134" s="441"/>
      <c r="BH134" s="440"/>
      <c r="BI134" s="1015"/>
    </row>
    <row r="135" spans="1:61" ht="6" customHeight="1">
      <c r="A135" s="1237"/>
      <c r="B135" s="670"/>
      <c r="C135" s="671"/>
      <c r="D135" s="1015"/>
      <c r="E135" s="439"/>
      <c r="F135" s="441"/>
      <c r="G135" s="439"/>
      <c r="H135" s="440"/>
      <c r="I135" s="439"/>
      <c r="J135" s="440"/>
      <c r="K135" s="441"/>
      <c r="L135" s="440"/>
      <c r="M135" s="439"/>
      <c r="N135" s="441"/>
      <c r="O135" s="439"/>
      <c r="P135" s="440"/>
      <c r="Q135" s="439"/>
      <c r="R135" s="440"/>
      <c r="S135" s="441"/>
      <c r="T135" s="440"/>
      <c r="U135" s="439"/>
      <c r="V135" s="441"/>
      <c r="W135" s="439"/>
      <c r="X135" s="440"/>
      <c r="Y135" s="439"/>
      <c r="Z135" s="440"/>
      <c r="AA135" s="441"/>
      <c r="AB135" s="440"/>
      <c r="AC135" s="439"/>
      <c r="AD135" s="441"/>
      <c r="AE135" s="439"/>
      <c r="AF135" s="440"/>
      <c r="AG135" s="439"/>
      <c r="AH135" s="440"/>
      <c r="AI135" s="441"/>
      <c r="AJ135" s="440"/>
      <c r="AK135" s="439"/>
      <c r="AL135" s="441"/>
      <c r="AM135" s="439"/>
      <c r="AN135" s="440"/>
      <c r="AO135" s="439"/>
      <c r="AP135" s="440"/>
      <c r="AQ135" s="441"/>
      <c r="AR135" s="440"/>
      <c r="AS135" s="439"/>
      <c r="AT135" s="441"/>
      <c r="AU135" s="439"/>
      <c r="AV135" s="440"/>
      <c r="AW135" s="439"/>
      <c r="AX135" s="440"/>
      <c r="AY135" s="441"/>
      <c r="AZ135" s="440"/>
      <c r="BA135" s="439"/>
      <c r="BB135" s="441"/>
      <c r="BC135" s="439"/>
      <c r="BD135" s="440"/>
      <c r="BE135" s="439"/>
      <c r="BF135" s="440"/>
      <c r="BG135" s="441"/>
      <c r="BH135" s="440"/>
      <c r="BI135" s="1015"/>
    </row>
    <row r="136" spans="1:61" ht="6" customHeight="1">
      <c r="A136" s="1237"/>
      <c r="B136" s="667">
        <v>13</v>
      </c>
      <c r="C136" s="668"/>
      <c r="D136" s="1013"/>
      <c r="E136" s="436"/>
      <c r="F136" s="437"/>
      <c r="G136" s="436"/>
      <c r="H136" s="438"/>
      <c r="I136" s="436"/>
      <c r="J136" s="438"/>
      <c r="K136" s="437"/>
      <c r="L136" s="438"/>
      <c r="M136" s="436"/>
      <c r="N136" s="437"/>
      <c r="O136" s="436"/>
      <c r="P136" s="438"/>
      <c r="Q136" s="436"/>
      <c r="R136" s="438"/>
      <c r="S136" s="437"/>
      <c r="T136" s="438"/>
      <c r="U136" s="436"/>
      <c r="V136" s="437"/>
      <c r="W136" s="436"/>
      <c r="X136" s="438"/>
      <c r="Y136" s="436"/>
      <c r="Z136" s="438"/>
      <c r="AA136" s="437"/>
      <c r="AB136" s="438"/>
      <c r="AC136" s="436"/>
      <c r="AD136" s="437"/>
      <c r="AE136" s="436"/>
      <c r="AF136" s="438"/>
      <c r="AG136" s="436"/>
      <c r="AH136" s="438"/>
      <c r="AI136" s="437"/>
      <c r="AJ136" s="438"/>
      <c r="AK136" s="436"/>
      <c r="AL136" s="437"/>
      <c r="AM136" s="436"/>
      <c r="AN136" s="438"/>
      <c r="AO136" s="436"/>
      <c r="AP136" s="438"/>
      <c r="AQ136" s="437"/>
      <c r="AR136" s="438"/>
      <c r="AS136" s="436"/>
      <c r="AT136" s="437"/>
      <c r="AU136" s="436"/>
      <c r="AV136" s="438"/>
      <c r="AW136" s="436"/>
      <c r="AX136" s="438"/>
      <c r="AY136" s="437"/>
      <c r="AZ136" s="438"/>
      <c r="BA136" s="436"/>
      <c r="BB136" s="437"/>
      <c r="BC136" s="436"/>
      <c r="BD136" s="438"/>
      <c r="BE136" s="436"/>
      <c r="BF136" s="438"/>
      <c r="BG136" s="437"/>
      <c r="BH136" s="438"/>
      <c r="BI136" s="1013" t="s">
        <v>912</v>
      </c>
    </row>
    <row r="137" spans="1:61" ht="3" customHeight="1">
      <c r="A137" s="1237"/>
      <c r="B137" s="670"/>
      <c r="C137" s="671"/>
      <c r="D137" s="1015"/>
      <c r="E137" s="439"/>
      <c r="F137" s="441"/>
      <c r="G137" s="439"/>
      <c r="H137" s="440"/>
      <c r="I137" s="439"/>
      <c r="J137" s="440"/>
      <c r="K137" s="441"/>
      <c r="L137" s="440"/>
      <c r="M137" s="439"/>
      <c r="N137" s="441"/>
      <c r="O137" s="439"/>
      <c r="P137" s="440"/>
      <c r="Q137" s="439"/>
      <c r="R137" s="440"/>
      <c r="S137" s="441"/>
      <c r="T137" s="440"/>
      <c r="U137" s="439"/>
      <c r="V137" s="441"/>
      <c r="W137" s="439"/>
      <c r="X137" s="440"/>
      <c r="Y137" s="439"/>
      <c r="Z137" s="440"/>
      <c r="AA137" s="441"/>
      <c r="AB137" s="440"/>
      <c r="AC137" s="439"/>
      <c r="AD137" s="441"/>
      <c r="AE137" s="439"/>
      <c r="AF137" s="440"/>
      <c r="AG137" s="439"/>
      <c r="AH137" s="440"/>
      <c r="AI137" s="441"/>
      <c r="AJ137" s="440"/>
      <c r="AK137" s="439"/>
      <c r="AL137" s="441"/>
      <c r="AM137" s="439"/>
      <c r="AN137" s="440"/>
      <c r="AO137" s="439"/>
      <c r="AP137" s="440"/>
      <c r="AQ137" s="441"/>
      <c r="AR137" s="440"/>
      <c r="AS137" s="439"/>
      <c r="AT137" s="441"/>
      <c r="AU137" s="439"/>
      <c r="AV137" s="440"/>
      <c r="AW137" s="439"/>
      <c r="AX137" s="440"/>
      <c r="AY137" s="441"/>
      <c r="AZ137" s="440"/>
      <c r="BA137" s="439"/>
      <c r="BB137" s="441"/>
      <c r="BC137" s="439"/>
      <c r="BD137" s="440"/>
      <c r="BE137" s="439"/>
      <c r="BF137" s="440"/>
      <c r="BG137" s="441"/>
      <c r="BH137" s="440"/>
      <c r="BI137" s="1015"/>
    </row>
    <row r="138" spans="1:61" ht="6" customHeight="1">
      <c r="A138" s="1237"/>
      <c r="B138" s="670"/>
      <c r="C138" s="671"/>
      <c r="D138" s="1015"/>
      <c r="E138" s="439"/>
      <c r="F138" s="441"/>
      <c r="G138" s="439"/>
      <c r="H138" s="440"/>
      <c r="I138" s="439"/>
      <c r="J138" s="440"/>
      <c r="K138" s="441"/>
      <c r="L138" s="440"/>
      <c r="M138" s="439"/>
      <c r="N138" s="441"/>
      <c r="O138" s="439"/>
      <c r="P138" s="440"/>
      <c r="Q138" s="439"/>
      <c r="R138" s="440"/>
      <c r="S138" s="441"/>
      <c r="T138" s="440"/>
      <c r="U138" s="439"/>
      <c r="V138" s="441"/>
      <c r="W138" s="439"/>
      <c r="X138" s="440"/>
      <c r="Y138" s="439"/>
      <c r="Z138" s="440"/>
      <c r="AA138" s="441"/>
      <c r="AB138" s="440"/>
      <c r="AC138" s="439"/>
      <c r="AD138" s="441"/>
      <c r="AE138" s="439"/>
      <c r="AF138" s="440"/>
      <c r="AG138" s="439"/>
      <c r="AH138" s="440"/>
      <c r="AI138" s="441"/>
      <c r="AJ138" s="440"/>
      <c r="AK138" s="439"/>
      <c r="AL138" s="441"/>
      <c r="AM138" s="439"/>
      <c r="AN138" s="440"/>
      <c r="AO138" s="439"/>
      <c r="AP138" s="440"/>
      <c r="AQ138" s="441"/>
      <c r="AR138" s="440"/>
      <c r="AS138" s="439"/>
      <c r="AT138" s="441"/>
      <c r="AU138" s="439"/>
      <c r="AV138" s="440"/>
      <c r="AW138" s="439"/>
      <c r="AX138" s="440"/>
      <c r="AY138" s="441"/>
      <c r="AZ138" s="440"/>
      <c r="BA138" s="439"/>
      <c r="BB138" s="441"/>
      <c r="BC138" s="439"/>
      <c r="BD138" s="440"/>
      <c r="BE138" s="439"/>
      <c r="BF138" s="440"/>
      <c r="BG138" s="441"/>
      <c r="BH138" s="440"/>
      <c r="BI138" s="1015"/>
    </row>
    <row r="139" spans="1:61" ht="6" customHeight="1">
      <c r="A139" s="1237"/>
      <c r="B139" s="667">
        <v>14</v>
      </c>
      <c r="C139" s="668"/>
      <c r="D139" s="1013"/>
      <c r="E139" s="436"/>
      <c r="F139" s="437"/>
      <c r="G139" s="436"/>
      <c r="H139" s="438"/>
      <c r="I139" s="436"/>
      <c r="J139" s="438"/>
      <c r="K139" s="437"/>
      <c r="L139" s="438"/>
      <c r="M139" s="436"/>
      <c r="N139" s="437"/>
      <c r="O139" s="436"/>
      <c r="P139" s="438"/>
      <c r="Q139" s="436"/>
      <c r="R139" s="438"/>
      <c r="S139" s="437"/>
      <c r="T139" s="438"/>
      <c r="U139" s="436"/>
      <c r="V139" s="437"/>
      <c r="W139" s="436"/>
      <c r="X139" s="438"/>
      <c r="Y139" s="436"/>
      <c r="Z139" s="438"/>
      <c r="AA139" s="437"/>
      <c r="AB139" s="438"/>
      <c r="AC139" s="436"/>
      <c r="AD139" s="437"/>
      <c r="AE139" s="436"/>
      <c r="AF139" s="438"/>
      <c r="AG139" s="436"/>
      <c r="AH139" s="438"/>
      <c r="AI139" s="437"/>
      <c r="AJ139" s="438"/>
      <c r="AK139" s="436"/>
      <c r="AL139" s="437"/>
      <c r="AM139" s="436"/>
      <c r="AN139" s="438"/>
      <c r="AO139" s="436"/>
      <c r="AP139" s="438"/>
      <c r="AQ139" s="437"/>
      <c r="AR139" s="438"/>
      <c r="AS139" s="436"/>
      <c r="AT139" s="437"/>
      <c r="AU139" s="436"/>
      <c r="AV139" s="438"/>
      <c r="AW139" s="436"/>
      <c r="AX139" s="438"/>
      <c r="AY139" s="437"/>
      <c r="AZ139" s="438"/>
      <c r="BA139" s="436"/>
      <c r="BB139" s="437"/>
      <c r="BC139" s="436"/>
      <c r="BD139" s="438"/>
      <c r="BE139" s="436"/>
      <c r="BF139" s="438"/>
      <c r="BG139" s="437"/>
      <c r="BH139" s="438"/>
      <c r="BI139" s="1013" t="s">
        <v>912</v>
      </c>
    </row>
    <row r="140" spans="1:61" ht="3" customHeight="1">
      <c r="A140" s="1237"/>
      <c r="B140" s="670"/>
      <c r="C140" s="671"/>
      <c r="D140" s="1015"/>
      <c r="E140" s="439"/>
      <c r="F140" s="441"/>
      <c r="G140" s="439"/>
      <c r="H140" s="440"/>
      <c r="I140" s="439"/>
      <c r="J140" s="440"/>
      <c r="K140" s="441"/>
      <c r="L140" s="440"/>
      <c r="M140" s="439"/>
      <c r="N140" s="441"/>
      <c r="O140" s="439"/>
      <c r="P140" s="440"/>
      <c r="Q140" s="439"/>
      <c r="R140" s="440"/>
      <c r="S140" s="441"/>
      <c r="T140" s="440"/>
      <c r="U140" s="439"/>
      <c r="V140" s="441"/>
      <c r="W140" s="439"/>
      <c r="X140" s="440"/>
      <c r="Y140" s="439"/>
      <c r="Z140" s="440"/>
      <c r="AA140" s="441"/>
      <c r="AB140" s="440"/>
      <c r="AC140" s="439"/>
      <c r="AD140" s="441"/>
      <c r="AE140" s="439"/>
      <c r="AF140" s="440"/>
      <c r="AG140" s="439"/>
      <c r="AH140" s="440"/>
      <c r="AI140" s="441"/>
      <c r="AJ140" s="440"/>
      <c r="AK140" s="439"/>
      <c r="AL140" s="441"/>
      <c r="AM140" s="439"/>
      <c r="AN140" s="440"/>
      <c r="AO140" s="439"/>
      <c r="AP140" s="440"/>
      <c r="AQ140" s="441"/>
      <c r="AR140" s="440"/>
      <c r="AS140" s="439"/>
      <c r="AT140" s="441"/>
      <c r="AU140" s="439"/>
      <c r="AV140" s="440"/>
      <c r="AW140" s="439"/>
      <c r="AX140" s="440"/>
      <c r="AY140" s="441"/>
      <c r="AZ140" s="440"/>
      <c r="BA140" s="439"/>
      <c r="BB140" s="441"/>
      <c r="BC140" s="439"/>
      <c r="BD140" s="440"/>
      <c r="BE140" s="439"/>
      <c r="BF140" s="440"/>
      <c r="BG140" s="441"/>
      <c r="BH140" s="440"/>
      <c r="BI140" s="1015"/>
    </row>
    <row r="141" spans="1:61" ht="6" customHeight="1">
      <c r="A141" s="1237"/>
      <c r="B141" s="670"/>
      <c r="C141" s="671"/>
      <c r="D141" s="1015"/>
      <c r="E141" s="439"/>
      <c r="F141" s="441"/>
      <c r="G141" s="439"/>
      <c r="H141" s="440"/>
      <c r="I141" s="439"/>
      <c r="J141" s="440"/>
      <c r="K141" s="441"/>
      <c r="L141" s="440"/>
      <c r="M141" s="439"/>
      <c r="N141" s="441"/>
      <c r="O141" s="439"/>
      <c r="P141" s="440"/>
      <c r="Q141" s="439"/>
      <c r="R141" s="440"/>
      <c r="S141" s="441"/>
      <c r="T141" s="440"/>
      <c r="U141" s="439"/>
      <c r="V141" s="441"/>
      <c r="W141" s="439"/>
      <c r="X141" s="440"/>
      <c r="Y141" s="439"/>
      <c r="Z141" s="440"/>
      <c r="AA141" s="441"/>
      <c r="AB141" s="440"/>
      <c r="AC141" s="439"/>
      <c r="AD141" s="441"/>
      <c r="AE141" s="439"/>
      <c r="AF141" s="440"/>
      <c r="AG141" s="439"/>
      <c r="AH141" s="440"/>
      <c r="AI141" s="441"/>
      <c r="AJ141" s="440"/>
      <c r="AK141" s="439"/>
      <c r="AL141" s="441"/>
      <c r="AM141" s="439"/>
      <c r="AN141" s="440"/>
      <c r="AO141" s="439"/>
      <c r="AP141" s="440"/>
      <c r="AQ141" s="441"/>
      <c r="AR141" s="440"/>
      <c r="AS141" s="439"/>
      <c r="AT141" s="441"/>
      <c r="AU141" s="439"/>
      <c r="AV141" s="440"/>
      <c r="AW141" s="439"/>
      <c r="AX141" s="440"/>
      <c r="AY141" s="441"/>
      <c r="AZ141" s="440"/>
      <c r="BA141" s="439"/>
      <c r="BB141" s="441"/>
      <c r="BC141" s="439"/>
      <c r="BD141" s="440"/>
      <c r="BE141" s="439"/>
      <c r="BF141" s="440"/>
      <c r="BG141" s="441"/>
      <c r="BH141" s="440"/>
      <c r="BI141" s="1015"/>
    </row>
    <row r="142" spans="1:61" ht="6" customHeight="1">
      <c r="A142" s="1237"/>
      <c r="B142" s="667">
        <v>15</v>
      </c>
      <c r="C142" s="668"/>
      <c r="D142" s="1013"/>
      <c r="E142" s="436"/>
      <c r="F142" s="437"/>
      <c r="G142" s="436"/>
      <c r="H142" s="438"/>
      <c r="I142" s="436"/>
      <c r="J142" s="438"/>
      <c r="K142" s="437"/>
      <c r="L142" s="438"/>
      <c r="M142" s="436"/>
      <c r="N142" s="437"/>
      <c r="O142" s="436"/>
      <c r="P142" s="438"/>
      <c r="Q142" s="436"/>
      <c r="R142" s="438"/>
      <c r="S142" s="437"/>
      <c r="T142" s="438"/>
      <c r="U142" s="436"/>
      <c r="V142" s="437"/>
      <c r="W142" s="436"/>
      <c r="X142" s="438"/>
      <c r="Y142" s="436"/>
      <c r="Z142" s="438"/>
      <c r="AA142" s="437"/>
      <c r="AB142" s="438"/>
      <c r="AC142" s="436"/>
      <c r="AD142" s="437"/>
      <c r="AE142" s="436"/>
      <c r="AF142" s="438"/>
      <c r="AG142" s="436"/>
      <c r="AH142" s="438"/>
      <c r="AI142" s="437"/>
      <c r="AJ142" s="438"/>
      <c r="AK142" s="436"/>
      <c r="AL142" s="437"/>
      <c r="AM142" s="436"/>
      <c r="AN142" s="438"/>
      <c r="AO142" s="436"/>
      <c r="AP142" s="438"/>
      <c r="AQ142" s="437"/>
      <c r="AR142" s="438"/>
      <c r="AS142" s="436"/>
      <c r="AT142" s="437"/>
      <c r="AU142" s="436"/>
      <c r="AV142" s="438"/>
      <c r="AW142" s="436"/>
      <c r="AX142" s="438"/>
      <c r="AY142" s="437"/>
      <c r="AZ142" s="438"/>
      <c r="BA142" s="436"/>
      <c r="BB142" s="437"/>
      <c r="BC142" s="436"/>
      <c r="BD142" s="438"/>
      <c r="BE142" s="436"/>
      <c r="BF142" s="438"/>
      <c r="BG142" s="437"/>
      <c r="BH142" s="438"/>
      <c r="BI142" s="1013" t="s">
        <v>912</v>
      </c>
    </row>
    <row r="143" spans="1:61" ht="3" customHeight="1">
      <c r="A143" s="1237"/>
      <c r="B143" s="670"/>
      <c r="C143" s="671"/>
      <c r="D143" s="1015"/>
      <c r="E143" s="439"/>
      <c r="F143" s="441"/>
      <c r="G143" s="439"/>
      <c r="H143" s="440"/>
      <c r="I143" s="439"/>
      <c r="J143" s="440"/>
      <c r="K143" s="441"/>
      <c r="L143" s="440"/>
      <c r="M143" s="439"/>
      <c r="N143" s="441"/>
      <c r="O143" s="439"/>
      <c r="P143" s="440"/>
      <c r="Q143" s="439"/>
      <c r="R143" s="440"/>
      <c r="S143" s="441"/>
      <c r="T143" s="440"/>
      <c r="U143" s="439"/>
      <c r="V143" s="441"/>
      <c r="W143" s="439"/>
      <c r="X143" s="440"/>
      <c r="Y143" s="439"/>
      <c r="Z143" s="440"/>
      <c r="AA143" s="441"/>
      <c r="AB143" s="440"/>
      <c r="AC143" s="439"/>
      <c r="AD143" s="441"/>
      <c r="AE143" s="439"/>
      <c r="AF143" s="440"/>
      <c r="AG143" s="439"/>
      <c r="AH143" s="440"/>
      <c r="AI143" s="441"/>
      <c r="AJ143" s="440"/>
      <c r="AK143" s="439"/>
      <c r="AL143" s="441"/>
      <c r="AM143" s="439"/>
      <c r="AN143" s="440"/>
      <c r="AO143" s="439"/>
      <c r="AP143" s="440"/>
      <c r="AQ143" s="441"/>
      <c r="AR143" s="440"/>
      <c r="AS143" s="439"/>
      <c r="AT143" s="441"/>
      <c r="AU143" s="439"/>
      <c r="AV143" s="440"/>
      <c r="AW143" s="439"/>
      <c r="AX143" s="440"/>
      <c r="AY143" s="441"/>
      <c r="AZ143" s="440"/>
      <c r="BA143" s="439"/>
      <c r="BB143" s="441"/>
      <c r="BC143" s="439"/>
      <c r="BD143" s="440"/>
      <c r="BE143" s="439"/>
      <c r="BF143" s="440"/>
      <c r="BG143" s="441"/>
      <c r="BH143" s="440"/>
      <c r="BI143" s="1015"/>
    </row>
    <row r="144" spans="1:61" ht="6" customHeight="1">
      <c r="A144" s="1237"/>
      <c r="B144" s="690"/>
      <c r="C144" s="671"/>
      <c r="D144" s="1015"/>
      <c r="E144" s="442"/>
      <c r="F144" s="443"/>
      <c r="G144" s="442"/>
      <c r="H144" s="444"/>
      <c r="I144" s="442"/>
      <c r="J144" s="444"/>
      <c r="K144" s="443"/>
      <c r="L144" s="444"/>
      <c r="M144" s="442"/>
      <c r="N144" s="443"/>
      <c r="O144" s="442"/>
      <c r="P144" s="444"/>
      <c r="Q144" s="442"/>
      <c r="R144" s="444"/>
      <c r="S144" s="443"/>
      <c r="T144" s="444"/>
      <c r="U144" s="442"/>
      <c r="V144" s="443"/>
      <c r="W144" s="442"/>
      <c r="X144" s="444"/>
      <c r="Y144" s="442"/>
      <c r="Z144" s="444"/>
      <c r="AA144" s="443"/>
      <c r="AB144" s="444"/>
      <c r="AC144" s="442"/>
      <c r="AD144" s="443"/>
      <c r="AE144" s="442"/>
      <c r="AF144" s="444"/>
      <c r="AG144" s="442"/>
      <c r="AH144" s="444"/>
      <c r="AI144" s="443"/>
      <c r="AJ144" s="444"/>
      <c r="AK144" s="442"/>
      <c r="AL144" s="443"/>
      <c r="AM144" s="442"/>
      <c r="AN144" s="444"/>
      <c r="AO144" s="442"/>
      <c r="AP144" s="444"/>
      <c r="AQ144" s="443"/>
      <c r="AR144" s="444"/>
      <c r="AS144" s="442"/>
      <c r="AT144" s="443"/>
      <c r="AU144" s="442"/>
      <c r="AV144" s="444"/>
      <c r="AW144" s="442"/>
      <c r="AX144" s="444"/>
      <c r="AY144" s="443"/>
      <c r="AZ144" s="444"/>
      <c r="BA144" s="442"/>
      <c r="BB144" s="443"/>
      <c r="BC144" s="442"/>
      <c r="BD144" s="444"/>
      <c r="BE144" s="442"/>
      <c r="BF144" s="444"/>
      <c r="BG144" s="443"/>
      <c r="BH144" s="444"/>
      <c r="BI144" s="1014"/>
    </row>
    <row r="145" spans="1:61" ht="6" customHeight="1">
      <c r="A145" s="1237"/>
      <c r="B145" s="670">
        <v>16</v>
      </c>
      <c r="C145" s="668"/>
      <c r="D145" s="1013"/>
      <c r="E145" s="439"/>
      <c r="F145" s="441"/>
      <c r="G145" s="439"/>
      <c r="H145" s="440"/>
      <c r="I145" s="439"/>
      <c r="J145" s="440"/>
      <c r="K145" s="441"/>
      <c r="L145" s="440"/>
      <c r="M145" s="439"/>
      <c r="N145" s="441"/>
      <c r="O145" s="439"/>
      <c r="P145" s="440"/>
      <c r="Q145" s="439"/>
      <c r="R145" s="440"/>
      <c r="S145" s="441"/>
      <c r="T145" s="440"/>
      <c r="U145" s="439"/>
      <c r="V145" s="441"/>
      <c r="W145" s="439"/>
      <c r="X145" s="440"/>
      <c r="Y145" s="439"/>
      <c r="Z145" s="440"/>
      <c r="AA145" s="441"/>
      <c r="AB145" s="440"/>
      <c r="AC145" s="439"/>
      <c r="AD145" s="441"/>
      <c r="AE145" s="439"/>
      <c r="AF145" s="440"/>
      <c r="AG145" s="439"/>
      <c r="AH145" s="440"/>
      <c r="AI145" s="441"/>
      <c r="AJ145" s="440"/>
      <c r="AK145" s="439"/>
      <c r="AL145" s="441"/>
      <c r="AM145" s="439"/>
      <c r="AN145" s="440"/>
      <c r="AO145" s="439"/>
      <c r="AP145" s="440"/>
      <c r="AQ145" s="441"/>
      <c r="AR145" s="440"/>
      <c r="AS145" s="439"/>
      <c r="AT145" s="441"/>
      <c r="AU145" s="439"/>
      <c r="AV145" s="440"/>
      <c r="AW145" s="439"/>
      <c r="AX145" s="440"/>
      <c r="AY145" s="441"/>
      <c r="AZ145" s="440"/>
      <c r="BA145" s="439"/>
      <c r="BB145" s="441"/>
      <c r="BC145" s="439"/>
      <c r="BD145" s="440"/>
      <c r="BE145" s="439"/>
      <c r="BF145" s="440"/>
      <c r="BG145" s="441"/>
      <c r="BH145" s="440"/>
      <c r="BI145" s="1015" t="s">
        <v>899</v>
      </c>
    </row>
    <row r="146" spans="1:61" ht="3" customHeight="1">
      <c r="A146" s="1237"/>
      <c r="B146" s="670"/>
      <c r="C146" s="671"/>
      <c r="D146" s="1015"/>
      <c r="E146" s="439"/>
      <c r="F146" s="441"/>
      <c r="G146" s="439"/>
      <c r="H146" s="440"/>
      <c r="I146" s="439"/>
      <c r="J146" s="440"/>
      <c r="K146" s="441"/>
      <c r="L146" s="440"/>
      <c r="M146" s="439"/>
      <c r="N146" s="441"/>
      <c r="O146" s="439"/>
      <c r="P146" s="440"/>
      <c r="Q146" s="439"/>
      <c r="R146" s="440"/>
      <c r="S146" s="441"/>
      <c r="T146" s="440"/>
      <c r="U146" s="439"/>
      <c r="V146" s="441"/>
      <c r="W146" s="439"/>
      <c r="X146" s="440"/>
      <c r="Y146" s="439"/>
      <c r="Z146" s="440"/>
      <c r="AA146" s="441"/>
      <c r="AB146" s="440"/>
      <c r="AC146" s="439"/>
      <c r="AD146" s="441"/>
      <c r="AE146" s="439"/>
      <c r="AF146" s="440"/>
      <c r="AG146" s="439"/>
      <c r="AH146" s="440"/>
      <c r="AI146" s="441"/>
      <c r="AJ146" s="440"/>
      <c r="AK146" s="439"/>
      <c r="AL146" s="441"/>
      <c r="AM146" s="439"/>
      <c r="AN146" s="440"/>
      <c r="AO146" s="439"/>
      <c r="AP146" s="440"/>
      <c r="AQ146" s="441"/>
      <c r="AR146" s="440"/>
      <c r="AS146" s="439"/>
      <c r="AT146" s="441"/>
      <c r="AU146" s="439"/>
      <c r="AV146" s="440"/>
      <c r="AW146" s="439"/>
      <c r="AX146" s="440"/>
      <c r="AY146" s="441"/>
      <c r="AZ146" s="440"/>
      <c r="BA146" s="439"/>
      <c r="BB146" s="441"/>
      <c r="BC146" s="439"/>
      <c r="BD146" s="440"/>
      <c r="BE146" s="439"/>
      <c r="BF146" s="440"/>
      <c r="BG146" s="441"/>
      <c r="BH146" s="440"/>
      <c r="BI146" s="1015"/>
    </row>
    <row r="147" spans="1:61" ht="6" customHeight="1">
      <c r="A147" s="1237"/>
      <c r="B147" s="690"/>
      <c r="C147" s="691"/>
      <c r="D147" s="1014"/>
      <c r="E147" s="442"/>
      <c r="F147" s="443"/>
      <c r="G147" s="442"/>
      <c r="H147" s="444"/>
      <c r="I147" s="442"/>
      <c r="J147" s="444"/>
      <c r="K147" s="443"/>
      <c r="L147" s="444"/>
      <c r="M147" s="442"/>
      <c r="N147" s="443"/>
      <c r="O147" s="442"/>
      <c r="P147" s="444"/>
      <c r="Q147" s="442"/>
      <c r="R147" s="444"/>
      <c r="S147" s="443"/>
      <c r="T147" s="444"/>
      <c r="U147" s="442"/>
      <c r="V147" s="443"/>
      <c r="W147" s="442"/>
      <c r="X147" s="444"/>
      <c r="Y147" s="442"/>
      <c r="Z147" s="444"/>
      <c r="AA147" s="443"/>
      <c r="AB147" s="444"/>
      <c r="AC147" s="442"/>
      <c r="AD147" s="443"/>
      <c r="AE147" s="442"/>
      <c r="AF147" s="444"/>
      <c r="AG147" s="442"/>
      <c r="AH147" s="444"/>
      <c r="AI147" s="443"/>
      <c r="AJ147" s="444"/>
      <c r="AK147" s="442"/>
      <c r="AL147" s="443"/>
      <c r="AM147" s="442"/>
      <c r="AN147" s="444"/>
      <c r="AO147" s="442"/>
      <c r="AP147" s="444"/>
      <c r="AQ147" s="443"/>
      <c r="AR147" s="444"/>
      <c r="AS147" s="442"/>
      <c r="AT147" s="443"/>
      <c r="AU147" s="442"/>
      <c r="AV147" s="444"/>
      <c r="AW147" s="442"/>
      <c r="AX147" s="444"/>
      <c r="AY147" s="443"/>
      <c r="AZ147" s="444"/>
      <c r="BA147" s="442"/>
      <c r="BB147" s="443"/>
      <c r="BC147" s="442"/>
      <c r="BD147" s="444"/>
      <c r="BE147" s="442"/>
      <c r="BF147" s="444"/>
      <c r="BG147" s="443"/>
      <c r="BH147" s="444"/>
      <c r="BI147" s="1014"/>
    </row>
    <row r="148" spans="1:61" ht="6" customHeight="1">
      <c r="A148" s="1237"/>
      <c r="B148" s="670">
        <v>17</v>
      </c>
      <c r="C148" s="671"/>
      <c r="D148" s="1015"/>
      <c r="E148" s="439"/>
      <c r="F148" s="441"/>
      <c r="G148" s="439"/>
      <c r="H148" s="440"/>
      <c r="I148" s="439"/>
      <c r="J148" s="440"/>
      <c r="K148" s="441"/>
      <c r="L148" s="440"/>
      <c r="M148" s="439"/>
      <c r="N148" s="441"/>
      <c r="O148" s="439"/>
      <c r="P148" s="440"/>
      <c r="Q148" s="439"/>
      <c r="R148" s="440"/>
      <c r="S148" s="441"/>
      <c r="T148" s="440"/>
      <c r="U148" s="439"/>
      <c r="V148" s="441"/>
      <c r="W148" s="439"/>
      <c r="X148" s="440"/>
      <c r="Y148" s="439"/>
      <c r="Z148" s="440"/>
      <c r="AA148" s="441"/>
      <c r="AB148" s="440"/>
      <c r="AC148" s="439"/>
      <c r="AD148" s="441"/>
      <c r="AE148" s="439"/>
      <c r="AF148" s="440"/>
      <c r="AG148" s="439"/>
      <c r="AH148" s="440"/>
      <c r="AI148" s="441"/>
      <c r="AJ148" s="440"/>
      <c r="AK148" s="439"/>
      <c r="AL148" s="441"/>
      <c r="AM148" s="439"/>
      <c r="AN148" s="440"/>
      <c r="AO148" s="439"/>
      <c r="AP148" s="440"/>
      <c r="AQ148" s="441"/>
      <c r="AR148" s="440"/>
      <c r="AS148" s="439"/>
      <c r="AT148" s="441"/>
      <c r="AU148" s="439"/>
      <c r="AV148" s="440"/>
      <c r="AW148" s="439"/>
      <c r="AX148" s="440"/>
      <c r="AY148" s="441"/>
      <c r="AZ148" s="440"/>
      <c r="BA148" s="439"/>
      <c r="BB148" s="441"/>
      <c r="BC148" s="439"/>
      <c r="BD148" s="440"/>
      <c r="BE148" s="439"/>
      <c r="BF148" s="440"/>
      <c r="BG148" s="441"/>
      <c r="BH148" s="440"/>
      <c r="BI148" s="1015" t="s">
        <v>899</v>
      </c>
    </row>
    <row r="149" spans="1:61" ht="3" customHeight="1">
      <c r="A149" s="1237"/>
      <c r="B149" s="670"/>
      <c r="C149" s="671"/>
      <c r="D149" s="1015"/>
      <c r="E149" s="439"/>
      <c r="F149" s="441"/>
      <c r="G149" s="439"/>
      <c r="H149" s="440"/>
      <c r="I149" s="439"/>
      <c r="J149" s="440"/>
      <c r="K149" s="441"/>
      <c r="L149" s="440"/>
      <c r="M149" s="439"/>
      <c r="N149" s="441"/>
      <c r="O149" s="439"/>
      <c r="P149" s="440"/>
      <c r="Q149" s="439"/>
      <c r="R149" s="440"/>
      <c r="S149" s="441"/>
      <c r="T149" s="440"/>
      <c r="U149" s="439"/>
      <c r="V149" s="441"/>
      <c r="W149" s="439"/>
      <c r="X149" s="440"/>
      <c r="Y149" s="439"/>
      <c r="Z149" s="440"/>
      <c r="AA149" s="441"/>
      <c r="AB149" s="440"/>
      <c r="AC149" s="439"/>
      <c r="AD149" s="441"/>
      <c r="AE149" s="439"/>
      <c r="AF149" s="440"/>
      <c r="AG149" s="439"/>
      <c r="AH149" s="440"/>
      <c r="AI149" s="441"/>
      <c r="AJ149" s="440"/>
      <c r="AK149" s="439"/>
      <c r="AL149" s="441"/>
      <c r="AM149" s="439"/>
      <c r="AN149" s="440"/>
      <c r="AO149" s="439"/>
      <c r="AP149" s="440"/>
      <c r="AQ149" s="441"/>
      <c r="AR149" s="440"/>
      <c r="AS149" s="439"/>
      <c r="AT149" s="441"/>
      <c r="AU149" s="439"/>
      <c r="AV149" s="440"/>
      <c r="AW149" s="439"/>
      <c r="AX149" s="440"/>
      <c r="AY149" s="441"/>
      <c r="AZ149" s="440"/>
      <c r="BA149" s="439"/>
      <c r="BB149" s="441"/>
      <c r="BC149" s="439"/>
      <c r="BD149" s="440"/>
      <c r="BE149" s="439"/>
      <c r="BF149" s="440"/>
      <c r="BG149" s="441"/>
      <c r="BH149" s="440"/>
      <c r="BI149" s="1015"/>
    </row>
    <row r="150" spans="1:61" ht="6" customHeight="1">
      <c r="A150" s="1237"/>
      <c r="B150" s="690"/>
      <c r="C150" s="691"/>
      <c r="D150" s="1014"/>
      <c r="E150" s="442"/>
      <c r="F150" s="443"/>
      <c r="G150" s="442"/>
      <c r="H150" s="444"/>
      <c r="I150" s="442"/>
      <c r="J150" s="444"/>
      <c r="K150" s="443"/>
      <c r="L150" s="444"/>
      <c r="M150" s="442"/>
      <c r="N150" s="443"/>
      <c r="O150" s="442"/>
      <c r="P150" s="444"/>
      <c r="Q150" s="442"/>
      <c r="R150" s="444"/>
      <c r="S150" s="443"/>
      <c r="T150" s="444"/>
      <c r="U150" s="442"/>
      <c r="V150" s="443"/>
      <c r="W150" s="442"/>
      <c r="X150" s="444"/>
      <c r="Y150" s="442"/>
      <c r="Z150" s="444"/>
      <c r="AA150" s="443"/>
      <c r="AB150" s="444"/>
      <c r="AC150" s="442"/>
      <c r="AD150" s="443"/>
      <c r="AE150" s="442"/>
      <c r="AF150" s="444"/>
      <c r="AG150" s="442"/>
      <c r="AH150" s="444"/>
      <c r="AI150" s="443"/>
      <c r="AJ150" s="444"/>
      <c r="AK150" s="442"/>
      <c r="AL150" s="443"/>
      <c r="AM150" s="442"/>
      <c r="AN150" s="444"/>
      <c r="AO150" s="442"/>
      <c r="AP150" s="444"/>
      <c r="AQ150" s="443"/>
      <c r="AR150" s="444"/>
      <c r="AS150" s="442"/>
      <c r="AT150" s="443"/>
      <c r="AU150" s="442"/>
      <c r="AV150" s="444"/>
      <c r="AW150" s="442"/>
      <c r="AX150" s="444"/>
      <c r="AY150" s="443"/>
      <c r="AZ150" s="444"/>
      <c r="BA150" s="442"/>
      <c r="BB150" s="443"/>
      <c r="BC150" s="442"/>
      <c r="BD150" s="444"/>
      <c r="BE150" s="442"/>
      <c r="BF150" s="444"/>
      <c r="BG150" s="443"/>
      <c r="BH150" s="444"/>
      <c r="BI150" s="1014"/>
    </row>
    <row r="151" spans="1:61" ht="6" customHeight="1">
      <c r="A151" s="1237"/>
      <c r="B151" s="670">
        <v>18</v>
      </c>
      <c r="C151" s="671"/>
      <c r="D151" s="1015"/>
      <c r="E151" s="439"/>
      <c r="F151" s="441"/>
      <c r="G151" s="439"/>
      <c r="H151" s="440"/>
      <c r="I151" s="439"/>
      <c r="J151" s="440"/>
      <c r="K151" s="441"/>
      <c r="L151" s="440"/>
      <c r="M151" s="439"/>
      <c r="N151" s="441"/>
      <c r="O151" s="439"/>
      <c r="P151" s="440"/>
      <c r="Q151" s="439"/>
      <c r="R151" s="440"/>
      <c r="S151" s="441"/>
      <c r="T151" s="440"/>
      <c r="U151" s="439"/>
      <c r="V151" s="441"/>
      <c r="W151" s="439"/>
      <c r="X151" s="440"/>
      <c r="Y151" s="439"/>
      <c r="Z151" s="440"/>
      <c r="AA151" s="441"/>
      <c r="AB151" s="440"/>
      <c r="AC151" s="439"/>
      <c r="AD151" s="441"/>
      <c r="AE151" s="439"/>
      <c r="AF151" s="440"/>
      <c r="AG151" s="439"/>
      <c r="AH151" s="440"/>
      <c r="AI151" s="441"/>
      <c r="AJ151" s="440"/>
      <c r="AK151" s="439"/>
      <c r="AL151" s="441"/>
      <c r="AM151" s="439"/>
      <c r="AN151" s="440"/>
      <c r="AO151" s="439"/>
      <c r="AP151" s="440"/>
      <c r="AQ151" s="441"/>
      <c r="AR151" s="440"/>
      <c r="AS151" s="439"/>
      <c r="AT151" s="441"/>
      <c r="AU151" s="439"/>
      <c r="AV151" s="440"/>
      <c r="AW151" s="439"/>
      <c r="AX151" s="440"/>
      <c r="AY151" s="441"/>
      <c r="AZ151" s="440"/>
      <c r="BA151" s="439"/>
      <c r="BB151" s="441"/>
      <c r="BC151" s="439"/>
      <c r="BD151" s="440"/>
      <c r="BE151" s="439"/>
      <c r="BF151" s="440"/>
      <c r="BG151" s="441"/>
      <c r="BH151" s="440"/>
      <c r="BI151" s="1015" t="s">
        <v>899</v>
      </c>
    </row>
    <row r="152" spans="1:61" ht="3" customHeight="1">
      <c r="A152" s="1237"/>
      <c r="B152" s="670"/>
      <c r="C152" s="671"/>
      <c r="D152" s="1015"/>
      <c r="E152" s="439"/>
      <c r="F152" s="441"/>
      <c r="G152" s="439"/>
      <c r="H152" s="440"/>
      <c r="I152" s="439"/>
      <c r="J152" s="440"/>
      <c r="K152" s="441"/>
      <c r="L152" s="440"/>
      <c r="M152" s="439"/>
      <c r="N152" s="441"/>
      <c r="O152" s="439"/>
      <c r="P152" s="440"/>
      <c r="Q152" s="439"/>
      <c r="R152" s="440"/>
      <c r="S152" s="441"/>
      <c r="T152" s="440"/>
      <c r="U152" s="439"/>
      <c r="V152" s="441"/>
      <c r="W152" s="439"/>
      <c r="X152" s="440"/>
      <c r="Y152" s="439"/>
      <c r="Z152" s="440"/>
      <c r="AA152" s="441"/>
      <c r="AB152" s="440"/>
      <c r="AC152" s="439"/>
      <c r="AD152" s="441"/>
      <c r="AE152" s="439"/>
      <c r="AF152" s="440"/>
      <c r="AG152" s="439"/>
      <c r="AH152" s="440"/>
      <c r="AI152" s="441"/>
      <c r="AJ152" s="440"/>
      <c r="AK152" s="439"/>
      <c r="AL152" s="441"/>
      <c r="AM152" s="439"/>
      <c r="AN152" s="440"/>
      <c r="AO152" s="439"/>
      <c r="AP152" s="440"/>
      <c r="AQ152" s="441"/>
      <c r="AR152" s="440"/>
      <c r="AS152" s="439"/>
      <c r="AT152" s="441"/>
      <c r="AU152" s="439"/>
      <c r="AV152" s="440"/>
      <c r="AW152" s="439"/>
      <c r="AX152" s="440"/>
      <c r="AY152" s="441"/>
      <c r="AZ152" s="440"/>
      <c r="BA152" s="439"/>
      <c r="BB152" s="441"/>
      <c r="BC152" s="439"/>
      <c r="BD152" s="440"/>
      <c r="BE152" s="439"/>
      <c r="BF152" s="440"/>
      <c r="BG152" s="441"/>
      <c r="BH152" s="440"/>
      <c r="BI152" s="1015"/>
    </row>
    <row r="153" spans="1:61" ht="6" customHeight="1">
      <c r="A153" s="1237"/>
      <c r="B153" s="690"/>
      <c r="C153" s="691"/>
      <c r="D153" s="1014"/>
      <c r="E153" s="442"/>
      <c r="F153" s="443"/>
      <c r="G153" s="442"/>
      <c r="H153" s="444"/>
      <c r="I153" s="442"/>
      <c r="J153" s="444"/>
      <c r="K153" s="443"/>
      <c r="L153" s="444"/>
      <c r="M153" s="442"/>
      <c r="N153" s="443"/>
      <c r="O153" s="442"/>
      <c r="P153" s="444"/>
      <c r="Q153" s="442"/>
      <c r="R153" s="444"/>
      <c r="S153" s="443"/>
      <c r="T153" s="444"/>
      <c r="U153" s="442"/>
      <c r="V153" s="443"/>
      <c r="W153" s="442"/>
      <c r="X153" s="444"/>
      <c r="Y153" s="442"/>
      <c r="Z153" s="444"/>
      <c r="AA153" s="443"/>
      <c r="AB153" s="444"/>
      <c r="AC153" s="442"/>
      <c r="AD153" s="443"/>
      <c r="AE153" s="442"/>
      <c r="AF153" s="444"/>
      <c r="AG153" s="442"/>
      <c r="AH153" s="444"/>
      <c r="AI153" s="443"/>
      <c r="AJ153" s="444"/>
      <c r="AK153" s="442"/>
      <c r="AL153" s="443"/>
      <c r="AM153" s="442"/>
      <c r="AN153" s="444"/>
      <c r="AO153" s="442"/>
      <c r="AP153" s="444"/>
      <c r="AQ153" s="443"/>
      <c r="AR153" s="444"/>
      <c r="AS153" s="442"/>
      <c r="AT153" s="443"/>
      <c r="AU153" s="442"/>
      <c r="AV153" s="444"/>
      <c r="AW153" s="442"/>
      <c r="AX153" s="444"/>
      <c r="AY153" s="443"/>
      <c r="AZ153" s="444"/>
      <c r="BA153" s="442"/>
      <c r="BB153" s="443"/>
      <c r="BC153" s="442"/>
      <c r="BD153" s="444"/>
      <c r="BE153" s="442"/>
      <c r="BF153" s="444"/>
      <c r="BG153" s="443"/>
      <c r="BH153" s="444"/>
      <c r="BI153" s="1014"/>
    </row>
    <row r="154" spans="1:61" ht="6" customHeight="1">
      <c r="A154" s="1237"/>
      <c r="B154" s="670">
        <v>19</v>
      </c>
      <c r="C154" s="671"/>
      <c r="D154" s="1015"/>
      <c r="E154" s="439"/>
      <c r="F154" s="441"/>
      <c r="G154" s="439"/>
      <c r="H154" s="440"/>
      <c r="I154" s="439"/>
      <c r="J154" s="440"/>
      <c r="K154" s="441"/>
      <c r="L154" s="440"/>
      <c r="M154" s="439"/>
      <c r="N154" s="441"/>
      <c r="O154" s="439"/>
      <c r="P154" s="440"/>
      <c r="Q154" s="439"/>
      <c r="R154" s="440"/>
      <c r="S154" s="441"/>
      <c r="T154" s="440"/>
      <c r="U154" s="439"/>
      <c r="V154" s="441"/>
      <c r="W154" s="439"/>
      <c r="X154" s="440"/>
      <c r="Y154" s="439"/>
      <c r="Z154" s="440"/>
      <c r="AA154" s="441"/>
      <c r="AB154" s="440"/>
      <c r="AC154" s="439"/>
      <c r="AD154" s="441"/>
      <c r="AE154" s="439"/>
      <c r="AF154" s="440"/>
      <c r="AG154" s="439"/>
      <c r="AH154" s="440"/>
      <c r="AI154" s="441"/>
      <c r="AJ154" s="440"/>
      <c r="AK154" s="439"/>
      <c r="AL154" s="441"/>
      <c r="AM154" s="439"/>
      <c r="AN154" s="440"/>
      <c r="AO154" s="439"/>
      <c r="AP154" s="440"/>
      <c r="AQ154" s="441"/>
      <c r="AR154" s="440"/>
      <c r="AS154" s="439"/>
      <c r="AT154" s="441"/>
      <c r="AU154" s="439"/>
      <c r="AV154" s="440"/>
      <c r="AW154" s="439"/>
      <c r="AX154" s="440"/>
      <c r="AY154" s="441"/>
      <c r="AZ154" s="440"/>
      <c r="BA154" s="439"/>
      <c r="BB154" s="441"/>
      <c r="BC154" s="439"/>
      <c r="BD154" s="440"/>
      <c r="BE154" s="439"/>
      <c r="BF154" s="440"/>
      <c r="BG154" s="441"/>
      <c r="BH154" s="440"/>
      <c r="BI154" s="1015" t="s">
        <v>899</v>
      </c>
    </row>
    <row r="155" spans="1:61" ht="3" customHeight="1">
      <c r="A155" s="1237"/>
      <c r="B155" s="670"/>
      <c r="C155" s="671"/>
      <c r="D155" s="1015"/>
      <c r="E155" s="439"/>
      <c r="F155" s="441"/>
      <c r="G155" s="439"/>
      <c r="H155" s="440"/>
      <c r="I155" s="439"/>
      <c r="J155" s="440"/>
      <c r="K155" s="441"/>
      <c r="L155" s="440"/>
      <c r="M155" s="439"/>
      <c r="N155" s="441"/>
      <c r="O155" s="439"/>
      <c r="P155" s="440"/>
      <c r="Q155" s="439"/>
      <c r="R155" s="440"/>
      <c r="S155" s="441"/>
      <c r="T155" s="440"/>
      <c r="U155" s="439"/>
      <c r="V155" s="441"/>
      <c r="W155" s="439"/>
      <c r="X155" s="440"/>
      <c r="Y155" s="439"/>
      <c r="Z155" s="440"/>
      <c r="AA155" s="441"/>
      <c r="AB155" s="440"/>
      <c r="AC155" s="439"/>
      <c r="AD155" s="441"/>
      <c r="AE155" s="439"/>
      <c r="AF155" s="440"/>
      <c r="AG155" s="439"/>
      <c r="AH155" s="440"/>
      <c r="AI155" s="441"/>
      <c r="AJ155" s="440"/>
      <c r="AK155" s="439"/>
      <c r="AL155" s="441"/>
      <c r="AM155" s="439"/>
      <c r="AN155" s="440"/>
      <c r="AO155" s="439"/>
      <c r="AP155" s="440"/>
      <c r="AQ155" s="441"/>
      <c r="AR155" s="440"/>
      <c r="AS155" s="439"/>
      <c r="AT155" s="441"/>
      <c r="AU155" s="439"/>
      <c r="AV155" s="440"/>
      <c r="AW155" s="439"/>
      <c r="AX155" s="440"/>
      <c r="AY155" s="441"/>
      <c r="AZ155" s="440"/>
      <c r="BA155" s="439"/>
      <c r="BB155" s="441"/>
      <c r="BC155" s="439"/>
      <c r="BD155" s="440"/>
      <c r="BE155" s="439"/>
      <c r="BF155" s="440"/>
      <c r="BG155" s="441"/>
      <c r="BH155" s="440"/>
      <c r="BI155" s="1015"/>
    </row>
    <row r="156" spans="1:61" ht="6" customHeight="1">
      <c r="A156" s="1237"/>
      <c r="B156" s="690"/>
      <c r="C156" s="691"/>
      <c r="D156" s="1014"/>
      <c r="E156" s="442"/>
      <c r="F156" s="443"/>
      <c r="G156" s="442"/>
      <c r="H156" s="444"/>
      <c r="I156" s="442"/>
      <c r="J156" s="444"/>
      <c r="K156" s="443"/>
      <c r="L156" s="444"/>
      <c r="M156" s="442"/>
      <c r="N156" s="443"/>
      <c r="O156" s="442"/>
      <c r="P156" s="444"/>
      <c r="Q156" s="442"/>
      <c r="R156" s="444"/>
      <c r="S156" s="443"/>
      <c r="T156" s="444"/>
      <c r="U156" s="442"/>
      <c r="V156" s="443"/>
      <c r="W156" s="442"/>
      <c r="X156" s="444"/>
      <c r="Y156" s="442"/>
      <c r="Z156" s="444"/>
      <c r="AA156" s="443"/>
      <c r="AB156" s="444"/>
      <c r="AC156" s="442"/>
      <c r="AD156" s="443"/>
      <c r="AE156" s="442"/>
      <c r="AF156" s="444"/>
      <c r="AG156" s="442"/>
      <c r="AH156" s="444"/>
      <c r="AI156" s="443"/>
      <c r="AJ156" s="444"/>
      <c r="AK156" s="442"/>
      <c r="AL156" s="443"/>
      <c r="AM156" s="442"/>
      <c r="AN156" s="444"/>
      <c r="AO156" s="442"/>
      <c r="AP156" s="444"/>
      <c r="AQ156" s="443"/>
      <c r="AR156" s="444"/>
      <c r="AS156" s="442"/>
      <c r="AT156" s="443"/>
      <c r="AU156" s="442"/>
      <c r="AV156" s="444"/>
      <c r="AW156" s="442"/>
      <c r="AX156" s="444"/>
      <c r="AY156" s="443"/>
      <c r="AZ156" s="444"/>
      <c r="BA156" s="442"/>
      <c r="BB156" s="443"/>
      <c r="BC156" s="442"/>
      <c r="BD156" s="444"/>
      <c r="BE156" s="442"/>
      <c r="BF156" s="444"/>
      <c r="BG156" s="443"/>
      <c r="BH156" s="444"/>
      <c r="BI156" s="1014"/>
    </row>
    <row r="157" spans="1:61" ht="6" customHeight="1">
      <c r="A157" s="1237"/>
      <c r="B157" s="670">
        <v>20</v>
      </c>
      <c r="C157" s="671"/>
      <c r="D157" s="1015"/>
      <c r="E157" s="439"/>
      <c r="F157" s="441"/>
      <c r="G157" s="439"/>
      <c r="H157" s="440"/>
      <c r="I157" s="439"/>
      <c r="J157" s="440"/>
      <c r="K157" s="441"/>
      <c r="L157" s="440"/>
      <c r="M157" s="439"/>
      <c r="N157" s="441"/>
      <c r="O157" s="439"/>
      <c r="P157" s="440"/>
      <c r="Q157" s="439"/>
      <c r="R157" s="440"/>
      <c r="S157" s="441"/>
      <c r="T157" s="440"/>
      <c r="U157" s="439"/>
      <c r="V157" s="441"/>
      <c r="W157" s="439"/>
      <c r="X157" s="440"/>
      <c r="Y157" s="439"/>
      <c r="Z157" s="440"/>
      <c r="AA157" s="441"/>
      <c r="AB157" s="440"/>
      <c r="AC157" s="439"/>
      <c r="AD157" s="441"/>
      <c r="AE157" s="439"/>
      <c r="AF157" s="440"/>
      <c r="AG157" s="439"/>
      <c r="AH157" s="440"/>
      <c r="AI157" s="441"/>
      <c r="AJ157" s="440"/>
      <c r="AK157" s="439"/>
      <c r="AL157" s="441"/>
      <c r="AM157" s="439"/>
      <c r="AN157" s="440"/>
      <c r="AO157" s="439"/>
      <c r="AP157" s="440"/>
      <c r="AQ157" s="441"/>
      <c r="AR157" s="440"/>
      <c r="AS157" s="439"/>
      <c r="AT157" s="441"/>
      <c r="AU157" s="439"/>
      <c r="AV157" s="440"/>
      <c r="AW157" s="439"/>
      <c r="AX157" s="440"/>
      <c r="AY157" s="441"/>
      <c r="AZ157" s="440"/>
      <c r="BA157" s="439"/>
      <c r="BB157" s="441"/>
      <c r="BC157" s="439"/>
      <c r="BD157" s="440"/>
      <c r="BE157" s="439"/>
      <c r="BF157" s="440"/>
      <c r="BG157" s="441"/>
      <c r="BH157" s="440"/>
      <c r="BI157" s="1015" t="s">
        <v>899</v>
      </c>
    </row>
    <row r="158" spans="1:61" ht="3" customHeight="1">
      <c r="A158" s="1237"/>
      <c r="B158" s="670"/>
      <c r="C158" s="671"/>
      <c r="D158" s="1015"/>
      <c r="E158" s="439"/>
      <c r="F158" s="441"/>
      <c r="G158" s="439"/>
      <c r="H158" s="440"/>
      <c r="I158" s="439"/>
      <c r="J158" s="440"/>
      <c r="K158" s="441"/>
      <c r="L158" s="440"/>
      <c r="M158" s="439"/>
      <c r="N158" s="441"/>
      <c r="O158" s="439"/>
      <c r="P158" s="440"/>
      <c r="Q158" s="439"/>
      <c r="R158" s="440"/>
      <c r="S158" s="441"/>
      <c r="T158" s="440"/>
      <c r="U158" s="439"/>
      <c r="V158" s="441"/>
      <c r="W158" s="439"/>
      <c r="X158" s="440"/>
      <c r="Y158" s="439"/>
      <c r="Z158" s="440"/>
      <c r="AA158" s="441"/>
      <c r="AB158" s="440"/>
      <c r="AC158" s="439"/>
      <c r="AD158" s="441"/>
      <c r="AE158" s="439"/>
      <c r="AF158" s="440"/>
      <c r="AG158" s="439"/>
      <c r="AH158" s="440"/>
      <c r="AI158" s="441"/>
      <c r="AJ158" s="440"/>
      <c r="AK158" s="439"/>
      <c r="AL158" s="441"/>
      <c r="AM158" s="439"/>
      <c r="AN158" s="440"/>
      <c r="AO158" s="439"/>
      <c r="AP158" s="440"/>
      <c r="AQ158" s="441"/>
      <c r="AR158" s="440"/>
      <c r="AS158" s="439"/>
      <c r="AT158" s="441"/>
      <c r="AU158" s="439"/>
      <c r="AV158" s="440"/>
      <c r="AW158" s="439"/>
      <c r="AX158" s="440"/>
      <c r="AY158" s="441"/>
      <c r="AZ158" s="440"/>
      <c r="BA158" s="439"/>
      <c r="BB158" s="441"/>
      <c r="BC158" s="439"/>
      <c r="BD158" s="440"/>
      <c r="BE158" s="439"/>
      <c r="BF158" s="440"/>
      <c r="BG158" s="441"/>
      <c r="BH158" s="440"/>
      <c r="BI158" s="1015"/>
    </row>
    <row r="159" spans="1:61" ht="6" customHeight="1">
      <c r="A159" s="1237"/>
      <c r="B159" s="1223"/>
      <c r="C159" s="691"/>
      <c r="D159" s="1014"/>
      <c r="E159" s="445"/>
      <c r="F159" s="446"/>
      <c r="G159" s="445"/>
      <c r="H159" s="447"/>
      <c r="I159" s="445"/>
      <c r="J159" s="447"/>
      <c r="K159" s="446"/>
      <c r="L159" s="447"/>
      <c r="M159" s="445"/>
      <c r="N159" s="446"/>
      <c r="O159" s="445"/>
      <c r="P159" s="447"/>
      <c r="Q159" s="445"/>
      <c r="R159" s="447"/>
      <c r="S159" s="446"/>
      <c r="T159" s="447"/>
      <c r="U159" s="445"/>
      <c r="V159" s="446"/>
      <c r="W159" s="445"/>
      <c r="X159" s="447"/>
      <c r="Y159" s="445"/>
      <c r="Z159" s="447"/>
      <c r="AA159" s="446"/>
      <c r="AB159" s="447"/>
      <c r="AC159" s="445"/>
      <c r="AD159" s="446"/>
      <c r="AE159" s="445"/>
      <c r="AF159" s="447"/>
      <c r="AG159" s="445"/>
      <c r="AH159" s="447"/>
      <c r="AI159" s="446"/>
      <c r="AJ159" s="447"/>
      <c r="AK159" s="445"/>
      <c r="AL159" s="446"/>
      <c r="AM159" s="445"/>
      <c r="AN159" s="447"/>
      <c r="AO159" s="445"/>
      <c r="AP159" s="447"/>
      <c r="AQ159" s="446"/>
      <c r="AR159" s="447"/>
      <c r="AS159" s="445"/>
      <c r="AT159" s="446"/>
      <c r="AU159" s="445"/>
      <c r="AV159" s="447"/>
      <c r="AW159" s="445"/>
      <c r="AX159" s="447"/>
      <c r="AY159" s="446"/>
      <c r="AZ159" s="447"/>
      <c r="BA159" s="445"/>
      <c r="BB159" s="446"/>
      <c r="BC159" s="445"/>
      <c r="BD159" s="447"/>
      <c r="BE159" s="445"/>
      <c r="BF159" s="447"/>
      <c r="BG159" s="446"/>
      <c r="BH159" s="447"/>
      <c r="BI159" s="1015"/>
    </row>
    <row r="160" spans="1:61" ht="15.95" customHeight="1">
      <c r="A160" s="1238"/>
      <c r="B160" s="587" t="s">
        <v>900</v>
      </c>
      <c r="C160" s="588"/>
      <c r="D160" s="589"/>
      <c r="E160" s="448">
        <f>SUM(E100:E159)</f>
        <v>0</v>
      </c>
      <c r="F160" s="449">
        <f t="shared" ref="F160:BH160" si="1">SUM(F100:F159)</f>
        <v>0</v>
      </c>
      <c r="G160" s="448">
        <f t="shared" si="1"/>
        <v>0</v>
      </c>
      <c r="H160" s="450">
        <f t="shared" si="1"/>
        <v>0</v>
      </c>
      <c r="I160" s="448">
        <f t="shared" si="1"/>
        <v>0</v>
      </c>
      <c r="J160" s="450">
        <f t="shared" si="1"/>
        <v>0</v>
      </c>
      <c r="K160" s="449">
        <f t="shared" si="1"/>
        <v>0</v>
      </c>
      <c r="L160" s="450">
        <f t="shared" si="1"/>
        <v>0</v>
      </c>
      <c r="M160" s="448">
        <f t="shared" si="1"/>
        <v>0</v>
      </c>
      <c r="N160" s="449">
        <f t="shared" si="1"/>
        <v>0</v>
      </c>
      <c r="O160" s="448">
        <f t="shared" si="1"/>
        <v>0</v>
      </c>
      <c r="P160" s="450">
        <f t="shared" si="1"/>
        <v>0</v>
      </c>
      <c r="Q160" s="448">
        <f t="shared" si="1"/>
        <v>0</v>
      </c>
      <c r="R160" s="450">
        <f t="shared" si="1"/>
        <v>0</v>
      </c>
      <c r="S160" s="449">
        <f t="shared" si="1"/>
        <v>0</v>
      </c>
      <c r="T160" s="450">
        <f t="shared" si="1"/>
        <v>0</v>
      </c>
      <c r="U160" s="448">
        <f t="shared" si="1"/>
        <v>0</v>
      </c>
      <c r="V160" s="449">
        <f t="shared" si="1"/>
        <v>0</v>
      </c>
      <c r="W160" s="448">
        <f t="shared" si="1"/>
        <v>0</v>
      </c>
      <c r="X160" s="450">
        <f t="shared" si="1"/>
        <v>0</v>
      </c>
      <c r="Y160" s="448">
        <f t="shared" si="1"/>
        <v>0</v>
      </c>
      <c r="Z160" s="450">
        <f t="shared" si="1"/>
        <v>0</v>
      </c>
      <c r="AA160" s="449">
        <f t="shared" si="1"/>
        <v>0</v>
      </c>
      <c r="AB160" s="450">
        <f t="shared" si="1"/>
        <v>0</v>
      </c>
      <c r="AC160" s="448">
        <f t="shared" si="1"/>
        <v>0</v>
      </c>
      <c r="AD160" s="449">
        <f t="shared" si="1"/>
        <v>0</v>
      </c>
      <c r="AE160" s="448">
        <f t="shared" si="1"/>
        <v>0</v>
      </c>
      <c r="AF160" s="450">
        <f t="shared" si="1"/>
        <v>0</v>
      </c>
      <c r="AG160" s="448">
        <f t="shared" si="1"/>
        <v>0</v>
      </c>
      <c r="AH160" s="450">
        <f t="shared" si="1"/>
        <v>0</v>
      </c>
      <c r="AI160" s="449">
        <f t="shared" si="1"/>
        <v>0</v>
      </c>
      <c r="AJ160" s="450">
        <f t="shared" si="1"/>
        <v>0</v>
      </c>
      <c r="AK160" s="448">
        <f t="shared" si="1"/>
        <v>0</v>
      </c>
      <c r="AL160" s="449">
        <f t="shared" si="1"/>
        <v>0</v>
      </c>
      <c r="AM160" s="448">
        <f t="shared" si="1"/>
        <v>0</v>
      </c>
      <c r="AN160" s="450">
        <f t="shared" si="1"/>
        <v>0</v>
      </c>
      <c r="AO160" s="448">
        <f t="shared" si="1"/>
        <v>0</v>
      </c>
      <c r="AP160" s="450">
        <f t="shared" si="1"/>
        <v>0</v>
      </c>
      <c r="AQ160" s="449">
        <f t="shared" si="1"/>
        <v>0</v>
      </c>
      <c r="AR160" s="450">
        <f t="shared" si="1"/>
        <v>0</v>
      </c>
      <c r="AS160" s="448">
        <f t="shared" si="1"/>
        <v>0</v>
      </c>
      <c r="AT160" s="449">
        <f t="shared" si="1"/>
        <v>0</v>
      </c>
      <c r="AU160" s="448">
        <f t="shared" si="1"/>
        <v>0</v>
      </c>
      <c r="AV160" s="450">
        <f t="shared" si="1"/>
        <v>0</v>
      </c>
      <c r="AW160" s="448">
        <f t="shared" si="1"/>
        <v>0</v>
      </c>
      <c r="AX160" s="450">
        <f t="shared" si="1"/>
        <v>0</v>
      </c>
      <c r="AY160" s="449">
        <f t="shared" si="1"/>
        <v>0</v>
      </c>
      <c r="AZ160" s="450">
        <f t="shared" si="1"/>
        <v>0</v>
      </c>
      <c r="BA160" s="448">
        <f t="shared" si="1"/>
        <v>0</v>
      </c>
      <c r="BB160" s="449">
        <f t="shared" si="1"/>
        <v>0</v>
      </c>
      <c r="BC160" s="448">
        <f t="shared" si="1"/>
        <v>0</v>
      </c>
      <c r="BD160" s="450">
        <f t="shared" si="1"/>
        <v>0</v>
      </c>
      <c r="BE160" s="448">
        <f t="shared" si="1"/>
        <v>0</v>
      </c>
      <c r="BF160" s="450">
        <f t="shared" si="1"/>
        <v>0</v>
      </c>
      <c r="BG160" s="449">
        <f t="shared" si="1"/>
        <v>0</v>
      </c>
      <c r="BH160" s="449">
        <f t="shared" si="1"/>
        <v>0</v>
      </c>
      <c r="BI160" s="451"/>
    </row>
    <row r="161" spans="1:61" ht="15.95" customHeight="1">
      <c r="A161" s="587" t="s">
        <v>901</v>
      </c>
      <c r="B161" s="588"/>
      <c r="C161" s="588"/>
      <c r="D161" s="589"/>
      <c r="E161" s="452" t="str">
        <f>IF(E93=0,"",IF(E160&gt;=E93,"適","否"))</f>
        <v/>
      </c>
      <c r="F161" s="453" t="str">
        <f>IF(E93=0,"",IF(F160&gt;=E93,"適","否"))</f>
        <v/>
      </c>
      <c r="G161" s="452" t="str">
        <f>IF(G93=0,"",IF(G160&gt;=G93,"適","否"))</f>
        <v/>
      </c>
      <c r="H161" s="454" t="str">
        <f>IF(G93=0,"",IF(H160&gt;=G93,"適","否"))</f>
        <v/>
      </c>
      <c r="I161" s="452" t="str">
        <f>IF(I93=0,"",IF(I160&gt;=I93,"適","否"))</f>
        <v/>
      </c>
      <c r="J161" s="454" t="str">
        <f>IF(I93=0,"",IF(J160&gt;=I93,"適","否"))</f>
        <v/>
      </c>
      <c r="K161" s="453" t="str">
        <f>IF(K93=0,"",IF(K160&gt;=K93,"適","否"))</f>
        <v/>
      </c>
      <c r="L161" s="454" t="str">
        <f>IF(K93=0,"",IF(L160&gt;=K93,"適","否"))</f>
        <v/>
      </c>
      <c r="M161" s="452" t="str">
        <f>IF(M93=0,"",IF(M160&gt;=M93,"適","否"))</f>
        <v/>
      </c>
      <c r="N161" s="453" t="str">
        <f>IF(M93=0,"",IF(N160&gt;=M93,"適","否"))</f>
        <v/>
      </c>
      <c r="O161" s="452" t="str">
        <f>IF(O93=0,"",IF(O160&gt;=O93,"適","否"))</f>
        <v/>
      </c>
      <c r="P161" s="454" t="str">
        <f>IF(O93=0,"",IF(P160&gt;=O93,"適","否"))</f>
        <v/>
      </c>
      <c r="Q161" s="452" t="str">
        <f>IF(Q93=0,"",IF(Q160&gt;=Q93,"適","否"))</f>
        <v/>
      </c>
      <c r="R161" s="454" t="str">
        <f>IF(Q93=0,"",IF(R160&gt;=Q93,"適","否"))</f>
        <v/>
      </c>
      <c r="S161" s="453" t="str">
        <f>IF(S93=0,"",IF(S160&gt;=S93,"適","否"))</f>
        <v/>
      </c>
      <c r="T161" s="454" t="str">
        <f>IF(S93=0,"",IF(T160&gt;=S93,"適","否"))</f>
        <v/>
      </c>
      <c r="U161" s="452" t="str">
        <f>IF(U93=0,"",IF(U160&gt;=U93,"適","否"))</f>
        <v/>
      </c>
      <c r="V161" s="453" t="str">
        <f>IF(U93=0,"",IF(V160&gt;=U93,"適","否"))</f>
        <v/>
      </c>
      <c r="W161" s="452" t="str">
        <f>IF(W93=0,"",IF(W160&gt;=W93,"適","否"))</f>
        <v/>
      </c>
      <c r="X161" s="454" t="str">
        <f>IF(W93=0,"",IF(X160&gt;=W93,"適","否"))</f>
        <v/>
      </c>
      <c r="Y161" s="452" t="str">
        <f>IF(Y93=0,"",IF(Y160&gt;=Y93,"適","否"))</f>
        <v/>
      </c>
      <c r="Z161" s="454" t="str">
        <f>IF(Y93=0,"",IF(Z160&gt;=Y93,"適","否"))</f>
        <v/>
      </c>
      <c r="AA161" s="453" t="str">
        <f>IF(AA93=0,"",IF(AA160&gt;=AA93,"適","否"))</f>
        <v/>
      </c>
      <c r="AB161" s="454" t="str">
        <f>IF(AA93=0,"",IF(AB160&gt;=AA93,"適","否"))</f>
        <v/>
      </c>
      <c r="AC161" s="452" t="str">
        <f>IF(AC93=0,"",IF(AC160&gt;=AC93,"適","否"))</f>
        <v/>
      </c>
      <c r="AD161" s="453" t="str">
        <f>IF(AC93=0,"",IF(AD160&gt;=AC93,"適","否"))</f>
        <v/>
      </c>
      <c r="AE161" s="452" t="str">
        <f>IF(AE93=0,"",IF(AE160&gt;=AE93,"適","否"))</f>
        <v/>
      </c>
      <c r="AF161" s="454" t="str">
        <f>IF(AE93=0,"",IF(AF160&gt;=AE93,"適","否"))</f>
        <v/>
      </c>
      <c r="AG161" s="452" t="str">
        <f>IF(AG93=0,"",IF(AG160&gt;=AG93,"適","否"))</f>
        <v/>
      </c>
      <c r="AH161" s="454" t="str">
        <f>IF(AG93=0,"",IF(AH160&gt;=AG93,"適","否"))</f>
        <v/>
      </c>
      <c r="AI161" s="453" t="str">
        <f>IF(AI93=0,"",IF(AI160&gt;=AI93,"適","否"))</f>
        <v/>
      </c>
      <c r="AJ161" s="454" t="str">
        <f>IF(AI93=0,"",IF(AJ160&gt;=AI93,"適","否"))</f>
        <v/>
      </c>
      <c r="AK161" s="452" t="str">
        <f>IF(AK93=0,"",IF(AK160&gt;=AK93,"適","否"))</f>
        <v/>
      </c>
      <c r="AL161" s="453" t="str">
        <f>IF(AK93=0,"",IF(AL160&gt;=AK93,"適","否"))</f>
        <v/>
      </c>
      <c r="AM161" s="452" t="str">
        <f>IF(AM93=0,"",IF(AM160&gt;=AM93,"適","否"))</f>
        <v/>
      </c>
      <c r="AN161" s="454" t="str">
        <f>IF(AM93=0,"",IF(AN160&gt;=AM93,"適","否"))</f>
        <v/>
      </c>
      <c r="AO161" s="452" t="str">
        <f>IF(AO93=0,"",IF(AO160&gt;=AO93,"適","否"))</f>
        <v/>
      </c>
      <c r="AP161" s="454" t="str">
        <f>IF(AO93=0,"",IF(AP160&gt;=AO93,"適","否"))</f>
        <v/>
      </c>
      <c r="AQ161" s="453" t="str">
        <f>IF(AQ93=0,"",IF(AQ160&gt;=AQ93,"適","否"))</f>
        <v/>
      </c>
      <c r="AR161" s="454" t="str">
        <f>IF(AQ93=0,"",IF(AR160&gt;=AQ93,"適","否"))</f>
        <v/>
      </c>
      <c r="AS161" s="452" t="str">
        <f>IF(AS93=0,"",IF(AS160&gt;=AS93,"適","否"))</f>
        <v/>
      </c>
      <c r="AT161" s="453" t="str">
        <f>IF(AS93=0,"",IF(AT160&gt;=AS93,"適","否"))</f>
        <v/>
      </c>
      <c r="AU161" s="452" t="str">
        <f>IF(AU93=0,"",IF(AU160&gt;=AU93,"適","否"))</f>
        <v/>
      </c>
      <c r="AV161" s="454" t="str">
        <f>IF(AU93=0,"",IF(AV160&gt;=AU93,"適","否"))</f>
        <v/>
      </c>
      <c r="AW161" s="452" t="str">
        <f>IF(AW93=0,"",IF(AW160&gt;=AW93,"適","否"))</f>
        <v/>
      </c>
      <c r="AX161" s="454" t="str">
        <f>IF(AW93=0,"",IF(AX160&gt;=AW93,"適","否"))</f>
        <v/>
      </c>
      <c r="AY161" s="453" t="str">
        <f>IF(AY93=0,"",IF(AY160&gt;=AY93,"適","否"))</f>
        <v/>
      </c>
      <c r="AZ161" s="454" t="str">
        <f>IF(AY93=0,"",IF(AZ160&gt;=AY93,"適","否"))</f>
        <v/>
      </c>
      <c r="BA161" s="452" t="str">
        <f>IF(BA93=0,"",IF(BA160&gt;=BA93,"適","否"))</f>
        <v/>
      </c>
      <c r="BB161" s="453" t="str">
        <f>IF(BA93=0,"",IF(BB160&gt;=BA93,"適","否"))</f>
        <v/>
      </c>
      <c r="BC161" s="452" t="str">
        <f>IF(BC93=0,"",IF(BC160&gt;=BC93,"適","否"))</f>
        <v/>
      </c>
      <c r="BD161" s="454" t="str">
        <f>IF(BC93=0,"",IF(BD160&gt;=BC93,"適","否"))</f>
        <v/>
      </c>
      <c r="BE161" s="452" t="str">
        <f>IF(BE93=0,"",IF(BE160&gt;=BE93,"適","否"))</f>
        <v/>
      </c>
      <c r="BF161" s="454" t="str">
        <f>IF(BE93=0,"",IF(BF160&gt;=BE93,"適","否"))</f>
        <v/>
      </c>
      <c r="BG161" s="453" t="str">
        <f>IF(BG93=0,"",IF(BG160&gt;=BG93,"適","否"))</f>
        <v/>
      </c>
      <c r="BH161" s="454" t="str">
        <f>IF(BG93=0,"",IF(BH160&gt;=BG93,"適","否"))</f>
        <v/>
      </c>
      <c r="BI161" s="451"/>
    </row>
    <row r="162" spans="1:61" s="29" customFormat="1" ht="12.75" customHeight="1">
      <c r="A162" s="173" t="s">
        <v>913</v>
      </c>
      <c r="B162" s="29" t="s">
        <v>914</v>
      </c>
      <c r="E162" s="37"/>
      <c r="F162" s="37"/>
    </row>
    <row r="163" spans="1:61" ht="12.75" customHeight="1"/>
    <row r="164" spans="1:61" ht="12.75" customHeight="1"/>
    <row r="165" spans="1:61" ht="12.75" customHeight="1"/>
    <row r="166" spans="1:61" s="29" customFormat="1" ht="12.75" customHeight="1">
      <c r="A166" s="1221"/>
      <c r="B166" s="1221"/>
      <c r="C166" s="1221"/>
      <c r="D166" s="1221"/>
      <c r="E166" s="1221"/>
      <c r="F166" s="1221"/>
      <c r="G166" s="1221"/>
      <c r="H166" s="1221"/>
      <c r="I166" s="1221"/>
      <c r="J166" s="1221"/>
      <c r="K166" s="1221"/>
      <c r="L166" s="1221"/>
      <c r="M166" s="1221"/>
      <c r="N166" s="1221"/>
      <c r="O166" s="1221"/>
      <c r="P166" s="1221"/>
      <c r="Q166" s="1221"/>
      <c r="R166" s="1221"/>
      <c r="S166" s="1221"/>
      <c r="T166" s="1221"/>
      <c r="U166" s="1221"/>
      <c r="V166" s="1221"/>
      <c r="W166" s="1221"/>
      <c r="X166" s="1221"/>
      <c r="Y166" s="1221"/>
      <c r="Z166" s="1221"/>
      <c r="AA166" s="1221"/>
      <c r="AB166" s="1221"/>
      <c r="AC166" s="1221"/>
      <c r="AD166" s="1221"/>
      <c r="AE166" s="1221"/>
      <c r="AF166" s="1221"/>
      <c r="AG166" s="1221"/>
      <c r="AH166" s="1221"/>
      <c r="AI166" s="1221"/>
      <c r="AJ166" s="1221"/>
      <c r="AK166" s="1221"/>
      <c r="AL166" s="1221"/>
      <c r="AM166" s="1221"/>
      <c r="AN166" s="1221"/>
      <c r="AO166" s="1221"/>
      <c r="AP166" s="1221"/>
      <c r="AQ166" s="1221"/>
      <c r="AR166" s="1221"/>
      <c r="AS166" s="1221"/>
      <c r="AT166" s="1221"/>
      <c r="AU166" s="1221"/>
      <c r="AV166" s="1221"/>
      <c r="AW166" s="1221"/>
      <c r="AX166" s="1221"/>
      <c r="AY166" s="1221"/>
      <c r="AZ166" s="1221"/>
      <c r="BA166" s="1221"/>
      <c r="BB166" s="1221"/>
      <c r="BC166" s="1221"/>
      <c r="BD166" s="1221"/>
      <c r="BE166" s="1221"/>
      <c r="BF166" s="1221"/>
      <c r="BG166" s="1221"/>
      <c r="BH166" s="1221"/>
      <c r="BI166" s="1221"/>
    </row>
    <row r="167" spans="1:61" ht="12.75" customHeight="1"/>
    <row r="168" spans="1:61" ht="12.75" customHeight="1"/>
  </sheetData>
  <mergeCells count="667">
    <mergeCell ref="AS3:AV3"/>
    <mergeCell ref="AW3:AZ3"/>
    <mergeCell ref="BA3:BD3"/>
    <mergeCell ref="BE3:BH3"/>
    <mergeCell ref="BI3:BI11"/>
    <mergeCell ref="A4:A10"/>
    <mergeCell ref="B4:B9"/>
    <mergeCell ref="E4:F4"/>
    <mergeCell ref="G4:H4"/>
    <mergeCell ref="I4:J4"/>
    <mergeCell ref="U3:X3"/>
    <mergeCell ref="Y3:AB3"/>
    <mergeCell ref="AC3:AF3"/>
    <mergeCell ref="AG3:AJ3"/>
    <mergeCell ref="AK3:AN3"/>
    <mergeCell ref="AO3:AR3"/>
    <mergeCell ref="A3:D3"/>
    <mergeCell ref="E3:H3"/>
    <mergeCell ref="I3:L3"/>
    <mergeCell ref="M3:P3"/>
    <mergeCell ref="Q3:T3"/>
    <mergeCell ref="AC4:AD4"/>
    <mergeCell ref="AE4:AF4"/>
    <mergeCell ref="AG4:AH4"/>
    <mergeCell ref="K4:L4"/>
    <mergeCell ref="M4:N4"/>
    <mergeCell ref="O4:P4"/>
    <mergeCell ref="Q4:R4"/>
    <mergeCell ref="S4:T4"/>
    <mergeCell ref="U4:V4"/>
    <mergeCell ref="E5:F5"/>
    <mergeCell ref="G5:H5"/>
    <mergeCell ref="I5:J5"/>
    <mergeCell ref="K5:L5"/>
    <mergeCell ref="M5:N5"/>
    <mergeCell ref="O5:P5"/>
    <mergeCell ref="Q5:R5"/>
    <mergeCell ref="S5:T5"/>
    <mergeCell ref="U5:V5"/>
    <mergeCell ref="AQ5:AR5"/>
    <mergeCell ref="AS5:AT5"/>
    <mergeCell ref="W5:X5"/>
    <mergeCell ref="Y5:Z5"/>
    <mergeCell ref="AA5:AB5"/>
    <mergeCell ref="AC5:AD5"/>
    <mergeCell ref="AE5:AF5"/>
    <mergeCell ref="AG5:AH5"/>
    <mergeCell ref="BG4:BH4"/>
    <mergeCell ref="AU4:AV4"/>
    <mergeCell ref="AW4:AX4"/>
    <mergeCell ref="AY4:AZ4"/>
    <mergeCell ref="BA4:BB4"/>
    <mergeCell ref="BC4:BD4"/>
    <mergeCell ref="BE4:BF4"/>
    <mergeCell ref="AI4:AJ4"/>
    <mergeCell ref="AK4:AL4"/>
    <mergeCell ref="AM4:AN4"/>
    <mergeCell ref="AO4:AP4"/>
    <mergeCell ref="AQ4:AR4"/>
    <mergeCell ref="AS4:AT4"/>
    <mergeCell ref="W4:X4"/>
    <mergeCell ref="Y4:Z4"/>
    <mergeCell ref="AA4:AB4"/>
    <mergeCell ref="AA6:AB6"/>
    <mergeCell ref="AC6:AD6"/>
    <mergeCell ref="AE6:AF6"/>
    <mergeCell ref="AG6:AH6"/>
    <mergeCell ref="BG5:BH5"/>
    <mergeCell ref="E6:F6"/>
    <mergeCell ref="G6:H6"/>
    <mergeCell ref="I6:J6"/>
    <mergeCell ref="K6:L6"/>
    <mergeCell ref="M6:N6"/>
    <mergeCell ref="O6:P6"/>
    <mergeCell ref="Q6:R6"/>
    <mergeCell ref="S6:T6"/>
    <mergeCell ref="U6:V6"/>
    <mergeCell ref="AU5:AV5"/>
    <mergeCell ref="AW5:AX5"/>
    <mergeCell ref="AY5:AZ5"/>
    <mergeCell ref="BA5:BB5"/>
    <mergeCell ref="BC5:BD5"/>
    <mergeCell ref="BE5:BF5"/>
    <mergeCell ref="AI5:AJ5"/>
    <mergeCell ref="AK5:AL5"/>
    <mergeCell ref="AM5:AN5"/>
    <mergeCell ref="AO5:AP5"/>
    <mergeCell ref="BG6:BH6"/>
    <mergeCell ref="E7:F7"/>
    <mergeCell ref="G7:H7"/>
    <mergeCell ref="I7:J7"/>
    <mergeCell ref="K7:L7"/>
    <mergeCell ref="M7:N7"/>
    <mergeCell ref="O7:P7"/>
    <mergeCell ref="Q7:R7"/>
    <mergeCell ref="S7:T7"/>
    <mergeCell ref="U7:V7"/>
    <mergeCell ref="AU6:AV6"/>
    <mergeCell ref="AW6:AX6"/>
    <mergeCell ref="AY6:AZ6"/>
    <mergeCell ref="BA6:BB6"/>
    <mergeCell ref="BC6:BD6"/>
    <mergeCell ref="BE6:BF6"/>
    <mergeCell ref="AI6:AJ6"/>
    <mergeCell ref="AK6:AL6"/>
    <mergeCell ref="AM6:AN6"/>
    <mergeCell ref="AO6:AP6"/>
    <mergeCell ref="AQ6:AR6"/>
    <mergeCell ref="AS6:AT6"/>
    <mergeCell ref="W6:X6"/>
    <mergeCell ref="Y6:Z6"/>
    <mergeCell ref="AK7:AL7"/>
    <mergeCell ref="AM7:AN7"/>
    <mergeCell ref="AO7:AP7"/>
    <mergeCell ref="AQ7:AR7"/>
    <mergeCell ref="AS7:AT7"/>
    <mergeCell ref="W7:X7"/>
    <mergeCell ref="Y7:Z7"/>
    <mergeCell ref="AA7:AB7"/>
    <mergeCell ref="AC7:AD7"/>
    <mergeCell ref="AE7:AF7"/>
    <mergeCell ref="AG7:AH7"/>
    <mergeCell ref="AS8:AT8"/>
    <mergeCell ref="W8:X8"/>
    <mergeCell ref="Y8:Z8"/>
    <mergeCell ref="AA8:AB8"/>
    <mergeCell ref="AC8:AD8"/>
    <mergeCell ref="AE8:AF8"/>
    <mergeCell ref="AG8:AH8"/>
    <mergeCell ref="BG7:BH7"/>
    <mergeCell ref="E8:F8"/>
    <mergeCell ref="G8:H8"/>
    <mergeCell ref="I8:J8"/>
    <mergeCell ref="K8:L8"/>
    <mergeCell ref="M8:N8"/>
    <mergeCell ref="O8:P8"/>
    <mergeCell ref="Q8:R8"/>
    <mergeCell ref="S8:T8"/>
    <mergeCell ref="U8:V8"/>
    <mergeCell ref="AU7:AV7"/>
    <mergeCell ref="AW7:AX7"/>
    <mergeCell ref="AY7:AZ7"/>
    <mergeCell ref="BA7:BB7"/>
    <mergeCell ref="BC7:BD7"/>
    <mergeCell ref="BE7:BF7"/>
    <mergeCell ref="AI7:AJ7"/>
    <mergeCell ref="AC9:AD9"/>
    <mergeCell ref="AE9:AF9"/>
    <mergeCell ref="AG9:AH9"/>
    <mergeCell ref="BG8:BH8"/>
    <mergeCell ref="E9:F9"/>
    <mergeCell ref="G9:H9"/>
    <mergeCell ref="I9:J9"/>
    <mergeCell ref="K9:L9"/>
    <mergeCell ref="M9:N9"/>
    <mergeCell ref="O9:P9"/>
    <mergeCell ref="Q9:R9"/>
    <mergeCell ref="S9:T9"/>
    <mergeCell ref="U9:V9"/>
    <mergeCell ref="AU8:AV8"/>
    <mergeCell ref="AW8:AX8"/>
    <mergeCell ref="AY8:AZ8"/>
    <mergeCell ref="BA8:BB8"/>
    <mergeCell ref="BC8:BD8"/>
    <mergeCell ref="BE8:BF8"/>
    <mergeCell ref="AI8:AJ8"/>
    <mergeCell ref="AK8:AL8"/>
    <mergeCell ref="AM8:AN8"/>
    <mergeCell ref="AO8:AP8"/>
    <mergeCell ref="AQ8:AR8"/>
    <mergeCell ref="B10:D10"/>
    <mergeCell ref="E10:F10"/>
    <mergeCell ref="G10:H10"/>
    <mergeCell ref="I10:J10"/>
    <mergeCell ref="K10:L10"/>
    <mergeCell ref="M10:N10"/>
    <mergeCell ref="O10:P10"/>
    <mergeCell ref="Q10:R10"/>
    <mergeCell ref="S10:T10"/>
    <mergeCell ref="AO10:AP10"/>
    <mergeCell ref="AQ10:AR10"/>
    <mergeCell ref="U10:V10"/>
    <mergeCell ref="W10:X10"/>
    <mergeCell ref="Y10:Z10"/>
    <mergeCell ref="AA10:AB10"/>
    <mergeCell ref="AC10:AD10"/>
    <mergeCell ref="AE10:AF10"/>
    <mergeCell ref="BG9:BH9"/>
    <mergeCell ref="AU9:AV9"/>
    <mergeCell ref="AW9:AX9"/>
    <mergeCell ref="AY9:AZ9"/>
    <mergeCell ref="BA9:BB9"/>
    <mergeCell ref="BC9:BD9"/>
    <mergeCell ref="BE9:BF9"/>
    <mergeCell ref="AI9:AJ9"/>
    <mergeCell ref="AK9:AL9"/>
    <mergeCell ref="AM9:AN9"/>
    <mergeCell ref="AO9:AP9"/>
    <mergeCell ref="AQ9:AR9"/>
    <mergeCell ref="AS9:AT9"/>
    <mergeCell ref="W9:X9"/>
    <mergeCell ref="Y9:Z9"/>
    <mergeCell ref="AA9:AB9"/>
    <mergeCell ref="W11:X11"/>
    <mergeCell ref="Y11:Z11"/>
    <mergeCell ref="AA11:AB11"/>
    <mergeCell ref="AC11:AD11"/>
    <mergeCell ref="BE10:BF10"/>
    <mergeCell ref="BG10:BH10"/>
    <mergeCell ref="A11:D11"/>
    <mergeCell ref="E11:F11"/>
    <mergeCell ref="G11:H11"/>
    <mergeCell ref="I11:J11"/>
    <mergeCell ref="K11:L11"/>
    <mergeCell ref="M11:N11"/>
    <mergeCell ref="O11:P11"/>
    <mergeCell ref="Q11:R11"/>
    <mergeCell ref="AS10:AT10"/>
    <mergeCell ref="AU10:AV10"/>
    <mergeCell ref="AW10:AX10"/>
    <mergeCell ref="AY10:AZ10"/>
    <mergeCell ref="BA10:BB10"/>
    <mergeCell ref="BC10:BD10"/>
    <mergeCell ref="AG10:AH10"/>
    <mergeCell ref="AI10:AJ10"/>
    <mergeCell ref="AK10:AL10"/>
    <mergeCell ref="AM10:AN10"/>
    <mergeCell ref="BC11:BD11"/>
    <mergeCell ref="BE11:BF11"/>
    <mergeCell ref="BG11:BH11"/>
    <mergeCell ref="A12:A75"/>
    <mergeCell ref="B12:C14"/>
    <mergeCell ref="D12:D14"/>
    <mergeCell ref="B21:B23"/>
    <mergeCell ref="C21:C23"/>
    <mergeCell ref="D21:D23"/>
    <mergeCell ref="B30:B32"/>
    <mergeCell ref="AQ11:AR11"/>
    <mergeCell ref="AS11:AT11"/>
    <mergeCell ref="AU11:AV11"/>
    <mergeCell ref="AW11:AX11"/>
    <mergeCell ref="AY11:AZ11"/>
    <mergeCell ref="BA11:BB11"/>
    <mergeCell ref="AE11:AF11"/>
    <mergeCell ref="AG11:AH11"/>
    <mergeCell ref="AI11:AJ11"/>
    <mergeCell ref="AK11:AL11"/>
    <mergeCell ref="AM11:AN11"/>
    <mergeCell ref="AO11:AP11"/>
    <mergeCell ref="S11:T11"/>
    <mergeCell ref="U11:V11"/>
    <mergeCell ref="BI12:BI14"/>
    <mergeCell ref="B15:B17"/>
    <mergeCell ref="C15:C17"/>
    <mergeCell ref="D15:D17"/>
    <mergeCell ref="BI15:BI17"/>
    <mergeCell ref="B18:B20"/>
    <mergeCell ref="C18:C20"/>
    <mergeCell ref="D18:D20"/>
    <mergeCell ref="BI18:BI20"/>
    <mergeCell ref="BI21:BI23"/>
    <mergeCell ref="B24:B26"/>
    <mergeCell ref="C24:C26"/>
    <mergeCell ref="D24:D26"/>
    <mergeCell ref="BI24:BI26"/>
    <mergeCell ref="B27:B29"/>
    <mergeCell ref="C27:C29"/>
    <mergeCell ref="D27:D29"/>
    <mergeCell ref="BI27:BI29"/>
    <mergeCell ref="B36:B38"/>
    <mergeCell ref="C36:C38"/>
    <mergeCell ref="D36:D38"/>
    <mergeCell ref="BI36:BI38"/>
    <mergeCell ref="B39:B41"/>
    <mergeCell ref="C39:C41"/>
    <mergeCell ref="D39:D41"/>
    <mergeCell ref="BI39:BI41"/>
    <mergeCell ref="C30:C32"/>
    <mergeCell ref="D30:D32"/>
    <mergeCell ref="BI30:BI32"/>
    <mergeCell ref="B33:B35"/>
    <mergeCell ref="C33:C35"/>
    <mergeCell ref="D33:D35"/>
    <mergeCell ref="BI33:BI35"/>
    <mergeCell ref="B48:B50"/>
    <mergeCell ref="C48:C50"/>
    <mergeCell ref="D48:D50"/>
    <mergeCell ref="BI48:BI50"/>
    <mergeCell ref="B51:B53"/>
    <mergeCell ref="C51:C53"/>
    <mergeCell ref="D51:D53"/>
    <mergeCell ref="BI51:BI53"/>
    <mergeCell ref="B42:B44"/>
    <mergeCell ref="C42:C44"/>
    <mergeCell ref="D42:D44"/>
    <mergeCell ref="BI42:BI44"/>
    <mergeCell ref="B45:B47"/>
    <mergeCell ref="C45:C47"/>
    <mergeCell ref="D45:D47"/>
    <mergeCell ref="BI45:BI47"/>
    <mergeCell ref="B60:B62"/>
    <mergeCell ref="C60:C62"/>
    <mergeCell ref="D60:D62"/>
    <mergeCell ref="BI60:BI62"/>
    <mergeCell ref="B63:B65"/>
    <mergeCell ref="C63:C65"/>
    <mergeCell ref="D63:D65"/>
    <mergeCell ref="BI63:BI65"/>
    <mergeCell ref="B54:B56"/>
    <mergeCell ref="C54:C56"/>
    <mergeCell ref="D54:D56"/>
    <mergeCell ref="BI54:BI56"/>
    <mergeCell ref="B57:B59"/>
    <mergeCell ref="C57:C59"/>
    <mergeCell ref="D57:D59"/>
    <mergeCell ref="BI57:BI59"/>
    <mergeCell ref="B72:B74"/>
    <mergeCell ref="C72:C74"/>
    <mergeCell ref="D72:D74"/>
    <mergeCell ref="BI72:BI74"/>
    <mergeCell ref="B75:D75"/>
    <mergeCell ref="A76:D76"/>
    <mergeCell ref="B66:B68"/>
    <mergeCell ref="C66:C68"/>
    <mergeCell ref="D66:D68"/>
    <mergeCell ref="BI66:BI68"/>
    <mergeCell ref="B69:B71"/>
    <mergeCell ref="C69:C71"/>
    <mergeCell ref="D69:D71"/>
    <mergeCell ref="BI69:BI71"/>
    <mergeCell ref="BG86:BH86"/>
    <mergeCell ref="E87:F87"/>
    <mergeCell ref="A82:BI82"/>
    <mergeCell ref="A85:D85"/>
    <mergeCell ref="E85:H85"/>
    <mergeCell ref="I85:L85"/>
    <mergeCell ref="M85:P85"/>
    <mergeCell ref="Q85:T85"/>
    <mergeCell ref="U85:X85"/>
    <mergeCell ref="Y85:AB85"/>
    <mergeCell ref="AC85:AF85"/>
    <mergeCell ref="AG85:AJ85"/>
    <mergeCell ref="A86:A92"/>
    <mergeCell ref="B86:B91"/>
    <mergeCell ref="E86:F86"/>
    <mergeCell ref="G86:H86"/>
    <mergeCell ref="I86:J86"/>
    <mergeCell ref="K86:L86"/>
    <mergeCell ref="M86:N86"/>
    <mergeCell ref="O86:P86"/>
    <mergeCell ref="Q86:R86"/>
    <mergeCell ref="G87:H87"/>
    <mergeCell ref="I87:J87"/>
    <mergeCell ref="K87:L87"/>
    <mergeCell ref="M87:N87"/>
    <mergeCell ref="O87:P87"/>
    <mergeCell ref="Q87:R87"/>
    <mergeCell ref="AQ86:AR86"/>
    <mergeCell ref="AS86:AT86"/>
    <mergeCell ref="AU86:AV86"/>
    <mergeCell ref="S86:T86"/>
    <mergeCell ref="U86:V86"/>
    <mergeCell ref="W86:X86"/>
    <mergeCell ref="Y86:Z86"/>
    <mergeCell ref="AA86:AB86"/>
    <mergeCell ref="AC86:AD86"/>
    <mergeCell ref="AW86:AX86"/>
    <mergeCell ref="AY86:AZ86"/>
    <mergeCell ref="BA86:BB86"/>
    <mergeCell ref="AE86:AF86"/>
    <mergeCell ref="AG86:AH86"/>
    <mergeCell ref="AI86:AJ86"/>
    <mergeCell ref="AK86:AL86"/>
    <mergeCell ref="AM86:AN86"/>
    <mergeCell ref="AO86:AP86"/>
    <mergeCell ref="BE87:BF87"/>
    <mergeCell ref="BG87:BH87"/>
    <mergeCell ref="E88:F88"/>
    <mergeCell ref="G88:H88"/>
    <mergeCell ref="I88:J88"/>
    <mergeCell ref="K88:L88"/>
    <mergeCell ref="M88:N88"/>
    <mergeCell ref="O88:P88"/>
    <mergeCell ref="Q88:R88"/>
    <mergeCell ref="AQ87:AR87"/>
    <mergeCell ref="AS87:AT87"/>
    <mergeCell ref="AU87:AV87"/>
    <mergeCell ref="AW87:AX87"/>
    <mergeCell ref="AY87:AZ87"/>
    <mergeCell ref="BA87:BB87"/>
    <mergeCell ref="AE87:AF87"/>
    <mergeCell ref="AG87:AH87"/>
    <mergeCell ref="AI87:AJ87"/>
    <mergeCell ref="AK87:AL87"/>
    <mergeCell ref="AM87:AN87"/>
    <mergeCell ref="AO87:AP87"/>
    <mergeCell ref="S87:T87"/>
    <mergeCell ref="U87:V87"/>
    <mergeCell ref="W87:X87"/>
    <mergeCell ref="AM88:AN88"/>
    <mergeCell ref="AO88:AP88"/>
    <mergeCell ref="S88:T88"/>
    <mergeCell ref="U88:V88"/>
    <mergeCell ref="W88:X88"/>
    <mergeCell ref="Y88:Z88"/>
    <mergeCell ref="AA88:AB88"/>
    <mergeCell ref="AC88:AD88"/>
    <mergeCell ref="BC87:BD87"/>
    <mergeCell ref="Y87:Z87"/>
    <mergeCell ref="AA87:AB87"/>
    <mergeCell ref="AC87:AD87"/>
    <mergeCell ref="W89:X89"/>
    <mergeCell ref="Y89:Z89"/>
    <mergeCell ref="AA89:AB89"/>
    <mergeCell ref="AC89:AD89"/>
    <mergeCell ref="BC88:BD88"/>
    <mergeCell ref="BE88:BF88"/>
    <mergeCell ref="BG88:BH88"/>
    <mergeCell ref="E89:F89"/>
    <mergeCell ref="G89:H89"/>
    <mergeCell ref="I89:J89"/>
    <mergeCell ref="K89:L89"/>
    <mergeCell ref="M89:N89"/>
    <mergeCell ref="O89:P89"/>
    <mergeCell ref="Q89:R89"/>
    <mergeCell ref="AQ88:AR88"/>
    <mergeCell ref="AS88:AT88"/>
    <mergeCell ref="AU88:AV88"/>
    <mergeCell ref="AW88:AX88"/>
    <mergeCell ref="AY88:AZ88"/>
    <mergeCell ref="BA88:BB88"/>
    <mergeCell ref="AE88:AF88"/>
    <mergeCell ref="AG88:AH88"/>
    <mergeCell ref="AI88:AJ88"/>
    <mergeCell ref="AK88:AL88"/>
    <mergeCell ref="BC89:BD89"/>
    <mergeCell ref="BE89:BF89"/>
    <mergeCell ref="BG89:BH89"/>
    <mergeCell ref="E90:F90"/>
    <mergeCell ref="G90:H90"/>
    <mergeCell ref="I90:J90"/>
    <mergeCell ref="K90:L90"/>
    <mergeCell ref="M90:N90"/>
    <mergeCell ref="O90:P90"/>
    <mergeCell ref="Q90:R90"/>
    <mergeCell ref="AQ89:AR89"/>
    <mergeCell ref="AS89:AT89"/>
    <mergeCell ref="AU89:AV89"/>
    <mergeCell ref="AW89:AX89"/>
    <mergeCell ref="AY89:AZ89"/>
    <mergeCell ref="BA89:BB89"/>
    <mergeCell ref="AE89:AF89"/>
    <mergeCell ref="AG89:AH89"/>
    <mergeCell ref="AI89:AJ89"/>
    <mergeCell ref="AK89:AL89"/>
    <mergeCell ref="AM89:AN89"/>
    <mergeCell ref="AO89:AP89"/>
    <mergeCell ref="S89:T89"/>
    <mergeCell ref="U89:V89"/>
    <mergeCell ref="BE90:BF90"/>
    <mergeCell ref="BG90:BH90"/>
    <mergeCell ref="E91:F91"/>
    <mergeCell ref="G91:H91"/>
    <mergeCell ref="I91:J91"/>
    <mergeCell ref="K91:L91"/>
    <mergeCell ref="M91:N91"/>
    <mergeCell ref="O91:P91"/>
    <mergeCell ref="Q91:R91"/>
    <mergeCell ref="AQ90:AR90"/>
    <mergeCell ref="AS90:AT90"/>
    <mergeCell ref="AU90:AV90"/>
    <mergeCell ref="AW90:AX90"/>
    <mergeCell ref="AY90:AZ90"/>
    <mergeCell ref="BA90:BB90"/>
    <mergeCell ref="AE90:AF90"/>
    <mergeCell ref="AG90:AH90"/>
    <mergeCell ref="AI90:AJ90"/>
    <mergeCell ref="AK90:AL90"/>
    <mergeCell ref="AM90:AN90"/>
    <mergeCell ref="AO90:AP90"/>
    <mergeCell ref="S90:T90"/>
    <mergeCell ref="U90:V90"/>
    <mergeCell ref="W90:X90"/>
    <mergeCell ref="AM91:AN91"/>
    <mergeCell ref="AO91:AP91"/>
    <mergeCell ref="S91:T91"/>
    <mergeCell ref="U91:V91"/>
    <mergeCell ref="W91:X91"/>
    <mergeCell ref="Y91:Z91"/>
    <mergeCell ref="AA91:AB91"/>
    <mergeCell ref="AC91:AD91"/>
    <mergeCell ref="BC90:BD90"/>
    <mergeCell ref="Y90:Z90"/>
    <mergeCell ref="AA90:AB90"/>
    <mergeCell ref="AC90:AD90"/>
    <mergeCell ref="U92:V92"/>
    <mergeCell ref="W92:X92"/>
    <mergeCell ref="Y92:Z92"/>
    <mergeCell ref="AA92:AB92"/>
    <mergeCell ref="BC91:BD91"/>
    <mergeCell ref="BE91:BF91"/>
    <mergeCell ref="BG91:BH91"/>
    <mergeCell ref="B92:D92"/>
    <mergeCell ref="E92:F92"/>
    <mergeCell ref="G92:H92"/>
    <mergeCell ref="I92:J92"/>
    <mergeCell ref="K92:L92"/>
    <mergeCell ref="M92:N92"/>
    <mergeCell ref="O92:P92"/>
    <mergeCell ref="AQ91:AR91"/>
    <mergeCell ref="AS91:AT91"/>
    <mergeCell ref="AU91:AV91"/>
    <mergeCell ref="AW91:AX91"/>
    <mergeCell ref="AY91:AZ91"/>
    <mergeCell ref="BA91:BB91"/>
    <mergeCell ref="AE91:AF91"/>
    <mergeCell ref="AG91:AH91"/>
    <mergeCell ref="AI91:AJ91"/>
    <mergeCell ref="AK91:AL91"/>
    <mergeCell ref="BA92:BB92"/>
    <mergeCell ref="BC92:BD92"/>
    <mergeCell ref="BE92:BF92"/>
    <mergeCell ref="BG92:BH92"/>
    <mergeCell ref="A93:D93"/>
    <mergeCell ref="E93:F93"/>
    <mergeCell ref="G93:H93"/>
    <mergeCell ref="I93:J93"/>
    <mergeCell ref="K93:L93"/>
    <mergeCell ref="M93:N93"/>
    <mergeCell ref="AO92:AP92"/>
    <mergeCell ref="AQ92:AR92"/>
    <mergeCell ref="AS92:AT92"/>
    <mergeCell ref="AU92:AV92"/>
    <mergeCell ref="AW92:AX92"/>
    <mergeCell ref="AY92:AZ92"/>
    <mergeCell ref="AC92:AD92"/>
    <mergeCell ref="AE92:AF92"/>
    <mergeCell ref="AG92:AH92"/>
    <mergeCell ref="AI92:AJ92"/>
    <mergeCell ref="AK92:AL92"/>
    <mergeCell ref="AM92:AN92"/>
    <mergeCell ref="Q92:R92"/>
    <mergeCell ref="S92:T92"/>
    <mergeCell ref="A94:A160"/>
    <mergeCell ref="B94:C96"/>
    <mergeCell ref="D94:D96"/>
    <mergeCell ref="B103:B105"/>
    <mergeCell ref="C103:C105"/>
    <mergeCell ref="AM93:AN93"/>
    <mergeCell ref="AO93:AP93"/>
    <mergeCell ref="AQ93:AR93"/>
    <mergeCell ref="AS93:AT93"/>
    <mergeCell ref="AA93:AB93"/>
    <mergeCell ref="AC93:AD93"/>
    <mergeCell ref="AE93:AF93"/>
    <mergeCell ref="AG93:AH93"/>
    <mergeCell ref="AI93:AJ93"/>
    <mergeCell ref="AK93:AL93"/>
    <mergeCell ref="O93:P93"/>
    <mergeCell ref="Q93:R93"/>
    <mergeCell ref="S93:T93"/>
    <mergeCell ref="U93:V93"/>
    <mergeCell ref="W93:X93"/>
    <mergeCell ref="Y93:Z93"/>
    <mergeCell ref="B109:B111"/>
    <mergeCell ref="C109:C111"/>
    <mergeCell ref="D109:D111"/>
    <mergeCell ref="BI94:BI96"/>
    <mergeCell ref="B97:C99"/>
    <mergeCell ref="D97:D99"/>
    <mergeCell ref="BI97:BI99"/>
    <mergeCell ref="B100:B102"/>
    <mergeCell ref="C100:C102"/>
    <mergeCell ref="D100:D102"/>
    <mergeCell ref="BI100:BI102"/>
    <mergeCell ref="AY93:AZ93"/>
    <mergeCell ref="BA93:BB93"/>
    <mergeCell ref="BC93:BD93"/>
    <mergeCell ref="BE93:BF93"/>
    <mergeCell ref="BG93:BH93"/>
    <mergeCell ref="AU93:AV93"/>
    <mergeCell ref="AW93:AX93"/>
    <mergeCell ref="BI85:BI93"/>
    <mergeCell ref="AK85:AN85"/>
    <mergeCell ref="AO85:AR85"/>
    <mergeCell ref="AS85:AV85"/>
    <mergeCell ref="AW85:AZ85"/>
    <mergeCell ref="BA85:BD85"/>
    <mergeCell ref="BE85:BH85"/>
    <mergeCell ref="BC86:BD86"/>
    <mergeCell ref="BE86:BF86"/>
    <mergeCell ref="BI109:BI111"/>
    <mergeCell ref="B112:B114"/>
    <mergeCell ref="C112:C114"/>
    <mergeCell ref="D112:D114"/>
    <mergeCell ref="BI112:BI114"/>
    <mergeCell ref="D103:D105"/>
    <mergeCell ref="BI103:BI105"/>
    <mergeCell ref="B106:B108"/>
    <mergeCell ref="C106:C108"/>
    <mergeCell ref="D106:D108"/>
    <mergeCell ref="BI106:BI108"/>
    <mergeCell ref="B121:B123"/>
    <mergeCell ref="C121:C123"/>
    <mergeCell ref="D121:D123"/>
    <mergeCell ref="BI121:BI123"/>
    <mergeCell ref="B124:B126"/>
    <mergeCell ref="C124:C126"/>
    <mergeCell ref="D124:D126"/>
    <mergeCell ref="BI124:BI126"/>
    <mergeCell ref="B115:B117"/>
    <mergeCell ref="C115:C117"/>
    <mergeCell ref="D115:D117"/>
    <mergeCell ref="BI115:BI117"/>
    <mergeCell ref="B118:B120"/>
    <mergeCell ref="C118:C120"/>
    <mergeCell ref="D118:D120"/>
    <mergeCell ref="BI118:BI120"/>
    <mergeCell ref="B133:B135"/>
    <mergeCell ref="C133:C135"/>
    <mergeCell ref="D133:D135"/>
    <mergeCell ref="BI133:BI135"/>
    <mergeCell ref="B136:B138"/>
    <mergeCell ref="C136:C138"/>
    <mergeCell ref="D136:D138"/>
    <mergeCell ref="BI136:BI138"/>
    <mergeCell ref="B127:B129"/>
    <mergeCell ref="C127:C129"/>
    <mergeCell ref="D127:D129"/>
    <mergeCell ref="BI127:BI129"/>
    <mergeCell ref="B130:B132"/>
    <mergeCell ref="C130:C132"/>
    <mergeCell ref="D130:D132"/>
    <mergeCell ref="BI130:BI132"/>
    <mergeCell ref="BI148:BI150"/>
    <mergeCell ref="B139:B141"/>
    <mergeCell ref="C139:C141"/>
    <mergeCell ref="D139:D141"/>
    <mergeCell ref="BI139:BI141"/>
    <mergeCell ref="B142:B144"/>
    <mergeCell ref="C142:C144"/>
    <mergeCell ref="D142:D144"/>
    <mergeCell ref="BI142:BI144"/>
    <mergeCell ref="A166:BI166"/>
    <mergeCell ref="A1:I1"/>
    <mergeCell ref="A83:I83"/>
    <mergeCell ref="B157:B159"/>
    <mergeCell ref="C157:C159"/>
    <mergeCell ref="D157:D159"/>
    <mergeCell ref="BI157:BI159"/>
    <mergeCell ref="B160:D160"/>
    <mergeCell ref="A161:D161"/>
    <mergeCell ref="B151:B153"/>
    <mergeCell ref="C151:C153"/>
    <mergeCell ref="D151:D153"/>
    <mergeCell ref="BI151:BI153"/>
    <mergeCell ref="B154:B156"/>
    <mergeCell ref="C154:C156"/>
    <mergeCell ref="D154:D156"/>
    <mergeCell ref="BI154:BI156"/>
    <mergeCell ref="B145:B147"/>
    <mergeCell ref="C145:C147"/>
    <mergeCell ref="D145:D147"/>
    <mergeCell ref="BI145:BI147"/>
    <mergeCell ref="B148:B150"/>
    <mergeCell ref="C148:C150"/>
    <mergeCell ref="D148:D150"/>
  </mergeCells>
  <phoneticPr fontId="2"/>
  <conditionalFormatting sqref="E16:BH16 E19:BH19 E22:BH22 E25:BH25 E28:BH28 E31:BH31 E34:BH34 E37:BH37 E40:BH40 E43:BH43 E46:BH46 E49:BH49 E52:BH52 E55:BH55 E58:BH58 E61:BH61 E64:BH64 E67:BH67 E70:BH70 E73:BH73 E101:BH101 E104:BH104 E107:BH107 E110:BH110 E113:BH113 E116:BH116 E119:BH119 E122:BH122 E125:BH125 E128:BH128 E131:BH131 E134:BH134 E137:BH137 E140:BH140 E143:BH143 E146:BH146 E149:BH149 E152:BH152 E155:BH155 E158:BH158">
    <cfRule type="cellIs" dxfId="53" priority="1" stopIfTrue="1" operator="equal">
      <formula>1</formula>
    </cfRule>
  </conditionalFormatting>
  <dataValidations count="1">
    <dataValidation type="list" allowBlank="1" showInputMessage="1" showErrorMessage="1" sqref="L3:L11 M10:M11 L86:L92 M92">
      <formula1>"有,無"</formula1>
    </dataValidation>
  </dataValidations>
  <printOptions horizontalCentered="1" verticalCentered="1"/>
  <pageMargins left="0.39370078740157483" right="0.19685039370078741" top="0.51181102362204722" bottom="0.19685039370078741" header="0.51181102362204722" footer="0.23622047244094491"/>
  <pageSetup paperSize="9" firstPageNumber="18" fitToHeight="0" orientation="landscape" useFirstPageNumber="1" r:id="rId1"/>
  <headerFooter alignWithMargins="0">
    <oddFooter>&amp;C&amp;P</oddFooter>
  </headerFooter>
  <rowBreaks count="1" manualBreakCount="1">
    <brk id="82"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82"/>
  <sheetViews>
    <sheetView showZeros="0" view="pageBreakPreview" topLeftCell="A46" zoomScaleNormal="100" zoomScaleSheetLayoutView="100" zoomScalePageLayoutView="85" workbookViewId="0">
      <selection activeCell="AG11" sqref="AG11:AH11"/>
    </sheetView>
  </sheetViews>
  <sheetFormatPr defaultColWidth="0" defaultRowHeight="10.5"/>
  <cols>
    <col min="1" max="1" width="4.625" style="4" customWidth="1"/>
    <col min="2" max="2" width="2.625" style="4" customWidth="1"/>
    <col min="3" max="4" width="8.625" style="4" customWidth="1"/>
    <col min="5" max="60" width="1.875" style="4" customWidth="1"/>
    <col min="61" max="61" width="9.625" style="4" customWidth="1"/>
    <col min="62" max="62" width="3.625" style="4" customWidth="1"/>
    <col min="63" max="255" width="0" style="4" hidden="1"/>
    <col min="256" max="256" width="0.875" style="4" customWidth="1"/>
    <col min="257" max="257" width="4.625" style="4" customWidth="1"/>
    <col min="258" max="258" width="2.625" style="4" customWidth="1"/>
    <col min="259" max="260" width="8.625" style="4" customWidth="1"/>
    <col min="261" max="316" width="1.875" style="4" customWidth="1"/>
    <col min="317" max="317" width="9.625" style="4" customWidth="1"/>
    <col min="318" max="318" width="2.625" style="4" customWidth="1"/>
    <col min="319" max="512" width="0" style="4" hidden="1"/>
    <col min="513" max="513" width="4.625" style="4" customWidth="1"/>
    <col min="514" max="514" width="2.625" style="4" customWidth="1"/>
    <col min="515" max="516" width="8.625" style="4" customWidth="1"/>
    <col min="517" max="572" width="1.875" style="4" customWidth="1"/>
    <col min="573" max="573" width="9.625" style="4" customWidth="1"/>
    <col min="574" max="574" width="2.625" style="4" customWidth="1"/>
    <col min="575" max="768" width="0" style="4" hidden="1"/>
    <col min="769" max="769" width="4.625" style="4" customWidth="1"/>
    <col min="770" max="770" width="2.625" style="4" customWidth="1"/>
    <col min="771" max="772" width="8.625" style="4" customWidth="1"/>
    <col min="773" max="828" width="1.875" style="4" customWidth="1"/>
    <col min="829" max="829" width="9.625" style="4" customWidth="1"/>
    <col min="830" max="830" width="2.625" style="4" customWidth="1"/>
    <col min="831" max="1024" width="0" style="4" hidden="1"/>
    <col min="1025" max="1025" width="4.625" style="4" customWidth="1"/>
    <col min="1026" max="1026" width="2.625" style="4" customWidth="1"/>
    <col min="1027" max="1028" width="8.625" style="4" customWidth="1"/>
    <col min="1029" max="1084" width="1.875" style="4" customWidth="1"/>
    <col min="1085" max="1085" width="9.625" style="4" customWidth="1"/>
    <col min="1086" max="1086" width="2.625" style="4" customWidth="1"/>
    <col min="1087" max="1280" width="0" style="4" hidden="1"/>
    <col min="1281" max="1281" width="4.625" style="4" customWidth="1"/>
    <col min="1282" max="1282" width="2.625" style="4" customWidth="1"/>
    <col min="1283" max="1284" width="8.625" style="4" customWidth="1"/>
    <col min="1285" max="1340" width="1.875" style="4" customWidth="1"/>
    <col min="1341" max="1341" width="9.625" style="4" customWidth="1"/>
    <col min="1342" max="1342" width="2.625" style="4" customWidth="1"/>
    <col min="1343" max="1536" width="0" style="4" hidden="1"/>
    <col min="1537" max="1537" width="4.625" style="4" customWidth="1"/>
    <col min="1538" max="1538" width="2.625" style="4" customWidth="1"/>
    <col min="1539" max="1540" width="8.625" style="4" customWidth="1"/>
    <col min="1541" max="1596" width="1.875" style="4" customWidth="1"/>
    <col min="1597" max="1597" width="9.625" style="4" customWidth="1"/>
    <col min="1598" max="1598" width="2.625" style="4" customWidth="1"/>
    <col min="1599" max="1792" width="0" style="4" hidden="1"/>
    <col min="1793" max="1793" width="4.625" style="4" customWidth="1"/>
    <col min="1794" max="1794" width="2.625" style="4" customWidth="1"/>
    <col min="1795" max="1796" width="8.625" style="4" customWidth="1"/>
    <col min="1797" max="1852" width="1.875" style="4" customWidth="1"/>
    <col min="1853" max="1853" width="9.625" style="4" customWidth="1"/>
    <col min="1854" max="1854" width="2.625" style="4" customWidth="1"/>
    <col min="1855" max="2048" width="0" style="4" hidden="1"/>
    <col min="2049" max="2049" width="4.625" style="4" customWidth="1"/>
    <col min="2050" max="2050" width="2.625" style="4" customWidth="1"/>
    <col min="2051" max="2052" width="8.625" style="4" customWidth="1"/>
    <col min="2053" max="2108" width="1.875" style="4" customWidth="1"/>
    <col min="2109" max="2109" width="9.625" style="4" customWidth="1"/>
    <col min="2110" max="2110" width="2.625" style="4" customWidth="1"/>
    <col min="2111" max="2304" width="0" style="4" hidden="1"/>
    <col min="2305" max="2305" width="4.625" style="4" customWidth="1"/>
    <col min="2306" max="2306" width="2.625" style="4" customWidth="1"/>
    <col min="2307" max="2308" width="8.625" style="4" customWidth="1"/>
    <col min="2309" max="2364" width="1.875" style="4" customWidth="1"/>
    <col min="2365" max="2365" width="9.625" style="4" customWidth="1"/>
    <col min="2366" max="2366" width="2.625" style="4" customWidth="1"/>
    <col min="2367" max="2560" width="0" style="4" hidden="1"/>
    <col min="2561" max="2561" width="4.625" style="4" customWidth="1"/>
    <col min="2562" max="2562" width="2.625" style="4" customWidth="1"/>
    <col min="2563" max="2564" width="8.625" style="4" customWidth="1"/>
    <col min="2565" max="2620" width="1.875" style="4" customWidth="1"/>
    <col min="2621" max="2621" width="9.625" style="4" customWidth="1"/>
    <col min="2622" max="2622" width="2.625" style="4" customWidth="1"/>
    <col min="2623" max="2816" width="0" style="4" hidden="1"/>
    <col min="2817" max="2817" width="4.625" style="4" customWidth="1"/>
    <col min="2818" max="2818" width="2.625" style="4" customWidth="1"/>
    <col min="2819" max="2820" width="8.625" style="4" customWidth="1"/>
    <col min="2821" max="2876" width="1.875" style="4" customWidth="1"/>
    <col min="2877" max="2877" width="9.625" style="4" customWidth="1"/>
    <col min="2878" max="2878" width="2.625" style="4" customWidth="1"/>
    <col min="2879" max="3072" width="0" style="4" hidden="1"/>
    <col min="3073" max="3073" width="4.625" style="4" customWidth="1"/>
    <col min="3074" max="3074" width="2.625" style="4" customWidth="1"/>
    <col min="3075" max="3076" width="8.625" style="4" customWidth="1"/>
    <col min="3077" max="3132" width="1.875" style="4" customWidth="1"/>
    <col min="3133" max="3133" width="9.625" style="4" customWidth="1"/>
    <col min="3134" max="3134" width="2.625" style="4" customWidth="1"/>
    <col min="3135" max="3328" width="0" style="4" hidden="1"/>
    <col min="3329" max="3329" width="4.625" style="4" customWidth="1"/>
    <col min="3330" max="3330" width="2.625" style="4" customWidth="1"/>
    <col min="3331" max="3332" width="8.625" style="4" customWidth="1"/>
    <col min="3333" max="3388" width="1.875" style="4" customWidth="1"/>
    <col min="3389" max="3389" width="9.625" style="4" customWidth="1"/>
    <col min="3390" max="3390" width="2.625" style="4" customWidth="1"/>
    <col min="3391" max="3584" width="0" style="4" hidden="1"/>
    <col min="3585" max="3585" width="4.625" style="4" customWidth="1"/>
    <col min="3586" max="3586" width="2.625" style="4" customWidth="1"/>
    <col min="3587" max="3588" width="8.625" style="4" customWidth="1"/>
    <col min="3589" max="3644" width="1.875" style="4" customWidth="1"/>
    <col min="3645" max="3645" width="9.625" style="4" customWidth="1"/>
    <col min="3646" max="3646" width="2.625" style="4" customWidth="1"/>
    <col min="3647" max="3840" width="0" style="4" hidden="1"/>
    <col min="3841" max="3841" width="4.625" style="4" customWidth="1"/>
    <col min="3842" max="3842" width="2.625" style="4" customWidth="1"/>
    <col min="3843" max="3844" width="8.625" style="4" customWidth="1"/>
    <col min="3845" max="3900" width="1.875" style="4" customWidth="1"/>
    <col min="3901" max="3901" width="9.625" style="4" customWidth="1"/>
    <col min="3902" max="3902" width="2.625" style="4" customWidth="1"/>
    <col min="3903" max="4096" width="0" style="4" hidden="1"/>
    <col min="4097" max="4097" width="4.625" style="4" customWidth="1"/>
    <col min="4098" max="4098" width="2.625" style="4" customWidth="1"/>
    <col min="4099" max="4100" width="8.625" style="4" customWidth="1"/>
    <col min="4101" max="4156" width="1.875" style="4" customWidth="1"/>
    <col min="4157" max="4157" width="9.625" style="4" customWidth="1"/>
    <col min="4158" max="4158" width="2.625" style="4" customWidth="1"/>
    <col min="4159" max="4352" width="0" style="4" hidden="1"/>
    <col min="4353" max="4353" width="4.625" style="4" customWidth="1"/>
    <col min="4354" max="4354" width="2.625" style="4" customWidth="1"/>
    <col min="4355" max="4356" width="8.625" style="4" customWidth="1"/>
    <col min="4357" max="4412" width="1.875" style="4" customWidth="1"/>
    <col min="4413" max="4413" width="9.625" style="4" customWidth="1"/>
    <col min="4414" max="4414" width="2.625" style="4" customWidth="1"/>
    <col min="4415" max="4608" width="0" style="4" hidden="1"/>
    <col min="4609" max="4609" width="4.625" style="4" customWidth="1"/>
    <col min="4610" max="4610" width="2.625" style="4" customWidth="1"/>
    <col min="4611" max="4612" width="8.625" style="4" customWidth="1"/>
    <col min="4613" max="4668" width="1.875" style="4" customWidth="1"/>
    <col min="4669" max="4669" width="9.625" style="4" customWidth="1"/>
    <col min="4670" max="4670" width="2.625" style="4" customWidth="1"/>
    <col min="4671" max="4864" width="0" style="4" hidden="1"/>
    <col min="4865" max="4865" width="4.625" style="4" customWidth="1"/>
    <col min="4866" max="4866" width="2.625" style="4" customWidth="1"/>
    <col min="4867" max="4868" width="8.625" style="4" customWidth="1"/>
    <col min="4869" max="4924" width="1.875" style="4" customWidth="1"/>
    <col min="4925" max="4925" width="9.625" style="4" customWidth="1"/>
    <col min="4926" max="4926" width="2.625" style="4" customWidth="1"/>
    <col min="4927" max="5120" width="0" style="4" hidden="1"/>
    <col min="5121" max="5121" width="4.625" style="4" customWidth="1"/>
    <col min="5122" max="5122" width="2.625" style="4" customWidth="1"/>
    <col min="5123" max="5124" width="8.625" style="4" customWidth="1"/>
    <col min="5125" max="5180" width="1.875" style="4" customWidth="1"/>
    <col min="5181" max="5181" width="9.625" style="4" customWidth="1"/>
    <col min="5182" max="5182" width="2.625" style="4" customWidth="1"/>
    <col min="5183" max="5376" width="0" style="4" hidden="1"/>
    <col min="5377" max="5377" width="4.625" style="4" customWidth="1"/>
    <col min="5378" max="5378" width="2.625" style="4" customWidth="1"/>
    <col min="5379" max="5380" width="8.625" style="4" customWidth="1"/>
    <col min="5381" max="5436" width="1.875" style="4" customWidth="1"/>
    <col min="5437" max="5437" width="9.625" style="4" customWidth="1"/>
    <col min="5438" max="5438" width="2.625" style="4" customWidth="1"/>
    <col min="5439" max="5632" width="0" style="4" hidden="1"/>
    <col min="5633" max="5633" width="4.625" style="4" customWidth="1"/>
    <col min="5634" max="5634" width="2.625" style="4" customWidth="1"/>
    <col min="5635" max="5636" width="8.625" style="4" customWidth="1"/>
    <col min="5637" max="5692" width="1.875" style="4" customWidth="1"/>
    <col min="5693" max="5693" width="9.625" style="4" customWidth="1"/>
    <col min="5694" max="5694" width="2.625" style="4" customWidth="1"/>
    <col min="5695" max="5888" width="0" style="4" hidden="1"/>
    <col min="5889" max="5889" width="4.625" style="4" customWidth="1"/>
    <col min="5890" max="5890" width="2.625" style="4" customWidth="1"/>
    <col min="5891" max="5892" width="8.625" style="4" customWidth="1"/>
    <col min="5893" max="5948" width="1.875" style="4" customWidth="1"/>
    <col min="5949" max="5949" width="9.625" style="4" customWidth="1"/>
    <col min="5950" max="5950" width="2.625" style="4" customWidth="1"/>
    <col min="5951" max="6144" width="0" style="4" hidden="1"/>
    <col min="6145" max="6145" width="4.625" style="4" customWidth="1"/>
    <col min="6146" max="6146" width="2.625" style="4" customWidth="1"/>
    <col min="6147" max="6148" width="8.625" style="4" customWidth="1"/>
    <col min="6149" max="6204" width="1.875" style="4" customWidth="1"/>
    <col min="6205" max="6205" width="9.625" style="4" customWidth="1"/>
    <col min="6206" max="6206" width="2.625" style="4" customWidth="1"/>
    <col min="6207" max="6400" width="0" style="4" hidden="1"/>
    <col min="6401" max="6401" width="4.625" style="4" customWidth="1"/>
    <col min="6402" max="6402" width="2.625" style="4" customWidth="1"/>
    <col min="6403" max="6404" width="8.625" style="4" customWidth="1"/>
    <col min="6405" max="6460" width="1.875" style="4" customWidth="1"/>
    <col min="6461" max="6461" width="9.625" style="4" customWidth="1"/>
    <col min="6462" max="6462" width="2.625" style="4" customWidth="1"/>
    <col min="6463" max="6656" width="0" style="4" hidden="1"/>
    <col min="6657" max="6657" width="4.625" style="4" customWidth="1"/>
    <col min="6658" max="6658" width="2.625" style="4" customWidth="1"/>
    <col min="6659" max="6660" width="8.625" style="4" customWidth="1"/>
    <col min="6661" max="6716" width="1.875" style="4" customWidth="1"/>
    <col min="6717" max="6717" width="9.625" style="4" customWidth="1"/>
    <col min="6718" max="6718" width="2.625" style="4" customWidth="1"/>
    <col min="6719" max="6912" width="0" style="4" hidden="1"/>
    <col min="6913" max="6913" width="4.625" style="4" customWidth="1"/>
    <col min="6914" max="6914" width="2.625" style="4" customWidth="1"/>
    <col min="6915" max="6916" width="8.625" style="4" customWidth="1"/>
    <col min="6917" max="6972" width="1.875" style="4" customWidth="1"/>
    <col min="6973" max="6973" width="9.625" style="4" customWidth="1"/>
    <col min="6974" max="6974" width="2.625" style="4" customWidth="1"/>
    <col min="6975" max="7168" width="0" style="4" hidden="1"/>
    <col min="7169" max="7169" width="4.625" style="4" customWidth="1"/>
    <col min="7170" max="7170" width="2.625" style="4" customWidth="1"/>
    <col min="7171" max="7172" width="8.625" style="4" customWidth="1"/>
    <col min="7173" max="7228" width="1.875" style="4" customWidth="1"/>
    <col min="7229" max="7229" width="9.625" style="4" customWidth="1"/>
    <col min="7230" max="7230" width="2.625" style="4" customWidth="1"/>
    <col min="7231" max="7424" width="0" style="4" hidden="1"/>
    <col min="7425" max="7425" width="4.625" style="4" customWidth="1"/>
    <col min="7426" max="7426" width="2.625" style="4" customWidth="1"/>
    <col min="7427" max="7428" width="8.625" style="4" customWidth="1"/>
    <col min="7429" max="7484" width="1.875" style="4" customWidth="1"/>
    <col min="7485" max="7485" width="9.625" style="4" customWidth="1"/>
    <col min="7486" max="7486" width="2.625" style="4" customWidth="1"/>
    <col min="7487" max="7680" width="0" style="4" hidden="1"/>
    <col min="7681" max="7681" width="4.625" style="4" customWidth="1"/>
    <col min="7682" max="7682" width="2.625" style="4" customWidth="1"/>
    <col min="7683" max="7684" width="8.625" style="4" customWidth="1"/>
    <col min="7685" max="7740" width="1.875" style="4" customWidth="1"/>
    <col min="7741" max="7741" width="9.625" style="4" customWidth="1"/>
    <col min="7742" max="7742" width="2.625" style="4" customWidth="1"/>
    <col min="7743" max="7936" width="0" style="4" hidden="1"/>
    <col min="7937" max="7937" width="4.625" style="4" customWidth="1"/>
    <col min="7938" max="7938" width="2.625" style="4" customWidth="1"/>
    <col min="7939" max="7940" width="8.625" style="4" customWidth="1"/>
    <col min="7941" max="7996" width="1.875" style="4" customWidth="1"/>
    <col min="7997" max="7997" width="9.625" style="4" customWidth="1"/>
    <col min="7998" max="7998" width="2.625" style="4" customWidth="1"/>
    <col min="7999" max="8192" width="0" style="4" hidden="1"/>
    <col min="8193" max="8193" width="4.625" style="4" customWidth="1"/>
    <col min="8194" max="8194" width="2.625" style="4" customWidth="1"/>
    <col min="8195" max="8196" width="8.625" style="4" customWidth="1"/>
    <col min="8197" max="8252" width="1.875" style="4" customWidth="1"/>
    <col min="8253" max="8253" width="9.625" style="4" customWidth="1"/>
    <col min="8254" max="8254" width="2.625" style="4" customWidth="1"/>
    <col min="8255" max="8448" width="0" style="4" hidden="1"/>
    <col min="8449" max="8449" width="4.625" style="4" customWidth="1"/>
    <col min="8450" max="8450" width="2.625" style="4" customWidth="1"/>
    <col min="8451" max="8452" width="8.625" style="4" customWidth="1"/>
    <col min="8453" max="8508" width="1.875" style="4" customWidth="1"/>
    <col min="8509" max="8509" width="9.625" style="4" customWidth="1"/>
    <col min="8510" max="8510" width="2.625" style="4" customWidth="1"/>
    <col min="8511" max="8704" width="0" style="4" hidden="1"/>
    <col min="8705" max="8705" width="4.625" style="4" customWidth="1"/>
    <col min="8706" max="8706" width="2.625" style="4" customWidth="1"/>
    <col min="8707" max="8708" width="8.625" style="4" customWidth="1"/>
    <col min="8709" max="8764" width="1.875" style="4" customWidth="1"/>
    <col min="8765" max="8765" width="9.625" style="4" customWidth="1"/>
    <col min="8766" max="8766" width="2.625" style="4" customWidth="1"/>
    <col min="8767" max="8960" width="0" style="4" hidden="1"/>
    <col min="8961" max="8961" width="4.625" style="4" customWidth="1"/>
    <col min="8962" max="8962" width="2.625" style="4" customWidth="1"/>
    <col min="8963" max="8964" width="8.625" style="4" customWidth="1"/>
    <col min="8965" max="9020" width="1.875" style="4" customWidth="1"/>
    <col min="9021" max="9021" width="9.625" style="4" customWidth="1"/>
    <col min="9022" max="9022" width="2.625" style="4" customWidth="1"/>
    <col min="9023" max="9216" width="0" style="4" hidden="1"/>
    <col min="9217" max="9217" width="4.625" style="4" customWidth="1"/>
    <col min="9218" max="9218" width="2.625" style="4" customWidth="1"/>
    <col min="9219" max="9220" width="8.625" style="4" customWidth="1"/>
    <col min="9221" max="9276" width="1.875" style="4" customWidth="1"/>
    <col min="9277" max="9277" width="9.625" style="4" customWidth="1"/>
    <col min="9278" max="9278" width="2.625" style="4" customWidth="1"/>
    <col min="9279" max="9472" width="0" style="4" hidden="1"/>
    <col min="9473" max="9473" width="4.625" style="4" customWidth="1"/>
    <col min="9474" max="9474" width="2.625" style="4" customWidth="1"/>
    <col min="9475" max="9476" width="8.625" style="4" customWidth="1"/>
    <col min="9477" max="9532" width="1.875" style="4" customWidth="1"/>
    <col min="9533" max="9533" width="9.625" style="4" customWidth="1"/>
    <col min="9534" max="9534" width="2.625" style="4" customWidth="1"/>
    <col min="9535" max="9728" width="0" style="4" hidden="1"/>
    <col min="9729" max="9729" width="4.625" style="4" customWidth="1"/>
    <col min="9730" max="9730" width="2.625" style="4" customWidth="1"/>
    <col min="9731" max="9732" width="8.625" style="4" customWidth="1"/>
    <col min="9733" max="9788" width="1.875" style="4" customWidth="1"/>
    <col min="9789" max="9789" width="9.625" style="4" customWidth="1"/>
    <col min="9790" max="9790" width="2.625" style="4" customWidth="1"/>
    <col min="9791" max="9984" width="0" style="4" hidden="1"/>
    <col min="9985" max="9985" width="4.625" style="4" customWidth="1"/>
    <col min="9986" max="9986" width="2.625" style="4" customWidth="1"/>
    <col min="9987" max="9988" width="8.625" style="4" customWidth="1"/>
    <col min="9989" max="10044" width="1.875" style="4" customWidth="1"/>
    <col min="10045" max="10045" width="9.625" style="4" customWidth="1"/>
    <col min="10046" max="10046" width="2.625" style="4" customWidth="1"/>
    <col min="10047" max="10240" width="0" style="4" hidden="1"/>
    <col min="10241" max="10241" width="4.625" style="4" customWidth="1"/>
    <col min="10242" max="10242" width="2.625" style="4" customWidth="1"/>
    <col min="10243" max="10244" width="8.625" style="4" customWidth="1"/>
    <col min="10245" max="10300" width="1.875" style="4" customWidth="1"/>
    <col min="10301" max="10301" width="9.625" style="4" customWidth="1"/>
    <col min="10302" max="10302" width="2.625" style="4" customWidth="1"/>
    <col min="10303" max="10496" width="0" style="4" hidden="1"/>
    <col min="10497" max="10497" width="4.625" style="4" customWidth="1"/>
    <col min="10498" max="10498" width="2.625" style="4" customWidth="1"/>
    <col min="10499" max="10500" width="8.625" style="4" customWidth="1"/>
    <col min="10501" max="10556" width="1.875" style="4" customWidth="1"/>
    <col min="10557" max="10557" width="9.625" style="4" customWidth="1"/>
    <col min="10558" max="10558" width="2.625" style="4" customWidth="1"/>
    <col min="10559" max="10752" width="0" style="4" hidden="1"/>
    <col min="10753" max="10753" width="4.625" style="4" customWidth="1"/>
    <col min="10754" max="10754" width="2.625" style="4" customWidth="1"/>
    <col min="10755" max="10756" width="8.625" style="4" customWidth="1"/>
    <col min="10757" max="10812" width="1.875" style="4" customWidth="1"/>
    <col min="10813" max="10813" width="9.625" style="4" customWidth="1"/>
    <col min="10814" max="10814" width="2.625" style="4" customWidth="1"/>
    <col min="10815" max="11008" width="0" style="4" hidden="1"/>
    <col min="11009" max="11009" width="4.625" style="4" customWidth="1"/>
    <col min="11010" max="11010" width="2.625" style="4" customWidth="1"/>
    <col min="11011" max="11012" width="8.625" style="4" customWidth="1"/>
    <col min="11013" max="11068" width="1.875" style="4" customWidth="1"/>
    <col min="11069" max="11069" width="9.625" style="4" customWidth="1"/>
    <col min="11070" max="11070" width="2.625" style="4" customWidth="1"/>
    <col min="11071" max="11264" width="0" style="4" hidden="1"/>
    <col min="11265" max="11265" width="4.625" style="4" customWidth="1"/>
    <col min="11266" max="11266" width="2.625" style="4" customWidth="1"/>
    <col min="11267" max="11268" width="8.625" style="4" customWidth="1"/>
    <col min="11269" max="11324" width="1.875" style="4" customWidth="1"/>
    <col min="11325" max="11325" width="9.625" style="4" customWidth="1"/>
    <col min="11326" max="11326" width="2.625" style="4" customWidth="1"/>
    <col min="11327" max="11520" width="0" style="4" hidden="1"/>
    <col min="11521" max="11521" width="4.625" style="4" customWidth="1"/>
    <col min="11522" max="11522" width="2.625" style="4" customWidth="1"/>
    <col min="11523" max="11524" width="8.625" style="4" customWidth="1"/>
    <col min="11525" max="11580" width="1.875" style="4" customWidth="1"/>
    <col min="11581" max="11581" width="9.625" style="4" customWidth="1"/>
    <col min="11582" max="11582" width="2.625" style="4" customWidth="1"/>
    <col min="11583" max="11776" width="0" style="4" hidden="1"/>
    <col min="11777" max="11777" width="4.625" style="4" customWidth="1"/>
    <col min="11778" max="11778" width="2.625" style="4" customWidth="1"/>
    <col min="11779" max="11780" width="8.625" style="4" customWidth="1"/>
    <col min="11781" max="11836" width="1.875" style="4" customWidth="1"/>
    <col min="11837" max="11837" width="9.625" style="4" customWidth="1"/>
    <col min="11838" max="11838" width="2.625" style="4" customWidth="1"/>
    <col min="11839" max="12032" width="0" style="4" hidden="1"/>
    <col min="12033" max="12033" width="4.625" style="4" customWidth="1"/>
    <col min="12034" max="12034" width="2.625" style="4" customWidth="1"/>
    <col min="12035" max="12036" width="8.625" style="4" customWidth="1"/>
    <col min="12037" max="12092" width="1.875" style="4" customWidth="1"/>
    <col min="12093" max="12093" width="9.625" style="4" customWidth="1"/>
    <col min="12094" max="12094" width="2.625" style="4" customWidth="1"/>
    <col min="12095" max="12288" width="0" style="4" hidden="1"/>
    <col min="12289" max="12289" width="4.625" style="4" customWidth="1"/>
    <col min="12290" max="12290" width="2.625" style="4" customWidth="1"/>
    <col min="12291" max="12292" width="8.625" style="4" customWidth="1"/>
    <col min="12293" max="12348" width="1.875" style="4" customWidth="1"/>
    <col min="12349" max="12349" width="9.625" style="4" customWidth="1"/>
    <col min="12350" max="12350" width="2.625" style="4" customWidth="1"/>
    <col min="12351" max="12544" width="0" style="4" hidden="1"/>
    <col min="12545" max="12545" width="4.625" style="4" customWidth="1"/>
    <col min="12546" max="12546" width="2.625" style="4" customWidth="1"/>
    <col min="12547" max="12548" width="8.625" style="4" customWidth="1"/>
    <col min="12549" max="12604" width="1.875" style="4" customWidth="1"/>
    <col min="12605" max="12605" width="9.625" style="4" customWidth="1"/>
    <col min="12606" max="12606" width="2.625" style="4" customWidth="1"/>
    <col min="12607" max="12800" width="0" style="4" hidden="1"/>
    <col min="12801" max="12801" width="4.625" style="4" customWidth="1"/>
    <col min="12802" max="12802" width="2.625" style="4" customWidth="1"/>
    <col min="12803" max="12804" width="8.625" style="4" customWidth="1"/>
    <col min="12805" max="12860" width="1.875" style="4" customWidth="1"/>
    <col min="12861" max="12861" width="9.625" style="4" customWidth="1"/>
    <col min="12862" max="12862" width="2.625" style="4" customWidth="1"/>
    <col min="12863" max="13056" width="0" style="4" hidden="1"/>
    <col min="13057" max="13057" width="4.625" style="4" customWidth="1"/>
    <col min="13058" max="13058" width="2.625" style="4" customWidth="1"/>
    <col min="13059" max="13060" width="8.625" style="4" customWidth="1"/>
    <col min="13061" max="13116" width="1.875" style="4" customWidth="1"/>
    <col min="13117" max="13117" width="9.625" style="4" customWidth="1"/>
    <col min="13118" max="13118" width="2.625" style="4" customWidth="1"/>
    <col min="13119" max="13312" width="0" style="4" hidden="1"/>
    <col min="13313" max="13313" width="4.625" style="4" customWidth="1"/>
    <col min="13314" max="13314" width="2.625" style="4" customWidth="1"/>
    <col min="13315" max="13316" width="8.625" style="4" customWidth="1"/>
    <col min="13317" max="13372" width="1.875" style="4" customWidth="1"/>
    <col min="13373" max="13373" width="9.625" style="4" customWidth="1"/>
    <col min="13374" max="13374" width="2.625" style="4" customWidth="1"/>
    <col min="13375" max="13568" width="0" style="4" hidden="1"/>
    <col min="13569" max="13569" width="4.625" style="4" customWidth="1"/>
    <col min="13570" max="13570" width="2.625" style="4" customWidth="1"/>
    <col min="13571" max="13572" width="8.625" style="4" customWidth="1"/>
    <col min="13573" max="13628" width="1.875" style="4" customWidth="1"/>
    <col min="13629" max="13629" width="9.625" style="4" customWidth="1"/>
    <col min="13630" max="13630" width="2.625" style="4" customWidth="1"/>
    <col min="13631" max="13824" width="0" style="4" hidden="1"/>
    <col min="13825" max="13825" width="4.625" style="4" customWidth="1"/>
    <col min="13826" max="13826" width="2.625" style="4" customWidth="1"/>
    <col min="13827" max="13828" width="8.625" style="4" customWidth="1"/>
    <col min="13829" max="13884" width="1.875" style="4" customWidth="1"/>
    <col min="13885" max="13885" width="9.625" style="4" customWidth="1"/>
    <col min="13886" max="13886" width="2.625" style="4" customWidth="1"/>
    <col min="13887" max="14080" width="0" style="4" hidden="1"/>
    <col min="14081" max="14081" width="4.625" style="4" customWidth="1"/>
    <col min="14082" max="14082" width="2.625" style="4" customWidth="1"/>
    <col min="14083" max="14084" width="8.625" style="4" customWidth="1"/>
    <col min="14085" max="14140" width="1.875" style="4" customWidth="1"/>
    <col min="14141" max="14141" width="9.625" style="4" customWidth="1"/>
    <col min="14142" max="14142" width="2.625" style="4" customWidth="1"/>
    <col min="14143" max="14336" width="0" style="4" hidden="1"/>
    <col min="14337" max="14337" width="4.625" style="4" customWidth="1"/>
    <col min="14338" max="14338" width="2.625" style="4" customWidth="1"/>
    <col min="14339" max="14340" width="8.625" style="4" customWidth="1"/>
    <col min="14341" max="14396" width="1.875" style="4" customWidth="1"/>
    <col min="14397" max="14397" width="9.625" style="4" customWidth="1"/>
    <col min="14398" max="14398" width="2.625" style="4" customWidth="1"/>
    <col min="14399" max="14592" width="0" style="4" hidden="1"/>
    <col min="14593" max="14593" width="4.625" style="4" customWidth="1"/>
    <col min="14594" max="14594" width="2.625" style="4" customWidth="1"/>
    <col min="14595" max="14596" width="8.625" style="4" customWidth="1"/>
    <col min="14597" max="14652" width="1.875" style="4" customWidth="1"/>
    <col min="14653" max="14653" width="9.625" style="4" customWidth="1"/>
    <col min="14654" max="14654" width="2.625" style="4" customWidth="1"/>
    <col min="14655" max="14848" width="0" style="4" hidden="1"/>
    <col min="14849" max="14849" width="4.625" style="4" customWidth="1"/>
    <col min="14850" max="14850" width="2.625" style="4" customWidth="1"/>
    <col min="14851" max="14852" width="8.625" style="4" customWidth="1"/>
    <col min="14853" max="14908" width="1.875" style="4" customWidth="1"/>
    <col min="14909" max="14909" width="9.625" style="4" customWidth="1"/>
    <col min="14910" max="14910" width="2.625" style="4" customWidth="1"/>
    <col min="14911" max="15104" width="0" style="4" hidden="1"/>
    <col min="15105" max="15105" width="4.625" style="4" customWidth="1"/>
    <col min="15106" max="15106" width="2.625" style="4" customWidth="1"/>
    <col min="15107" max="15108" width="8.625" style="4" customWidth="1"/>
    <col min="15109" max="15164" width="1.875" style="4" customWidth="1"/>
    <col min="15165" max="15165" width="9.625" style="4" customWidth="1"/>
    <col min="15166" max="15166" width="2.625" style="4" customWidth="1"/>
    <col min="15167" max="15360" width="0" style="4" hidden="1"/>
    <col min="15361" max="15361" width="4.625" style="4" customWidth="1"/>
    <col min="15362" max="15362" width="2.625" style="4" customWidth="1"/>
    <col min="15363" max="15364" width="8.625" style="4" customWidth="1"/>
    <col min="15365" max="15420" width="1.875" style="4" customWidth="1"/>
    <col min="15421" max="15421" width="9.625" style="4" customWidth="1"/>
    <col min="15422" max="15422" width="2.625" style="4" customWidth="1"/>
    <col min="15423" max="15616" width="0" style="4" hidden="1"/>
    <col min="15617" max="15617" width="4.625" style="4" customWidth="1"/>
    <col min="15618" max="15618" width="2.625" style="4" customWidth="1"/>
    <col min="15619" max="15620" width="8.625" style="4" customWidth="1"/>
    <col min="15621" max="15676" width="1.875" style="4" customWidth="1"/>
    <col min="15677" max="15677" width="9.625" style="4" customWidth="1"/>
    <col min="15678" max="15678" width="2.625" style="4" customWidth="1"/>
    <col min="15679" max="15872" width="0" style="4" hidden="1"/>
    <col min="15873" max="15873" width="4.625" style="4" customWidth="1"/>
    <col min="15874" max="15874" width="2.625" style="4" customWidth="1"/>
    <col min="15875" max="15876" width="8.625" style="4" customWidth="1"/>
    <col min="15877" max="15932" width="1.875" style="4" customWidth="1"/>
    <col min="15933" max="15933" width="9.625" style="4" customWidth="1"/>
    <col min="15934" max="15934" width="2.625" style="4" customWidth="1"/>
    <col min="15935" max="16128" width="0" style="4" hidden="1"/>
    <col min="16129" max="16129" width="4.625" style="4" customWidth="1"/>
    <col min="16130" max="16130" width="2.625" style="4" customWidth="1"/>
    <col min="16131" max="16132" width="8.625" style="4" customWidth="1"/>
    <col min="16133" max="16188" width="1.875" style="4" customWidth="1"/>
    <col min="16189" max="16189" width="9.625" style="4" customWidth="1"/>
    <col min="16190" max="16190" width="2.625" style="4" customWidth="1"/>
    <col min="16191" max="16384" width="0" style="4" hidden="1"/>
  </cols>
  <sheetData>
    <row r="1" spans="1:62" ht="13.5" customHeight="1">
      <c r="A1" s="1222" t="s">
        <v>944</v>
      </c>
      <c r="B1" s="1222"/>
      <c r="C1" s="1222"/>
      <c r="D1" s="1222"/>
      <c r="E1" s="1222"/>
      <c r="F1" s="1222"/>
      <c r="G1" s="1222"/>
      <c r="H1" s="1222"/>
      <c r="I1" s="1222"/>
      <c r="J1" s="4" t="s">
        <v>948</v>
      </c>
    </row>
    <row r="2" spans="1:62" ht="13.5" customHeight="1">
      <c r="B2" s="420" t="s">
        <v>881</v>
      </c>
      <c r="C2" s="421"/>
      <c r="D2" s="421"/>
      <c r="E2" s="421"/>
      <c r="F2" s="421"/>
      <c r="G2" s="421"/>
      <c r="H2" s="422"/>
      <c r="BA2" s="4" t="s">
        <v>882</v>
      </c>
    </row>
    <row r="3" spans="1:62" ht="15.95" customHeight="1">
      <c r="A3" s="587" t="s">
        <v>883</v>
      </c>
      <c r="B3" s="588"/>
      <c r="C3" s="588"/>
      <c r="D3" s="589"/>
      <c r="E3" s="625">
        <v>0.29166666666666669</v>
      </c>
      <c r="F3" s="626"/>
      <c r="G3" s="626"/>
      <c r="H3" s="626"/>
      <c r="I3" s="625">
        <v>0.33333333333333298</v>
      </c>
      <c r="J3" s="626"/>
      <c r="K3" s="626"/>
      <c r="L3" s="627"/>
      <c r="M3" s="626">
        <v>0.375</v>
      </c>
      <c r="N3" s="626"/>
      <c r="O3" s="626"/>
      <c r="P3" s="626"/>
      <c r="Q3" s="625">
        <v>0.41666666666666702</v>
      </c>
      <c r="R3" s="626"/>
      <c r="S3" s="626"/>
      <c r="T3" s="627"/>
      <c r="U3" s="626">
        <v>0.45833333333333298</v>
      </c>
      <c r="V3" s="626"/>
      <c r="W3" s="626"/>
      <c r="X3" s="626"/>
      <c r="Y3" s="625">
        <v>0.5</v>
      </c>
      <c r="Z3" s="626"/>
      <c r="AA3" s="626"/>
      <c r="AB3" s="627"/>
      <c r="AC3" s="559">
        <v>0.54166666666666696</v>
      </c>
      <c r="AD3" s="559"/>
      <c r="AE3" s="559"/>
      <c r="AF3" s="559"/>
      <c r="AG3" s="559">
        <v>0.58333333333333304</v>
      </c>
      <c r="AH3" s="559"/>
      <c r="AI3" s="559"/>
      <c r="AJ3" s="559"/>
      <c r="AK3" s="559">
        <v>0.625</v>
      </c>
      <c r="AL3" s="559"/>
      <c r="AM3" s="559"/>
      <c r="AN3" s="559"/>
      <c r="AO3" s="559">
        <v>0.66666666666666696</v>
      </c>
      <c r="AP3" s="559"/>
      <c r="AQ3" s="559"/>
      <c r="AR3" s="559"/>
      <c r="AS3" s="559">
        <v>0.70833333333333304</v>
      </c>
      <c r="AT3" s="559"/>
      <c r="AU3" s="559"/>
      <c r="AV3" s="559"/>
      <c r="AW3" s="559">
        <v>0.75</v>
      </c>
      <c r="AX3" s="559"/>
      <c r="AY3" s="559"/>
      <c r="AZ3" s="559"/>
      <c r="BA3" s="559">
        <v>0.79166666666666696</v>
      </c>
      <c r="BB3" s="559"/>
      <c r="BC3" s="559"/>
      <c r="BD3" s="559"/>
      <c r="BE3" s="559">
        <v>0.83333333333333337</v>
      </c>
      <c r="BF3" s="559"/>
      <c r="BG3" s="559"/>
      <c r="BH3" s="559"/>
      <c r="BI3" s="613" t="s">
        <v>884</v>
      </c>
    </row>
    <row r="4" spans="1:62" ht="15.95" customHeight="1">
      <c r="A4" s="1250" t="s">
        <v>885</v>
      </c>
      <c r="B4" s="1251" t="s">
        <v>886</v>
      </c>
      <c r="C4" s="418" t="s">
        <v>887</v>
      </c>
      <c r="D4" s="419"/>
      <c r="E4" s="1235"/>
      <c r="F4" s="1249"/>
      <c r="G4" s="1235">
        <v>0</v>
      </c>
      <c r="H4" s="1249"/>
      <c r="I4" s="1235">
        <v>0</v>
      </c>
      <c r="J4" s="1249"/>
      <c r="K4" s="1235">
        <v>0</v>
      </c>
      <c r="L4" s="1249"/>
      <c r="M4" s="1235"/>
      <c r="N4" s="1249"/>
      <c r="O4" s="1235"/>
      <c r="P4" s="1249"/>
      <c r="Q4" s="1235"/>
      <c r="R4" s="1249"/>
      <c r="S4" s="1235"/>
      <c r="T4" s="1249"/>
      <c r="U4" s="1235"/>
      <c r="V4" s="1249"/>
      <c r="W4" s="1235"/>
      <c r="X4" s="1249"/>
      <c r="Y4" s="1235"/>
      <c r="Z4" s="1249"/>
      <c r="AA4" s="1235"/>
      <c r="AB4" s="1249"/>
      <c r="AC4" s="1235"/>
      <c r="AD4" s="1249"/>
      <c r="AE4" s="1235"/>
      <c r="AF4" s="1249"/>
      <c r="AG4" s="1235"/>
      <c r="AH4" s="1249"/>
      <c r="AI4" s="1235"/>
      <c r="AJ4" s="1249"/>
      <c r="AK4" s="1235"/>
      <c r="AL4" s="1249"/>
      <c r="AM4" s="1235"/>
      <c r="AN4" s="1249"/>
      <c r="AO4" s="1235"/>
      <c r="AP4" s="1249"/>
      <c r="AQ4" s="1235"/>
      <c r="AR4" s="1249"/>
      <c r="AS4" s="1235"/>
      <c r="AT4" s="1249"/>
      <c r="AU4" s="1235"/>
      <c r="AV4" s="1236"/>
      <c r="AW4" s="1235"/>
      <c r="AX4" s="1236"/>
      <c r="AY4" s="1249"/>
      <c r="AZ4" s="1236"/>
      <c r="BA4" s="1235"/>
      <c r="BB4" s="1249"/>
      <c r="BC4" s="1235"/>
      <c r="BD4" s="1236"/>
      <c r="BE4" s="1235"/>
      <c r="BF4" s="1236"/>
      <c r="BG4" s="1249"/>
      <c r="BH4" s="1236"/>
      <c r="BI4" s="1015"/>
    </row>
    <row r="5" spans="1:62" ht="15.95" customHeight="1">
      <c r="A5" s="1250"/>
      <c r="B5" s="883"/>
      <c r="C5" s="414" t="s">
        <v>888</v>
      </c>
      <c r="D5" s="415"/>
      <c r="E5" s="1246"/>
      <c r="F5" s="1248"/>
      <c r="G5" s="1246">
        <v>3</v>
      </c>
      <c r="H5" s="1248"/>
      <c r="I5" s="1246">
        <v>5</v>
      </c>
      <c r="J5" s="1248"/>
      <c r="K5" s="1246">
        <v>9</v>
      </c>
      <c r="L5" s="1248"/>
      <c r="M5" s="1246">
        <v>9</v>
      </c>
      <c r="N5" s="1248"/>
      <c r="O5" s="1246">
        <v>9</v>
      </c>
      <c r="P5" s="1248"/>
      <c r="Q5" s="1246">
        <v>9</v>
      </c>
      <c r="R5" s="1248"/>
      <c r="S5" s="1246">
        <v>9</v>
      </c>
      <c r="T5" s="1248"/>
      <c r="U5" s="1246">
        <v>9</v>
      </c>
      <c r="V5" s="1248"/>
      <c r="W5" s="1246">
        <v>9</v>
      </c>
      <c r="X5" s="1248"/>
      <c r="Y5" s="1246">
        <v>9</v>
      </c>
      <c r="Z5" s="1248"/>
      <c r="AA5" s="1246">
        <v>9</v>
      </c>
      <c r="AB5" s="1248"/>
      <c r="AC5" s="1246">
        <v>9</v>
      </c>
      <c r="AD5" s="1248"/>
      <c r="AE5" s="1246">
        <v>9</v>
      </c>
      <c r="AF5" s="1248"/>
      <c r="AG5" s="1246">
        <v>9</v>
      </c>
      <c r="AH5" s="1248"/>
      <c r="AI5" s="1246">
        <v>9</v>
      </c>
      <c r="AJ5" s="1248"/>
      <c r="AK5" s="1246">
        <v>9</v>
      </c>
      <c r="AL5" s="1248"/>
      <c r="AM5" s="1246">
        <v>9</v>
      </c>
      <c r="AN5" s="1248"/>
      <c r="AO5" s="1246">
        <v>8</v>
      </c>
      <c r="AP5" s="1248"/>
      <c r="AQ5" s="1246">
        <v>7</v>
      </c>
      <c r="AR5" s="1248"/>
      <c r="AS5" s="1246">
        <v>6</v>
      </c>
      <c r="AT5" s="1248"/>
      <c r="AU5" s="1246">
        <v>4</v>
      </c>
      <c r="AV5" s="1247"/>
      <c r="AW5" s="1246">
        <v>4</v>
      </c>
      <c r="AX5" s="1247"/>
      <c r="AY5" s="1248">
        <v>1</v>
      </c>
      <c r="AZ5" s="1247"/>
      <c r="BA5" s="1246"/>
      <c r="BB5" s="1248"/>
      <c r="BC5" s="1246"/>
      <c r="BD5" s="1247"/>
      <c r="BE5" s="1246"/>
      <c r="BF5" s="1247"/>
      <c r="BG5" s="1248"/>
      <c r="BH5" s="1247"/>
      <c r="BI5" s="1015"/>
    </row>
    <row r="6" spans="1:62" ht="15.95" customHeight="1">
      <c r="A6" s="1250"/>
      <c r="B6" s="883"/>
      <c r="C6" s="414" t="s">
        <v>889</v>
      </c>
      <c r="D6" s="415"/>
      <c r="E6" s="1246"/>
      <c r="F6" s="1248"/>
      <c r="G6" s="1246">
        <v>4</v>
      </c>
      <c r="H6" s="1248"/>
      <c r="I6" s="1246">
        <v>7</v>
      </c>
      <c r="J6" s="1248"/>
      <c r="K6" s="1246">
        <v>9</v>
      </c>
      <c r="L6" s="1248"/>
      <c r="M6" s="1246">
        <v>9</v>
      </c>
      <c r="N6" s="1248"/>
      <c r="O6" s="1246">
        <v>9</v>
      </c>
      <c r="P6" s="1248"/>
      <c r="Q6" s="1246">
        <v>9</v>
      </c>
      <c r="R6" s="1248"/>
      <c r="S6" s="1246">
        <v>9</v>
      </c>
      <c r="T6" s="1248"/>
      <c r="U6" s="1246">
        <v>9</v>
      </c>
      <c r="V6" s="1248"/>
      <c r="W6" s="1246">
        <v>9</v>
      </c>
      <c r="X6" s="1248"/>
      <c r="Y6" s="1246">
        <v>9</v>
      </c>
      <c r="Z6" s="1248"/>
      <c r="AA6" s="1246">
        <v>9</v>
      </c>
      <c r="AB6" s="1248"/>
      <c r="AC6" s="1246">
        <v>9</v>
      </c>
      <c r="AD6" s="1248"/>
      <c r="AE6" s="1246">
        <v>9</v>
      </c>
      <c r="AF6" s="1248"/>
      <c r="AG6" s="1246">
        <v>9</v>
      </c>
      <c r="AH6" s="1248"/>
      <c r="AI6" s="1246">
        <v>9</v>
      </c>
      <c r="AJ6" s="1248"/>
      <c r="AK6" s="1246">
        <v>9</v>
      </c>
      <c r="AL6" s="1248"/>
      <c r="AM6" s="1246">
        <v>9</v>
      </c>
      <c r="AN6" s="1248"/>
      <c r="AO6" s="1246">
        <v>8</v>
      </c>
      <c r="AP6" s="1248"/>
      <c r="AQ6" s="1246">
        <v>7</v>
      </c>
      <c r="AR6" s="1248"/>
      <c r="AS6" s="1246">
        <v>7</v>
      </c>
      <c r="AT6" s="1248"/>
      <c r="AU6" s="1246">
        <v>7</v>
      </c>
      <c r="AV6" s="1247"/>
      <c r="AW6" s="1246">
        <v>7</v>
      </c>
      <c r="AX6" s="1247"/>
      <c r="AY6" s="1248">
        <v>3</v>
      </c>
      <c r="AZ6" s="1247"/>
      <c r="BA6" s="1246">
        <v>1</v>
      </c>
      <c r="BB6" s="1248"/>
      <c r="BC6" s="1246"/>
      <c r="BD6" s="1247"/>
      <c r="BE6" s="1246"/>
      <c r="BF6" s="1247"/>
      <c r="BG6" s="1248"/>
      <c r="BH6" s="1247"/>
      <c r="BI6" s="1015"/>
    </row>
    <row r="7" spans="1:62" ht="15.95" customHeight="1">
      <c r="A7" s="1250"/>
      <c r="B7" s="883"/>
      <c r="C7" s="414" t="s">
        <v>890</v>
      </c>
      <c r="D7" s="415"/>
      <c r="E7" s="1246"/>
      <c r="F7" s="1248"/>
      <c r="G7" s="1246">
        <v>2</v>
      </c>
      <c r="H7" s="1248"/>
      <c r="I7" s="1246">
        <v>10</v>
      </c>
      <c r="J7" s="1248"/>
      <c r="K7" s="1246">
        <v>12</v>
      </c>
      <c r="L7" s="1248"/>
      <c r="M7" s="1246">
        <v>12</v>
      </c>
      <c r="N7" s="1248"/>
      <c r="O7" s="1246">
        <v>12</v>
      </c>
      <c r="P7" s="1248"/>
      <c r="Q7" s="1246">
        <v>12</v>
      </c>
      <c r="R7" s="1248"/>
      <c r="S7" s="1246">
        <v>12</v>
      </c>
      <c r="T7" s="1248"/>
      <c r="U7" s="1246">
        <v>12</v>
      </c>
      <c r="V7" s="1248"/>
      <c r="W7" s="1246">
        <v>12</v>
      </c>
      <c r="X7" s="1248"/>
      <c r="Y7" s="1246">
        <v>12</v>
      </c>
      <c r="Z7" s="1248"/>
      <c r="AA7" s="1246">
        <v>12</v>
      </c>
      <c r="AB7" s="1248"/>
      <c r="AC7" s="1246">
        <v>12</v>
      </c>
      <c r="AD7" s="1248"/>
      <c r="AE7" s="1246">
        <v>12</v>
      </c>
      <c r="AF7" s="1248"/>
      <c r="AG7" s="1246">
        <v>12</v>
      </c>
      <c r="AH7" s="1248"/>
      <c r="AI7" s="1246">
        <v>12</v>
      </c>
      <c r="AJ7" s="1248"/>
      <c r="AK7" s="1246">
        <v>12</v>
      </c>
      <c r="AL7" s="1248"/>
      <c r="AM7" s="1246">
        <v>12</v>
      </c>
      <c r="AN7" s="1248"/>
      <c r="AO7" s="1246">
        <v>12</v>
      </c>
      <c r="AP7" s="1248"/>
      <c r="AQ7" s="1246">
        <v>11</v>
      </c>
      <c r="AR7" s="1248"/>
      <c r="AS7" s="1246">
        <v>10</v>
      </c>
      <c r="AT7" s="1248"/>
      <c r="AU7" s="1246">
        <v>3</v>
      </c>
      <c r="AV7" s="1247"/>
      <c r="AW7" s="1246">
        <v>3</v>
      </c>
      <c r="AX7" s="1247"/>
      <c r="AY7" s="1248">
        <v>1</v>
      </c>
      <c r="AZ7" s="1247"/>
      <c r="BA7" s="1246"/>
      <c r="BB7" s="1248"/>
      <c r="BC7" s="1246"/>
      <c r="BD7" s="1247"/>
      <c r="BE7" s="1246"/>
      <c r="BF7" s="1247"/>
      <c r="BG7" s="1248"/>
      <c r="BH7" s="1247"/>
      <c r="BI7" s="1015"/>
    </row>
    <row r="8" spans="1:62" ht="15.95" customHeight="1">
      <c r="A8" s="1250"/>
      <c r="B8" s="883"/>
      <c r="C8" s="414" t="s">
        <v>891</v>
      </c>
      <c r="D8" s="415"/>
      <c r="E8" s="1246"/>
      <c r="F8" s="1248"/>
      <c r="G8" s="1246">
        <v>11</v>
      </c>
      <c r="H8" s="1248"/>
      <c r="I8" s="1246">
        <v>16</v>
      </c>
      <c r="J8" s="1248"/>
      <c r="K8" s="1246">
        <v>35</v>
      </c>
      <c r="L8" s="1248"/>
      <c r="M8" s="1246">
        <v>35</v>
      </c>
      <c r="N8" s="1248"/>
      <c r="O8" s="1246">
        <v>35</v>
      </c>
      <c r="P8" s="1248"/>
      <c r="Q8" s="1246">
        <v>35</v>
      </c>
      <c r="R8" s="1248"/>
      <c r="S8" s="1246">
        <v>35</v>
      </c>
      <c r="T8" s="1248"/>
      <c r="U8" s="1246">
        <v>35</v>
      </c>
      <c r="V8" s="1248"/>
      <c r="W8" s="1246">
        <v>35</v>
      </c>
      <c r="X8" s="1248"/>
      <c r="Y8" s="1246">
        <v>35</v>
      </c>
      <c r="Z8" s="1248"/>
      <c r="AA8" s="1246">
        <v>35</v>
      </c>
      <c r="AB8" s="1248"/>
      <c r="AC8" s="1246">
        <v>35</v>
      </c>
      <c r="AD8" s="1248"/>
      <c r="AE8" s="1246">
        <v>35</v>
      </c>
      <c r="AF8" s="1248"/>
      <c r="AG8" s="1246">
        <v>35</v>
      </c>
      <c r="AH8" s="1248"/>
      <c r="AI8" s="1246">
        <v>35</v>
      </c>
      <c r="AJ8" s="1248"/>
      <c r="AK8" s="1246">
        <v>35</v>
      </c>
      <c r="AL8" s="1248"/>
      <c r="AM8" s="1246">
        <v>35</v>
      </c>
      <c r="AN8" s="1248"/>
      <c r="AO8" s="1246">
        <v>35</v>
      </c>
      <c r="AP8" s="1248"/>
      <c r="AQ8" s="1246">
        <v>32</v>
      </c>
      <c r="AR8" s="1248"/>
      <c r="AS8" s="1246">
        <v>30</v>
      </c>
      <c r="AT8" s="1248"/>
      <c r="AU8" s="1246">
        <v>18</v>
      </c>
      <c r="AV8" s="1247"/>
      <c r="AW8" s="1246">
        <v>9</v>
      </c>
      <c r="AX8" s="1247"/>
      <c r="AY8" s="1248">
        <v>5</v>
      </c>
      <c r="AZ8" s="1247"/>
      <c r="BA8" s="1246">
        <v>2</v>
      </c>
      <c r="BB8" s="1248"/>
      <c r="BC8" s="1246"/>
      <c r="BD8" s="1247"/>
      <c r="BE8" s="1246"/>
      <c r="BF8" s="1247"/>
      <c r="BG8" s="1248"/>
      <c r="BH8" s="1247"/>
      <c r="BI8" s="1015"/>
    </row>
    <row r="9" spans="1:62" ht="15.95" customHeight="1">
      <c r="A9" s="1250"/>
      <c r="B9" s="1252"/>
      <c r="C9" s="416" t="s">
        <v>892</v>
      </c>
      <c r="D9" s="417"/>
      <c r="E9" s="1243"/>
      <c r="F9" s="1245"/>
      <c r="G9" s="1243"/>
      <c r="H9" s="1245"/>
      <c r="I9" s="1243"/>
      <c r="J9" s="1245"/>
      <c r="K9" s="1243"/>
      <c r="L9" s="1245"/>
      <c r="M9" s="1243"/>
      <c r="N9" s="1245"/>
      <c r="O9" s="1243"/>
      <c r="P9" s="1245"/>
      <c r="Q9" s="1243"/>
      <c r="R9" s="1245"/>
      <c r="S9" s="1243"/>
      <c r="T9" s="1245"/>
      <c r="U9" s="1243"/>
      <c r="V9" s="1245"/>
      <c r="W9" s="1243"/>
      <c r="X9" s="1245"/>
      <c r="Y9" s="1243"/>
      <c r="Z9" s="1245"/>
      <c r="AA9" s="1243"/>
      <c r="AB9" s="1245"/>
      <c r="AC9" s="1243"/>
      <c r="AD9" s="1245"/>
      <c r="AE9" s="1243"/>
      <c r="AF9" s="1245"/>
      <c r="AG9" s="1243"/>
      <c r="AH9" s="1245"/>
      <c r="AI9" s="1243"/>
      <c r="AJ9" s="1245"/>
      <c r="AK9" s="1243"/>
      <c r="AL9" s="1245"/>
      <c r="AM9" s="1243"/>
      <c r="AN9" s="1244"/>
      <c r="AO9" s="1243"/>
      <c r="AP9" s="1244"/>
      <c r="AQ9" s="1245"/>
      <c r="AR9" s="1244"/>
      <c r="AS9" s="1243"/>
      <c r="AT9" s="1245"/>
      <c r="AU9" s="1243"/>
      <c r="AV9" s="1244"/>
      <c r="AW9" s="1243"/>
      <c r="AX9" s="1244"/>
      <c r="AY9" s="1245"/>
      <c r="AZ9" s="1244"/>
      <c r="BA9" s="1243"/>
      <c r="BB9" s="1245"/>
      <c r="BC9" s="1243"/>
      <c r="BD9" s="1244"/>
      <c r="BE9" s="1243"/>
      <c r="BF9" s="1244"/>
      <c r="BG9" s="1245"/>
      <c r="BH9" s="1244"/>
      <c r="BI9" s="1015"/>
    </row>
    <row r="10" spans="1:62" ht="15.95" customHeight="1">
      <c r="A10" s="1250"/>
      <c r="B10" s="587" t="s">
        <v>19</v>
      </c>
      <c r="C10" s="588"/>
      <c r="D10" s="589"/>
      <c r="E10" s="842">
        <f>SUM(E4:E9)</f>
        <v>0</v>
      </c>
      <c r="F10" s="843"/>
      <c r="G10" s="842">
        <f>SUM(G4:G9)</f>
        <v>20</v>
      </c>
      <c r="H10" s="843"/>
      <c r="I10" s="842">
        <f>SUM(I4:I9)</f>
        <v>38</v>
      </c>
      <c r="J10" s="1234"/>
      <c r="K10" s="843">
        <f>SUM(K4:K9)</f>
        <v>65</v>
      </c>
      <c r="L10" s="1234"/>
      <c r="M10" s="843">
        <f>SUM(M4:M9)</f>
        <v>65</v>
      </c>
      <c r="N10" s="843"/>
      <c r="O10" s="842">
        <f>SUM(O4:O9)</f>
        <v>65</v>
      </c>
      <c r="P10" s="843"/>
      <c r="Q10" s="842">
        <f>SUM(Q4:Q9)</f>
        <v>65</v>
      </c>
      <c r="R10" s="1234"/>
      <c r="S10" s="843">
        <f>SUM(S4:S9)</f>
        <v>65</v>
      </c>
      <c r="T10" s="1234"/>
      <c r="U10" s="843">
        <f>SUM(U4:U9)</f>
        <v>65</v>
      </c>
      <c r="V10" s="843"/>
      <c r="W10" s="842">
        <f>SUM(W4:W9)</f>
        <v>65</v>
      </c>
      <c r="X10" s="843"/>
      <c r="Y10" s="842">
        <f>SUM(Y4:Y9)</f>
        <v>65</v>
      </c>
      <c r="Z10" s="1234"/>
      <c r="AA10" s="843">
        <f>SUM(AA4:AA9)</f>
        <v>65</v>
      </c>
      <c r="AB10" s="1234"/>
      <c r="AC10" s="843">
        <f>SUM(AC4:AC9)</f>
        <v>65</v>
      </c>
      <c r="AD10" s="843"/>
      <c r="AE10" s="842">
        <f>SUM(AE4:AE9)</f>
        <v>65</v>
      </c>
      <c r="AF10" s="1234"/>
      <c r="AG10" s="842">
        <f>SUM(AG4:AG9)</f>
        <v>65</v>
      </c>
      <c r="AH10" s="1234"/>
      <c r="AI10" s="843">
        <f>SUM(AI4:AI9)</f>
        <v>65</v>
      </c>
      <c r="AJ10" s="1234"/>
      <c r="AK10" s="842">
        <f>SUM(AK4:AK9)</f>
        <v>65</v>
      </c>
      <c r="AL10" s="843"/>
      <c r="AM10" s="842">
        <f>SUM(AM4:AM9)</f>
        <v>65</v>
      </c>
      <c r="AN10" s="1234"/>
      <c r="AO10" s="842">
        <f>SUM(AO4:AO9)</f>
        <v>63</v>
      </c>
      <c r="AP10" s="1234"/>
      <c r="AQ10" s="843">
        <f>SUM(AQ4:AQ9)</f>
        <v>57</v>
      </c>
      <c r="AR10" s="1234"/>
      <c r="AS10" s="842">
        <f>SUM(AS4:AS9)</f>
        <v>53</v>
      </c>
      <c r="AT10" s="843"/>
      <c r="AU10" s="842">
        <f>SUM(AU4:AU9)</f>
        <v>32</v>
      </c>
      <c r="AV10" s="1234"/>
      <c r="AW10" s="842">
        <f>SUM(AW4:AW9)</f>
        <v>23</v>
      </c>
      <c r="AX10" s="1234"/>
      <c r="AY10" s="843">
        <f>SUM(AY4:AY9)</f>
        <v>10</v>
      </c>
      <c r="AZ10" s="1234"/>
      <c r="BA10" s="842">
        <f>SUM(BA4:BA9)</f>
        <v>3</v>
      </c>
      <c r="BB10" s="843"/>
      <c r="BC10" s="842">
        <f>SUM(BC4:BC9)</f>
        <v>0</v>
      </c>
      <c r="BD10" s="1234"/>
      <c r="BE10" s="842">
        <f>SUM(BE4:BE9)</f>
        <v>0</v>
      </c>
      <c r="BF10" s="1234"/>
      <c r="BG10" s="843">
        <f>SUM(BG4:BG9)</f>
        <v>0</v>
      </c>
      <c r="BH10" s="1234"/>
      <c r="BI10" s="1015"/>
    </row>
    <row r="11" spans="1:62" ht="15.95" customHeight="1">
      <c r="A11" s="587" t="s">
        <v>893</v>
      </c>
      <c r="B11" s="588"/>
      <c r="C11" s="588"/>
      <c r="D11" s="589"/>
      <c r="E11" s="842">
        <f>IF(AND(E10&gt;0,ROUND((TRUNC(E4/3,1)+TRUNC((E5+E6)/6,1)+TRUNC(E7/20,1)+TRUNC((E8+E9)/30,1)),0)&lt;2),2,ROUND((TRUNC(E4/3,1)+TRUNC((E5+E6)/6,1)+TRUNC(E7/20,1)+TRUNC((E8+E9)/30,1)),0))</f>
        <v>0</v>
      </c>
      <c r="F11" s="843"/>
      <c r="G11" s="842">
        <f>IF(AND(G10&gt;0,ROUND((TRUNC(G4/3,1)+TRUNC((G5+G6)/6,1)+TRUNC(G7/20,1)+TRUNC((G8+G9)/30,1)),0)&lt;2),2,ROUND((TRUNC(G4/3,1)+TRUNC((G5+G6)/6,1)+TRUNC(G7/20,1)+TRUNC((G8+G9)/30,1)),0))</f>
        <v>2</v>
      </c>
      <c r="H11" s="843"/>
      <c r="I11" s="842">
        <f>IF(AND(I10&gt;0,ROUND((TRUNC(I4/3,1)+TRUNC((I5+I6)/6,1)+TRUNC(I7/20,1)+TRUNC((I8+I9)/30,1)),0)&lt;2),2,ROUND((TRUNC(I4/3,1)+TRUNC((I5+I6)/6,1)+TRUNC(I7/20,1)+TRUNC((I8+I9)/30,1)),0))</f>
        <v>3</v>
      </c>
      <c r="J11" s="1234"/>
      <c r="K11" s="843">
        <f>IF(AND(K10&gt;0,ROUND((TRUNC(K4/3,1)+TRUNC((K5+K6)/6,1)+TRUNC(K7/20,1)+TRUNC((K8+K9)/30,1)),0)&lt;2),2,ROUND((TRUNC(K4/3,1)+TRUNC((K5+K6)/6,1)+TRUNC(K7/20,1)+TRUNC((K8+K9)/30,1)),0))</f>
        <v>5</v>
      </c>
      <c r="L11" s="1234"/>
      <c r="M11" s="843">
        <f>IF(AND(M10&gt;0,ROUND((TRUNC(M4/3,1)+TRUNC((M5+M6)/6,1)+TRUNC(M7/20,1)+TRUNC((M8+M9)/30,1)),0)&lt;2),2,ROUND((TRUNC(M4/3,1)+TRUNC((M5+M6)/6,1)+TRUNC(M7/20,1)+TRUNC((M8+M9)/30,1)),0))</f>
        <v>5</v>
      </c>
      <c r="N11" s="843"/>
      <c r="O11" s="842">
        <f>IF(AND(O10&gt;0,ROUND((TRUNC(O4/3,1)+TRUNC((O5+O6)/6,1)+TRUNC(O7/20,1)+TRUNC((O8+O9)/30,1)),0)&lt;2),2,ROUND((TRUNC(O4/3,1)+TRUNC((O5+O6)/6,1)+TRUNC(O7/20,1)+TRUNC((O8+O9)/30,1)),0))</f>
        <v>5</v>
      </c>
      <c r="P11" s="843"/>
      <c r="Q11" s="842">
        <f>IF(AND(Q10&gt;0,ROUND((TRUNC(Q4/3,1)+TRUNC((Q5+Q6)/6,1)+TRUNC(Q7/20,1)+TRUNC((Q8+Q9)/30,1)),0)&lt;2),2,ROUND((TRUNC(Q4/3,1)+TRUNC((Q5+Q6)/6,1)+TRUNC(Q7/20,1)+TRUNC((Q8+Q9)/30,1)),0))</f>
        <v>5</v>
      </c>
      <c r="R11" s="1234"/>
      <c r="S11" s="843">
        <f>IF(AND(S10&gt;0,ROUND((TRUNC(S4/3,1)+TRUNC((S5+S6)/6,1)+TRUNC(S7/20,1)+TRUNC((S8+S9)/30,1)),0)&lt;2),2,ROUND((TRUNC(S4/3,1)+TRUNC((S5+S6)/6,1)+TRUNC(S7/20,1)+TRUNC((S8+S9)/30,1)),0))</f>
        <v>5</v>
      </c>
      <c r="T11" s="1234"/>
      <c r="U11" s="843">
        <f>IF(AND(U10&gt;0,ROUND((TRUNC(U4/3,1)+TRUNC((U5+U6)/6,1)+TRUNC(U7/20,1)+TRUNC((U8+U9)/30,1)),0)&lt;2),2,ROUND((TRUNC(U4/3,1)+TRUNC((U5+U6)/6,1)+TRUNC(U7/20,1)+TRUNC((U8+U9)/30,1)),0))</f>
        <v>5</v>
      </c>
      <c r="V11" s="843"/>
      <c r="W11" s="842">
        <f>IF(AND(W10&gt;0,ROUND((TRUNC(W4/3,1)+TRUNC((W5+W6)/6,1)+TRUNC(W7/20,1)+TRUNC((W8+W9)/30,1)),0)&lt;2),2,ROUND((TRUNC(W4/3,1)+TRUNC((W5+W6)/6,1)+TRUNC(W7/20,1)+TRUNC((W8+W9)/30,1)),0))</f>
        <v>5</v>
      </c>
      <c r="X11" s="843"/>
      <c r="Y11" s="842">
        <f>IF(AND(Y10&gt;0,ROUND((TRUNC(Y4/3,1)+TRUNC((Y5+Y6)/6,1)+TRUNC(Y7/20,1)+TRUNC((Y8+Y9)/30,1)),0)&lt;2),2,ROUND((TRUNC(Y4/3,1)+TRUNC((Y5+Y6)/6,1)+TRUNC(Y7/20,1)+TRUNC((Y8+Y9)/30,1)),0))</f>
        <v>5</v>
      </c>
      <c r="Z11" s="1234"/>
      <c r="AA11" s="843">
        <f>IF(AND(AA10&gt;0,ROUND((TRUNC(AA4/3,1)+TRUNC((AA5+AA6)/6,1)+TRUNC(AA7/20,1)+TRUNC((AA8+AA9)/30,1)),0)&lt;2),2,ROUND((TRUNC(AA4/3,1)+TRUNC((AA5+AA6)/6,1)+TRUNC(AA7/20,1)+TRUNC((AA8+AA9)/30,1)),0))</f>
        <v>5</v>
      </c>
      <c r="AB11" s="1234"/>
      <c r="AC11" s="843">
        <f>IF(AND(AC10&gt;0,ROUND((TRUNC(AC4/3,1)+TRUNC((AC5+AC6)/6,1)+TRUNC(AC7/20,1)+TRUNC((AC8+AC9)/30,1)),0)&lt;2),2,ROUND((TRUNC(AC4/3,1)+TRUNC((AC5+AC6)/6,1)+TRUNC(AC7/20,1)+TRUNC((AC8+AC9)/30,1)),0))</f>
        <v>5</v>
      </c>
      <c r="AD11" s="843"/>
      <c r="AE11" s="842">
        <f>IF(AND(AE10&gt;0,ROUND((TRUNC(AE4/3,1)+TRUNC((AE5+AE6)/6,1)+TRUNC(AE7/20,1)+TRUNC((AE8+AE9)/30,1)),0)&lt;2),2,ROUND((TRUNC(AE4/3,1)+TRUNC((AE5+AE6)/6,1)+TRUNC(AE7/20,1)+TRUNC((AE8+AE9)/30,1)),0))</f>
        <v>5</v>
      </c>
      <c r="AF11" s="1234"/>
      <c r="AG11" s="842">
        <f>IF(AND(AG10&gt;0,ROUND((TRUNC(AG4/3,1)+TRUNC((AG5+AG6)/6,1)+TRUNC(AG7/20,1)+TRUNC((AG8+AG9)/30,1)),0)&lt;2),2,ROUND((TRUNC(AG4/3,1)+TRUNC((AG5+AG6)/6,1)+TRUNC(AG7/20,1)+TRUNC((AG8+AG9)/30,1)),0))</f>
        <v>5</v>
      </c>
      <c r="AH11" s="1234"/>
      <c r="AI11" s="843">
        <f>IF(AND(AI10&gt;0,ROUND((TRUNC(AI4/3,1)+TRUNC((AI5+AI6)/6,1)+TRUNC(AI7/20,1)+TRUNC((AI8+AI9)/30,1)),0)&lt;2),2,ROUND((TRUNC(AI4/3,1)+TRUNC((AI5+AI6)/6,1)+TRUNC(AI7/20,1)+TRUNC((AI8+AI9)/30,1)),0))</f>
        <v>5</v>
      </c>
      <c r="AJ11" s="1234"/>
      <c r="AK11" s="842">
        <f>IF(AND(AK10&gt;0,ROUND((TRUNC(AK4/3,1)+TRUNC((AK5+AK6)/6,1)+TRUNC(AK7/20,1)+TRUNC((AK8+AK9)/30,1)),0)&lt;2),2,ROUND((TRUNC(AK4/3,1)+TRUNC((AK5+AK6)/6,1)+TRUNC(AK7/20,1)+TRUNC((AK8+AK9)/30,1)),0))</f>
        <v>5</v>
      </c>
      <c r="AL11" s="843"/>
      <c r="AM11" s="842">
        <f>IF(AND(AM10&gt;0,ROUND((TRUNC(AM4/3,1)+TRUNC((AM5+AM6)/6,1)+TRUNC(AM7/20,1)+TRUNC((AM8+AM9)/30,1)),0)&lt;2),2,ROUND((TRUNC(AM4/3,1)+TRUNC((AM5+AM6)/6,1)+TRUNC(AM7/20,1)+TRUNC((AM8+AM9)/30,1)),0))</f>
        <v>5</v>
      </c>
      <c r="AN11" s="1234"/>
      <c r="AO11" s="842">
        <f>IF(AND(AO10&gt;0,ROUND((TRUNC(AO4/3,1)+TRUNC((AO5+AO6)/6,1)+TRUNC(AO7/20,1)+TRUNC((AO8+AO9)/30,1)),0)&lt;2),2,ROUND((TRUNC(AO4/3,1)+TRUNC((AO5+AO6)/6,1)+TRUNC(AO7/20,1)+TRUNC((AO8+AO9)/30,1)),0))</f>
        <v>4</v>
      </c>
      <c r="AP11" s="1234"/>
      <c r="AQ11" s="843">
        <f>IF(AND(AQ10&gt;0,ROUND((TRUNC(AQ4/3,1)+TRUNC((AQ5+AQ6)/6,1)+TRUNC(AQ7/20,1)+TRUNC((AQ8+AQ9)/30,1)),0)&lt;2),2,ROUND((TRUNC(AQ4/3,1)+TRUNC((AQ5+AQ6)/6,1)+TRUNC(AQ7/20,1)+TRUNC((AQ8+AQ9)/30,1)),0))</f>
        <v>4</v>
      </c>
      <c r="AR11" s="1234"/>
      <c r="AS11" s="842">
        <f>IF(AND(AS10&gt;0,ROUND((TRUNC(AS4/3,1)+TRUNC((AS5+AS6)/6,1)+TRUNC(AS7/20,1)+TRUNC((AS8+AS9)/30,1)),0)&lt;2),2,ROUND((TRUNC(AS4/3,1)+TRUNC((AS5+AS6)/6,1)+TRUNC(AS7/20,1)+TRUNC((AS8+AS9)/30,1)),0))</f>
        <v>4</v>
      </c>
      <c r="AT11" s="843"/>
      <c r="AU11" s="842">
        <f>IF(AND(AU10&gt;0,ROUND((TRUNC(AU4/3,1)+TRUNC((AU5+AU6)/6,1)+TRUNC(AU7/20,1)+TRUNC((AU8+AU9)/30,1)),0)&lt;2),2,ROUND((TRUNC(AU4/3,1)+TRUNC((AU5+AU6)/6,1)+TRUNC(AU7/20,1)+TRUNC((AU8+AU9)/30,1)),0))</f>
        <v>3</v>
      </c>
      <c r="AV11" s="1234"/>
      <c r="AW11" s="842">
        <f>IF(AND(AW10&gt;0,ROUND((TRUNC(AW4/3,1)+TRUNC((AW5+AW6)/6,1)+TRUNC(AW7/20,1)+TRUNC((AW8+AW9)/30,1)),0)&lt;2),2,ROUND((TRUNC(AW4/3,1)+TRUNC((AW5+AW6)/6,1)+TRUNC(AW7/20,1)+TRUNC((AW8+AW9)/30,1)),0))</f>
        <v>2</v>
      </c>
      <c r="AX11" s="1234"/>
      <c r="AY11" s="843">
        <f>IF(AND(AY10&gt;0,ROUND((TRUNC(AY4/3,1)+TRUNC((AY5+AY6)/6,1)+TRUNC(AY7/20,1)+TRUNC((AY8+AY9)/30,1)),0)&lt;2),2,ROUND((TRUNC(AY4/3,1)+TRUNC((AY5+AY6)/6,1)+TRUNC(AY7/20,1)+TRUNC((AY8+AY9)/30,1)),0))</f>
        <v>2</v>
      </c>
      <c r="AZ11" s="1234"/>
      <c r="BA11" s="842">
        <f>IF(AND(BA10&gt;0,ROUND((TRUNC(BA4/3,1)+TRUNC((BA5+BA6)/6,1)+TRUNC(BA7/20,1)+TRUNC((BA8+BA9)/30,1)),0)&lt;2),2,ROUND((TRUNC(BA4/3,1)+TRUNC((BA5+BA6)/6,1)+TRUNC(BA7/20,1)+TRUNC((BA8+BA9)/30,1)),0))</f>
        <v>2</v>
      </c>
      <c r="BB11" s="843"/>
      <c r="BC11" s="842">
        <f>IF(AND(BC10&gt;0,ROUND((TRUNC(BC4/3,1)+TRUNC((BC5+BC6)/6,1)+TRUNC(BC7/20,1)+TRUNC((BC8+BC9)/30,1)),0)&lt;2),2,ROUND((TRUNC(BC4/3,1)+TRUNC((BC5+BC6)/6,1)+TRUNC(BC7/20,1)+TRUNC((BC8+BC9)/30,1)),0))</f>
        <v>0</v>
      </c>
      <c r="BD11" s="1234"/>
      <c r="BE11" s="842">
        <f>IF(AND(BE10&gt;0,ROUND((TRUNC(BE4/3,1)+TRUNC((BE5+BE6)/6,1)+TRUNC(BE7/20,1)+TRUNC((BE8+BE9)/30,1)),0)&lt;2),2,ROUND((TRUNC(BE4/3,1)+TRUNC((BE5+BE6)/6,1)+TRUNC(BE7/20,1)+TRUNC((BE8+BE9)/30,1)),0))</f>
        <v>0</v>
      </c>
      <c r="BF11" s="1234"/>
      <c r="BG11" s="843">
        <f>IF(AND(BG10&gt;0,ROUND((TRUNC(BG4/3,1)+TRUNC((BG5+BG6)/6,1)+TRUNC(BG7/20,1)+TRUNC((BG8+BG9)/30,1)),0)&lt;2),2,ROUND((TRUNC(BG4/3,1)+TRUNC((BG5+BG6)/6,1)+TRUNC(BG7/20,1)+TRUNC((BG8+BG9)/30,1)),0))</f>
        <v>0</v>
      </c>
      <c r="BH11" s="1234"/>
      <c r="BI11" s="1014"/>
    </row>
    <row r="12" spans="1:62" ht="6" customHeight="1">
      <c r="A12" s="1251" t="s">
        <v>894</v>
      </c>
      <c r="B12" s="1225" t="s">
        <v>895</v>
      </c>
      <c r="C12" s="1226"/>
      <c r="D12" s="1231" t="s">
        <v>896</v>
      </c>
      <c r="E12" s="423"/>
      <c r="F12" s="424"/>
      <c r="G12" s="423"/>
      <c r="H12" s="424"/>
      <c r="I12" s="423"/>
      <c r="J12" s="425"/>
      <c r="K12" s="424"/>
      <c r="L12" s="425"/>
      <c r="M12" s="424"/>
      <c r="N12" s="424"/>
      <c r="O12" s="423"/>
      <c r="P12" s="424"/>
      <c r="Q12" s="423"/>
      <c r="R12" s="425"/>
      <c r="S12" s="424"/>
      <c r="T12" s="425"/>
      <c r="U12" s="424"/>
      <c r="V12" s="424"/>
      <c r="W12" s="423"/>
      <c r="X12" s="424"/>
      <c r="Y12" s="423"/>
      <c r="Z12" s="425"/>
      <c r="AA12" s="424"/>
      <c r="AB12" s="426"/>
      <c r="AC12" s="427"/>
      <c r="AD12" s="427"/>
      <c r="AE12" s="423"/>
      <c r="AF12" s="425"/>
      <c r="AG12" s="423"/>
      <c r="AH12" s="425"/>
      <c r="AI12" s="424"/>
      <c r="AJ12" s="425"/>
      <c r="AK12" s="423"/>
      <c r="AL12" s="424"/>
      <c r="AM12" s="423"/>
      <c r="AN12" s="425"/>
      <c r="AO12" s="423"/>
      <c r="AP12" s="425"/>
      <c r="AQ12" s="424"/>
      <c r="AR12" s="425"/>
      <c r="AS12" s="423"/>
      <c r="AT12" s="424"/>
      <c r="AU12" s="423"/>
      <c r="AV12" s="425"/>
      <c r="AW12" s="423"/>
      <c r="AX12" s="425"/>
      <c r="AY12" s="424"/>
      <c r="AZ12" s="425"/>
      <c r="BA12" s="424"/>
      <c r="BB12" s="425"/>
      <c r="BC12" s="423"/>
      <c r="BD12" s="425"/>
      <c r="BE12" s="423"/>
      <c r="BF12" s="425"/>
      <c r="BG12" s="424"/>
      <c r="BH12" s="425"/>
      <c r="BI12" s="792" t="s">
        <v>897</v>
      </c>
    </row>
    <row r="13" spans="1:62" ht="3" customHeight="1">
      <c r="A13" s="1254"/>
      <c r="B13" s="1227"/>
      <c r="C13" s="1228"/>
      <c r="D13" s="1232"/>
      <c r="E13" s="428"/>
      <c r="F13" s="429"/>
      <c r="G13" s="428"/>
      <c r="H13" s="429"/>
      <c r="I13" s="428"/>
      <c r="J13" s="430"/>
      <c r="K13" s="431"/>
      <c r="L13" s="430"/>
      <c r="M13" s="431"/>
      <c r="N13" s="431"/>
      <c r="O13" s="432"/>
      <c r="P13" s="431"/>
      <c r="Q13" s="432"/>
      <c r="R13" s="430"/>
      <c r="S13" s="431"/>
      <c r="T13" s="430"/>
      <c r="U13" s="431"/>
      <c r="V13" s="431"/>
      <c r="W13" s="432"/>
      <c r="X13" s="431"/>
      <c r="Y13" s="432"/>
      <c r="Z13" s="430"/>
      <c r="AA13" s="431"/>
      <c r="AB13" s="433"/>
      <c r="AC13" s="434"/>
      <c r="AD13" s="434"/>
      <c r="AE13" s="432"/>
      <c r="AF13" s="430"/>
      <c r="AG13" s="432"/>
      <c r="AH13" s="430"/>
      <c r="AI13" s="431"/>
      <c r="AJ13" s="430"/>
      <c r="AK13" s="432"/>
      <c r="AL13" s="431"/>
      <c r="AM13" s="432"/>
      <c r="AN13" s="430"/>
      <c r="AO13" s="432"/>
      <c r="AP13" s="430"/>
      <c r="AQ13" s="431"/>
      <c r="AR13" s="430"/>
      <c r="AS13" s="432"/>
      <c r="AT13" s="429"/>
      <c r="AU13" s="428"/>
      <c r="AV13" s="435"/>
      <c r="AW13" s="428"/>
      <c r="AX13" s="435"/>
      <c r="AY13" s="429"/>
      <c r="AZ13" s="435"/>
      <c r="BA13" s="429"/>
      <c r="BB13" s="435"/>
      <c r="BC13" s="428"/>
      <c r="BD13" s="435"/>
      <c r="BE13" s="428"/>
      <c r="BF13" s="435"/>
      <c r="BG13" s="429"/>
      <c r="BH13" s="435"/>
      <c r="BI13" s="1224"/>
    </row>
    <row r="14" spans="1:62" ht="6" customHeight="1">
      <c r="A14" s="1254"/>
      <c r="B14" s="1227"/>
      <c r="C14" s="1228"/>
      <c r="D14" s="1233"/>
      <c r="E14" s="470"/>
      <c r="F14" s="471"/>
      <c r="G14" s="470"/>
      <c r="H14" s="471"/>
      <c r="I14" s="470"/>
      <c r="J14" s="472"/>
      <c r="K14" s="471"/>
      <c r="L14" s="472"/>
      <c r="M14" s="471"/>
      <c r="N14" s="471"/>
      <c r="O14" s="470"/>
      <c r="P14" s="471"/>
      <c r="Q14" s="470"/>
      <c r="R14" s="472"/>
      <c r="S14" s="471"/>
      <c r="T14" s="472"/>
      <c r="U14" s="471"/>
      <c r="V14" s="471"/>
      <c r="W14" s="470"/>
      <c r="X14" s="471"/>
      <c r="Y14" s="470"/>
      <c r="Z14" s="472"/>
      <c r="AA14" s="471"/>
      <c r="AB14" s="473"/>
      <c r="AC14" s="474"/>
      <c r="AD14" s="474"/>
      <c r="AE14" s="470"/>
      <c r="AF14" s="472"/>
      <c r="AG14" s="470"/>
      <c r="AH14" s="472"/>
      <c r="AI14" s="471"/>
      <c r="AJ14" s="472"/>
      <c r="AK14" s="470"/>
      <c r="AL14" s="471"/>
      <c r="AM14" s="470"/>
      <c r="AN14" s="472"/>
      <c r="AO14" s="470"/>
      <c r="AP14" s="472"/>
      <c r="AQ14" s="471"/>
      <c r="AR14" s="472"/>
      <c r="AS14" s="470"/>
      <c r="AT14" s="471"/>
      <c r="AU14" s="470"/>
      <c r="AV14" s="472"/>
      <c r="AW14" s="470"/>
      <c r="AX14" s="472"/>
      <c r="AY14" s="471"/>
      <c r="AZ14" s="472"/>
      <c r="BA14" s="471"/>
      <c r="BB14" s="472"/>
      <c r="BC14" s="470"/>
      <c r="BD14" s="472"/>
      <c r="BE14" s="470"/>
      <c r="BF14" s="472"/>
      <c r="BG14" s="471"/>
      <c r="BH14" s="472"/>
      <c r="BI14" s="1224"/>
    </row>
    <row r="15" spans="1:62" ht="6" customHeight="1">
      <c r="A15" s="1254"/>
      <c r="B15" s="667">
        <v>1</v>
      </c>
      <c r="C15" s="668" t="s">
        <v>918</v>
      </c>
      <c r="D15" s="1276" t="s">
        <v>919</v>
      </c>
      <c r="E15" s="439"/>
      <c r="F15" s="441"/>
      <c r="G15" s="439"/>
      <c r="H15" s="441"/>
      <c r="I15" s="439"/>
      <c r="J15" s="440"/>
      <c r="K15" s="441"/>
      <c r="L15" s="440"/>
      <c r="M15" s="441"/>
      <c r="N15" s="441"/>
      <c r="O15" s="439"/>
      <c r="P15" s="441"/>
      <c r="Q15" s="439"/>
      <c r="R15" s="440"/>
      <c r="S15" s="441"/>
      <c r="T15" s="440"/>
      <c r="U15" s="441"/>
      <c r="V15" s="441"/>
      <c r="W15" s="439"/>
      <c r="X15" s="440"/>
      <c r="Y15" s="441"/>
      <c r="Z15" s="441"/>
      <c r="AA15" s="439"/>
      <c r="AB15" s="440"/>
      <c r="AC15" s="441"/>
      <c r="AD15" s="441"/>
      <c r="AE15" s="439"/>
      <c r="AF15" s="440"/>
      <c r="AG15" s="441"/>
      <c r="AH15" s="441"/>
      <c r="AI15" s="439"/>
      <c r="AJ15" s="440"/>
      <c r="AK15" s="441"/>
      <c r="AL15" s="441"/>
      <c r="AM15" s="439"/>
      <c r="AN15" s="440"/>
      <c r="AO15" s="441"/>
      <c r="AP15" s="441"/>
      <c r="AQ15" s="439"/>
      <c r="AR15" s="440"/>
      <c r="AS15" s="441"/>
      <c r="AT15" s="441"/>
      <c r="AU15" s="439"/>
      <c r="AV15" s="440"/>
      <c r="AW15" s="441"/>
      <c r="AX15" s="441"/>
      <c r="AY15" s="439"/>
      <c r="AZ15" s="440"/>
      <c r="BA15" s="441"/>
      <c r="BB15" s="441"/>
      <c r="BC15" s="439"/>
      <c r="BD15" s="440"/>
      <c r="BE15" s="439"/>
      <c r="BF15" s="440"/>
      <c r="BG15" s="441"/>
      <c r="BH15" s="440"/>
      <c r="BI15" s="1013" t="s">
        <v>920</v>
      </c>
      <c r="BJ15" s="1281">
        <f>SUM(G15:BI17)/4</f>
        <v>7.75</v>
      </c>
    </row>
    <row r="16" spans="1:62" ht="3" customHeight="1">
      <c r="A16" s="1254"/>
      <c r="B16" s="670"/>
      <c r="C16" s="671"/>
      <c r="D16" s="1276"/>
      <c r="E16" s="439"/>
      <c r="F16" s="441"/>
      <c r="G16" s="439">
        <v>1</v>
      </c>
      <c r="H16" s="439">
        <v>1</v>
      </c>
      <c r="I16" s="439">
        <v>1</v>
      </c>
      <c r="J16" s="439">
        <v>1</v>
      </c>
      <c r="K16" s="439">
        <v>1</v>
      </c>
      <c r="L16" s="439">
        <v>1</v>
      </c>
      <c r="M16" s="439">
        <v>1</v>
      </c>
      <c r="N16" s="439">
        <v>1</v>
      </c>
      <c r="O16" s="439">
        <v>1</v>
      </c>
      <c r="P16" s="439">
        <v>1</v>
      </c>
      <c r="Q16" s="439">
        <v>1</v>
      </c>
      <c r="R16" s="439">
        <v>1</v>
      </c>
      <c r="S16" s="439">
        <v>1</v>
      </c>
      <c r="T16" s="439">
        <v>1</v>
      </c>
      <c r="U16" s="439">
        <v>1</v>
      </c>
      <c r="V16" s="439">
        <v>1</v>
      </c>
      <c r="W16" s="439">
        <v>1</v>
      </c>
      <c r="X16" s="439">
        <v>1</v>
      </c>
      <c r="Y16" s="439">
        <v>1</v>
      </c>
      <c r="Z16" s="439">
        <v>1</v>
      </c>
      <c r="AA16" s="439">
        <v>1</v>
      </c>
      <c r="AB16" s="439">
        <v>1</v>
      </c>
      <c r="AC16" s="439">
        <v>1</v>
      </c>
      <c r="AD16" s="439"/>
      <c r="AE16" s="439"/>
      <c r="AF16" s="439"/>
      <c r="AG16" s="439">
        <v>1</v>
      </c>
      <c r="AH16" s="439">
        <v>1</v>
      </c>
      <c r="AI16" s="439">
        <v>1</v>
      </c>
      <c r="AJ16" s="439">
        <v>1</v>
      </c>
      <c r="AK16" s="439">
        <v>1</v>
      </c>
      <c r="AL16" s="439">
        <v>1</v>
      </c>
      <c r="AM16" s="439">
        <v>1</v>
      </c>
      <c r="AN16" s="439">
        <v>1</v>
      </c>
      <c r="AO16" s="441"/>
      <c r="AP16" s="441"/>
      <c r="AQ16" s="439"/>
      <c r="AR16" s="440"/>
      <c r="AS16" s="441"/>
      <c r="AT16" s="441"/>
      <c r="AU16" s="439"/>
      <c r="AV16" s="440"/>
      <c r="AW16" s="441"/>
      <c r="AX16" s="441"/>
      <c r="AY16" s="439"/>
      <c r="AZ16" s="440"/>
      <c r="BA16" s="441"/>
      <c r="BB16" s="441"/>
      <c r="BC16" s="439"/>
      <c r="BD16" s="440"/>
      <c r="BE16" s="439"/>
      <c r="BF16" s="440"/>
      <c r="BG16" s="441"/>
      <c r="BH16" s="440"/>
      <c r="BI16" s="1015"/>
      <c r="BJ16" s="1281"/>
    </row>
    <row r="17" spans="1:62" ht="6" customHeight="1">
      <c r="A17" s="1254"/>
      <c r="B17" s="670"/>
      <c r="C17" s="671"/>
      <c r="D17" s="1277"/>
      <c r="E17" s="442"/>
      <c r="F17" s="443"/>
      <c r="G17" s="442"/>
      <c r="H17" s="443"/>
      <c r="I17" s="442"/>
      <c r="J17" s="444"/>
      <c r="K17" s="443"/>
      <c r="L17" s="444"/>
      <c r="M17" s="443"/>
      <c r="N17" s="443"/>
      <c r="O17" s="442"/>
      <c r="P17" s="443"/>
      <c r="Q17" s="442"/>
      <c r="R17" s="444"/>
      <c r="S17" s="443"/>
      <c r="T17" s="444"/>
      <c r="U17" s="443"/>
      <c r="V17" s="443"/>
      <c r="W17" s="442"/>
      <c r="X17" s="444"/>
      <c r="Y17" s="443"/>
      <c r="Z17" s="443"/>
      <c r="AA17" s="442"/>
      <c r="AB17" s="444"/>
      <c r="AC17" s="443"/>
      <c r="AD17" s="443"/>
      <c r="AE17" s="442"/>
      <c r="AF17" s="444"/>
      <c r="AG17" s="443"/>
      <c r="AH17" s="443"/>
      <c r="AI17" s="442"/>
      <c r="AJ17" s="444"/>
      <c r="AK17" s="443"/>
      <c r="AL17" s="443"/>
      <c r="AM17" s="442"/>
      <c r="AN17" s="444"/>
      <c r="AO17" s="443"/>
      <c r="AP17" s="443"/>
      <c r="AQ17" s="442"/>
      <c r="AR17" s="444"/>
      <c r="AS17" s="443"/>
      <c r="AT17" s="443"/>
      <c r="AU17" s="442"/>
      <c r="AV17" s="444"/>
      <c r="AW17" s="443"/>
      <c r="AX17" s="443"/>
      <c r="AY17" s="442"/>
      <c r="AZ17" s="444"/>
      <c r="BA17" s="443"/>
      <c r="BB17" s="443"/>
      <c r="BC17" s="442"/>
      <c r="BD17" s="444"/>
      <c r="BE17" s="442"/>
      <c r="BF17" s="444"/>
      <c r="BG17" s="443"/>
      <c r="BH17" s="444"/>
      <c r="BI17" s="1014"/>
      <c r="BJ17" s="1281"/>
    </row>
    <row r="18" spans="1:62" ht="6" customHeight="1">
      <c r="A18" s="1254"/>
      <c r="B18" s="667">
        <v>2</v>
      </c>
      <c r="C18" s="668" t="s">
        <v>918</v>
      </c>
      <c r="D18" s="1275" t="s">
        <v>919</v>
      </c>
      <c r="E18" s="439"/>
      <c r="F18" s="441"/>
      <c r="G18" s="439"/>
      <c r="H18" s="441"/>
      <c r="I18" s="439"/>
      <c r="J18" s="440"/>
      <c r="K18" s="441"/>
      <c r="L18" s="440"/>
      <c r="M18" s="441"/>
      <c r="N18" s="441"/>
      <c r="O18" s="439"/>
      <c r="P18" s="441"/>
      <c r="Q18" s="439"/>
      <c r="R18" s="440"/>
      <c r="S18" s="441"/>
      <c r="T18" s="440"/>
      <c r="U18" s="441"/>
      <c r="V18" s="441"/>
      <c r="W18" s="439"/>
      <c r="X18" s="440"/>
      <c r="Y18" s="441"/>
      <c r="Z18" s="441"/>
      <c r="AA18" s="439"/>
      <c r="AB18" s="440"/>
      <c r="AC18" s="441"/>
      <c r="AD18" s="441"/>
      <c r="AE18" s="439"/>
      <c r="AF18" s="440"/>
      <c r="AG18" s="441"/>
      <c r="AH18" s="441"/>
      <c r="AI18" s="439"/>
      <c r="AJ18" s="440"/>
      <c r="AK18" s="441"/>
      <c r="AL18" s="441"/>
      <c r="AM18" s="439"/>
      <c r="AN18" s="440"/>
      <c r="AO18" s="441"/>
      <c r="AP18" s="441"/>
      <c r="AQ18" s="439"/>
      <c r="AR18" s="440"/>
      <c r="AS18" s="441"/>
      <c r="AT18" s="441"/>
      <c r="AU18" s="439"/>
      <c r="AV18" s="440"/>
      <c r="AW18" s="441"/>
      <c r="AX18" s="441"/>
      <c r="AY18" s="439"/>
      <c r="AZ18" s="440"/>
      <c r="BA18" s="441"/>
      <c r="BB18" s="441"/>
      <c r="BC18" s="439"/>
      <c r="BD18" s="440"/>
      <c r="BE18" s="439"/>
      <c r="BF18" s="440"/>
      <c r="BG18" s="441"/>
      <c r="BH18" s="440"/>
      <c r="BI18" s="1013" t="s">
        <v>921</v>
      </c>
      <c r="BJ18" s="1281">
        <f>SUM(G18:BI20)/4</f>
        <v>7.75</v>
      </c>
    </row>
    <row r="19" spans="1:62" ht="3" customHeight="1">
      <c r="A19" s="1254"/>
      <c r="B19" s="670"/>
      <c r="C19" s="671"/>
      <c r="D19" s="1276"/>
      <c r="E19" s="439"/>
      <c r="F19" s="441"/>
      <c r="G19" s="439">
        <v>1</v>
      </c>
      <c r="H19" s="439">
        <v>1</v>
      </c>
      <c r="I19" s="439">
        <v>1</v>
      </c>
      <c r="J19" s="439">
        <v>1</v>
      </c>
      <c r="K19" s="439">
        <v>1</v>
      </c>
      <c r="L19" s="439">
        <v>1</v>
      </c>
      <c r="M19" s="439">
        <v>1</v>
      </c>
      <c r="N19" s="439">
        <v>1</v>
      </c>
      <c r="O19" s="439">
        <v>1</v>
      </c>
      <c r="P19" s="439">
        <v>1</v>
      </c>
      <c r="Q19" s="439">
        <v>1</v>
      </c>
      <c r="R19" s="439">
        <v>1</v>
      </c>
      <c r="S19" s="439">
        <v>1</v>
      </c>
      <c r="T19" s="439">
        <v>1</v>
      </c>
      <c r="U19" s="439">
        <v>1</v>
      </c>
      <c r="V19" s="439">
        <v>1</v>
      </c>
      <c r="W19" s="439">
        <v>1</v>
      </c>
      <c r="X19" s="439">
        <v>1</v>
      </c>
      <c r="Y19" s="439">
        <v>1</v>
      </c>
      <c r="Z19" s="439">
        <v>1</v>
      </c>
      <c r="AA19" s="439">
        <v>1</v>
      </c>
      <c r="AB19" s="439">
        <v>1</v>
      </c>
      <c r="AC19" s="439">
        <v>1</v>
      </c>
      <c r="AD19" s="439">
        <v>1</v>
      </c>
      <c r="AE19" s="439">
        <v>1</v>
      </c>
      <c r="AF19" s="439">
        <v>1</v>
      </c>
      <c r="AG19" s="439"/>
      <c r="AH19" s="439"/>
      <c r="AI19" s="439"/>
      <c r="AJ19" s="439">
        <v>1</v>
      </c>
      <c r="AK19" s="439">
        <v>1</v>
      </c>
      <c r="AL19" s="439">
        <v>1</v>
      </c>
      <c r="AM19" s="439">
        <v>1</v>
      </c>
      <c r="AN19" s="439">
        <v>1</v>
      </c>
      <c r="AO19" s="441"/>
      <c r="AP19" s="441"/>
      <c r="AQ19" s="439"/>
      <c r="AR19" s="440"/>
      <c r="AS19" s="441"/>
      <c r="AT19" s="441"/>
      <c r="AU19" s="439"/>
      <c r="AV19" s="440"/>
      <c r="AW19" s="441"/>
      <c r="AX19" s="441"/>
      <c r="AY19" s="439"/>
      <c r="AZ19" s="440"/>
      <c r="BA19" s="441"/>
      <c r="BB19" s="441"/>
      <c r="BC19" s="439"/>
      <c r="BD19" s="440"/>
      <c r="BE19" s="439"/>
      <c r="BF19" s="440"/>
      <c r="BG19" s="441"/>
      <c r="BH19" s="440"/>
      <c r="BI19" s="1015"/>
      <c r="BJ19" s="1281"/>
    </row>
    <row r="20" spans="1:62" ht="6" customHeight="1">
      <c r="A20" s="1254"/>
      <c r="B20" s="670"/>
      <c r="C20" s="671"/>
      <c r="D20" s="1277"/>
      <c r="E20" s="442"/>
      <c r="F20" s="443"/>
      <c r="G20" s="442"/>
      <c r="H20" s="443"/>
      <c r="I20" s="442"/>
      <c r="J20" s="444"/>
      <c r="K20" s="443"/>
      <c r="L20" s="444"/>
      <c r="M20" s="443"/>
      <c r="N20" s="443"/>
      <c r="O20" s="442"/>
      <c r="P20" s="443"/>
      <c r="Q20" s="442"/>
      <c r="R20" s="444"/>
      <c r="S20" s="443"/>
      <c r="T20" s="444"/>
      <c r="U20" s="443"/>
      <c r="V20" s="443"/>
      <c r="W20" s="442"/>
      <c r="X20" s="444"/>
      <c r="Y20" s="443"/>
      <c r="Z20" s="443"/>
      <c r="AA20" s="442"/>
      <c r="AB20" s="444"/>
      <c r="AC20" s="443"/>
      <c r="AD20" s="443"/>
      <c r="AE20" s="442"/>
      <c r="AF20" s="444"/>
      <c r="AG20" s="443"/>
      <c r="AH20" s="443"/>
      <c r="AI20" s="442"/>
      <c r="AJ20" s="444"/>
      <c r="AK20" s="443"/>
      <c r="AL20" s="443"/>
      <c r="AM20" s="442"/>
      <c r="AN20" s="444"/>
      <c r="AO20" s="443"/>
      <c r="AP20" s="443"/>
      <c r="AQ20" s="442"/>
      <c r="AR20" s="444"/>
      <c r="AS20" s="443"/>
      <c r="AT20" s="443"/>
      <c r="AU20" s="442"/>
      <c r="AV20" s="444"/>
      <c r="AW20" s="443"/>
      <c r="AX20" s="443"/>
      <c r="AY20" s="442"/>
      <c r="AZ20" s="444"/>
      <c r="BA20" s="443"/>
      <c r="BB20" s="443"/>
      <c r="BC20" s="442"/>
      <c r="BD20" s="444"/>
      <c r="BE20" s="442"/>
      <c r="BF20" s="444"/>
      <c r="BG20" s="443"/>
      <c r="BH20" s="444"/>
      <c r="BI20" s="1014"/>
      <c r="BJ20" s="1281"/>
    </row>
    <row r="21" spans="1:62" ht="6" customHeight="1">
      <c r="A21" s="1254"/>
      <c r="B21" s="667">
        <v>3</v>
      </c>
      <c r="C21" s="668" t="s">
        <v>922</v>
      </c>
      <c r="D21" s="1275" t="s">
        <v>919</v>
      </c>
      <c r="E21" s="439"/>
      <c r="F21" s="441"/>
      <c r="G21" s="439"/>
      <c r="H21" s="441"/>
      <c r="I21" s="439"/>
      <c r="J21" s="440"/>
      <c r="K21" s="441"/>
      <c r="L21" s="440"/>
      <c r="M21" s="441"/>
      <c r="N21" s="441"/>
      <c r="O21" s="439"/>
      <c r="P21" s="441"/>
      <c r="Q21" s="439"/>
      <c r="R21" s="440"/>
      <c r="S21" s="441"/>
      <c r="T21" s="440"/>
      <c r="U21" s="441"/>
      <c r="V21" s="441"/>
      <c r="W21" s="439"/>
      <c r="X21" s="440"/>
      <c r="Y21" s="441"/>
      <c r="Z21" s="441"/>
      <c r="AA21" s="439"/>
      <c r="AB21" s="440"/>
      <c r="AC21" s="441"/>
      <c r="AD21" s="441"/>
      <c r="AE21" s="439"/>
      <c r="AF21" s="440"/>
      <c r="AG21" s="441"/>
      <c r="AH21" s="441"/>
      <c r="AI21" s="439"/>
      <c r="AJ21" s="440"/>
      <c r="AK21" s="441"/>
      <c r="AL21" s="441"/>
      <c r="AM21" s="439"/>
      <c r="AN21" s="440"/>
      <c r="AO21" s="441"/>
      <c r="AP21" s="441"/>
      <c r="AQ21" s="439"/>
      <c r="AR21" s="440"/>
      <c r="AS21" s="441"/>
      <c r="AT21" s="441"/>
      <c r="AU21" s="439"/>
      <c r="AV21" s="440"/>
      <c r="AW21" s="441"/>
      <c r="AX21" s="441"/>
      <c r="AY21" s="439"/>
      <c r="AZ21" s="440"/>
      <c r="BA21" s="441"/>
      <c r="BB21" s="441"/>
      <c r="BC21" s="439"/>
      <c r="BD21" s="440"/>
      <c r="BE21" s="439"/>
      <c r="BF21" s="440"/>
      <c r="BG21" s="441"/>
      <c r="BH21" s="440"/>
      <c r="BI21" s="1013" t="s">
        <v>923</v>
      </c>
      <c r="BJ21" s="1281">
        <f>SUM(G21:BI23)/4</f>
        <v>7.75</v>
      </c>
    </row>
    <row r="22" spans="1:62" ht="3" customHeight="1">
      <c r="A22" s="1254"/>
      <c r="B22" s="670"/>
      <c r="C22" s="671"/>
      <c r="D22" s="1276"/>
      <c r="E22" s="439"/>
      <c r="F22" s="441"/>
      <c r="G22" s="439"/>
      <c r="H22" s="441"/>
      <c r="I22" s="439">
        <v>1</v>
      </c>
      <c r="J22" s="439">
        <v>1</v>
      </c>
      <c r="K22" s="439">
        <v>1</v>
      </c>
      <c r="L22" s="439">
        <v>1</v>
      </c>
      <c r="M22" s="439">
        <v>1</v>
      </c>
      <c r="N22" s="439">
        <v>1</v>
      </c>
      <c r="O22" s="439">
        <v>1</v>
      </c>
      <c r="P22" s="439">
        <v>1</v>
      </c>
      <c r="Q22" s="439">
        <v>1</v>
      </c>
      <c r="R22" s="439">
        <v>1</v>
      </c>
      <c r="S22" s="439">
        <v>1</v>
      </c>
      <c r="T22" s="439">
        <v>1</v>
      </c>
      <c r="U22" s="439">
        <v>1</v>
      </c>
      <c r="V22" s="439">
        <v>1</v>
      </c>
      <c r="W22" s="439">
        <v>1</v>
      </c>
      <c r="X22" s="439">
        <v>1</v>
      </c>
      <c r="Y22" s="439">
        <v>1</v>
      </c>
      <c r="Z22" s="439">
        <v>1</v>
      </c>
      <c r="AA22" s="439">
        <v>1</v>
      </c>
      <c r="AB22" s="439">
        <v>1</v>
      </c>
      <c r="AC22" s="439">
        <v>1</v>
      </c>
      <c r="AD22" s="439"/>
      <c r="AE22" s="439"/>
      <c r="AF22" s="439"/>
      <c r="AG22" s="439">
        <v>1</v>
      </c>
      <c r="AH22" s="439">
        <v>1</v>
      </c>
      <c r="AI22" s="439">
        <v>1</v>
      </c>
      <c r="AJ22" s="439">
        <v>1</v>
      </c>
      <c r="AK22" s="439">
        <v>1</v>
      </c>
      <c r="AL22" s="439">
        <v>1</v>
      </c>
      <c r="AM22" s="439">
        <v>1</v>
      </c>
      <c r="AN22" s="439">
        <v>1</v>
      </c>
      <c r="AO22" s="439">
        <v>1</v>
      </c>
      <c r="AP22" s="439">
        <v>1</v>
      </c>
      <c r="AQ22" s="439"/>
      <c r="AR22" s="440"/>
      <c r="AS22" s="441"/>
      <c r="AT22" s="441"/>
      <c r="AU22" s="439"/>
      <c r="AV22" s="440"/>
      <c r="AW22" s="441"/>
      <c r="AX22" s="441"/>
      <c r="AY22" s="439"/>
      <c r="AZ22" s="440"/>
      <c r="BA22" s="441"/>
      <c r="BB22" s="441"/>
      <c r="BC22" s="439"/>
      <c r="BD22" s="440"/>
      <c r="BE22" s="439"/>
      <c r="BF22" s="440"/>
      <c r="BG22" s="441"/>
      <c r="BH22" s="440"/>
      <c r="BI22" s="1015"/>
      <c r="BJ22" s="1281"/>
    </row>
    <row r="23" spans="1:62" ht="6" customHeight="1">
      <c r="A23" s="1254"/>
      <c r="B23" s="670"/>
      <c r="C23" s="671"/>
      <c r="D23" s="1277"/>
      <c r="E23" s="442"/>
      <c r="F23" s="443"/>
      <c r="G23" s="442"/>
      <c r="H23" s="443"/>
      <c r="I23" s="442"/>
      <c r="J23" s="444"/>
      <c r="K23" s="443"/>
      <c r="L23" s="444"/>
      <c r="M23" s="443"/>
      <c r="N23" s="443"/>
      <c r="O23" s="442"/>
      <c r="P23" s="443"/>
      <c r="Q23" s="442"/>
      <c r="R23" s="444"/>
      <c r="S23" s="443"/>
      <c r="T23" s="444"/>
      <c r="U23" s="443"/>
      <c r="V23" s="443"/>
      <c r="W23" s="442"/>
      <c r="X23" s="444"/>
      <c r="Y23" s="443"/>
      <c r="Z23" s="443"/>
      <c r="AA23" s="442"/>
      <c r="AB23" s="444"/>
      <c r="AC23" s="443"/>
      <c r="AD23" s="443"/>
      <c r="AE23" s="442"/>
      <c r="AF23" s="444"/>
      <c r="AG23" s="443"/>
      <c r="AH23" s="443"/>
      <c r="AI23" s="442"/>
      <c r="AJ23" s="444"/>
      <c r="AK23" s="443"/>
      <c r="AL23" s="443"/>
      <c r="AM23" s="442"/>
      <c r="AN23" s="444"/>
      <c r="AO23" s="443"/>
      <c r="AP23" s="443"/>
      <c r="AQ23" s="442"/>
      <c r="AR23" s="444"/>
      <c r="AS23" s="443"/>
      <c r="AT23" s="443"/>
      <c r="AU23" s="442"/>
      <c r="AV23" s="444"/>
      <c r="AW23" s="443"/>
      <c r="AX23" s="443"/>
      <c r="AY23" s="442"/>
      <c r="AZ23" s="444"/>
      <c r="BA23" s="443"/>
      <c r="BB23" s="443"/>
      <c r="BC23" s="442"/>
      <c r="BD23" s="444"/>
      <c r="BE23" s="442"/>
      <c r="BF23" s="444"/>
      <c r="BG23" s="443"/>
      <c r="BH23" s="444"/>
      <c r="BI23" s="1014"/>
      <c r="BJ23" s="1281"/>
    </row>
    <row r="24" spans="1:62" ht="6" customHeight="1">
      <c r="A24" s="1254"/>
      <c r="B24" s="667">
        <v>4</v>
      </c>
      <c r="C24" s="668" t="s">
        <v>922</v>
      </c>
      <c r="D24" s="1276" t="s">
        <v>919</v>
      </c>
      <c r="E24" s="439"/>
      <c r="F24" s="441"/>
      <c r="G24" s="439"/>
      <c r="H24" s="441"/>
      <c r="I24" s="439"/>
      <c r="J24" s="440"/>
      <c r="K24" s="441"/>
      <c r="L24" s="440"/>
      <c r="M24" s="441"/>
      <c r="N24" s="441"/>
      <c r="O24" s="439"/>
      <c r="P24" s="441"/>
      <c r="Q24" s="439"/>
      <c r="R24" s="440"/>
      <c r="S24" s="441"/>
      <c r="T24" s="440"/>
      <c r="U24" s="441"/>
      <c r="V24" s="441"/>
      <c r="W24" s="439"/>
      <c r="X24" s="440"/>
      <c r="Y24" s="441"/>
      <c r="Z24" s="441"/>
      <c r="AA24" s="439"/>
      <c r="AB24" s="440"/>
      <c r="AC24" s="441"/>
      <c r="AD24" s="441"/>
      <c r="AE24" s="439"/>
      <c r="AF24" s="440"/>
      <c r="AG24" s="441"/>
      <c r="AH24" s="441"/>
      <c r="AI24" s="439"/>
      <c r="AJ24" s="440"/>
      <c r="AK24" s="441"/>
      <c r="AL24" s="441"/>
      <c r="AM24" s="439"/>
      <c r="AN24" s="440"/>
      <c r="AO24" s="441"/>
      <c r="AP24" s="441"/>
      <c r="AQ24" s="439"/>
      <c r="AR24" s="440"/>
      <c r="AS24" s="441"/>
      <c r="AT24" s="441"/>
      <c r="AU24" s="439"/>
      <c r="AV24" s="440"/>
      <c r="AW24" s="441"/>
      <c r="AX24" s="441"/>
      <c r="AY24" s="439"/>
      <c r="AZ24" s="440"/>
      <c r="BA24" s="441"/>
      <c r="BB24" s="441"/>
      <c r="BC24" s="439"/>
      <c r="BD24" s="440"/>
      <c r="BE24" s="439"/>
      <c r="BF24" s="440"/>
      <c r="BG24" s="441"/>
      <c r="BH24" s="440"/>
      <c r="BI24" s="1013" t="s">
        <v>924</v>
      </c>
      <c r="BJ24" s="1281">
        <f>SUM(G24:BI26)/4</f>
        <v>4</v>
      </c>
    </row>
    <row r="25" spans="1:62" ht="3" customHeight="1">
      <c r="A25" s="1254"/>
      <c r="B25" s="670"/>
      <c r="C25" s="671"/>
      <c r="D25" s="1276"/>
      <c r="E25" s="439"/>
      <c r="F25" s="441"/>
      <c r="G25" s="439"/>
      <c r="H25" s="441"/>
      <c r="I25" s="439"/>
      <c r="J25" s="440"/>
      <c r="K25" s="441">
        <v>1</v>
      </c>
      <c r="L25" s="441">
        <v>1</v>
      </c>
      <c r="M25" s="441">
        <v>1</v>
      </c>
      <c r="N25" s="441">
        <v>1</v>
      </c>
      <c r="O25" s="441">
        <v>1</v>
      </c>
      <c r="P25" s="441">
        <v>1</v>
      </c>
      <c r="Q25" s="441">
        <v>1</v>
      </c>
      <c r="R25" s="441">
        <v>1</v>
      </c>
      <c r="S25" s="441">
        <v>1</v>
      </c>
      <c r="T25" s="441">
        <v>1</v>
      </c>
      <c r="U25" s="441">
        <v>1</v>
      </c>
      <c r="V25" s="441">
        <v>1</v>
      </c>
      <c r="W25" s="441">
        <v>1</v>
      </c>
      <c r="X25" s="441">
        <v>1</v>
      </c>
      <c r="Y25" s="441">
        <v>1</v>
      </c>
      <c r="Z25" s="441">
        <v>1</v>
      </c>
      <c r="AA25" s="441"/>
      <c r="AB25" s="441"/>
      <c r="AC25" s="441"/>
      <c r="AD25" s="441"/>
      <c r="AE25" s="439"/>
      <c r="AF25" s="440"/>
      <c r="AG25" s="441"/>
      <c r="AH25" s="441"/>
      <c r="AI25" s="439"/>
      <c r="AJ25" s="440"/>
      <c r="AK25" s="441"/>
      <c r="AL25" s="441"/>
      <c r="AM25" s="439"/>
      <c r="AN25" s="440"/>
      <c r="AO25" s="441"/>
      <c r="AP25" s="441"/>
      <c r="AQ25" s="439"/>
      <c r="AR25" s="440"/>
      <c r="AS25" s="441"/>
      <c r="AT25" s="441"/>
      <c r="AU25" s="439"/>
      <c r="AV25" s="440"/>
      <c r="AW25" s="441"/>
      <c r="AX25" s="441"/>
      <c r="AY25" s="439"/>
      <c r="AZ25" s="440"/>
      <c r="BA25" s="441"/>
      <c r="BB25" s="441"/>
      <c r="BC25" s="439"/>
      <c r="BD25" s="440"/>
      <c r="BE25" s="439"/>
      <c r="BF25" s="440"/>
      <c r="BG25" s="441"/>
      <c r="BH25" s="440"/>
      <c r="BI25" s="1015"/>
      <c r="BJ25" s="1281"/>
    </row>
    <row r="26" spans="1:62" ht="6" customHeight="1">
      <c r="A26" s="1254"/>
      <c r="B26" s="690"/>
      <c r="C26" s="671"/>
      <c r="D26" s="1277"/>
      <c r="E26" s="442"/>
      <c r="F26" s="443"/>
      <c r="G26" s="442"/>
      <c r="H26" s="443"/>
      <c r="I26" s="442"/>
      <c r="J26" s="444"/>
      <c r="K26" s="443"/>
      <c r="L26" s="444"/>
      <c r="M26" s="443"/>
      <c r="N26" s="443"/>
      <c r="O26" s="442"/>
      <c r="P26" s="443"/>
      <c r="Q26" s="442"/>
      <c r="R26" s="444"/>
      <c r="S26" s="443"/>
      <c r="T26" s="444"/>
      <c r="U26" s="443"/>
      <c r="V26" s="443"/>
      <c r="W26" s="442"/>
      <c r="X26" s="444"/>
      <c r="Y26" s="443"/>
      <c r="Z26" s="443"/>
      <c r="AA26" s="442"/>
      <c r="AB26" s="444"/>
      <c r="AC26" s="443"/>
      <c r="AD26" s="443"/>
      <c r="AE26" s="442"/>
      <c r="AF26" s="444"/>
      <c r="AG26" s="443"/>
      <c r="AH26" s="443"/>
      <c r="AI26" s="442"/>
      <c r="AJ26" s="444"/>
      <c r="AK26" s="443"/>
      <c r="AL26" s="443"/>
      <c r="AM26" s="442"/>
      <c r="AN26" s="444"/>
      <c r="AO26" s="443"/>
      <c r="AP26" s="443"/>
      <c r="AQ26" s="442"/>
      <c r="AR26" s="444"/>
      <c r="AS26" s="443"/>
      <c r="AT26" s="443"/>
      <c r="AU26" s="442"/>
      <c r="AV26" s="444"/>
      <c r="AW26" s="443"/>
      <c r="AX26" s="443"/>
      <c r="AY26" s="442"/>
      <c r="AZ26" s="444"/>
      <c r="BA26" s="443"/>
      <c r="BB26" s="443"/>
      <c r="BC26" s="442"/>
      <c r="BD26" s="444"/>
      <c r="BE26" s="442"/>
      <c r="BF26" s="444"/>
      <c r="BG26" s="443"/>
      <c r="BH26" s="444"/>
      <c r="BI26" s="1014"/>
      <c r="BJ26" s="1281"/>
    </row>
    <row r="27" spans="1:62" ht="6" customHeight="1">
      <c r="A27" s="1254"/>
      <c r="B27" s="670">
        <v>5</v>
      </c>
      <c r="C27" s="668" t="s">
        <v>922</v>
      </c>
      <c r="D27" s="1276" t="s">
        <v>919</v>
      </c>
      <c r="E27" s="439"/>
      <c r="F27" s="441"/>
      <c r="G27" s="439"/>
      <c r="H27" s="441"/>
      <c r="I27" s="439"/>
      <c r="J27" s="440"/>
      <c r="K27" s="441"/>
      <c r="L27" s="441"/>
      <c r="M27" s="436"/>
      <c r="N27" s="441"/>
      <c r="O27" s="439"/>
      <c r="P27" s="441"/>
      <c r="Q27" s="439"/>
      <c r="R27" s="440"/>
      <c r="S27" s="441"/>
      <c r="T27" s="440"/>
      <c r="U27" s="441"/>
      <c r="V27" s="441"/>
      <c r="W27" s="439"/>
      <c r="X27" s="440"/>
      <c r="Y27" s="441"/>
      <c r="Z27" s="441"/>
      <c r="AA27" s="439"/>
      <c r="AB27" s="440"/>
      <c r="AC27" s="441"/>
      <c r="AD27" s="441"/>
      <c r="AE27" s="439"/>
      <c r="AF27" s="440"/>
      <c r="AG27" s="441"/>
      <c r="AH27" s="441"/>
      <c r="AI27" s="439"/>
      <c r="AJ27" s="440"/>
      <c r="AK27" s="441"/>
      <c r="AL27" s="441"/>
      <c r="AM27" s="439"/>
      <c r="AN27" s="440"/>
      <c r="AO27" s="441"/>
      <c r="AP27" s="441"/>
      <c r="AQ27" s="439"/>
      <c r="AR27" s="440"/>
      <c r="AS27" s="441"/>
      <c r="AT27" s="441"/>
      <c r="AU27" s="439"/>
      <c r="AV27" s="440"/>
      <c r="AW27" s="441"/>
      <c r="AX27" s="441"/>
      <c r="AY27" s="439"/>
      <c r="AZ27" s="440"/>
      <c r="BA27" s="441"/>
      <c r="BB27" s="441"/>
      <c r="BC27" s="439"/>
      <c r="BD27" s="440"/>
      <c r="BE27" s="439"/>
      <c r="BF27" s="440"/>
      <c r="BG27" s="441"/>
      <c r="BH27" s="440"/>
      <c r="BI27" s="1013" t="s">
        <v>925</v>
      </c>
      <c r="BJ27" s="1281">
        <f>SUM(G27:BI29)/4</f>
        <v>7.75</v>
      </c>
    </row>
    <row r="28" spans="1:62" ht="3" customHeight="1">
      <c r="A28" s="1254"/>
      <c r="B28" s="670"/>
      <c r="C28" s="671"/>
      <c r="D28" s="1276"/>
      <c r="E28" s="439"/>
      <c r="F28" s="441"/>
      <c r="G28" s="439"/>
      <c r="H28" s="441"/>
      <c r="I28" s="439"/>
      <c r="J28" s="440"/>
      <c r="K28" s="441">
        <v>1</v>
      </c>
      <c r="L28" s="441">
        <v>1</v>
      </c>
      <c r="M28" s="439">
        <v>1</v>
      </c>
      <c r="N28" s="441">
        <v>1</v>
      </c>
      <c r="O28" s="441">
        <v>1</v>
      </c>
      <c r="P28" s="441">
        <v>1</v>
      </c>
      <c r="Q28" s="441">
        <v>1</v>
      </c>
      <c r="R28" s="441">
        <v>1</v>
      </c>
      <c r="S28" s="441">
        <v>1</v>
      </c>
      <c r="T28" s="441">
        <v>1</v>
      </c>
      <c r="U28" s="441">
        <v>1</v>
      </c>
      <c r="V28" s="441">
        <v>1</v>
      </c>
      <c r="W28" s="441">
        <v>1</v>
      </c>
      <c r="X28" s="441">
        <v>1</v>
      </c>
      <c r="Y28" s="441">
        <v>1</v>
      </c>
      <c r="Z28" s="441">
        <v>1</v>
      </c>
      <c r="AA28" s="441">
        <v>1</v>
      </c>
      <c r="AB28" s="441">
        <v>1</v>
      </c>
      <c r="AC28" s="441">
        <v>1</v>
      </c>
      <c r="AD28" s="441"/>
      <c r="AE28" s="441"/>
      <c r="AF28" s="441"/>
      <c r="AG28" s="441">
        <v>1</v>
      </c>
      <c r="AH28" s="441">
        <v>1</v>
      </c>
      <c r="AI28" s="441">
        <v>1</v>
      </c>
      <c r="AJ28" s="441">
        <v>1</v>
      </c>
      <c r="AK28" s="441">
        <v>1</v>
      </c>
      <c r="AL28" s="441">
        <v>1</v>
      </c>
      <c r="AM28" s="441">
        <v>1</v>
      </c>
      <c r="AN28" s="441">
        <v>1</v>
      </c>
      <c r="AO28" s="441">
        <v>1</v>
      </c>
      <c r="AP28" s="441">
        <v>1</v>
      </c>
      <c r="AQ28" s="441">
        <v>1</v>
      </c>
      <c r="AR28" s="441">
        <v>1</v>
      </c>
      <c r="AS28" s="441"/>
      <c r="AT28" s="441"/>
      <c r="AU28" s="439"/>
      <c r="AV28" s="440"/>
      <c r="AW28" s="441"/>
      <c r="AX28" s="441"/>
      <c r="AY28" s="439"/>
      <c r="AZ28" s="440"/>
      <c r="BA28" s="441"/>
      <c r="BB28" s="441"/>
      <c r="BC28" s="439"/>
      <c r="BD28" s="440"/>
      <c r="BE28" s="439"/>
      <c r="BF28" s="440"/>
      <c r="BG28" s="441"/>
      <c r="BH28" s="440"/>
      <c r="BI28" s="1015"/>
      <c r="BJ28" s="1281"/>
    </row>
    <row r="29" spans="1:62" ht="6" customHeight="1">
      <c r="A29" s="1254"/>
      <c r="B29" s="690"/>
      <c r="C29" s="671"/>
      <c r="D29" s="1277"/>
      <c r="E29" s="442"/>
      <c r="F29" s="443"/>
      <c r="G29" s="442"/>
      <c r="H29" s="443"/>
      <c r="I29" s="442"/>
      <c r="J29" s="444"/>
      <c r="K29" s="443"/>
      <c r="L29" s="443"/>
      <c r="M29" s="442"/>
      <c r="N29" s="443"/>
      <c r="O29" s="442"/>
      <c r="P29" s="443"/>
      <c r="Q29" s="442"/>
      <c r="R29" s="444"/>
      <c r="S29" s="443"/>
      <c r="T29" s="444"/>
      <c r="U29" s="443"/>
      <c r="V29" s="443"/>
      <c r="W29" s="442"/>
      <c r="X29" s="444"/>
      <c r="Y29" s="443"/>
      <c r="Z29" s="443"/>
      <c r="AA29" s="442"/>
      <c r="AB29" s="444"/>
      <c r="AC29" s="443"/>
      <c r="AD29" s="443"/>
      <c r="AE29" s="442"/>
      <c r="AF29" s="444"/>
      <c r="AG29" s="443"/>
      <c r="AH29" s="443"/>
      <c r="AI29" s="442"/>
      <c r="AJ29" s="444"/>
      <c r="AK29" s="443"/>
      <c r="AL29" s="443"/>
      <c r="AM29" s="442"/>
      <c r="AN29" s="444"/>
      <c r="AO29" s="443"/>
      <c r="AP29" s="443"/>
      <c r="AQ29" s="442"/>
      <c r="AR29" s="444"/>
      <c r="AS29" s="443"/>
      <c r="AT29" s="443"/>
      <c r="AU29" s="442"/>
      <c r="AV29" s="444"/>
      <c r="AW29" s="443"/>
      <c r="AX29" s="443"/>
      <c r="AY29" s="442"/>
      <c r="AZ29" s="444"/>
      <c r="BA29" s="443"/>
      <c r="BB29" s="443"/>
      <c r="BC29" s="442"/>
      <c r="BD29" s="444"/>
      <c r="BE29" s="442"/>
      <c r="BF29" s="444"/>
      <c r="BG29" s="443"/>
      <c r="BH29" s="444"/>
      <c r="BI29" s="1014"/>
      <c r="BJ29" s="1281"/>
    </row>
    <row r="30" spans="1:62" ht="6" customHeight="1">
      <c r="A30" s="1254"/>
      <c r="B30" s="670">
        <v>6</v>
      </c>
      <c r="C30" s="668" t="s">
        <v>922</v>
      </c>
      <c r="D30" s="1275" t="s">
        <v>919</v>
      </c>
      <c r="E30" s="439"/>
      <c r="F30" s="441"/>
      <c r="G30" s="439"/>
      <c r="H30" s="441"/>
      <c r="I30" s="439"/>
      <c r="J30" s="440"/>
      <c r="K30" s="441"/>
      <c r="L30" s="441"/>
      <c r="M30" s="439"/>
      <c r="N30" s="441"/>
      <c r="O30" s="439"/>
      <c r="P30" s="441"/>
      <c r="Q30" s="439"/>
      <c r="R30" s="440"/>
      <c r="S30" s="441"/>
      <c r="T30" s="440"/>
      <c r="U30" s="441"/>
      <c r="V30" s="441"/>
      <c r="W30" s="439"/>
      <c r="X30" s="440"/>
      <c r="Y30" s="441"/>
      <c r="Z30" s="441"/>
      <c r="AA30" s="439"/>
      <c r="AB30" s="440"/>
      <c r="AC30" s="441"/>
      <c r="AD30" s="441"/>
      <c r="AE30" s="439"/>
      <c r="AF30" s="440"/>
      <c r="AG30" s="441"/>
      <c r="AH30" s="441"/>
      <c r="AI30" s="439"/>
      <c r="AJ30" s="440"/>
      <c r="AK30" s="441"/>
      <c r="AL30" s="441"/>
      <c r="AM30" s="439"/>
      <c r="AN30" s="440"/>
      <c r="AO30" s="441"/>
      <c r="AP30" s="441"/>
      <c r="AQ30" s="439"/>
      <c r="AR30" s="440"/>
      <c r="AS30" s="441"/>
      <c r="AT30" s="441"/>
      <c r="AU30" s="439"/>
      <c r="AV30" s="440"/>
      <c r="AW30" s="441"/>
      <c r="AX30" s="441"/>
      <c r="AY30" s="439"/>
      <c r="AZ30" s="440"/>
      <c r="BA30" s="441"/>
      <c r="BB30" s="441"/>
      <c r="BC30" s="439"/>
      <c r="BD30" s="440"/>
      <c r="BE30" s="439"/>
      <c r="BF30" s="440"/>
      <c r="BG30" s="441"/>
      <c r="BH30" s="440"/>
      <c r="BI30" s="1013" t="s">
        <v>926</v>
      </c>
      <c r="BJ30" s="1281">
        <f>SUM(G30:BI32)/4</f>
        <v>7.75</v>
      </c>
    </row>
    <row r="31" spans="1:62" ht="3" customHeight="1">
      <c r="A31" s="1254"/>
      <c r="B31" s="670"/>
      <c r="C31" s="671"/>
      <c r="D31" s="1276"/>
      <c r="E31" s="439"/>
      <c r="F31" s="441"/>
      <c r="G31" s="439"/>
      <c r="H31" s="441"/>
      <c r="I31" s="439"/>
      <c r="J31" s="440"/>
      <c r="K31" s="441">
        <v>1</v>
      </c>
      <c r="L31" s="441">
        <v>1</v>
      </c>
      <c r="M31" s="439">
        <v>1</v>
      </c>
      <c r="N31" s="441">
        <v>1</v>
      </c>
      <c r="O31" s="441">
        <v>1</v>
      </c>
      <c r="P31" s="441">
        <v>1</v>
      </c>
      <c r="Q31" s="441">
        <v>1</v>
      </c>
      <c r="R31" s="441">
        <v>1</v>
      </c>
      <c r="S31" s="441">
        <v>1</v>
      </c>
      <c r="T31" s="441">
        <v>1</v>
      </c>
      <c r="U31" s="441">
        <v>1</v>
      </c>
      <c r="V31" s="441">
        <v>1</v>
      </c>
      <c r="W31" s="441">
        <v>1</v>
      </c>
      <c r="X31" s="441">
        <v>1</v>
      </c>
      <c r="Y31" s="441">
        <v>1</v>
      </c>
      <c r="Z31" s="441">
        <v>1</v>
      </c>
      <c r="AA31" s="441">
        <v>1</v>
      </c>
      <c r="AB31" s="441">
        <v>1</v>
      </c>
      <c r="AC31" s="441">
        <v>1</v>
      </c>
      <c r="AD31" s="441">
        <v>1</v>
      </c>
      <c r="AE31" s="441">
        <v>1</v>
      </c>
      <c r="AF31" s="441">
        <v>1</v>
      </c>
      <c r="AG31" s="441"/>
      <c r="AH31" s="441"/>
      <c r="AI31" s="441"/>
      <c r="AJ31" s="441">
        <v>1</v>
      </c>
      <c r="AK31" s="441">
        <v>1</v>
      </c>
      <c r="AL31" s="441">
        <v>1</v>
      </c>
      <c r="AM31" s="441">
        <v>1</v>
      </c>
      <c r="AN31" s="441">
        <v>1</v>
      </c>
      <c r="AO31" s="441">
        <v>1</v>
      </c>
      <c r="AP31" s="441">
        <v>1</v>
      </c>
      <c r="AQ31" s="441">
        <v>1</v>
      </c>
      <c r="AR31" s="441">
        <v>1</v>
      </c>
      <c r="AS31" s="441"/>
      <c r="AT31" s="441"/>
      <c r="AU31" s="439"/>
      <c r="AV31" s="440"/>
      <c r="AW31" s="441"/>
      <c r="AX31" s="441"/>
      <c r="AY31" s="439"/>
      <c r="AZ31" s="440"/>
      <c r="BA31" s="441"/>
      <c r="BB31" s="441"/>
      <c r="BC31" s="439"/>
      <c r="BD31" s="440"/>
      <c r="BE31" s="439"/>
      <c r="BF31" s="440"/>
      <c r="BG31" s="441"/>
      <c r="BH31" s="440"/>
      <c r="BI31" s="1015"/>
      <c r="BJ31" s="1281"/>
    </row>
    <row r="32" spans="1:62" ht="6" customHeight="1">
      <c r="A32" s="1254"/>
      <c r="B32" s="690"/>
      <c r="C32" s="671"/>
      <c r="D32" s="1277"/>
      <c r="E32" s="442"/>
      <c r="F32" s="443"/>
      <c r="G32" s="442"/>
      <c r="H32" s="443"/>
      <c r="I32" s="442"/>
      <c r="J32" s="444"/>
      <c r="K32" s="443"/>
      <c r="L32" s="443"/>
      <c r="M32" s="442"/>
      <c r="N32" s="443"/>
      <c r="O32" s="442"/>
      <c r="P32" s="443"/>
      <c r="Q32" s="442"/>
      <c r="R32" s="444"/>
      <c r="S32" s="443"/>
      <c r="T32" s="444"/>
      <c r="U32" s="443"/>
      <c r="V32" s="443"/>
      <c r="W32" s="442"/>
      <c r="X32" s="444"/>
      <c r="Y32" s="443"/>
      <c r="Z32" s="443"/>
      <c r="AA32" s="442"/>
      <c r="AB32" s="444"/>
      <c r="AC32" s="443"/>
      <c r="AD32" s="443"/>
      <c r="AE32" s="442"/>
      <c r="AF32" s="444"/>
      <c r="AG32" s="443"/>
      <c r="AH32" s="443"/>
      <c r="AI32" s="442"/>
      <c r="AJ32" s="444"/>
      <c r="AK32" s="443"/>
      <c r="AL32" s="443"/>
      <c r="AM32" s="442"/>
      <c r="AN32" s="444"/>
      <c r="AO32" s="443"/>
      <c r="AP32" s="443"/>
      <c r="AQ32" s="442"/>
      <c r="AR32" s="444"/>
      <c r="AS32" s="443"/>
      <c r="AT32" s="443"/>
      <c r="AU32" s="442"/>
      <c r="AV32" s="444"/>
      <c r="AW32" s="443"/>
      <c r="AX32" s="443"/>
      <c r="AY32" s="442"/>
      <c r="AZ32" s="444"/>
      <c r="BA32" s="443"/>
      <c r="BB32" s="443"/>
      <c r="BC32" s="442"/>
      <c r="BD32" s="444"/>
      <c r="BE32" s="442"/>
      <c r="BF32" s="444"/>
      <c r="BG32" s="443"/>
      <c r="BH32" s="444"/>
      <c r="BI32" s="1014"/>
      <c r="BJ32" s="1281"/>
    </row>
    <row r="33" spans="1:62" ht="6" customHeight="1">
      <c r="A33" s="1254"/>
      <c r="B33" s="670">
        <v>7</v>
      </c>
      <c r="C33" s="668" t="s">
        <v>927</v>
      </c>
      <c r="D33" s="1276" t="s">
        <v>919</v>
      </c>
      <c r="E33" s="439"/>
      <c r="F33" s="441"/>
      <c r="G33" s="439"/>
      <c r="H33" s="441"/>
      <c r="I33" s="439"/>
      <c r="J33" s="440"/>
      <c r="K33" s="441"/>
      <c r="L33" s="441"/>
      <c r="M33" s="439"/>
      <c r="N33" s="441"/>
      <c r="O33" s="439"/>
      <c r="P33" s="441"/>
      <c r="Q33" s="439"/>
      <c r="R33" s="440"/>
      <c r="S33" s="441"/>
      <c r="T33" s="440"/>
      <c r="U33" s="441"/>
      <c r="V33" s="441"/>
      <c r="W33" s="439"/>
      <c r="X33" s="440"/>
      <c r="Y33" s="441"/>
      <c r="Z33" s="441"/>
      <c r="AA33" s="439"/>
      <c r="AB33" s="440"/>
      <c r="AC33" s="441"/>
      <c r="AD33" s="441"/>
      <c r="AE33" s="439"/>
      <c r="AF33" s="440"/>
      <c r="AG33" s="441"/>
      <c r="AH33" s="441"/>
      <c r="AI33" s="439"/>
      <c r="AJ33" s="440"/>
      <c r="AK33" s="441"/>
      <c r="AL33" s="441"/>
      <c r="AM33" s="439"/>
      <c r="AN33" s="440"/>
      <c r="AO33" s="441"/>
      <c r="AP33" s="441"/>
      <c r="AQ33" s="439"/>
      <c r="AR33" s="440"/>
      <c r="AS33" s="441"/>
      <c r="AT33" s="441"/>
      <c r="AU33" s="439"/>
      <c r="AV33" s="440"/>
      <c r="AW33" s="441"/>
      <c r="AX33" s="441"/>
      <c r="AY33" s="439"/>
      <c r="AZ33" s="440"/>
      <c r="BA33" s="441"/>
      <c r="BB33" s="441"/>
      <c r="BC33" s="439"/>
      <c r="BD33" s="440"/>
      <c r="BE33" s="439"/>
      <c r="BF33" s="440"/>
      <c r="BG33" s="441"/>
      <c r="BH33" s="440"/>
      <c r="BI33" s="1013" t="s">
        <v>928</v>
      </c>
      <c r="BJ33" s="1281">
        <f>SUM(G33:BI35)/4</f>
        <v>4</v>
      </c>
    </row>
    <row r="34" spans="1:62" ht="3" customHeight="1">
      <c r="A34" s="1254"/>
      <c r="B34" s="670"/>
      <c r="C34" s="671"/>
      <c r="D34" s="1276"/>
      <c r="E34" s="439"/>
      <c r="F34" s="441"/>
      <c r="G34" s="439"/>
      <c r="H34" s="441"/>
      <c r="I34" s="439"/>
      <c r="J34" s="440"/>
      <c r="K34" s="441"/>
      <c r="L34" s="440"/>
      <c r="M34" s="441">
        <v>1</v>
      </c>
      <c r="N34" s="441">
        <v>1</v>
      </c>
      <c r="O34" s="441">
        <v>1</v>
      </c>
      <c r="P34" s="441">
        <v>1</v>
      </c>
      <c r="Q34" s="441">
        <v>1</v>
      </c>
      <c r="R34" s="441">
        <v>1</v>
      </c>
      <c r="S34" s="441">
        <v>1</v>
      </c>
      <c r="T34" s="441">
        <v>1</v>
      </c>
      <c r="U34" s="441">
        <v>1</v>
      </c>
      <c r="V34" s="441">
        <v>1</v>
      </c>
      <c r="W34" s="441">
        <v>1</v>
      </c>
      <c r="X34" s="441">
        <v>1</v>
      </c>
      <c r="Y34" s="441">
        <v>1</v>
      </c>
      <c r="Z34" s="441">
        <v>1</v>
      </c>
      <c r="AA34" s="441">
        <v>1</v>
      </c>
      <c r="AB34" s="441">
        <v>1</v>
      </c>
      <c r="AC34" s="439"/>
      <c r="AD34" s="441"/>
      <c r="AE34" s="441"/>
      <c r="AF34" s="440"/>
      <c r="AG34" s="441"/>
      <c r="AH34" s="441"/>
      <c r="AI34" s="439"/>
      <c r="AJ34" s="440"/>
      <c r="AK34" s="441"/>
      <c r="AL34" s="441"/>
      <c r="AM34" s="439"/>
      <c r="AN34" s="440"/>
      <c r="AO34" s="441"/>
      <c r="AP34" s="441"/>
      <c r="AQ34" s="439"/>
      <c r="AR34" s="440"/>
      <c r="AS34" s="441"/>
      <c r="AT34" s="441"/>
      <c r="AU34" s="439"/>
      <c r="AV34" s="440"/>
      <c r="AW34" s="441"/>
      <c r="AX34" s="441"/>
      <c r="AY34" s="439"/>
      <c r="AZ34" s="440"/>
      <c r="BA34" s="441"/>
      <c r="BB34" s="441"/>
      <c r="BC34" s="439"/>
      <c r="BD34" s="440"/>
      <c r="BE34" s="439"/>
      <c r="BF34" s="440"/>
      <c r="BG34" s="441"/>
      <c r="BH34" s="440"/>
      <c r="BI34" s="1015"/>
      <c r="BJ34" s="1281"/>
    </row>
    <row r="35" spans="1:62" ht="6" customHeight="1">
      <c r="A35" s="1254"/>
      <c r="B35" s="690"/>
      <c r="C35" s="671"/>
      <c r="D35" s="1277"/>
      <c r="E35" s="442"/>
      <c r="F35" s="443"/>
      <c r="G35" s="442"/>
      <c r="H35" s="443"/>
      <c r="I35" s="442"/>
      <c r="J35" s="444"/>
      <c r="K35" s="443"/>
      <c r="L35" s="444"/>
      <c r="M35" s="443"/>
      <c r="N35" s="443"/>
      <c r="O35" s="442"/>
      <c r="P35" s="443"/>
      <c r="Q35" s="442"/>
      <c r="R35" s="444"/>
      <c r="S35" s="443"/>
      <c r="T35" s="444"/>
      <c r="U35" s="443"/>
      <c r="V35" s="443"/>
      <c r="W35" s="442"/>
      <c r="X35" s="444"/>
      <c r="Y35" s="443"/>
      <c r="Z35" s="443"/>
      <c r="AA35" s="442"/>
      <c r="AB35" s="444"/>
      <c r="AC35" s="443"/>
      <c r="AD35" s="443"/>
      <c r="AE35" s="442"/>
      <c r="AF35" s="444"/>
      <c r="AG35" s="443"/>
      <c r="AH35" s="443"/>
      <c r="AI35" s="442"/>
      <c r="AJ35" s="444"/>
      <c r="AK35" s="443"/>
      <c r="AL35" s="443"/>
      <c r="AM35" s="442"/>
      <c r="AN35" s="444"/>
      <c r="AO35" s="443"/>
      <c r="AP35" s="443"/>
      <c r="AQ35" s="442"/>
      <c r="AR35" s="444"/>
      <c r="AS35" s="443"/>
      <c r="AT35" s="443"/>
      <c r="AU35" s="442"/>
      <c r="AV35" s="444"/>
      <c r="AW35" s="443"/>
      <c r="AX35" s="443"/>
      <c r="AY35" s="442"/>
      <c r="AZ35" s="444"/>
      <c r="BA35" s="443"/>
      <c r="BB35" s="443"/>
      <c r="BC35" s="442"/>
      <c r="BD35" s="444"/>
      <c r="BE35" s="442"/>
      <c r="BF35" s="444"/>
      <c r="BG35" s="443"/>
      <c r="BH35" s="444"/>
      <c r="BI35" s="1014"/>
      <c r="BJ35" s="1281"/>
    </row>
    <row r="36" spans="1:62" ht="6" customHeight="1">
      <c r="A36" s="1254"/>
      <c r="B36" s="670">
        <v>8</v>
      </c>
      <c r="C36" s="668" t="s">
        <v>922</v>
      </c>
      <c r="D36" s="1276" t="s">
        <v>919</v>
      </c>
      <c r="E36" s="439"/>
      <c r="F36" s="441"/>
      <c r="G36" s="439"/>
      <c r="H36" s="441"/>
      <c r="I36" s="439"/>
      <c r="J36" s="440"/>
      <c r="K36" s="441"/>
      <c r="L36" s="440"/>
      <c r="M36" s="439"/>
      <c r="N36" s="441"/>
      <c r="O36" s="439"/>
      <c r="P36" s="441"/>
      <c r="Q36" s="439"/>
      <c r="R36" s="440"/>
      <c r="S36" s="441"/>
      <c r="T36" s="440"/>
      <c r="U36" s="441"/>
      <c r="V36" s="441"/>
      <c r="W36" s="439"/>
      <c r="X36" s="440"/>
      <c r="Y36" s="441"/>
      <c r="Z36" s="441"/>
      <c r="AA36" s="439"/>
      <c r="AB36" s="440"/>
      <c r="AC36" s="441"/>
      <c r="AD36" s="441"/>
      <c r="AE36" s="439"/>
      <c r="AF36" s="440"/>
      <c r="AG36" s="441"/>
      <c r="AH36" s="441"/>
      <c r="AI36" s="439"/>
      <c r="AJ36" s="440"/>
      <c r="AK36" s="441"/>
      <c r="AL36" s="441"/>
      <c r="AM36" s="439"/>
      <c r="AN36" s="440"/>
      <c r="AO36" s="441"/>
      <c r="AP36" s="441"/>
      <c r="AQ36" s="439"/>
      <c r="AR36" s="440"/>
      <c r="AS36" s="441"/>
      <c r="AT36" s="441"/>
      <c r="AU36" s="439"/>
      <c r="AV36" s="440"/>
      <c r="AW36" s="441"/>
      <c r="AX36" s="441"/>
      <c r="AY36" s="439"/>
      <c r="AZ36" s="440"/>
      <c r="BA36" s="441"/>
      <c r="BB36" s="441"/>
      <c r="BC36" s="439"/>
      <c r="BD36" s="440"/>
      <c r="BE36" s="439"/>
      <c r="BF36" s="440"/>
      <c r="BG36" s="441"/>
      <c r="BH36" s="440"/>
      <c r="BI36" s="1013" t="s">
        <v>929</v>
      </c>
      <c r="BJ36" s="1281">
        <f>SUM(G36:BI38)/4</f>
        <v>7.75</v>
      </c>
    </row>
    <row r="37" spans="1:62" ht="3" customHeight="1">
      <c r="A37" s="1254"/>
      <c r="B37" s="670"/>
      <c r="C37" s="671"/>
      <c r="D37" s="1276"/>
      <c r="E37" s="439"/>
      <c r="F37" s="441"/>
      <c r="G37" s="439"/>
      <c r="H37" s="441"/>
      <c r="I37" s="439"/>
      <c r="J37" s="440"/>
      <c r="K37" s="441"/>
      <c r="L37" s="440"/>
      <c r="M37" s="441">
        <v>1</v>
      </c>
      <c r="N37" s="441">
        <v>1</v>
      </c>
      <c r="O37" s="439">
        <v>1</v>
      </c>
      <c r="P37" s="439">
        <v>1</v>
      </c>
      <c r="Q37" s="439">
        <v>1</v>
      </c>
      <c r="R37" s="439">
        <v>1</v>
      </c>
      <c r="S37" s="439">
        <v>1</v>
      </c>
      <c r="T37" s="439">
        <v>1</v>
      </c>
      <c r="U37" s="439">
        <v>1</v>
      </c>
      <c r="V37" s="439">
        <v>1</v>
      </c>
      <c r="W37" s="439">
        <v>1</v>
      </c>
      <c r="X37" s="439">
        <v>1</v>
      </c>
      <c r="Y37" s="439">
        <v>1</v>
      </c>
      <c r="Z37" s="439">
        <v>1</v>
      </c>
      <c r="AA37" s="439">
        <v>1</v>
      </c>
      <c r="AB37" s="439">
        <v>1</v>
      </c>
      <c r="AC37" s="439">
        <v>1</v>
      </c>
      <c r="AD37" s="439">
        <v>1</v>
      </c>
      <c r="AE37" s="439">
        <v>1</v>
      </c>
      <c r="AF37" s="439">
        <v>1</v>
      </c>
      <c r="AG37" s="439"/>
      <c r="AH37" s="439"/>
      <c r="AI37" s="439"/>
      <c r="AJ37" s="439">
        <v>1</v>
      </c>
      <c r="AK37" s="439">
        <v>1</v>
      </c>
      <c r="AL37" s="439">
        <v>1</v>
      </c>
      <c r="AM37" s="439">
        <v>1</v>
      </c>
      <c r="AN37" s="439">
        <v>1</v>
      </c>
      <c r="AO37" s="439">
        <v>1</v>
      </c>
      <c r="AP37" s="439">
        <v>1</v>
      </c>
      <c r="AQ37" s="439">
        <v>1</v>
      </c>
      <c r="AR37" s="439">
        <v>1</v>
      </c>
      <c r="AS37" s="439">
        <v>1</v>
      </c>
      <c r="AT37" s="439">
        <v>1</v>
      </c>
      <c r="AU37" s="439"/>
      <c r="AV37" s="441"/>
      <c r="AW37" s="439"/>
      <c r="AX37" s="441"/>
      <c r="AY37" s="439"/>
      <c r="AZ37" s="440"/>
      <c r="BA37" s="441"/>
      <c r="BB37" s="441"/>
      <c r="BC37" s="439"/>
      <c r="BD37" s="440"/>
      <c r="BE37" s="439"/>
      <c r="BF37" s="440"/>
      <c r="BG37" s="441"/>
      <c r="BH37" s="440"/>
      <c r="BI37" s="1015"/>
      <c r="BJ37" s="1281"/>
    </row>
    <row r="38" spans="1:62" ht="6" customHeight="1">
      <c r="A38" s="1254"/>
      <c r="B38" s="670"/>
      <c r="C38" s="671"/>
      <c r="D38" s="1277"/>
      <c r="E38" s="442"/>
      <c r="F38" s="443"/>
      <c r="G38" s="442"/>
      <c r="H38" s="443"/>
      <c r="I38" s="442"/>
      <c r="J38" s="444"/>
      <c r="K38" s="443"/>
      <c r="L38" s="444"/>
      <c r="M38" s="443"/>
      <c r="N38" s="443"/>
      <c r="O38" s="442"/>
      <c r="P38" s="443"/>
      <c r="Q38" s="442"/>
      <c r="R38" s="444"/>
      <c r="S38" s="443"/>
      <c r="T38" s="444"/>
      <c r="U38" s="443"/>
      <c r="V38" s="443"/>
      <c r="W38" s="442"/>
      <c r="X38" s="444"/>
      <c r="Y38" s="443"/>
      <c r="Z38" s="443"/>
      <c r="AA38" s="442"/>
      <c r="AB38" s="444"/>
      <c r="AC38" s="443"/>
      <c r="AD38" s="443"/>
      <c r="AE38" s="442"/>
      <c r="AF38" s="444"/>
      <c r="AG38" s="443"/>
      <c r="AH38" s="443"/>
      <c r="AI38" s="442"/>
      <c r="AJ38" s="444"/>
      <c r="AK38" s="443"/>
      <c r="AL38" s="443"/>
      <c r="AM38" s="442"/>
      <c r="AN38" s="444"/>
      <c r="AO38" s="443"/>
      <c r="AP38" s="443"/>
      <c r="AQ38" s="442"/>
      <c r="AR38" s="444"/>
      <c r="AS38" s="443"/>
      <c r="AT38" s="443"/>
      <c r="AU38" s="442"/>
      <c r="AV38" s="443"/>
      <c r="AW38" s="442"/>
      <c r="AX38" s="443"/>
      <c r="AY38" s="442"/>
      <c r="AZ38" s="444"/>
      <c r="BA38" s="443"/>
      <c r="BB38" s="443"/>
      <c r="BC38" s="442"/>
      <c r="BD38" s="444"/>
      <c r="BE38" s="442"/>
      <c r="BF38" s="444"/>
      <c r="BG38" s="443"/>
      <c r="BH38" s="444"/>
      <c r="BI38" s="1014"/>
      <c r="BJ38" s="1281"/>
    </row>
    <row r="39" spans="1:62" ht="6" customHeight="1">
      <c r="A39" s="1254"/>
      <c r="B39" s="667">
        <v>9</v>
      </c>
      <c r="C39" s="668" t="s">
        <v>930</v>
      </c>
      <c r="D39" s="1276" t="s">
        <v>919</v>
      </c>
      <c r="E39" s="439"/>
      <c r="F39" s="441"/>
      <c r="G39" s="439"/>
      <c r="H39" s="441"/>
      <c r="I39" s="439"/>
      <c r="J39" s="440"/>
      <c r="K39" s="441"/>
      <c r="L39" s="440"/>
      <c r="M39" s="441"/>
      <c r="N39" s="441"/>
      <c r="O39" s="439"/>
      <c r="P39" s="441"/>
      <c r="Q39" s="439"/>
      <c r="R39" s="440"/>
      <c r="S39" s="441"/>
      <c r="T39" s="440"/>
      <c r="U39" s="441"/>
      <c r="V39" s="441"/>
      <c r="W39" s="439"/>
      <c r="X39" s="440"/>
      <c r="Y39" s="441"/>
      <c r="Z39" s="441"/>
      <c r="AA39" s="439"/>
      <c r="AB39" s="440"/>
      <c r="AC39" s="441"/>
      <c r="AD39" s="441"/>
      <c r="AE39" s="439"/>
      <c r="AF39" s="440"/>
      <c r="AG39" s="441"/>
      <c r="AH39" s="441"/>
      <c r="AI39" s="439"/>
      <c r="AJ39" s="440"/>
      <c r="AK39" s="441"/>
      <c r="AL39" s="441"/>
      <c r="AM39" s="439"/>
      <c r="AN39" s="440"/>
      <c r="AO39" s="441"/>
      <c r="AP39" s="441"/>
      <c r="AQ39" s="439"/>
      <c r="AR39" s="440"/>
      <c r="AS39" s="441"/>
      <c r="AT39" s="441"/>
      <c r="AU39" s="439"/>
      <c r="AV39" s="440"/>
      <c r="AW39" s="441"/>
      <c r="AX39" s="441"/>
      <c r="AY39" s="439"/>
      <c r="AZ39" s="440"/>
      <c r="BA39" s="441"/>
      <c r="BB39" s="441"/>
      <c r="BC39" s="439"/>
      <c r="BD39" s="440"/>
      <c r="BE39" s="439"/>
      <c r="BF39" s="440"/>
      <c r="BG39" s="441"/>
      <c r="BH39" s="440"/>
      <c r="BI39" s="1013" t="s">
        <v>931</v>
      </c>
      <c r="BJ39" s="1281">
        <f>SUM(G39:BI41)/4</f>
        <v>4</v>
      </c>
    </row>
    <row r="40" spans="1:62" ht="3" customHeight="1">
      <c r="A40" s="1254"/>
      <c r="B40" s="670"/>
      <c r="C40" s="671"/>
      <c r="D40" s="1276"/>
      <c r="E40" s="439"/>
      <c r="F40" s="441"/>
      <c r="G40" s="439"/>
      <c r="H40" s="441"/>
      <c r="I40" s="439"/>
      <c r="J40" s="440"/>
      <c r="K40" s="441"/>
      <c r="L40" s="440"/>
      <c r="M40" s="441"/>
      <c r="N40" s="441"/>
      <c r="O40" s="439">
        <v>1</v>
      </c>
      <c r="P40" s="441">
        <v>1</v>
      </c>
      <c r="Q40" s="441">
        <v>1</v>
      </c>
      <c r="R40" s="441">
        <v>1</v>
      </c>
      <c r="S40" s="441">
        <v>1</v>
      </c>
      <c r="T40" s="441">
        <v>1</v>
      </c>
      <c r="U40" s="441">
        <v>1</v>
      </c>
      <c r="V40" s="441">
        <v>1</v>
      </c>
      <c r="W40" s="441">
        <v>1</v>
      </c>
      <c r="X40" s="441">
        <v>1</v>
      </c>
      <c r="Y40" s="441">
        <v>1</v>
      </c>
      <c r="Z40" s="441">
        <v>1</v>
      </c>
      <c r="AA40" s="441">
        <v>1</v>
      </c>
      <c r="AB40" s="441">
        <v>1</v>
      </c>
      <c r="AC40" s="441">
        <v>1</v>
      </c>
      <c r="AD40" s="441">
        <v>1</v>
      </c>
      <c r="AE40" s="439"/>
      <c r="AF40" s="441"/>
      <c r="AG40" s="441"/>
      <c r="AH40" s="441"/>
      <c r="AI40" s="439"/>
      <c r="AJ40" s="440"/>
      <c r="AK40" s="441"/>
      <c r="AL40" s="441"/>
      <c r="AM40" s="439"/>
      <c r="AN40" s="440"/>
      <c r="AO40" s="441"/>
      <c r="AP40" s="441"/>
      <c r="AQ40" s="439"/>
      <c r="AR40" s="440"/>
      <c r="AS40" s="441"/>
      <c r="AT40" s="441"/>
      <c r="AU40" s="439"/>
      <c r="AV40" s="440"/>
      <c r="AW40" s="441"/>
      <c r="AX40" s="440"/>
      <c r="AY40" s="439"/>
      <c r="AZ40" s="441"/>
      <c r="BA40" s="439"/>
      <c r="BB40" s="441"/>
      <c r="BC40" s="439"/>
      <c r="BD40" s="440"/>
      <c r="BE40" s="439"/>
      <c r="BF40" s="440"/>
      <c r="BG40" s="441"/>
      <c r="BH40" s="440"/>
      <c r="BI40" s="1015"/>
      <c r="BJ40" s="1281"/>
    </row>
    <row r="41" spans="1:62" ht="6" customHeight="1">
      <c r="A41" s="1254"/>
      <c r="B41" s="690"/>
      <c r="C41" s="671"/>
      <c r="D41" s="1277"/>
      <c r="E41" s="442"/>
      <c r="F41" s="443"/>
      <c r="G41" s="442"/>
      <c r="H41" s="443"/>
      <c r="I41" s="442"/>
      <c r="J41" s="444"/>
      <c r="K41" s="443"/>
      <c r="L41" s="444"/>
      <c r="M41" s="443"/>
      <c r="N41" s="443"/>
      <c r="O41" s="442"/>
      <c r="P41" s="443"/>
      <c r="Q41" s="442"/>
      <c r="R41" s="444"/>
      <c r="S41" s="443"/>
      <c r="T41" s="444"/>
      <c r="U41" s="443"/>
      <c r="V41" s="443"/>
      <c r="W41" s="442"/>
      <c r="X41" s="444"/>
      <c r="Y41" s="443"/>
      <c r="Z41" s="443"/>
      <c r="AA41" s="442"/>
      <c r="AB41" s="444"/>
      <c r="AC41" s="443"/>
      <c r="AD41" s="443"/>
      <c r="AE41" s="442"/>
      <c r="AF41" s="444"/>
      <c r="AG41" s="443"/>
      <c r="AH41" s="443"/>
      <c r="AI41" s="442"/>
      <c r="AJ41" s="444"/>
      <c r="AK41" s="443"/>
      <c r="AL41" s="443"/>
      <c r="AM41" s="442"/>
      <c r="AN41" s="444"/>
      <c r="AO41" s="443"/>
      <c r="AP41" s="443"/>
      <c r="AQ41" s="442"/>
      <c r="AR41" s="444"/>
      <c r="AS41" s="443"/>
      <c r="AT41" s="443"/>
      <c r="AU41" s="442"/>
      <c r="AV41" s="444"/>
      <c r="AW41" s="443"/>
      <c r="AX41" s="443"/>
      <c r="AY41" s="442"/>
      <c r="AZ41" s="444"/>
      <c r="BA41" s="443"/>
      <c r="BB41" s="443"/>
      <c r="BC41" s="442"/>
      <c r="BD41" s="444"/>
      <c r="BE41" s="442"/>
      <c r="BF41" s="444"/>
      <c r="BG41" s="443"/>
      <c r="BH41" s="444"/>
      <c r="BI41" s="1014"/>
      <c r="BJ41" s="1281"/>
    </row>
    <row r="42" spans="1:62" ht="6" customHeight="1">
      <c r="A42" s="1254"/>
      <c r="B42" s="670">
        <v>10</v>
      </c>
      <c r="C42" s="668" t="s">
        <v>930</v>
      </c>
      <c r="D42" s="1275" t="s">
        <v>932</v>
      </c>
      <c r="E42" s="439"/>
      <c r="F42" s="441"/>
      <c r="G42" s="439"/>
      <c r="H42" s="441"/>
      <c r="I42" s="439"/>
      <c r="J42" s="440"/>
      <c r="K42" s="441"/>
      <c r="L42" s="440"/>
      <c r="M42" s="441"/>
      <c r="N42" s="441"/>
      <c r="O42" s="439"/>
      <c r="P42" s="441"/>
      <c r="Q42" s="439"/>
      <c r="R42" s="440"/>
      <c r="S42" s="441"/>
      <c r="T42" s="440"/>
      <c r="U42" s="441"/>
      <c r="V42" s="441"/>
      <c r="W42" s="439"/>
      <c r="X42" s="440"/>
      <c r="Y42" s="441"/>
      <c r="Z42" s="441"/>
      <c r="AA42" s="439"/>
      <c r="AB42" s="440"/>
      <c r="AC42" s="441"/>
      <c r="AD42" s="441"/>
      <c r="AE42" s="439"/>
      <c r="AF42" s="440"/>
      <c r="AG42" s="441"/>
      <c r="AH42" s="441"/>
      <c r="AI42" s="439"/>
      <c r="AJ42" s="440"/>
      <c r="AK42" s="441"/>
      <c r="AL42" s="441"/>
      <c r="AM42" s="439"/>
      <c r="AN42" s="440"/>
      <c r="AO42" s="441"/>
      <c r="AP42" s="441"/>
      <c r="AQ42" s="439"/>
      <c r="AR42" s="440"/>
      <c r="AS42" s="441"/>
      <c r="AT42" s="441"/>
      <c r="AU42" s="439"/>
      <c r="AV42" s="440"/>
      <c r="AW42" s="441"/>
      <c r="AX42" s="441"/>
      <c r="AY42" s="439"/>
      <c r="AZ42" s="441"/>
      <c r="BA42" s="436"/>
      <c r="BB42" s="441"/>
      <c r="BC42" s="439"/>
      <c r="BD42" s="440"/>
      <c r="BE42" s="439"/>
      <c r="BF42" s="440"/>
      <c r="BG42" s="441"/>
      <c r="BH42" s="440"/>
      <c r="BI42" s="1013" t="s">
        <v>933</v>
      </c>
      <c r="BJ42" s="1281">
        <f>SUM(G42:BI44)/4</f>
        <v>7.75</v>
      </c>
    </row>
    <row r="43" spans="1:62" ht="3" customHeight="1">
      <c r="A43" s="1254"/>
      <c r="B43" s="670"/>
      <c r="C43" s="671"/>
      <c r="D43" s="1276"/>
      <c r="E43" s="439"/>
      <c r="F43" s="441"/>
      <c r="G43" s="439"/>
      <c r="H43" s="441"/>
      <c r="I43" s="439"/>
      <c r="J43" s="440"/>
      <c r="K43" s="441"/>
      <c r="L43" s="440"/>
      <c r="M43" s="441"/>
      <c r="N43" s="441"/>
      <c r="O43" s="439">
        <v>1</v>
      </c>
      <c r="P43" s="441">
        <v>1</v>
      </c>
      <c r="Q43" s="441">
        <v>1</v>
      </c>
      <c r="R43" s="441">
        <v>1</v>
      </c>
      <c r="S43" s="441">
        <v>1</v>
      </c>
      <c r="T43" s="441">
        <v>1</v>
      </c>
      <c r="U43" s="441">
        <v>1</v>
      </c>
      <c r="V43" s="441">
        <v>1</v>
      </c>
      <c r="W43" s="441">
        <v>1</v>
      </c>
      <c r="X43" s="441">
        <v>1</v>
      </c>
      <c r="Y43" s="441">
        <v>1</v>
      </c>
      <c r="Z43" s="441">
        <v>1</v>
      </c>
      <c r="AA43" s="441">
        <v>1</v>
      </c>
      <c r="AB43" s="441">
        <v>1</v>
      </c>
      <c r="AC43" s="441">
        <v>1</v>
      </c>
      <c r="AD43" s="441">
        <v>1</v>
      </c>
      <c r="AE43" s="439">
        <v>1</v>
      </c>
      <c r="AF43" s="439">
        <v>1</v>
      </c>
      <c r="AG43" s="439"/>
      <c r="AH43" s="439"/>
      <c r="AI43" s="439"/>
      <c r="AJ43" s="439">
        <v>1</v>
      </c>
      <c r="AK43" s="439">
        <v>1</v>
      </c>
      <c r="AL43" s="439">
        <v>1</v>
      </c>
      <c r="AM43" s="439">
        <v>1</v>
      </c>
      <c r="AN43" s="439">
        <v>1</v>
      </c>
      <c r="AO43" s="439">
        <v>1</v>
      </c>
      <c r="AP43" s="439">
        <v>1</v>
      </c>
      <c r="AQ43" s="439">
        <v>1</v>
      </c>
      <c r="AR43" s="439">
        <v>1</v>
      </c>
      <c r="AS43" s="439">
        <v>1</v>
      </c>
      <c r="AT43" s="439">
        <v>1</v>
      </c>
      <c r="AU43" s="439">
        <v>1</v>
      </c>
      <c r="AV43" s="439">
        <v>1</v>
      </c>
      <c r="AW43" s="439"/>
      <c r="AX43" s="441"/>
      <c r="AY43" s="439"/>
      <c r="AZ43" s="441"/>
      <c r="BA43" s="439"/>
      <c r="BB43" s="441"/>
      <c r="BC43" s="439"/>
      <c r="BD43" s="440"/>
      <c r="BE43" s="439"/>
      <c r="BF43" s="440"/>
      <c r="BG43" s="441"/>
      <c r="BH43" s="440"/>
      <c r="BI43" s="1015"/>
      <c r="BJ43" s="1281"/>
    </row>
    <row r="44" spans="1:62" ht="6" customHeight="1">
      <c r="A44" s="1254"/>
      <c r="B44" s="670"/>
      <c r="C44" s="671"/>
      <c r="D44" s="1277"/>
      <c r="E44" s="442"/>
      <c r="F44" s="443"/>
      <c r="G44" s="442"/>
      <c r="H44" s="443"/>
      <c r="I44" s="442"/>
      <c r="J44" s="444"/>
      <c r="K44" s="443"/>
      <c r="L44" s="444"/>
      <c r="M44" s="443"/>
      <c r="N44" s="443"/>
      <c r="O44" s="442"/>
      <c r="P44" s="443"/>
      <c r="Q44" s="442"/>
      <c r="R44" s="444"/>
      <c r="S44" s="443"/>
      <c r="T44" s="444"/>
      <c r="U44" s="443"/>
      <c r="V44" s="443"/>
      <c r="W44" s="442"/>
      <c r="X44" s="444"/>
      <c r="Y44" s="443"/>
      <c r="Z44" s="443"/>
      <c r="AA44" s="442"/>
      <c r="AB44" s="444"/>
      <c r="AC44" s="443"/>
      <c r="AD44" s="443"/>
      <c r="AE44" s="442"/>
      <c r="AF44" s="444"/>
      <c r="AG44" s="443"/>
      <c r="AH44" s="443"/>
      <c r="AI44" s="442"/>
      <c r="AJ44" s="444"/>
      <c r="AK44" s="443"/>
      <c r="AL44" s="443"/>
      <c r="AM44" s="442"/>
      <c r="AN44" s="444"/>
      <c r="AO44" s="443"/>
      <c r="AP44" s="443"/>
      <c r="AQ44" s="442"/>
      <c r="AR44" s="444"/>
      <c r="AS44" s="443"/>
      <c r="AT44" s="443"/>
      <c r="AU44" s="442"/>
      <c r="AV44" s="444"/>
      <c r="AW44" s="443"/>
      <c r="AX44" s="443"/>
      <c r="AY44" s="442"/>
      <c r="AZ44" s="443"/>
      <c r="BA44" s="442"/>
      <c r="BB44" s="443"/>
      <c r="BC44" s="442"/>
      <c r="BD44" s="444"/>
      <c r="BE44" s="442"/>
      <c r="BF44" s="444"/>
      <c r="BG44" s="443"/>
      <c r="BH44" s="444"/>
      <c r="BI44" s="1014"/>
      <c r="BJ44" s="1281"/>
    </row>
    <row r="45" spans="1:62" ht="6" customHeight="1">
      <c r="A45" s="1254"/>
      <c r="B45" s="667">
        <v>11</v>
      </c>
      <c r="C45" s="668" t="s">
        <v>930</v>
      </c>
      <c r="D45" s="1276" t="s">
        <v>934</v>
      </c>
      <c r="E45" s="439"/>
      <c r="F45" s="441"/>
      <c r="G45" s="439"/>
      <c r="H45" s="441"/>
      <c r="I45" s="439"/>
      <c r="J45" s="440"/>
      <c r="K45" s="441"/>
      <c r="L45" s="440"/>
      <c r="M45" s="441"/>
      <c r="N45" s="441"/>
      <c r="O45" s="439"/>
      <c r="P45" s="441"/>
      <c r="Q45" s="439"/>
      <c r="R45" s="440"/>
      <c r="S45" s="441"/>
      <c r="T45" s="440"/>
      <c r="U45" s="441"/>
      <c r="V45" s="441"/>
      <c r="W45" s="439"/>
      <c r="X45" s="440"/>
      <c r="Y45" s="441"/>
      <c r="Z45" s="441"/>
      <c r="AA45" s="439"/>
      <c r="AB45" s="440"/>
      <c r="AC45" s="441"/>
      <c r="AD45" s="441"/>
      <c r="AE45" s="439"/>
      <c r="AF45" s="440"/>
      <c r="AG45" s="441"/>
      <c r="AH45" s="441"/>
      <c r="AI45" s="439"/>
      <c r="AJ45" s="440"/>
      <c r="AK45" s="441"/>
      <c r="AL45" s="441"/>
      <c r="AM45" s="439"/>
      <c r="AN45" s="440"/>
      <c r="AO45" s="441"/>
      <c r="AP45" s="441"/>
      <c r="AQ45" s="439"/>
      <c r="AR45" s="440"/>
      <c r="AS45" s="441"/>
      <c r="AT45" s="441"/>
      <c r="AU45" s="439"/>
      <c r="AV45" s="440"/>
      <c r="AW45" s="441"/>
      <c r="AX45" s="441"/>
      <c r="AY45" s="439"/>
      <c r="AZ45" s="440"/>
      <c r="BA45" s="441"/>
      <c r="BB45" s="441"/>
      <c r="BC45" s="439"/>
      <c r="BD45" s="440"/>
      <c r="BE45" s="439"/>
      <c r="BF45" s="440"/>
      <c r="BG45" s="441"/>
      <c r="BH45" s="440"/>
      <c r="BI45" s="1013" t="s">
        <v>935</v>
      </c>
      <c r="BJ45" s="1281">
        <f>SUM(G45:BI47)/4</f>
        <v>8.25</v>
      </c>
    </row>
    <row r="46" spans="1:62" ht="3" customHeight="1">
      <c r="A46" s="1254"/>
      <c r="B46" s="670"/>
      <c r="C46" s="671"/>
      <c r="D46" s="1276"/>
      <c r="E46" s="439"/>
      <c r="F46" s="441"/>
      <c r="G46" s="439"/>
      <c r="H46" s="441"/>
      <c r="I46" s="439"/>
      <c r="J46" s="440"/>
      <c r="K46" s="441"/>
      <c r="L46" s="440"/>
      <c r="M46" s="441"/>
      <c r="N46" s="441"/>
      <c r="O46" s="439">
        <v>1</v>
      </c>
      <c r="P46" s="439">
        <v>1</v>
      </c>
      <c r="Q46" s="439">
        <v>1</v>
      </c>
      <c r="R46" s="439">
        <v>1</v>
      </c>
      <c r="S46" s="439">
        <v>1</v>
      </c>
      <c r="T46" s="439">
        <v>1</v>
      </c>
      <c r="U46" s="439">
        <v>1</v>
      </c>
      <c r="V46" s="441">
        <v>1</v>
      </c>
      <c r="W46" s="441">
        <v>1</v>
      </c>
      <c r="X46" s="441">
        <v>1</v>
      </c>
      <c r="Y46" s="441">
        <v>1</v>
      </c>
      <c r="Z46" s="441">
        <v>1</v>
      </c>
      <c r="AA46" s="441">
        <v>1</v>
      </c>
      <c r="AB46" s="441">
        <v>1</v>
      </c>
      <c r="AC46" s="441">
        <v>1</v>
      </c>
      <c r="AD46" s="441">
        <v>1</v>
      </c>
      <c r="AE46" s="439">
        <v>1</v>
      </c>
      <c r="AF46" s="439">
        <v>1</v>
      </c>
      <c r="AG46" s="439"/>
      <c r="AH46" s="439"/>
      <c r="AI46" s="439"/>
      <c r="AJ46" s="439">
        <v>1</v>
      </c>
      <c r="AK46" s="439">
        <v>1</v>
      </c>
      <c r="AL46" s="439">
        <v>1</v>
      </c>
      <c r="AM46" s="439">
        <v>1</v>
      </c>
      <c r="AN46" s="439">
        <v>1</v>
      </c>
      <c r="AO46" s="439">
        <v>1</v>
      </c>
      <c r="AP46" s="439">
        <v>1</v>
      </c>
      <c r="AQ46" s="439">
        <v>1</v>
      </c>
      <c r="AR46" s="439">
        <v>1</v>
      </c>
      <c r="AS46" s="439">
        <v>1</v>
      </c>
      <c r="AT46" s="439">
        <v>1</v>
      </c>
      <c r="AU46" s="439">
        <v>1</v>
      </c>
      <c r="AV46" s="439">
        <v>1</v>
      </c>
      <c r="AW46" s="439">
        <v>1</v>
      </c>
      <c r="AX46" s="439">
        <v>1</v>
      </c>
      <c r="AY46" s="439"/>
      <c r="AZ46" s="440"/>
      <c r="BA46" s="439"/>
      <c r="BB46" s="440"/>
      <c r="BC46" s="439"/>
      <c r="BD46" s="440"/>
      <c r="BE46" s="439"/>
      <c r="BF46" s="440"/>
      <c r="BG46" s="441"/>
      <c r="BH46" s="440"/>
      <c r="BI46" s="1015"/>
      <c r="BJ46" s="1281"/>
    </row>
    <row r="47" spans="1:62" ht="6" customHeight="1">
      <c r="A47" s="1254"/>
      <c r="B47" s="670"/>
      <c r="C47" s="671"/>
      <c r="D47" s="1277"/>
      <c r="E47" s="442"/>
      <c r="F47" s="443"/>
      <c r="G47" s="442"/>
      <c r="H47" s="443"/>
      <c r="I47" s="442"/>
      <c r="J47" s="444"/>
      <c r="K47" s="443"/>
      <c r="L47" s="444"/>
      <c r="M47" s="443"/>
      <c r="N47" s="443"/>
      <c r="O47" s="442"/>
      <c r="P47" s="443"/>
      <c r="Q47" s="442"/>
      <c r="R47" s="444"/>
      <c r="S47" s="443"/>
      <c r="T47" s="444"/>
      <c r="U47" s="443"/>
      <c r="V47" s="443"/>
      <c r="W47" s="442"/>
      <c r="X47" s="444"/>
      <c r="Y47" s="443"/>
      <c r="Z47" s="443"/>
      <c r="AA47" s="442"/>
      <c r="AB47" s="444"/>
      <c r="AC47" s="443"/>
      <c r="AD47" s="443"/>
      <c r="AE47" s="442"/>
      <c r="AF47" s="444"/>
      <c r="AG47" s="443"/>
      <c r="AH47" s="443"/>
      <c r="AI47" s="442"/>
      <c r="AJ47" s="444"/>
      <c r="AK47" s="443"/>
      <c r="AL47" s="443"/>
      <c r="AM47" s="442"/>
      <c r="AN47" s="444"/>
      <c r="AO47" s="443"/>
      <c r="AP47" s="443"/>
      <c r="AQ47" s="442"/>
      <c r="AR47" s="444"/>
      <c r="AS47" s="443"/>
      <c r="AT47" s="443"/>
      <c r="AU47" s="442"/>
      <c r="AV47" s="444"/>
      <c r="AW47" s="443"/>
      <c r="AX47" s="443"/>
      <c r="AY47" s="442"/>
      <c r="AZ47" s="444"/>
      <c r="BA47" s="443"/>
      <c r="BB47" s="443"/>
      <c r="BC47" s="442"/>
      <c r="BD47" s="444"/>
      <c r="BE47" s="442"/>
      <c r="BF47" s="444"/>
      <c r="BG47" s="443"/>
      <c r="BH47" s="444"/>
      <c r="BI47" s="1014"/>
      <c r="BJ47" s="1281"/>
    </row>
    <row r="48" spans="1:62" ht="6" customHeight="1">
      <c r="A48" s="1254"/>
      <c r="B48" s="667">
        <v>12</v>
      </c>
      <c r="C48" s="668" t="s">
        <v>936</v>
      </c>
      <c r="D48" s="1276" t="s">
        <v>937</v>
      </c>
      <c r="E48" s="439"/>
      <c r="F48" s="441"/>
      <c r="G48" s="439"/>
      <c r="H48" s="441"/>
      <c r="I48" s="439"/>
      <c r="J48" s="440"/>
      <c r="K48" s="441"/>
      <c r="L48" s="440"/>
      <c r="M48" s="441"/>
      <c r="N48" s="441"/>
      <c r="O48" s="439"/>
      <c r="P48" s="441"/>
      <c r="Q48" s="439"/>
      <c r="R48" s="440"/>
      <c r="S48" s="441"/>
      <c r="T48" s="440"/>
      <c r="U48" s="441"/>
      <c r="V48" s="441"/>
      <c r="W48" s="439"/>
      <c r="X48" s="440"/>
      <c r="Y48" s="441"/>
      <c r="Z48" s="441"/>
      <c r="AA48" s="439"/>
      <c r="AB48" s="440"/>
      <c r="AC48" s="441"/>
      <c r="AD48" s="441"/>
      <c r="AE48" s="439"/>
      <c r="AF48" s="440"/>
      <c r="AG48" s="441"/>
      <c r="AH48" s="441"/>
      <c r="AI48" s="439"/>
      <c r="AJ48" s="440"/>
      <c r="AK48" s="441"/>
      <c r="AL48" s="441"/>
      <c r="AM48" s="439"/>
      <c r="AN48" s="440"/>
      <c r="AO48" s="441"/>
      <c r="AP48" s="441"/>
      <c r="AQ48" s="439"/>
      <c r="AR48" s="440"/>
      <c r="AS48" s="441"/>
      <c r="AT48" s="441"/>
      <c r="AU48" s="439"/>
      <c r="AV48" s="440"/>
      <c r="AW48" s="441"/>
      <c r="AX48" s="441"/>
      <c r="AY48" s="439"/>
      <c r="AZ48" s="440"/>
      <c r="BA48" s="441"/>
      <c r="BB48" s="441"/>
      <c r="BC48" s="439"/>
      <c r="BD48" s="440"/>
      <c r="BE48" s="439"/>
      <c r="BF48" s="440"/>
      <c r="BG48" s="441"/>
      <c r="BH48" s="440"/>
      <c r="BI48" s="1013" t="s">
        <v>938</v>
      </c>
      <c r="BJ48" s="1281">
        <f>SUM(G48:BH50)/4</f>
        <v>6</v>
      </c>
    </row>
    <row r="49" spans="1:62" ht="3" customHeight="1">
      <c r="A49" s="1254"/>
      <c r="B49" s="670"/>
      <c r="C49" s="671"/>
      <c r="D49" s="1276"/>
      <c r="E49" s="439"/>
      <c r="F49" s="441"/>
      <c r="G49" s="439"/>
      <c r="H49" s="441"/>
      <c r="I49" s="439"/>
      <c r="J49" s="440"/>
      <c r="K49" s="441"/>
      <c r="L49" s="440"/>
      <c r="M49" s="441"/>
      <c r="N49" s="441"/>
      <c r="O49" s="439"/>
      <c r="P49" s="441"/>
      <c r="Q49" s="439"/>
      <c r="R49" s="440"/>
      <c r="S49" s="441"/>
      <c r="T49" s="440"/>
      <c r="U49" s="441"/>
      <c r="V49" s="441"/>
      <c r="W49" s="439"/>
      <c r="X49" s="440"/>
      <c r="Y49" s="441"/>
      <c r="Z49" s="441"/>
      <c r="AA49" s="439"/>
      <c r="AB49" s="440"/>
      <c r="AC49" s="441"/>
      <c r="AD49" s="441"/>
      <c r="AE49" s="439">
        <v>1</v>
      </c>
      <c r="AF49" s="439">
        <v>1</v>
      </c>
      <c r="AG49" s="439">
        <v>1</v>
      </c>
      <c r="AH49" s="439">
        <v>1</v>
      </c>
      <c r="AI49" s="439">
        <v>1</v>
      </c>
      <c r="AJ49" s="439">
        <v>1</v>
      </c>
      <c r="AK49" s="439">
        <v>1</v>
      </c>
      <c r="AL49" s="439">
        <v>1</v>
      </c>
      <c r="AM49" s="439">
        <v>1</v>
      </c>
      <c r="AN49" s="439">
        <v>1</v>
      </c>
      <c r="AO49" s="439">
        <v>1</v>
      </c>
      <c r="AP49" s="439">
        <v>1</v>
      </c>
      <c r="AQ49" s="439">
        <v>1</v>
      </c>
      <c r="AR49" s="439">
        <v>1</v>
      </c>
      <c r="AS49" s="439">
        <v>1</v>
      </c>
      <c r="AT49" s="439">
        <v>1</v>
      </c>
      <c r="AU49" s="439">
        <v>1</v>
      </c>
      <c r="AV49" s="439">
        <v>1</v>
      </c>
      <c r="AW49" s="439">
        <v>1</v>
      </c>
      <c r="AX49" s="439">
        <v>1</v>
      </c>
      <c r="AY49" s="439">
        <v>1</v>
      </c>
      <c r="AZ49" s="439">
        <v>1</v>
      </c>
      <c r="BA49" s="439">
        <v>1</v>
      </c>
      <c r="BB49" s="439">
        <v>1</v>
      </c>
      <c r="BC49" s="439"/>
      <c r="BD49" s="440"/>
      <c r="BE49" s="439"/>
      <c r="BF49" s="440"/>
      <c r="BG49" s="441"/>
      <c r="BH49" s="440"/>
      <c r="BI49" s="1015"/>
      <c r="BJ49" s="1281"/>
    </row>
    <row r="50" spans="1:62" ht="6" customHeight="1">
      <c r="A50" s="1254"/>
      <c r="B50" s="690"/>
      <c r="C50" s="671"/>
      <c r="D50" s="1277"/>
      <c r="E50" s="442"/>
      <c r="F50" s="443"/>
      <c r="G50" s="442"/>
      <c r="H50" s="443"/>
      <c r="I50" s="442"/>
      <c r="J50" s="444"/>
      <c r="K50" s="443"/>
      <c r="L50" s="444"/>
      <c r="M50" s="443"/>
      <c r="N50" s="443"/>
      <c r="O50" s="442"/>
      <c r="P50" s="443"/>
      <c r="Q50" s="442"/>
      <c r="R50" s="444"/>
      <c r="S50" s="443"/>
      <c r="T50" s="444"/>
      <c r="U50" s="443"/>
      <c r="V50" s="443"/>
      <c r="W50" s="442"/>
      <c r="X50" s="444"/>
      <c r="Y50" s="443"/>
      <c r="Z50" s="443"/>
      <c r="AA50" s="442"/>
      <c r="AB50" s="444"/>
      <c r="AC50" s="443"/>
      <c r="AD50" s="443"/>
      <c r="AE50" s="442"/>
      <c r="AF50" s="444"/>
      <c r="AG50" s="443"/>
      <c r="AH50" s="443"/>
      <c r="AI50" s="442"/>
      <c r="AJ50" s="444"/>
      <c r="AK50" s="443"/>
      <c r="AL50" s="443"/>
      <c r="AM50" s="442"/>
      <c r="AN50" s="444"/>
      <c r="AO50" s="443"/>
      <c r="AP50" s="443"/>
      <c r="AQ50" s="442"/>
      <c r="AR50" s="444"/>
      <c r="AS50" s="443"/>
      <c r="AT50" s="443"/>
      <c r="AU50" s="442"/>
      <c r="AV50" s="444"/>
      <c r="AW50" s="443"/>
      <c r="AX50" s="443"/>
      <c r="AY50" s="442"/>
      <c r="AZ50" s="444"/>
      <c r="BA50" s="443"/>
      <c r="BB50" s="443"/>
      <c r="BC50" s="442"/>
      <c r="BD50" s="444"/>
      <c r="BE50" s="442"/>
      <c r="BF50" s="444"/>
      <c r="BG50" s="443"/>
      <c r="BH50" s="444"/>
      <c r="BI50" s="1014"/>
      <c r="BJ50" s="1281"/>
    </row>
    <row r="51" spans="1:62" ht="6" customHeight="1">
      <c r="A51" s="1254"/>
      <c r="B51" s="670">
        <v>13</v>
      </c>
      <c r="C51" s="669" t="s">
        <v>936</v>
      </c>
      <c r="D51" s="1276" t="s">
        <v>937</v>
      </c>
      <c r="E51" s="439"/>
      <c r="F51" s="441"/>
      <c r="G51" s="439"/>
      <c r="H51" s="441"/>
      <c r="I51" s="439"/>
      <c r="J51" s="440"/>
      <c r="K51" s="441"/>
      <c r="L51" s="440"/>
      <c r="M51" s="441"/>
      <c r="N51" s="441"/>
      <c r="O51" s="439"/>
      <c r="P51" s="441"/>
      <c r="Q51" s="439"/>
      <c r="R51" s="440"/>
      <c r="S51" s="441"/>
      <c r="T51" s="440"/>
      <c r="U51" s="441"/>
      <c r="V51" s="441"/>
      <c r="W51" s="439"/>
      <c r="X51" s="440"/>
      <c r="Y51" s="441"/>
      <c r="Z51" s="441"/>
      <c r="AA51" s="439"/>
      <c r="AB51" s="440"/>
      <c r="AC51" s="441"/>
      <c r="AD51" s="441"/>
      <c r="AE51" s="439"/>
      <c r="AF51" s="440"/>
      <c r="AG51" s="441"/>
      <c r="AH51" s="441"/>
      <c r="AI51" s="439"/>
      <c r="AJ51" s="440"/>
      <c r="AK51" s="441"/>
      <c r="AL51" s="441"/>
      <c r="AM51" s="439"/>
      <c r="AN51" s="440"/>
      <c r="AO51" s="441"/>
      <c r="AP51" s="441"/>
      <c r="AQ51" s="439"/>
      <c r="AR51" s="440"/>
      <c r="AS51" s="441"/>
      <c r="AT51" s="441"/>
      <c r="AU51" s="439"/>
      <c r="AV51" s="440"/>
      <c r="AW51" s="441"/>
      <c r="AX51" s="441"/>
      <c r="AY51" s="439"/>
      <c r="AZ51" s="440"/>
      <c r="BA51" s="441"/>
      <c r="BB51" s="441"/>
      <c r="BC51" s="439"/>
      <c r="BD51" s="440"/>
      <c r="BE51" s="439"/>
      <c r="BF51" s="440"/>
      <c r="BG51" s="441"/>
      <c r="BH51" s="440"/>
      <c r="BI51" s="1013" t="s">
        <v>939</v>
      </c>
      <c r="BJ51" s="1281">
        <f>SUM(G51:BI53)/4</f>
        <v>5.5</v>
      </c>
    </row>
    <row r="52" spans="1:62" ht="3" customHeight="1">
      <c r="A52" s="1254"/>
      <c r="B52" s="670"/>
      <c r="C52" s="672"/>
      <c r="D52" s="1276"/>
      <c r="E52" s="439"/>
      <c r="F52" s="441"/>
      <c r="G52" s="439"/>
      <c r="H52" s="441"/>
      <c r="I52" s="439"/>
      <c r="J52" s="440"/>
      <c r="K52" s="441"/>
      <c r="L52" s="440"/>
      <c r="M52" s="441"/>
      <c r="N52" s="441"/>
      <c r="O52" s="439"/>
      <c r="P52" s="441"/>
      <c r="Q52" s="439"/>
      <c r="R52" s="440"/>
      <c r="S52" s="441"/>
      <c r="T52" s="440"/>
      <c r="U52" s="441"/>
      <c r="V52" s="441"/>
      <c r="W52" s="439"/>
      <c r="X52" s="440"/>
      <c r="Y52" s="441"/>
      <c r="Z52" s="441"/>
      <c r="AA52" s="439"/>
      <c r="AB52" s="440"/>
      <c r="AC52" s="441"/>
      <c r="AD52" s="441"/>
      <c r="AE52" s="439"/>
      <c r="AF52" s="440"/>
      <c r="AG52" s="441">
        <v>1</v>
      </c>
      <c r="AH52" s="441">
        <v>1</v>
      </c>
      <c r="AI52" s="439">
        <v>1</v>
      </c>
      <c r="AJ52" s="440">
        <v>1</v>
      </c>
      <c r="AK52" s="441">
        <v>1</v>
      </c>
      <c r="AL52" s="441">
        <v>1</v>
      </c>
      <c r="AM52" s="439">
        <v>1</v>
      </c>
      <c r="AN52" s="440">
        <v>1</v>
      </c>
      <c r="AO52" s="441">
        <v>1</v>
      </c>
      <c r="AP52" s="441">
        <v>1</v>
      </c>
      <c r="AQ52" s="439">
        <v>1</v>
      </c>
      <c r="AR52" s="440">
        <v>1</v>
      </c>
      <c r="AS52" s="441">
        <v>1</v>
      </c>
      <c r="AT52" s="441">
        <v>1</v>
      </c>
      <c r="AU52" s="439">
        <v>1</v>
      </c>
      <c r="AV52" s="440">
        <v>1</v>
      </c>
      <c r="AW52" s="441">
        <v>1</v>
      </c>
      <c r="AX52" s="441">
        <v>1</v>
      </c>
      <c r="AY52" s="439">
        <v>1</v>
      </c>
      <c r="AZ52" s="440">
        <v>1</v>
      </c>
      <c r="BA52" s="441">
        <v>1</v>
      </c>
      <c r="BB52" s="441">
        <v>1</v>
      </c>
      <c r="BC52" s="439"/>
      <c r="BD52" s="440"/>
      <c r="BE52" s="439"/>
      <c r="BF52" s="440"/>
      <c r="BG52" s="441"/>
      <c r="BH52" s="440"/>
      <c r="BI52" s="1015"/>
      <c r="BJ52" s="1281"/>
    </row>
    <row r="53" spans="1:62" ht="6" customHeight="1">
      <c r="A53" s="1254"/>
      <c r="B53" s="670"/>
      <c r="C53" s="692"/>
      <c r="D53" s="1277"/>
      <c r="E53" s="442"/>
      <c r="F53" s="443"/>
      <c r="G53" s="442"/>
      <c r="H53" s="443"/>
      <c r="I53" s="442"/>
      <c r="J53" s="444"/>
      <c r="K53" s="443"/>
      <c r="L53" s="444"/>
      <c r="M53" s="443"/>
      <c r="N53" s="443"/>
      <c r="O53" s="442"/>
      <c r="P53" s="443"/>
      <c r="Q53" s="442"/>
      <c r="R53" s="444"/>
      <c r="S53" s="443"/>
      <c r="T53" s="444"/>
      <c r="U53" s="443"/>
      <c r="V53" s="443"/>
      <c r="W53" s="442"/>
      <c r="X53" s="444"/>
      <c r="Y53" s="443"/>
      <c r="Z53" s="443"/>
      <c r="AA53" s="442"/>
      <c r="AB53" s="444"/>
      <c r="AC53" s="443"/>
      <c r="AD53" s="443"/>
      <c r="AE53" s="442"/>
      <c r="AF53" s="444"/>
      <c r="AG53" s="443"/>
      <c r="AH53" s="443"/>
      <c r="AI53" s="442"/>
      <c r="AJ53" s="444"/>
      <c r="AK53" s="443"/>
      <c r="AL53" s="443"/>
      <c r="AM53" s="442"/>
      <c r="AN53" s="444"/>
      <c r="AO53" s="443"/>
      <c r="AP53" s="443"/>
      <c r="AQ53" s="442"/>
      <c r="AR53" s="444"/>
      <c r="AS53" s="443"/>
      <c r="AT53" s="443"/>
      <c r="AU53" s="442"/>
      <c r="AV53" s="444"/>
      <c r="AW53" s="443"/>
      <c r="AX53" s="443"/>
      <c r="AY53" s="442"/>
      <c r="AZ53" s="444"/>
      <c r="BA53" s="443"/>
      <c r="BB53" s="443"/>
      <c r="BC53" s="442"/>
      <c r="BD53" s="444"/>
      <c r="BE53" s="442"/>
      <c r="BF53" s="444"/>
      <c r="BG53" s="443"/>
      <c r="BH53" s="444"/>
      <c r="BI53" s="1014"/>
      <c r="BJ53" s="1281"/>
    </row>
    <row r="54" spans="1:62" ht="6" customHeight="1">
      <c r="A54" s="1254"/>
      <c r="B54" s="667">
        <v>14</v>
      </c>
      <c r="C54" s="669"/>
      <c r="D54" s="1275"/>
      <c r="E54" s="439"/>
      <c r="F54" s="441"/>
      <c r="G54" s="439"/>
      <c r="H54" s="441"/>
      <c r="I54" s="439"/>
      <c r="J54" s="440"/>
      <c r="K54" s="441"/>
      <c r="L54" s="440"/>
      <c r="M54" s="441"/>
      <c r="N54" s="441"/>
      <c r="O54" s="439"/>
      <c r="P54" s="441"/>
      <c r="Q54" s="439"/>
      <c r="R54" s="440"/>
      <c r="S54" s="441"/>
      <c r="T54" s="440"/>
      <c r="U54" s="441"/>
      <c r="V54" s="441"/>
      <c r="W54" s="439"/>
      <c r="X54" s="440"/>
      <c r="Y54" s="441"/>
      <c r="Z54" s="441"/>
      <c r="AA54" s="439"/>
      <c r="AB54" s="440"/>
      <c r="AC54" s="441"/>
      <c r="AD54" s="441"/>
      <c r="AE54" s="439"/>
      <c r="AF54" s="440"/>
      <c r="AG54" s="441"/>
      <c r="AH54" s="441"/>
      <c r="AI54" s="439"/>
      <c r="AJ54" s="440"/>
      <c r="AK54" s="441"/>
      <c r="AL54" s="441"/>
      <c r="AM54" s="439"/>
      <c r="AN54" s="440"/>
      <c r="AO54" s="441"/>
      <c r="AP54" s="441"/>
      <c r="AQ54" s="439"/>
      <c r="AR54" s="440"/>
      <c r="AS54" s="441"/>
      <c r="AT54" s="441"/>
      <c r="AU54" s="439"/>
      <c r="AV54" s="440"/>
      <c r="AW54" s="441"/>
      <c r="AX54" s="441"/>
      <c r="AY54" s="439"/>
      <c r="AZ54" s="440"/>
      <c r="BA54" s="441"/>
      <c r="BB54" s="441"/>
      <c r="BC54" s="439"/>
      <c r="BD54" s="440"/>
      <c r="BE54" s="439"/>
      <c r="BF54" s="440"/>
      <c r="BG54" s="441"/>
      <c r="BH54" s="440"/>
      <c r="BI54" s="1013" t="s">
        <v>899</v>
      </c>
      <c r="BJ54" s="1253">
        <f>SUM(G54:BI56)/4</f>
        <v>0</v>
      </c>
    </row>
    <row r="55" spans="1:62" ht="3" customHeight="1">
      <c r="A55" s="1254"/>
      <c r="B55" s="670"/>
      <c r="C55" s="672"/>
      <c r="D55" s="1276"/>
      <c r="E55" s="439"/>
      <c r="F55" s="441"/>
      <c r="G55" s="439"/>
      <c r="H55" s="441"/>
      <c r="I55" s="439"/>
      <c r="J55" s="440"/>
      <c r="K55" s="441"/>
      <c r="L55" s="440"/>
      <c r="M55" s="441"/>
      <c r="N55" s="441"/>
      <c r="O55" s="439"/>
      <c r="P55" s="441"/>
      <c r="Q55" s="439"/>
      <c r="R55" s="440"/>
      <c r="S55" s="441"/>
      <c r="T55" s="440"/>
      <c r="U55" s="441"/>
      <c r="V55" s="441"/>
      <c r="W55" s="439"/>
      <c r="X55" s="440"/>
      <c r="Y55" s="441"/>
      <c r="Z55" s="441"/>
      <c r="AA55" s="439"/>
      <c r="AB55" s="440"/>
      <c r="AC55" s="441"/>
      <c r="AD55" s="441"/>
      <c r="AE55" s="439"/>
      <c r="AF55" s="440"/>
      <c r="AG55" s="441"/>
      <c r="AH55" s="441"/>
      <c r="AI55" s="439"/>
      <c r="AJ55" s="440"/>
      <c r="AK55" s="441"/>
      <c r="AL55" s="441"/>
      <c r="AM55" s="439"/>
      <c r="AN55" s="440"/>
      <c r="AO55" s="441"/>
      <c r="AP55" s="441"/>
      <c r="AQ55" s="439"/>
      <c r="AR55" s="440"/>
      <c r="AS55" s="441"/>
      <c r="AT55" s="441"/>
      <c r="AU55" s="439"/>
      <c r="AV55" s="440"/>
      <c r="AW55" s="441"/>
      <c r="AX55" s="441"/>
      <c r="AY55" s="439"/>
      <c r="AZ55" s="440"/>
      <c r="BA55" s="441"/>
      <c r="BB55" s="441"/>
      <c r="BC55" s="439"/>
      <c r="BD55" s="440"/>
      <c r="BE55" s="439"/>
      <c r="BF55" s="440"/>
      <c r="BG55" s="441"/>
      <c r="BH55" s="440"/>
      <c r="BI55" s="1015"/>
      <c r="BJ55" s="1253"/>
    </row>
    <row r="56" spans="1:62" ht="6" customHeight="1">
      <c r="A56" s="1254"/>
      <c r="B56" s="690"/>
      <c r="C56" s="692"/>
      <c r="D56" s="1277"/>
      <c r="E56" s="442"/>
      <c r="F56" s="443"/>
      <c r="G56" s="442"/>
      <c r="H56" s="443"/>
      <c r="I56" s="442"/>
      <c r="J56" s="444"/>
      <c r="K56" s="443"/>
      <c r="L56" s="444"/>
      <c r="M56" s="443"/>
      <c r="N56" s="443"/>
      <c r="O56" s="442"/>
      <c r="P56" s="443"/>
      <c r="Q56" s="442"/>
      <c r="R56" s="444"/>
      <c r="S56" s="443"/>
      <c r="T56" s="444"/>
      <c r="U56" s="443"/>
      <c r="V56" s="443"/>
      <c r="W56" s="442"/>
      <c r="X56" s="444"/>
      <c r="Y56" s="443"/>
      <c r="Z56" s="443"/>
      <c r="AA56" s="442"/>
      <c r="AB56" s="444"/>
      <c r="AC56" s="443"/>
      <c r="AD56" s="443"/>
      <c r="AE56" s="442"/>
      <c r="AF56" s="444"/>
      <c r="AG56" s="443"/>
      <c r="AH56" s="443"/>
      <c r="AI56" s="442"/>
      <c r="AJ56" s="444"/>
      <c r="AK56" s="443"/>
      <c r="AL56" s="443"/>
      <c r="AM56" s="442"/>
      <c r="AN56" s="444"/>
      <c r="AO56" s="443"/>
      <c r="AP56" s="443"/>
      <c r="AQ56" s="442"/>
      <c r="AR56" s="444"/>
      <c r="AS56" s="443"/>
      <c r="AT56" s="443"/>
      <c r="AU56" s="442"/>
      <c r="AV56" s="444"/>
      <c r="AW56" s="443"/>
      <c r="AX56" s="443"/>
      <c r="AY56" s="442"/>
      <c r="AZ56" s="444"/>
      <c r="BA56" s="443"/>
      <c r="BB56" s="443"/>
      <c r="BC56" s="442"/>
      <c r="BD56" s="444"/>
      <c r="BE56" s="442"/>
      <c r="BF56" s="444"/>
      <c r="BG56" s="443"/>
      <c r="BH56" s="444"/>
      <c r="BI56" s="1014"/>
      <c r="BJ56" s="1253"/>
    </row>
    <row r="57" spans="1:62" ht="6" customHeight="1">
      <c r="A57" s="1254"/>
      <c r="B57" s="670">
        <v>15</v>
      </c>
      <c r="C57" s="669"/>
      <c r="D57" s="1275"/>
      <c r="E57" s="439"/>
      <c r="F57" s="441"/>
      <c r="G57" s="439"/>
      <c r="H57" s="441"/>
      <c r="I57" s="439"/>
      <c r="J57" s="440"/>
      <c r="K57" s="441"/>
      <c r="L57" s="440"/>
      <c r="M57" s="441"/>
      <c r="N57" s="441"/>
      <c r="O57" s="439"/>
      <c r="P57" s="441"/>
      <c r="Q57" s="439"/>
      <c r="R57" s="440"/>
      <c r="S57" s="441"/>
      <c r="T57" s="440"/>
      <c r="U57" s="441"/>
      <c r="V57" s="441"/>
      <c r="W57" s="439"/>
      <c r="X57" s="440"/>
      <c r="Y57" s="441"/>
      <c r="Z57" s="441"/>
      <c r="AA57" s="439"/>
      <c r="AB57" s="440"/>
      <c r="AC57" s="441"/>
      <c r="AD57" s="441"/>
      <c r="AE57" s="439"/>
      <c r="AF57" s="440"/>
      <c r="AG57" s="441"/>
      <c r="AH57" s="441"/>
      <c r="AI57" s="439"/>
      <c r="AJ57" s="440"/>
      <c r="AK57" s="441"/>
      <c r="AL57" s="441"/>
      <c r="AM57" s="439"/>
      <c r="AN57" s="440"/>
      <c r="AO57" s="441"/>
      <c r="AP57" s="441"/>
      <c r="AQ57" s="439"/>
      <c r="AR57" s="440"/>
      <c r="AS57" s="441"/>
      <c r="AT57" s="441"/>
      <c r="AU57" s="439"/>
      <c r="AV57" s="440"/>
      <c r="AW57" s="441"/>
      <c r="AX57" s="441"/>
      <c r="AY57" s="439"/>
      <c r="AZ57" s="440"/>
      <c r="BA57" s="441"/>
      <c r="BB57" s="441"/>
      <c r="BC57" s="439"/>
      <c r="BD57" s="440"/>
      <c r="BE57" s="439"/>
      <c r="BF57" s="440"/>
      <c r="BG57" s="441"/>
      <c r="BH57" s="440"/>
      <c r="BI57" s="1013" t="s">
        <v>940</v>
      </c>
      <c r="BJ57" s="1253">
        <f>SUM(G57:BI59)/4</f>
        <v>0</v>
      </c>
    </row>
    <row r="58" spans="1:62" ht="3" customHeight="1">
      <c r="A58" s="1254"/>
      <c r="B58" s="670"/>
      <c r="C58" s="672"/>
      <c r="D58" s="1276"/>
      <c r="E58" s="439"/>
      <c r="F58" s="441"/>
      <c r="G58" s="439"/>
      <c r="H58" s="441"/>
      <c r="I58" s="439"/>
      <c r="J58" s="440"/>
      <c r="K58" s="441"/>
      <c r="L58" s="440"/>
      <c r="M58" s="441"/>
      <c r="N58" s="441"/>
      <c r="O58" s="439"/>
      <c r="P58" s="441"/>
      <c r="Q58" s="439"/>
      <c r="R58" s="440"/>
      <c r="S58" s="441"/>
      <c r="T58" s="440"/>
      <c r="U58" s="441"/>
      <c r="V58" s="441"/>
      <c r="W58" s="439"/>
      <c r="X58" s="440"/>
      <c r="Y58" s="441"/>
      <c r="Z58" s="441"/>
      <c r="AA58" s="439"/>
      <c r="AB58" s="440"/>
      <c r="AC58" s="441"/>
      <c r="AD58" s="441"/>
      <c r="AE58" s="439"/>
      <c r="AF58" s="440"/>
      <c r="AG58" s="441"/>
      <c r="AH58" s="441"/>
      <c r="AI58" s="439"/>
      <c r="AJ58" s="440"/>
      <c r="AK58" s="441"/>
      <c r="AL58" s="441"/>
      <c r="AM58" s="439"/>
      <c r="AN58" s="440"/>
      <c r="AO58" s="441"/>
      <c r="AP58" s="441"/>
      <c r="AQ58" s="439"/>
      <c r="AR58" s="440"/>
      <c r="AS58" s="441"/>
      <c r="AT58" s="441"/>
      <c r="AU58" s="439"/>
      <c r="AV58" s="440"/>
      <c r="AW58" s="441"/>
      <c r="AX58" s="441"/>
      <c r="AY58" s="439"/>
      <c r="AZ58" s="440"/>
      <c r="BA58" s="441"/>
      <c r="BB58" s="441"/>
      <c r="BC58" s="439"/>
      <c r="BD58" s="440"/>
      <c r="BE58" s="439"/>
      <c r="BF58" s="440"/>
      <c r="BG58" s="441"/>
      <c r="BH58" s="440"/>
      <c r="BI58" s="1015"/>
      <c r="BJ58" s="1253"/>
    </row>
    <row r="59" spans="1:62" ht="6" customHeight="1">
      <c r="A59" s="1254"/>
      <c r="B59" s="690"/>
      <c r="C59" s="692"/>
      <c r="D59" s="1277"/>
      <c r="E59" s="442"/>
      <c r="F59" s="443"/>
      <c r="G59" s="442"/>
      <c r="H59" s="443"/>
      <c r="I59" s="442"/>
      <c r="J59" s="444"/>
      <c r="K59" s="443"/>
      <c r="L59" s="444"/>
      <c r="M59" s="443"/>
      <c r="N59" s="443"/>
      <c r="O59" s="442"/>
      <c r="P59" s="443"/>
      <c r="Q59" s="442"/>
      <c r="R59" s="444"/>
      <c r="S59" s="443"/>
      <c r="T59" s="444"/>
      <c r="U59" s="443"/>
      <c r="V59" s="443"/>
      <c r="W59" s="442"/>
      <c r="X59" s="444"/>
      <c r="Y59" s="443"/>
      <c r="Z59" s="443"/>
      <c r="AA59" s="442"/>
      <c r="AB59" s="444"/>
      <c r="AC59" s="443"/>
      <c r="AD59" s="443"/>
      <c r="AE59" s="442"/>
      <c r="AF59" s="444"/>
      <c r="AG59" s="443"/>
      <c r="AH59" s="443"/>
      <c r="AI59" s="442"/>
      <c r="AJ59" s="444"/>
      <c r="AK59" s="443"/>
      <c r="AL59" s="443"/>
      <c r="AM59" s="442"/>
      <c r="AN59" s="444"/>
      <c r="AO59" s="443"/>
      <c r="AP59" s="443"/>
      <c r="AQ59" s="442"/>
      <c r="AR59" s="444"/>
      <c r="AS59" s="443"/>
      <c r="AT59" s="443"/>
      <c r="AU59" s="442"/>
      <c r="AV59" s="444"/>
      <c r="AW59" s="443"/>
      <c r="AX59" s="443"/>
      <c r="AY59" s="442"/>
      <c r="AZ59" s="444"/>
      <c r="BA59" s="443"/>
      <c r="BB59" s="443"/>
      <c r="BC59" s="442"/>
      <c r="BD59" s="444"/>
      <c r="BE59" s="442"/>
      <c r="BF59" s="444"/>
      <c r="BG59" s="443"/>
      <c r="BH59" s="444"/>
      <c r="BI59" s="1014"/>
      <c r="BJ59" s="1253"/>
    </row>
    <row r="60" spans="1:62" ht="6" customHeight="1">
      <c r="A60" s="1254"/>
      <c r="B60" s="670">
        <v>16</v>
      </c>
      <c r="C60" s="669"/>
      <c r="D60" s="1276"/>
      <c r="E60" s="439"/>
      <c r="F60" s="441"/>
      <c r="G60" s="439"/>
      <c r="H60" s="441"/>
      <c r="I60" s="439"/>
      <c r="J60" s="440"/>
      <c r="K60" s="441"/>
      <c r="L60" s="440"/>
      <c r="M60" s="441"/>
      <c r="N60" s="441"/>
      <c r="O60" s="439"/>
      <c r="P60" s="441"/>
      <c r="Q60" s="439"/>
      <c r="R60" s="440"/>
      <c r="S60" s="441"/>
      <c r="T60" s="440"/>
      <c r="U60" s="441"/>
      <c r="V60" s="441"/>
      <c r="W60" s="439"/>
      <c r="X60" s="440"/>
      <c r="Y60" s="441"/>
      <c r="Z60" s="441"/>
      <c r="AA60" s="439"/>
      <c r="AB60" s="440"/>
      <c r="AC60" s="441"/>
      <c r="AD60" s="441"/>
      <c r="AE60" s="439"/>
      <c r="AF60" s="440"/>
      <c r="AG60" s="441"/>
      <c r="AH60" s="441"/>
      <c r="AI60" s="439"/>
      <c r="AJ60" s="440"/>
      <c r="AK60" s="441"/>
      <c r="AL60" s="441"/>
      <c r="AM60" s="439"/>
      <c r="AN60" s="440"/>
      <c r="AO60" s="441"/>
      <c r="AP60" s="441"/>
      <c r="AQ60" s="439"/>
      <c r="AR60" s="440"/>
      <c r="AS60" s="441"/>
      <c r="AT60" s="441"/>
      <c r="AU60" s="439"/>
      <c r="AV60" s="440"/>
      <c r="AW60" s="441"/>
      <c r="AX60" s="441"/>
      <c r="AY60" s="439"/>
      <c r="AZ60" s="440"/>
      <c r="BA60" s="441"/>
      <c r="BB60" s="441"/>
      <c r="BC60" s="439"/>
      <c r="BD60" s="440"/>
      <c r="BE60" s="439"/>
      <c r="BF60" s="440"/>
      <c r="BG60" s="441"/>
      <c r="BH60" s="440"/>
      <c r="BI60" s="1013" t="s">
        <v>899</v>
      </c>
      <c r="BJ60" s="1253">
        <f>SUM(G60:BI62)/4</f>
        <v>0</v>
      </c>
    </row>
    <row r="61" spans="1:62" ht="3" customHeight="1">
      <c r="A61" s="1254"/>
      <c r="B61" s="670"/>
      <c r="C61" s="672"/>
      <c r="D61" s="1276"/>
      <c r="E61" s="439"/>
      <c r="F61" s="441"/>
      <c r="G61" s="439"/>
      <c r="H61" s="441"/>
      <c r="I61" s="439"/>
      <c r="J61" s="440"/>
      <c r="K61" s="441"/>
      <c r="L61" s="440"/>
      <c r="M61" s="441"/>
      <c r="N61" s="441"/>
      <c r="O61" s="439"/>
      <c r="P61" s="441"/>
      <c r="Q61" s="439"/>
      <c r="R61" s="440"/>
      <c r="S61" s="441"/>
      <c r="T61" s="440"/>
      <c r="U61" s="441"/>
      <c r="V61" s="441"/>
      <c r="W61" s="439"/>
      <c r="X61" s="440"/>
      <c r="Y61" s="441"/>
      <c r="Z61" s="441"/>
      <c r="AA61" s="439"/>
      <c r="AB61" s="440"/>
      <c r="AC61" s="441"/>
      <c r="AD61" s="441"/>
      <c r="AE61" s="439"/>
      <c r="AF61" s="440"/>
      <c r="AG61" s="441"/>
      <c r="AH61" s="441"/>
      <c r="AI61" s="439"/>
      <c r="AJ61" s="440"/>
      <c r="AK61" s="441"/>
      <c r="AL61" s="441"/>
      <c r="AM61" s="439"/>
      <c r="AN61" s="440"/>
      <c r="AO61" s="441"/>
      <c r="AP61" s="441"/>
      <c r="AQ61" s="439"/>
      <c r="AR61" s="440"/>
      <c r="AS61" s="441"/>
      <c r="AT61" s="441"/>
      <c r="AU61" s="439"/>
      <c r="AV61" s="440"/>
      <c r="AW61" s="441"/>
      <c r="AX61" s="441"/>
      <c r="AY61" s="439"/>
      <c r="AZ61" s="440"/>
      <c r="BA61" s="441"/>
      <c r="BB61" s="441"/>
      <c r="BC61" s="439"/>
      <c r="BD61" s="440"/>
      <c r="BE61" s="439"/>
      <c r="BF61" s="440"/>
      <c r="BG61" s="441"/>
      <c r="BH61" s="440"/>
      <c r="BI61" s="1015"/>
      <c r="BJ61" s="1253"/>
    </row>
    <row r="62" spans="1:62" ht="6" customHeight="1">
      <c r="A62" s="1254"/>
      <c r="B62" s="670"/>
      <c r="C62" s="692"/>
      <c r="D62" s="1277"/>
      <c r="E62" s="442"/>
      <c r="F62" s="443"/>
      <c r="G62" s="442"/>
      <c r="H62" s="443"/>
      <c r="I62" s="442"/>
      <c r="J62" s="444"/>
      <c r="K62" s="443"/>
      <c r="L62" s="444"/>
      <c r="M62" s="443"/>
      <c r="N62" s="443"/>
      <c r="O62" s="442"/>
      <c r="P62" s="443"/>
      <c r="Q62" s="442"/>
      <c r="R62" s="444"/>
      <c r="S62" s="443"/>
      <c r="T62" s="444"/>
      <c r="U62" s="443"/>
      <c r="V62" s="443"/>
      <c r="W62" s="442"/>
      <c r="X62" s="444"/>
      <c r="Y62" s="443"/>
      <c r="Z62" s="443"/>
      <c r="AA62" s="442"/>
      <c r="AB62" s="444"/>
      <c r="AC62" s="443"/>
      <c r="AD62" s="443"/>
      <c r="AE62" s="442"/>
      <c r="AF62" s="444"/>
      <c r="AG62" s="443"/>
      <c r="AH62" s="443"/>
      <c r="AI62" s="442"/>
      <c r="AJ62" s="444"/>
      <c r="AK62" s="443"/>
      <c r="AL62" s="443"/>
      <c r="AM62" s="442"/>
      <c r="AN62" s="444"/>
      <c r="AO62" s="443"/>
      <c r="AP62" s="443"/>
      <c r="AQ62" s="442"/>
      <c r="AR62" s="444"/>
      <c r="AS62" s="443"/>
      <c r="AT62" s="443"/>
      <c r="AU62" s="442"/>
      <c r="AV62" s="444"/>
      <c r="AW62" s="443"/>
      <c r="AX62" s="443"/>
      <c r="AY62" s="442"/>
      <c r="AZ62" s="444"/>
      <c r="BA62" s="443"/>
      <c r="BB62" s="443"/>
      <c r="BC62" s="442"/>
      <c r="BD62" s="444"/>
      <c r="BE62" s="442"/>
      <c r="BF62" s="444"/>
      <c r="BG62" s="443"/>
      <c r="BH62" s="444"/>
      <c r="BI62" s="1014"/>
      <c r="BJ62" s="1253"/>
    </row>
    <row r="63" spans="1:62" ht="6" customHeight="1">
      <c r="A63" s="1254"/>
      <c r="B63" s="667">
        <v>17</v>
      </c>
      <c r="C63" s="669"/>
      <c r="D63" s="1275"/>
      <c r="E63" s="439"/>
      <c r="F63" s="441"/>
      <c r="G63" s="439"/>
      <c r="H63" s="441"/>
      <c r="I63" s="439"/>
      <c r="J63" s="440"/>
      <c r="K63" s="441"/>
      <c r="L63" s="440"/>
      <c r="M63" s="441"/>
      <c r="N63" s="441"/>
      <c r="O63" s="439"/>
      <c r="P63" s="441"/>
      <c r="Q63" s="439"/>
      <c r="R63" s="440"/>
      <c r="S63" s="441"/>
      <c r="T63" s="440"/>
      <c r="U63" s="441"/>
      <c r="V63" s="441"/>
      <c r="W63" s="439"/>
      <c r="X63" s="440"/>
      <c r="Y63" s="441"/>
      <c r="Z63" s="441"/>
      <c r="AA63" s="439"/>
      <c r="AB63" s="440"/>
      <c r="AC63" s="441"/>
      <c r="AD63" s="441"/>
      <c r="AE63" s="439"/>
      <c r="AF63" s="440"/>
      <c r="AG63" s="441"/>
      <c r="AH63" s="441"/>
      <c r="AI63" s="439"/>
      <c r="AJ63" s="440"/>
      <c r="AK63" s="441"/>
      <c r="AL63" s="441"/>
      <c r="AM63" s="439"/>
      <c r="AN63" s="440"/>
      <c r="AO63" s="441"/>
      <c r="AP63" s="441"/>
      <c r="AQ63" s="439"/>
      <c r="AR63" s="440"/>
      <c r="AS63" s="441"/>
      <c r="AT63" s="441"/>
      <c r="AU63" s="439"/>
      <c r="AV63" s="440"/>
      <c r="AW63" s="441"/>
      <c r="AX63" s="441"/>
      <c r="AY63" s="439"/>
      <c r="AZ63" s="440"/>
      <c r="BA63" s="441"/>
      <c r="BB63" s="441"/>
      <c r="BC63" s="439"/>
      <c r="BD63" s="440"/>
      <c r="BE63" s="439"/>
      <c r="BF63" s="440"/>
      <c r="BG63" s="441"/>
      <c r="BH63" s="440"/>
      <c r="BI63" s="1013" t="s">
        <v>899</v>
      </c>
      <c r="BJ63" s="1253">
        <f>SUM(G63:BI65)/4</f>
        <v>0</v>
      </c>
    </row>
    <row r="64" spans="1:62" ht="3" customHeight="1">
      <c r="A64" s="1254"/>
      <c r="B64" s="670"/>
      <c r="C64" s="672"/>
      <c r="D64" s="1276"/>
      <c r="E64" s="439"/>
      <c r="F64" s="441"/>
      <c r="G64" s="439"/>
      <c r="H64" s="441"/>
      <c r="I64" s="439"/>
      <c r="J64" s="440"/>
      <c r="K64" s="441"/>
      <c r="L64" s="440"/>
      <c r="M64" s="441"/>
      <c r="N64" s="441"/>
      <c r="O64" s="439"/>
      <c r="P64" s="441"/>
      <c r="Q64" s="439"/>
      <c r="R64" s="440"/>
      <c r="S64" s="441"/>
      <c r="T64" s="440"/>
      <c r="U64" s="441"/>
      <c r="V64" s="441"/>
      <c r="W64" s="439"/>
      <c r="X64" s="440"/>
      <c r="Y64" s="441"/>
      <c r="Z64" s="441"/>
      <c r="AA64" s="439"/>
      <c r="AB64" s="440"/>
      <c r="AC64" s="441"/>
      <c r="AD64" s="441"/>
      <c r="AE64" s="439"/>
      <c r="AF64" s="440"/>
      <c r="AG64" s="441"/>
      <c r="AH64" s="441"/>
      <c r="AI64" s="439"/>
      <c r="AJ64" s="440"/>
      <c r="AK64" s="441"/>
      <c r="AL64" s="441"/>
      <c r="AM64" s="439"/>
      <c r="AN64" s="440"/>
      <c r="AO64" s="441"/>
      <c r="AP64" s="441"/>
      <c r="AQ64" s="439"/>
      <c r="AR64" s="440"/>
      <c r="AS64" s="441"/>
      <c r="AT64" s="441"/>
      <c r="AU64" s="439"/>
      <c r="AV64" s="440"/>
      <c r="AW64" s="441"/>
      <c r="AX64" s="441"/>
      <c r="AY64" s="439"/>
      <c r="AZ64" s="440"/>
      <c r="BA64" s="441"/>
      <c r="BB64" s="441"/>
      <c r="BC64" s="439"/>
      <c r="BD64" s="440"/>
      <c r="BE64" s="439"/>
      <c r="BF64" s="440"/>
      <c r="BG64" s="441"/>
      <c r="BH64" s="440"/>
      <c r="BI64" s="1015"/>
      <c r="BJ64" s="1253"/>
    </row>
    <row r="65" spans="1:62" ht="6" customHeight="1">
      <c r="A65" s="1254"/>
      <c r="B65" s="690"/>
      <c r="C65" s="692"/>
      <c r="D65" s="1277"/>
      <c r="E65" s="442"/>
      <c r="F65" s="443"/>
      <c r="G65" s="442"/>
      <c r="H65" s="443"/>
      <c r="I65" s="442"/>
      <c r="J65" s="444"/>
      <c r="K65" s="443"/>
      <c r="L65" s="444"/>
      <c r="M65" s="443"/>
      <c r="N65" s="443"/>
      <c r="O65" s="442"/>
      <c r="P65" s="443"/>
      <c r="Q65" s="442"/>
      <c r="R65" s="444"/>
      <c r="S65" s="443"/>
      <c r="T65" s="444"/>
      <c r="U65" s="443"/>
      <c r="V65" s="443"/>
      <c r="W65" s="442"/>
      <c r="X65" s="444"/>
      <c r="Y65" s="443"/>
      <c r="Z65" s="443"/>
      <c r="AA65" s="442"/>
      <c r="AB65" s="444"/>
      <c r="AC65" s="443"/>
      <c r="AD65" s="443"/>
      <c r="AE65" s="442"/>
      <c r="AF65" s="444"/>
      <c r="AG65" s="443"/>
      <c r="AH65" s="443"/>
      <c r="AI65" s="442"/>
      <c r="AJ65" s="444"/>
      <c r="AK65" s="443"/>
      <c r="AL65" s="443"/>
      <c r="AM65" s="442"/>
      <c r="AN65" s="444"/>
      <c r="AO65" s="443"/>
      <c r="AP65" s="443"/>
      <c r="AQ65" s="442"/>
      <c r="AR65" s="444"/>
      <c r="AS65" s="443"/>
      <c r="AT65" s="443"/>
      <c r="AU65" s="442"/>
      <c r="AV65" s="444"/>
      <c r="AW65" s="443"/>
      <c r="AX65" s="443"/>
      <c r="AY65" s="442"/>
      <c r="AZ65" s="444"/>
      <c r="BA65" s="443"/>
      <c r="BB65" s="443"/>
      <c r="BC65" s="442"/>
      <c r="BD65" s="444"/>
      <c r="BE65" s="442"/>
      <c r="BF65" s="444"/>
      <c r="BG65" s="443"/>
      <c r="BH65" s="444"/>
      <c r="BI65" s="1014"/>
      <c r="BJ65" s="1253"/>
    </row>
    <row r="66" spans="1:62" ht="6" customHeight="1">
      <c r="A66" s="1254"/>
      <c r="B66" s="670">
        <v>18</v>
      </c>
      <c r="C66" s="1272"/>
      <c r="D66" s="1278"/>
      <c r="E66" s="439"/>
      <c r="F66" s="441"/>
      <c r="G66" s="439"/>
      <c r="H66" s="441"/>
      <c r="I66" s="439"/>
      <c r="J66" s="440"/>
      <c r="K66" s="441"/>
      <c r="L66" s="440"/>
      <c r="M66" s="441"/>
      <c r="N66" s="441"/>
      <c r="O66" s="439"/>
      <c r="P66" s="441"/>
      <c r="Q66" s="439"/>
      <c r="R66" s="440"/>
      <c r="S66" s="441"/>
      <c r="T66" s="440"/>
      <c r="U66" s="441"/>
      <c r="V66" s="441"/>
      <c r="W66" s="439"/>
      <c r="X66" s="440"/>
      <c r="Y66" s="441"/>
      <c r="Z66" s="441"/>
      <c r="AA66" s="439"/>
      <c r="AB66" s="440"/>
      <c r="AC66" s="441"/>
      <c r="AD66" s="441"/>
      <c r="AE66" s="439"/>
      <c r="AF66" s="440"/>
      <c r="AG66" s="441"/>
      <c r="AH66" s="441"/>
      <c r="AI66" s="439"/>
      <c r="AJ66" s="440"/>
      <c r="AK66" s="441"/>
      <c r="AL66" s="441"/>
      <c r="AM66" s="439"/>
      <c r="AN66" s="440"/>
      <c r="AO66" s="441"/>
      <c r="AP66" s="441"/>
      <c r="AQ66" s="439"/>
      <c r="AR66" s="440"/>
      <c r="AS66" s="441"/>
      <c r="AT66" s="441"/>
      <c r="AU66" s="439"/>
      <c r="AV66" s="440"/>
      <c r="AW66" s="441"/>
      <c r="AX66" s="441"/>
      <c r="AY66" s="439"/>
      <c r="AZ66" s="440"/>
      <c r="BA66" s="441"/>
      <c r="BB66" s="441"/>
      <c r="BC66" s="439"/>
      <c r="BD66" s="440"/>
      <c r="BE66" s="439"/>
      <c r="BF66" s="440"/>
      <c r="BG66" s="441"/>
      <c r="BH66" s="440"/>
      <c r="BI66" s="1013" t="s">
        <v>899</v>
      </c>
      <c r="BJ66" s="1253">
        <f>SUM(G66:BI68)/4</f>
        <v>0</v>
      </c>
    </row>
    <row r="67" spans="1:62" ht="3" customHeight="1">
      <c r="A67" s="1254"/>
      <c r="B67" s="670"/>
      <c r="C67" s="1273"/>
      <c r="D67" s="1279"/>
      <c r="E67" s="439"/>
      <c r="F67" s="441"/>
      <c r="G67" s="439"/>
      <c r="H67" s="441"/>
      <c r="I67" s="439"/>
      <c r="J67" s="440"/>
      <c r="K67" s="441"/>
      <c r="L67" s="440"/>
      <c r="M67" s="441"/>
      <c r="N67" s="441"/>
      <c r="O67" s="439"/>
      <c r="P67" s="441"/>
      <c r="Q67" s="439"/>
      <c r="R67" s="440"/>
      <c r="S67" s="441"/>
      <c r="T67" s="440"/>
      <c r="U67" s="441"/>
      <c r="V67" s="441"/>
      <c r="W67" s="439"/>
      <c r="X67" s="440"/>
      <c r="Y67" s="441"/>
      <c r="Z67" s="441"/>
      <c r="AA67" s="439"/>
      <c r="AB67" s="440"/>
      <c r="AC67" s="441"/>
      <c r="AD67" s="441"/>
      <c r="AE67" s="439"/>
      <c r="AF67" s="440"/>
      <c r="AG67" s="441"/>
      <c r="AH67" s="441"/>
      <c r="AI67" s="439"/>
      <c r="AJ67" s="440"/>
      <c r="AK67" s="441"/>
      <c r="AL67" s="441"/>
      <c r="AM67" s="439"/>
      <c r="AN67" s="440"/>
      <c r="AO67" s="441"/>
      <c r="AP67" s="441"/>
      <c r="AQ67" s="439"/>
      <c r="AR67" s="440"/>
      <c r="AS67" s="441"/>
      <c r="AT67" s="441"/>
      <c r="AU67" s="439"/>
      <c r="AV67" s="440"/>
      <c r="AW67" s="441"/>
      <c r="AX67" s="441"/>
      <c r="AY67" s="439"/>
      <c r="AZ67" s="440"/>
      <c r="BA67" s="441"/>
      <c r="BB67" s="441"/>
      <c r="BC67" s="439"/>
      <c r="BD67" s="440"/>
      <c r="BE67" s="439"/>
      <c r="BF67" s="440"/>
      <c r="BG67" s="441"/>
      <c r="BH67" s="440"/>
      <c r="BI67" s="1015"/>
      <c r="BJ67" s="1253"/>
    </row>
    <row r="68" spans="1:62" ht="6" customHeight="1">
      <c r="A68" s="1254"/>
      <c r="B68" s="670"/>
      <c r="C68" s="1274"/>
      <c r="D68" s="1280"/>
      <c r="E68" s="442"/>
      <c r="F68" s="443"/>
      <c r="G68" s="442"/>
      <c r="H68" s="443"/>
      <c r="I68" s="442"/>
      <c r="J68" s="444"/>
      <c r="K68" s="443"/>
      <c r="L68" s="444"/>
      <c r="M68" s="443"/>
      <c r="N68" s="443"/>
      <c r="O68" s="442"/>
      <c r="P68" s="443"/>
      <c r="Q68" s="442"/>
      <c r="R68" s="444"/>
      <c r="S68" s="443"/>
      <c r="T68" s="444"/>
      <c r="U68" s="443"/>
      <c r="V68" s="443"/>
      <c r="W68" s="442"/>
      <c r="X68" s="444"/>
      <c r="Y68" s="443"/>
      <c r="Z68" s="443"/>
      <c r="AA68" s="442"/>
      <c r="AB68" s="444"/>
      <c r="AC68" s="443"/>
      <c r="AD68" s="443"/>
      <c r="AE68" s="442"/>
      <c r="AF68" s="444"/>
      <c r="AG68" s="443"/>
      <c r="AH68" s="443"/>
      <c r="AI68" s="442"/>
      <c r="AJ68" s="444"/>
      <c r="AK68" s="443"/>
      <c r="AL68" s="443"/>
      <c r="AM68" s="442"/>
      <c r="AN68" s="444"/>
      <c r="AO68" s="443"/>
      <c r="AP68" s="443"/>
      <c r="AQ68" s="442"/>
      <c r="AR68" s="444"/>
      <c r="AS68" s="443"/>
      <c r="AT68" s="443"/>
      <c r="AU68" s="442"/>
      <c r="AV68" s="444"/>
      <c r="AW68" s="443"/>
      <c r="AX68" s="443"/>
      <c r="AY68" s="442"/>
      <c r="AZ68" s="444"/>
      <c r="BA68" s="443"/>
      <c r="BB68" s="443"/>
      <c r="BC68" s="442"/>
      <c r="BD68" s="444"/>
      <c r="BE68" s="442"/>
      <c r="BF68" s="444"/>
      <c r="BG68" s="443"/>
      <c r="BH68" s="444"/>
      <c r="BI68" s="1014"/>
      <c r="BJ68" s="1253"/>
    </row>
    <row r="69" spans="1:62" ht="6" customHeight="1">
      <c r="A69" s="1254"/>
      <c r="B69" s="667">
        <v>19</v>
      </c>
      <c r="C69" s="1272"/>
      <c r="D69" s="1275"/>
      <c r="E69" s="439"/>
      <c r="F69" s="441"/>
      <c r="G69" s="439"/>
      <c r="H69" s="441"/>
      <c r="I69" s="439"/>
      <c r="J69" s="440"/>
      <c r="K69" s="441"/>
      <c r="L69" s="440"/>
      <c r="M69" s="441"/>
      <c r="N69" s="441"/>
      <c r="O69" s="439"/>
      <c r="P69" s="441"/>
      <c r="Q69" s="439"/>
      <c r="R69" s="440"/>
      <c r="S69" s="441"/>
      <c r="T69" s="440"/>
      <c r="U69" s="441"/>
      <c r="V69" s="441"/>
      <c r="W69" s="439"/>
      <c r="X69" s="440"/>
      <c r="Y69" s="441"/>
      <c r="Z69" s="441"/>
      <c r="AA69" s="439"/>
      <c r="AB69" s="440"/>
      <c r="AC69" s="441"/>
      <c r="AD69" s="441"/>
      <c r="AE69" s="439"/>
      <c r="AF69" s="440"/>
      <c r="AG69" s="441"/>
      <c r="AH69" s="441"/>
      <c r="AI69" s="439"/>
      <c r="AJ69" s="440"/>
      <c r="AK69" s="441"/>
      <c r="AL69" s="441"/>
      <c r="AM69" s="439"/>
      <c r="AN69" s="440"/>
      <c r="AO69" s="441"/>
      <c r="AP69" s="441"/>
      <c r="AQ69" s="439"/>
      <c r="AR69" s="440"/>
      <c r="AS69" s="441"/>
      <c r="AT69" s="441"/>
      <c r="AU69" s="439"/>
      <c r="AV69" s="440"/>
      <c r="AW69" s="441"/>
      <c r="AX69" s="441"/>
      <c r="AY69" s="439"/>
      <c r="AZ69" s="440"/>
      <c r="BA69" s="441"/>
      <c r="BB69" s="441"/>
      <c r="BC69" s="439"/>
      <c r="BD69" s="440"/>
      <c r="BE69" s="439"/>
      <c r="BF69" s="440"/>
      <c r="BG69" s="441"/>
      <c r="BH69" s="440"/>
      <c r="BI69" s="1013" t="s">
        <v>940</v>
      </c>
    </row>
    <row r="70" spans="1:62" ht="3" customHeight="1">
      <c r="A70" s="1254"/>
      <c r="B70" s="670"/>
      <c r="C70" s="1273"/>
      <c r="D70" s="1276"/>
      <c r="E70" s="439"/>
      <c r="F70" s="441"/>
      <c r="G70" s="439"/>
      <c r="H70" s="441"/>
      <c r="I70" s="439"/>
      <c r="J70" s="440"/>
      <c r="K70" s="441"/>
      <c r="L70" s="440"/>
      <c r="M70" s="441"/>
      <c r="N70" s="441"/>
      <c r="O70" s="439"/>
      <c r="P70" s="441"/>
      <c r="Q70" s="439"/>
      <c r="R70" s="440"/>
      <c r="S70" s="441"/>
      <c r="T70" s="440"/>
      <c r="U70" s="441"/>
      <c r="V70" s="441"/>
      <c r="W70" s="439"/>
      <c r="X70" s="440"/>
      <c r="Y70" s="441"/>
      <c r="Z70" s="441"/>
      <c r="AA70" s="439"/>
      <c r="AB70" s="440"/>
      <c r="AC70" s="441"/>
      <c r="AD70" s="441"/>
      <c r="AE70" s="439"/>
      <c r="AF70" s="440"/>
      <c r="AG70" s="441"/>
      <c r="AH70" s="441"/>
      <c r="AI70" s="439"/>
      <c r="AJ70" s="440"/>
      <c r="AK70" s="441"/>
      <c r="AL70" s="441"/>
      <c r="AM70" s="439"/>
      <c r="AN70" s="440"/>
      <c r="AO70" s="441"/>
      <c r="AP70" s="441"/>
      <c r="AQ70" s="439"/>
      <c r="AR70" s="440"/>
      <c r="AS70" s="441"/>
      <c r="AT70" s="441"/>
      <c r="AU70" s="439"/>
      <c r="AV70" s="440"/>
      <c r="AW70" s="441"/>
      <c r="AX70" s="441"/>
      <c r="AY70" s="439"/>
      <c r="AZ70" s="440"/>
      <c r="BA70" s="441"/>
      <c r="BB70" s="441"/>
      <c r="BC70" s="439"/>
      <c r="BD70" s="440"/>
      <c r="BE70" s="439"/>
      <c r="BF70" s="440"/>
      <c r="BG70" s="441"/>
      <c r="BH70" s="440"/>
      <c r="BI70" s="1015"/>
    </row>
    <row r="71" spans="1:62" ht="6" customHeight="1">
      <c r="A71" s="1254"/>
      <c r="B71" s="690"/>
      <c r="C71" s="1274"/>
      <c r="D71" s="1277"/>
      <c r="E71" s="442"/>
      <c r="F71" s="443"/>
      <c r="G71" s="442"/>
      <c r="H71" s="443"/>
      <c r="I71" s="442"/>
      <c r="J71" s="444"/>
      <c r="K71" s="443"/>
      <c r="L71" s="444"/>
      <c r="M71" s="443"/>
      <c r="N71" s="443"/>
      <c r="O71" s="442"/>
      <c r="P71" s="443"/>
      <c r="Q71" s="442"/>
      <c r="R71" s="444"/>
      <c r="S71" s="443"/>
      <c r="T71" s="444"/>
      <c r="U71" s="443"/>
      <c r="V71" s="443"/>
      <c r="W71" s="442"/>
      <c r="X71" s="444"/>
      <c r="Y71" s="443"/>
      <c r="Z71" s="443"/>
      <c r="AA71" s="442"/>
      <c r="AB71" s="444"/>
      <c r="AC71" s="443"/>
      <c r="AD71" s="443"/>
      <c r="AE71" s="442"/>
      <c r="AF71" s="444"/>
      <c r="AG71" s="443"/>
      <c r="AH71" s="443"/>
      <c r="AI71" s="442"/>
      <c r="AJ71" s="444"/>
      <c r="AK71" s="443"/>
      <c r="AL71" s="443"/>
      <c r="AM71" s="442"/>
      <c r="AN71" s="444"/>
      <c r="AO71" s="443"/>
      <c r="AP71" s="443"/>
      <c r="AQ71" s="442"/>
      <c r="AR71" s="444"/>
      <c r="AS71" s="443"/>
      <c r="AT71" s="443"/>
      <c r="AU71" s="442"/>
      <c r="AV71" s="444"/>
      <c r="AW71" s="443"/>
      <c r="AX71" s="443"/>
      <c r="AY71" s="442"/>
      <c r="AZ71" s="444"/>
      <c r="BA71" s="443"/>
      <c r="BB71" s="443"/>
      <c r="BC71" s="442"/>
      <c r="BD71" s="444"/>
      <c r="BE71" s="442"/>
      <c r="BF71" s="444"/>
      <c r="BG71" s="443"/>
      <c r="BH71" s="444"/>
      <c r="BI71" s="1014"/>
    </row>
    <row r="72" spans="1:62" ht="6" customHeight="1">
      <c r="A72" s="1254"/>
      <c r="B72" s="670">
        <v>20</v>
      </c>
      <c r="C72" s="1272"/>
      <c r="D72" s="1275"/>
      <c r="E72" s="439"/>
      <c r="F72" s="441"/>
      <c r="G72" s="439"/>
      <c r="H72" s="441"/>
      <c r="I72" s="439"/>
      <c r="J72" s="440"/>
      <c r="K72" s="441"/>
      <c r="L72" s="440"/>
      <c r="M72" s="441"/>
      <c r="N72" s="441"/>
      <c r="O72" s="439"/>
      <c r="P72" s="441"/>
      <c r="Q72" s="439"/>
      <c r="R72" s="440"/>
      <c r="S72" s="441"/>
      <c r="T72" s="440"/>
      <c r="U72" s="441"/>
      <c r="V72" s="441"/>
      <c r="W72" s="439"/>
      <c r="X72" s="440"/>
      <c r="Y72" s="441"/>
      <c r="Z72" s="441"/>
      <c r="AA72" s="439"/>
      <c r="AB72" s="440"/>
      <c r="AC72" s="441"/>
      <c r="AD72" s="441"/>
      <c r="AE72" s="439"/>
      <c r="AF72" s="440"/>
      <c r="AG72" s="441"/>
      <c r="AH72" s="441"/>
      <c r="AI72" s="439"/>
      <c r="AJ72" s="440"/>
      <c r="AK72" s="441"/>
      <c r="AL72" s="441"/>
      <c r="AM72" s="439"/>
      <c r="AN72" s="440"/>
      <c r="AO72" s="441"/>
      <c r="AP72" s="441"/>
      <c r="AQ72" s="439"/>
      <c r="AR72" s="440"/>
      <c r="AS72" s="441"/>
      <c r="AT72" s="441"/>
      <c r="AU72" s="439"/>
      <c r="AV72" s="440"/>
      <c r="AW72" s="441"/>
      <c r="AX72" s="441"/>
      <c r="AY72" s="439"/>
      <c r="AZ72" s="440"/>
      <c r="BA72" s="441"/>
      <c r="BB72" s="441"/>
      <c r="BC72" s="439"/>
      <c r="BD72" s="440"/>
      <c r="BE72" s="439"/>
      <c r="BF72" s="440"/>
      <c r="BG72" s="441"/>
      <c r="BH72" s="440"/>
      <c r="BI72" s="1013" t="s">
        <v>899</v>
      </c>
    </row>
    <row r="73" spans="1:62" ht="3" customHeight="1">
      <c r="A73" s="1254"/>
      <c r="B73" s="670"/>
      <c r="C73" s="1273"/>
      <c r="D73" s="1276"/>
      <c r="E73" s="439"/>
      <c r="F73" s="441"/>
      <c r="G73" s="439"/>
      <c r="H73" s="441"/>
      <c r="I73" s="439"/>
      <c r="J73" s="440"/>
      <c r="K73" s="441"/>
      <c r="L73" s="440"/>
      <c r="M73" s="441"/>
      <c r="N73" s="441"/>
      <c r="O73" s="439"/>
      <c r="P73" s="441"/>
      <c r="Q73" s="439"/>
      <c r="R73" s="440"/>
      <c r="S73" s="441"/>
      <c r="T73" s="440"/>
      <c r="U73" s="441"/>
      <c r="V73" s="441"/>
      <c r="W73" s="439"/>
      <c r="X73" s="440"/>
      <c r="Y73" s="441"/>
      <c r="Z73" s="441"/>
      <c r="AA73" s="439"/>
      <c r="AB73" s="440"/>
      <c r="AC73" s="441"/>
      <c r="AD73" s="441"/>
      <c r="AE73" s="439"/>
      <c r="AF73" s="440"/>
      <c r="AG73" s="441"/>
      <c r="AH73" s="441"/>
      <c r="AI73" s="439"/>
      <c r="AJ73" s="440"/>
      <c r="AK73" s="441"/>
      <c r="AL73" s="441"/>
      <c r="AM73" s="439"/>
      <c r="AN73" s="440"/>
      <c r="AO73" s="441"/>
      <c r="AP73" s="441"/>
      <c r="AQ73" s="439"/>
      <c r="AR73" s="440"/>
      <c r="AS73" s="441"/>
      <c r="AT73" s="441"/>
      <c r="AU73" s="439"/>
      <c r="AV73" s="440"/>
      <c r="AW73" s="441"/>
      <c r="AX73" s="441"/>
      <c r="AY73" s="439"/>
      <c r="AZ73" s="440"/>
      <c r="BA73" s="441"/>
      <c r="BB73" s="441"/>
      <c r="BC73" s="439"/>
      <c r="BD73" s="440"/>
      <c r="BE73" s="439"/>
      <c r="BF73" s="440"/>
      <c r="BG73" s="441"/>
      <c r="BH73" s="440"/>
      <c r="BI73" s="1015"/>
    </row>
    <row r="74" spans="1:62" ht="6" customHeight="1">
      <c r="A74" s="1254"/>
      <c r="B74" s="1223"/>
      <c r="C74" s="1274"/>
      <c r="D74" s="1277"/>
      <c r="E74" s="442"/>
      <c r="F74" s="443"/>
      <c r="G74" s="442"/>
      <c r="H74" s="443"/>
      <c r="I74" s="442"/>
      <c r="J74" s="444"/>
      <c r="K74" s="443"/>
      <c r="L74" s="444"/>
      <c r="M74" s="443"/>
      <c r="N74" s="443"/>
      <c r="O74" s="442"/>
      <c r="P74" s="443"/>
      <c r="Q74" s="442"/>
      <c r="R74" s="444"/>
      <c r="S74" s="443"/>
      <c r="T74" s="444"/>
      <c r="U74" s="443"/>
      <c r="V74" s="443"/>
      <c r="W74" s="442"/>
      <c r="X74" s="444"/>
      <c r="Y74" s="443"/>
      <c r="Z74" s="443"/>
      <c r="AA74" s="442"/>
      <c r="AB74" s="444"/>
      <c r="AC74" s="443"/>
      <c r="AD74" s="443"/>
      <c r="AE74" s="442"/>
      <c r="AF74" s="444"/>
      <c r="AG74" s="443"/>
      <c r="AH74" s="443"/>
      <c r="AI74" s="442"/>
      <c r="AJ74" s="444"/>
      <c r="AK74" s="443"/>
      <c r="AL74" s="443"/>
      <c r="AM74" s="442"/>
      <c r="AN74" s="444"/>
      <c r="AO74" s="443"/>
      <c r="AP74" s="443"/>
      <c r="AQ74" s="442"/>
      <c r="AR74" s="444"/>
      <c r="AS74" s="443"/>
      <c r="AT74" s="443"/>
      <c r="AU74" s="442"/>
      <c r="AV74" s="444"/>
      <c r="AW74" s="443"/>
      <c r="AX74" s="443"/>
      <c r="AY74" s="442"/>
      <c r="AZ74" s="444"/>
      <c r="BA74" s="443"/>
      <c r="BB74" s="443"/>
      <c r="BC74" s="442"/>
      <c r="BD74" s="444"/>
      <c r="BE74" s="442"/>
      <c r="BF74" s="444"/>
      <c r="BG74" s="443"/>
      <c r="BH74" s="444"/>
      <c r="BI74" s="1014"/>
    </row>
    <row r="75" spans="1:62" ht="15.95" customHeight="1">
      <c r="A75" s="1255"/>
      <c r="B75" s="587" t="s">
        <v>900</v>
      </c>
      <c r="C75" s="588"/>
      <c r="D75" s="589"/>
      <c r="E75" s="448">
        <f>SUM(E12:E74)</f>
        <v>0</v>
      </c>
      <c r="F75" s="449">
        <f t="shared" ref="F75:BH75" si="0">SUM(F12:F74)</f>
        <v>0</v>
      </c>
      <c r="G75" s="448">
        <f t="shared" si="0"/>
        <v>2</v>
      </c>
      <c r="H75" s="449">
        <f t="shared" si="0"/>
        <v>2</v>
      </c>
      <c r="I75" s="448">
        <f t="shared" si="0"/>
        <v>3</v>
      </c>
      <c r="J75" s="450">
        <f t="shared" si="0"/>
        <v>3</v>
      </c>
      <c r="K75" s="449">
        <f t="shared" si="0"/>
        <v>6</v>
      </c>
      <c r="L75" s="450">
        <f t="shared" si="0"/>
        <v>6</v>
      </c>
      <c r="M75" s="449">
        <f t="shared" si="0"/>
        <v>8</v>
      </c>
      <c r="N75" s="449">
        <f t="shared" si="0"/>
        <v>8</v>
      </c>
      <c r="O75" s="448">
        <f t="shared" si="0"/>
        <v>11</v>
      </c>
      <c r="P75" s="449">
        <f t="shared" si="0"/>
        <v>11</v>
      </c>
      <c r="Q75" s="448">
        <f t="shared" si="0"/>
        <v>11</v>
      </c>
      <c r="R75" s="450">
        <f t="shared" si="0"/>
        <v>11</v>
      </c>
      <c r="S75" s="449">
        <f t="shared" si="0"/>
        <v>11</v>
      </c>
      <c r="T75" s="450">
        <f t="shared" si="0"/>
        <v>11</v>
      </c>
      <c r="U75" s="449">
        <f t="shared" si="0"/>
        <v>11</v>
      </c>
      <c r="V75" s="449">
        <f t="shared" si="0"/>
        <v>11</v>
      </c>
      <c r="W75" s="448">
        <f t="shared" si="0"/>
        <v>11</v>
      </c>
      <c r="X75" s="449">
        <f t="shared" si="0"/>
        <v>11</v>
      </c>
      <c r="Y75" s="448">
        <f t="shared" si="0"/>
        <v>11</v>
      </c>
      <c r="Z75" s="450">
        <f t="shared" si="0"/>
        <v>11</v>
      </c>
      <c r="AA75" s="449">
        <f t="shared" si="0"/>
        <v>10</v>
      </c>
      <c r="AB75" s="450">
        <f t="shared" si="0"/>
        <v>10</v>
      </c>
      <c r="AC75" s="449">
        <f t="shared" si="0"/>
        <v>9</v>
      </c>
      <c r="AD75" s="449">
        <f t="shared" si="0"/>
        <v>6</v>
      </c>
      <c r="AE75" s="448">
        <f t="shared" si="0"/>
        <v>6</v>
      </c>
      <c r="AF75" s="450">
        <f t="shared" si="0"/>
        <v>6</v>
      </c>
      <c r="AG75" s="448">
        <f t="shared" si="0"/>
        <v>5</v>
      </c>
      <c r="AH75" s="450">
        <f t="shared" si="0"/>
        <v>5</v>
      </c>
      <c r="AI75" s="449">
        <f t="shared" si="0"/>
        <v>5</v>
      </c>
      <c r="AJ75" s="450">
        <f t="shared" si="0"/>
        <v>10</v>
      </c>
      <c r="AK75" s="448">
        <f t="shared" si="0"/>
        <v>10</v>
      </c>
      <c r="AL75" s="449">
        <f t="shared" si="0"/>
        <v>10</v>
      </c>
      <c r="AM75" s="448">
        <f t="shared" si="0"/>
        <v>10</v>
      </c>
      <c r="AN75" s="450">
        <f t="shared" si="0"/>
        <v>10</v>
      </c>
      <c r="AO75" s="448">
        <f t="shared" si="0"/>
        <v>8</v>
      </c>
      <c r="AP75" s="450">
        <f t="shared" si="0"/>
        <v>8</v>
      </c>
      <c r="AQ75" s="449">
        <f t="shared" si="0"/>
        <v>7</v>
      </c>
      <c r="AR75" s="450">
        <f t="shared" si="0"/>
        <v>7</v>
      </c>
      <c r="AS75" s="448">
        <f t="shared" si="0"/>
        <v>5</v>
      </c>
      <c r="AT75" s="449">
        <f t="shared" si="0"/>
        <v>5</v>
      </c>
      <c r="AU75" s="448">
        <f t="shared" si="0"/>
        <v>4</v>
      </c>
      <c r="AV75" s="450">
        <f t="shared" si="0"/>
        <v>4</v>
      </c>
      <c r="AW75" s="448">
        <f t="shared" si="0"/>
        <v>3</v>
      </c>
      <c r="AX75" s="450">
        <f t="shared" si="0"/>
        <v>3</v>
      </c>
      <c r="AY75" s="449">
        <f t="shared" si="0"/>
        <v>2</v>
      </c>
      <c r="AZ75" s="450">
        <f t="shared" si="0"/>
        <v>2</v>
      </c>
      <c r="BA75" s="448">
        <f t="shared" si="0"/>
        <v>2</v>
      </c>
      <c r="BB75" s="449">
        <f t="shared" si="0"/>
        <v>2</v>
      </c>
      <c r="BC75" s="448">
        <f t="shared" si="0"/>
        <v>0</v>
      </c>
      <c r="BD75" s="450">
        <f t="shared" si="0"/>
        <v>0</v>
      </c>
      <c r="BE75" s="448">
        <f t="shared" si="0"/>
        <v>0</v>
      </c>
      <c r="BF75" s="450">
        <f t="shared" si="0"/>
        <v>0</v>
      </c>
      <c r="BG75" s="449">
        <f t="shared" si="0"/>
        <v>0</v>
      </c>
      <c r="BH75" s="449">
        <f t="shared" si="0"/>
        <v>0</v>
      </c>
      <c r="BI75" s="451"/>
    </row>
    <row r="76" spans="1:62" ht="15.95" customHeight="1">
      <c r="A76" s="587" t="s">
        <v>901</v>
      </c>
      <c r="B76" s="588"/>
      <c r="C76" s="588"/>
      <c r="D76" s="589"/>
      <c r="E76" s="452" t="str">
        <f>IF(E11=0,"",IF(E75&gt;=E11,"適","否"))</f>
        <v/>
      </c>
      <c r="F76" s="453" t="str">
        <f>IF(E11=0,"",IF(F75&gt;=E11,"適","否"))</f>
        <v/>
      </c>
      <c r="G76" s="452" t="str">
        <f>IF(G11=0,"",IF(G75&gt;=G11,"適","否"))</f>
        <v>適</v>
      </c>
      <c r="H76" s="453" t="str">
        <f>IF(G11=0,"",IF(H75&gt;=G11,"適","否"))</f>
        <v>適</v>
      </c>
      <c r="I76" s="452" t="str">
        <f>IF(I11=0,"",IF(I75&gt;=I11,"適","否"))</f>
        <v>適</v>
      </c>
      <c r="J76" s="454" t="str">
        <f>IF(I11=0,"",IF(J75&gt;=I11,"適","否"))</f>
        <v>適</v>
      </c>
      <c r="K76" s="453" t="str">
        <f>IF(K11=0,"",IF(K75&gt;=K11,"適","否"))</f>
        <v>適</v>
      </c>
      <c r="L76" s="454" t="str">
        <f>IF(K11=0,"",IF(L75&gt;=K11,"適","否"))</f>
        <v>適</v>
      </c>
      <c r="M76" s="453" t="str">
        <f>IF(M11=0,"",IF(M75&gt;=M11,"適","否"))</f>
        <v>適</v>
      </c>
      <c r="N76" s="453" t="str">
        <f>IF(M11=0,"",IF(N75&gt;=M11,"適","否"))</f>
        <v>適</v>
      </c>
      <c r="O76" s="452" t="str">
        <f>IF(O11=0,"",IF(O75&gt;=O11,"適","否"))</f>
        <v>適</v>
      </c>
      <c r="P76" s="453" t="str">
        <f>IF(O11=0,"",IF(P75&gt;=O11,"適","否"))</f>
        <v>適</v>
      </c>
      <c r="Q76" s="452" t="str">
        <f>IF(Q11=0,"",IF(Q75&gt;=Q11,"適","否"))</f>
        <v>適</v>
      </c>
      <c r="R76" s="454" t="str">
        <f>IF(Q11=0,"",IF(R75&gt;=Q11,"適","否"))</f>
        <v>適</v>
      </c>
      <c r="S76" s="453" t="str">
        <f>IF(S11=0,"",IF(S75&gt;=S11,"適","否"))</f>
        <v>適</v>
      </c>
      <c r="T76" s="454" t="str">
        <f>IF(S11=0,"",IF(T75&gt;=S11,"適","否"))</f>
        <v>適</v>
      </c>
      <c r="U76" s="453" t="str">
        <f>IF(U11=0,"",IF(U75&gt;=U11,"適","否"))</f>
        <v>適</v>
      </c>
      <c r="V76" s="453" t="str">
        <f>IF(U11=0,"",IF(V75&gt;=U11,"適","否"))</f>
        <v>適</v>
      </c>
      <c r="W76" s="452" t="str">
        <f>IF(W11=0,"",IF(W75&gt;=W11,"適","否"))</f>
        <v>適</v>
      </c>
      <c r="X76" s="453" t="str">
        <f>IF(W11=0,"",IF(X75&gt;=W11,"適","否"))</f>
        <v>適</v>
      </c>
      <c r="Y76" s="452" t="str">
        <f>IF(Y11=0,"",IF(Y75&gt;=Y11,"適","否"))</f>
        <v>適</v>
      </c>
      <c r="Z76" s="454" t="str">
        <f>IF(Y11=0,"",IF(Z75&gt;=Y11,"適","否"))</f>
        <v>適</v>
      </c>
      <c r="AA76" s="453" t="str">
        <f>IF(AA11=0,"",IF(AA75&gt;=AA11,"適","否"))</f>
        <v>適</v>
      </c>
      <c r="AB76" s="454" t="str">
        <f>IF(AA11=0,"",IF(AB75&gt;=AA11,"適","否"))</f>
        <v>適</v>
      </c>
      <c r="AC76" s="453" t="str">
        <f>IF(AC11=0,"",IF(AC75&gt;=AC11,"適","否"))</f>
        <v>適</v>
      </c>
      <c r="AD76" s="453" t="str">
        <f>IF(AC11=0,"",IF(AD75&gt;=AC11,"適","否"))</f>
        <v>適</v>
      </c>
      <c r="AE76" s="452" t="str">
        <f>IF(AE11=0,"",IF(AE75&gt;=AE11,"適","否"))</f>
        <v>適</v>
      </c>
      <c r="AF76" s="454" t="str">
        <f>IF(AE11=0,"",IF(AF75&gt;=AE11,"適","否"))</f>
        <v>適</v>
      </c>
      <c r="AG76" s="452" t="str">
        <f>IF(AG11=0,"",IF(AG75&gt;=AG11,"適","否"))</f>
        <v>適</v>
      </c>
      <c r="AH76" s="454" t="str">
        <f>IF(AG11=0,"",IF(AH75&gt;=AG11,"適","否"))</f>
        <v>適</v>
      </c>
      <c r="AI76" s="453" t="str">
        <f>IF(AI11=0,"",IF(AI75&gt;=AI11,"適","否"))</f>
        <v>適</v>
      </c>
      <c r="AJ76" s="454" t="str">
        <f>IF(AI11=0,"",IF(AJ75&gt;=AI11,"適","否"))</f>
        <v>適</v>
      </c>
      <c r="AK76" s="452" t="str">
        <f>IF(AK11=0,"",IF(AK75&gt;=AK11,"適","否"))</f>
        <v>適</v>
      </c>
      <c r="AL76" s="453" t="str">
        <f>IF(AK11=0,"",IF(AL75&gt;=AK11,"適","否"))</f>
        <v>適</v>
      </c>
      <c r="AM76" s="452" t="str">
        <f>IF(AM11=0,"",IF(AM75&gt;=AM11,"適","否"))</f>
        <v>適</v>
      </c>
      <c r="AN76" s="454" t="str">
        <f>IF(AM11=0,"",IF(AN75&gt;=AM11,"適","否"))</f>
        <v>適</v>
      </c>
      <c r="AO76" s="452" t="str">
        <f>IF(AO11=0,"",IF(AO75&gt;=AO11,"適","否"))</f>
        <v>適</v>
      </c>
      <c r="AP76" s="454" t="str">
        <f>IF(AO11=0,"",IF(AP75&gt;=AO11,"適","否"))</f>
        <v>適</v>
      </c>
      <c r="AQ76" s="453" t="str">
        <f>IF(AQ11=0,"",IF(AQ75&gt;=AQ11,"適","否"))</f>
        <v>適</v>
      </c>
      <c r="AR76" s="454" t="str">
        <f>IF(AQ11=0,"",IF(AR75&gt;=AQ11,"適","否"))</f>
        <v>適</v>
      </c>
      <c r="AS76" s="452" t="str">
        <f>IF(AS11=0,"",IF(AS75&gt;=AS11,"適","否"))</f>
        <v>適</v>
      </c>
      <c r="AT76" s="453" t="str">
        <f>IF(AS11=0,"",IF(AT75&gt;=AS11,"適","否"))</f>
        <v>適</v>
      </c>
      <c r="AU76" s="452" t="str">
        <f>IF(AU11=0,"",IF(AU75&gt;=AU11,"適","否"))</f>
        <v>適</v>
      </c>
      <c r="AV76" s="454" t="str">
        <f>IF(AU11=0,"",IF(AV75&gt;=AU11,"適","否"))</f>
        <v>適</v>
      </c>
      <c r="AW76" s="452" t="str">
        <f>IF(AW11=0,"",IF(AW75&gt;=AW11,"適","否"))</f>
        <v>適</v>
      </c>
      <c r="AX76" s="454" t="str">
        <f>IF(AW11=0,"",IF(AX75&gt;=AW11,"適","否"))</f>
        <v>適</v>
      </c>
      <c r="AY76" s="453" t="str">
        <f>IF(AY11=0,"",IF(AY75&gt;=AY11,"適","否"))</f>
        <v>適</v>
      </c>
      <c r="AZ76" s="454" t="str">
        <f>IF(AY11=0,"",IF(AZ75&gt;=AY11,"適","否"))</f>
        <v>適</v>
      </c>
      <c r="BA76" s="452" t="str">
        <f>IF(BA11=0,"",IF(BA75&gt;=BA11,"適","否"))</f>
        <v>適</v>
      </c>
      <c r="BB76" s="453" t="str">
        <f>IF(BA11=0,"",IF(BB75&gt;=BA11,"適","否"))</f>
        <v>適</v>
      </c>
      <c r="BC76" s="452" t="str">
        <f>IF(BC11=0,"",IF(BC75&gt;=BC11,"適","否"))</f>
        <v/>
      </c>
      <c r="BD76" s="454" t="str">
        <f>IF(BC11=0,"",IF(BD75&gt;=BC11,"適","否"))</f>
        <v/>
      </c>
      <c r="BE76" s="452" t="str">
        <f>IF(BE11=0,"",IF(BE75&gt;=BE11,"適","否"))</f>
        <v/>
      </c>
      <c r="BF76" s="454" t="str">
        <f>IF(BE11=0,"",IF(BF75&gt;=BE11,"適","否"))</f>
        <v/>
      </c>
      <c r="BG76" s="453" t="str">
        <f>IF(BG11=0,"",IF(BG75&gt;=BG11,"適","否"))</f>
        <v/>
      </c>
      <c r="BH76" s="454" t="str">
        <f>IF(BG11=0,"",IF(BH75&gt;=BG11,"適","否"))</f>
        <v/>
      </c>
      <c r="BI76" s="451"/>
    </row>
    <row r="77" spans="1:62" s="29" customFormat="1" ht="12.75" customHeight="1">
      <c r="A77" s="173" t="s">
        <v>902</v>
      </c>
      <c r="B77" s="29" t="s">
        <v>903</v>
      </c>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row>
    <row r="78" spans="1:62" s="29" customFormat="1" ht="12.75" customHeight="1">
      <c r="A78" s="29">
        <v>2</v>
      </c>
      <c r="B78" s="29" t="s">
        <v>904</v>
      </c>
    </row>
    <row r="79" spans="1:62" s="29" customFormat="1" ht="12.75" customHeight="1">
      <c r="A79" s="29">
        <v>3</v>
      </c>
      <c r="B79" s="29" t="s">
        <v>905</v>
      </c>
    </row>
    <row r="80" spans="1:62" s="29" customFormat="1" ht="12.75" customHeight="1">
      <c r="A80" s="29">
        <v>4</v>
      </c>
      <c r="B80" s="29" t="s">
        <v>943</v>
      </c>
    </row>
    <row r="81" spans="1:61" s="29" customFormat="1" ht="15" customHeight="1">
      <c r="A81" s="29">
        <v>5</v>
      </c>
      <c r="B81" s="29" t="s">
        <v>906</v>
      </c>
    </row>
    <row r="82" spans="1:61" s="29" customFormat="1" ht="12.75" customHeight="1">
      <c r="A82" s="1221"/>
      <c r="B82" s="1221"/>
      <c r="C82" s="1221"/>
      <c r="D82" s="1221"/>
      <c r="E82" s="1221"/>
      <c r="F82" s="1221"/>
      <c r="G82" s="1221"/>
      <c r="H82" s="1221"/>
      <c r="I82" s="1221"/>
      <c r="J82" s="1221"/>
      <c r="K82" s="1221"/>
      <c r="L82" s="1221"/>
      <c r="M82" s="1221"/>
      <c r="N82" s="1221"/>
      <c r="O82" s="1221"/>
      <c r="P82" s="1221"/>
      <c r="Q82" s="1221"/>
      <c r="R82" s="1221"/>
      <c r="S82" s="1221"/>
      <c r="T82" s="1221"/>
      <c r="U82" s="1221"/>
      <c r="V82" s="1221"/>
      <c r="W82" s="1221"/>
      <c r="X82" s="1221"/>
      <c r="Y82" s="1221"/>
      <c r="Z82" s="1221"/>
      <c r="AA82" s="1221"/>
      <c r="AB82" s="1221"/>
      <c r="AC82" s="1221"/>
      <c r="AD82" s="1221"/>
      <c r="AE82" s="1221"/>
      <c r="AF82" s="1221"/>
      <c r="AG82" s="1221"/>
      <c r="AH82" s="1221"/>
      <c r="AI82" s="1221"/>
      <c r="AJ82" s="1221"/>
      <c r="AK82" s="1221"/>
      <c r="AL82" s="1221"/>
      <c r="AM82" s="1221"/>
      <c r="AN82" s="1221"/>
      <c r="AO82" s="1221"/>
      <c r="AP82" s="1221"/>
      <c r="AQ82" s="1221"/>
      <c r="AR82" s="1221"/>
      <c r="AS82" s="1221"/>
      <c r="AT82" s="1221"/>
      <c r="AU82" s="1221"/>
      <c r="AV82" s="1221"/>
      <c r="AW82" s="1221"/>
      <c r="AX82" s="1221"/>
      <c r="AY82" s="1221"/>
      <c r="AZ82" s="1221"/>
      <c r="BA82" s="1221"/>
      <c r="BB82" s="1221"/>
      <c r="BC82" s="1221"/>
      <c r="BD82" s="1221"/>
      <c r="BE82" s="1221"/>
      <c r="BF82" s="1221"/>
      <c r="BG82" s="1221"/>
      <c r="BH82" s="1221"/>
      <c r="BI82" s="1221"/>
    </row>
  </sheetData>
  <mergeCells count="350">
    <mergeCell ref="A3:D3"/>
    <mergeCell ref="E3:H3"/>
    <mergeCell ref="I3:L3"/>
    <mergeCell ref="M3:P3"/>
    <mergeCell ref="Q3:T3"/>
    <mergeCell ref="U3:X3"/>
    <mergeCell ref="Y3:AB3"/>
    <mergeCell ref="AC3:AF3"/>
    <mergeCell ref="AG3:AJ3"/>
    <mergeCell ref="A4:A10"/>
    <mergeCell ref="B4:B9"/>
    <mergeCell ref="E4:F4"/>
    <mergeCell ref="G4:H4"/>
    <mergeCell ref="I4:J4"/>
    <mergeCell ref="K4:L4"/>
    <mergeCell ref="M4:N4"/>
    <mergeCell ref="O4:P4"/>
    <mergeCell ref="Q4:R4"/>
    <mergeCell ref="E5:F5"/>
    <mergeCell ref="G5:H5"/>
    <mergeCell ref="I5:J5"/>
    <mergeCell ref="K5:L5"/>
    <mergeCell ref="M5:N5"/>
    <mergeCell ref="O5:P5"/>
    <mergeCell ref="Q5:R5"/>
    <mergeCell ref="S4:T4"/>
    <mergeCell ref="U4:V4"/>
    <mergeCell ref="W4:X4"/>
    <mergeCell ref="Y4:Z4"/>
    <mergeCell ref="AA4:AB4"/>
    <mergeCell ref="AC4:AD4"/>
    <mergeCell ref="BI3:BI11"/>
    <mergeCell ref="AK3:AN3"/>
    <mergeCell ref="AO3:AR3"/>
    <mergeCell ref="AS3:AV3"/>
    <mergeCell ref="AW3:AZ3"/>
    <mergeCell ref="BA3:BD3"/>
    <mergeCell ref="BE3:BH3"/>
    <mergeCell ref="W5:X5"/>
    <mergeCell ref="Y5:Z5"/>
    <mergeCell ref="AA5:AB5"/>
    <mergeCell ref="AC5:AD5"/>
    <mergeCell ref="BC4:BD4"/>
    <mergeCell ref="BE4:BF4"/>
    <mergeCell ref="BG4:BH4"/>
    <mergeCell ref="AQ4:AR4"/>
    <mergeCell ref="AS4:AT4"/>
    <mergeCell ref="AU4:AV4"/>
    <mergeCell ref="AW4:AX4"/>
    <mergeCell ref="AY4:AZ4"/>
    <mergeCell ref="BA4:BB4"/>
    <mergeCell ref="AE4:AF4"/>
    <mergeCell ref="AG4:AH4"/>
    <mergeCell ref="AI4:AJ4"/>
    <mergeCell ref="AK4:AL4"/>
    <mergeCell ref="BC5:BD5"/>
    <mergeCell ref="AM4:AN4"/>
    <mergeCell ref="AO4:AP4"/>
    <mergeCell ref="BE5:BF5"/>
    <mergeCell ref="BG5:BH5"/>
    <mergeCell ref="E6:F6"/>
    <mergeCell ref="G6:H6"/>
    <mergeCell ref="I6:J6"/>
    <mergeCell ref="K6:L6"/>
    <mergeCell ref="M6:N6"/>
    <mergeCell ref="O6:P6"/>
    <mergeCell ref="Q6:R6"/>
    <mergeCell ref="AQ5:AR5"/>
    <mergeCell ref="AS5:AT5"/>
    <mergeCell ref="AU5:AV5"/>
    <mergeCell ref="AW5:AX5"/>
    <mergeCell ref="AY5:AZ5"/>
    <mergeCell ref="BA5:BB5"/>
    <mergeCell ref="AE5:AF5"/>
    <mergeCell ref="AG5:AH5"/>
    <mergeCell ref="AI5:AJ5"/>
    <mergeCell ref="AK5:AL5"/>
    <mergeCell ref="AM5:AN5"/>
    <mergeCell ref="AO5:AP5"/>
    <mergeCell ref="S5:T5"/>
    <mergeCell ref="U5:V5"/>
    <mergeCell ref="BE6:BF6"/>
    <mergeCell ref="BG6:BH6"/>
    <mergeCell ref="E7:F7"/>
    <mergeCell ref="G7:H7"/>
    <mergeCell ref="I7:J7"/>
    <mergeCell ref="K7:L7"/>
    <mergeCell ref="M7:N7"/>
    <mergeCell ref="O7:P7"/>
    <mergeCell ref="Q7:R7"/>
    <mergeCell ref="AQ6:AR6"/>
    <mergeCell ref="AS6:AT6"/>
    <mergeCell ref="AU6:AV6"/>
    <mergeCell ref="AW6:AX6"/>
    <mergeCell ref="AY6:AZ6"/>
    <mergeCell ref="BA6:BB6"/>
    <mergeCell ref="AE6:AF6"/>
    <mergeCell ref="AG6:AH6"/>
    <mergeCell ref="AI6:AJ6"/>
    <mergeCell ref="AK6:AL6"/>
    <mergeCell ref="AM6:AN6"/>
    <mergeCell ref="AO6:AP6"/>
    <mergeCell ref="S6:T6"/>
    <mergeCell ref="U6:V6"/>
    <mergeCell ref="W6:X6"/>
    <mergeCell ref="AM7:AN7"/>
    <mergeCell ref="AO7:AP7"/>
    <mergeCell ref="S7:T7"/>
    <mergeCell ref="U7:V7"/>
    <mergeCell ref="W7:X7"/>
    <mergeCell ref="Y7:Z7"/>
    <mergeCell ref="AA7:AB7"/>
    <mergeCell ref="AC7:AD7"/>
    <mergeCell ref="BC6:BD6"/>
    <mergeCell ref="Y6:Z6"/>
    <mergeCell ref="AA6:AB6"/>
    <mergeCell ref="AC6:AD6"/>
    <mergeCell ref="W8:X8"/>
    <mergeCell ref="Y8:Z8"/>
    <mergeCell ref="AA8:AB8"/>
    <mergeCell ref="AC8:AD8"/>
    <mergeCell ref="BC7:BD7"/>
    <mergeCell ref="BE7:BF7"/>
    <mergeCell ref="BG7:BH7"/>
    <mergeCell ref="E8:F8"/>
    <mergeCell ref="G8:H8"/>
    <mergeCell ref="I8:J8"/>
    <mergeCell ref="K8:L8"/>
    <mergeCell ref="M8:N8"/>
    <mergeCell ref="O8:P8"/>
    <mergeCell ref="Q8:R8"/>
    <mergeCell ref="AQ7:AR7"/>
    <mergeCell ref="AS7:AT7"/>
    <mergeCell ref="AU7:AV7"/>
    <mergeCell ref="AW7:AX7"/>
    <mergeCell ref="AY7:AZ7"/>
    <mergeCell ref="BA7:BB7"/>
    <mergeCell ref="AE7:AF7"/>
    <mergeCell ref="AG7:AH7"/>
    <mergeCell ref="AI7:AJ7"/>
    <mergeCell ref="AK7:AL7"/>
    <mergeCell ref="BC8:BD8"/>
    <mergeCell ref="BE8:BF8"/>
    <mergeCell ref="BG8:BH8"/>
    <mergeCell ref="E9:F9"/>
    <mergeCell ref="G9:H9"/>
    <mergeCell ref="I9:J9"/>
    <mergeCell ref="K9:L9"/>
    <mergeCell ref="M9:N9"/>
    <mergeCell ref="O9:P9"/>
    <mergeCell ref="Q9:R9"/>
    <mergeCell ref="AQ8:AR8"/>
    <mergeCell ref="AS8:AT8"/>
    <mergeCell ref="AU8:AV8"/>
    <mergeCell ref="AW8:AX8"/>
    <mergeCell ref="AY8:AZ8"/>
    <mergeCell ref="BA8:BB8"/>
    <mergeCell ref="AE8:AF8"/>
    <mergeCell ref="AG8:AH8"/>
    <mergeCell ref="AI8:AJ8"/>
    <mergeCell ref="AK8:AL8"/>
    <mergeCell ref="AM8:AN8"/>
    <mergeCell ref="AO8:AP8"/>
    <mergeCell ref="S8:T8"/>
    <mergeCell ref="U8:V8"/>
    <mergeCell ref="BE9:BF9"/>
    <mergeCell ref="BG9:BH9"/>
    <mergeCell ref="B10:D10"/>
    <mergeCell ref="E10:F10"/>
    <mergeCell ref="G10:H10"/>
    <mergeCell ref="I10:J10"/>
    <mergeCell ref="K10:L10"/>
    <mergeCell ref="M10:N10"/>
    <mergeCell ref="O10:P10"/>
    <mergeCell ref="AQ9:AR9"/>
    <mergeCell ref="AS9:AT9"/>
    <mergeCell ref="AU9:AV9"/>
    <mergeCell ref="AW9:AX9"/>
    <mergeCell ref="AY9:AZ9"/>
    <mergeCell ref="BA9:BB9"/>
    <mergeCell ref="AE9:AF9"/>
    <mergeCell ref="AG9:AH9"/>
    <mergeCell ref="AI9:AJ9"/>
    <mergeCell ref="AK9:AL9"/>
    <mergeCell ref="AM9:AN9"/>
    <mergeCell ref="AO9:AP9"/>
    <mergeCell ref="S9:T9"/>
    <mergeCell ref="U9:V9"/>
    <mergeCell ref="W9:X9"/>
    <mergeCell ref="AK10:AL10"/>
    <mergeCell ref="AM10:AN10"/>
    <mergeCell ref="Q10:R10"/>
    <mergeCell ref="S10:T10"/>
    <mergeCell ref="U10:V10"/>
    <mergeCell ref="W10:X10"/>
    <mergeCell ref="Y10:Z10"/>
    <mergeCell ref="AA10:AB10"/>
    <mergeCell ref="BC9:BD9"/>
    <mergeCell ref="Y9:Z9"/>
    <mergeCell ref="AA9:AB9"/>
    <mergeCell ref="AC9:AD9"/>
    <mergeCell ref="S11:T11"/>
    <mergeCell ref="U11:V11"/>
    <mergeCell ref="W11:X11"/>
    <mergeCell ref="Y11:Z11"/>
    <mergeCell ref="BA10:BB10"/>
    <mergeCell ref="BC10:BD10"/>
    <mergeCell ref="BE10:BF10"/>
    <mergeCell ref="BG10:BH10"/>
    <mergeCell ref="A11:D11"/>
    <mergeCell ref="E11:F11"/>
    <mergeCell ref="G11:H11"/>
    <mergeCell ref="I11:J11"/>
    <mergeCell ref="K11:L11"/>
    <mergeCell ref="M11:N11"/>
    <mergeCell ref="AO10:AP10"/>
    <mergeCell ref="AQ10:AR10"/>
    <mergeCell ref="AS10:AT10"/>
    <mergeCell ref="AU10:AV10"/>
    <mergeCell ref="AW10:AX10"/>
    <mergeCell ref="AY10:AZ10"/>
    <mergeCell ref="AC10:AD10"/>
    <mergeCell ref="AE10:AF10"/>
    <mergeCell ref="AG10:AH10"/>
    <mergeCell ref="AI10:AJ10"/>
    <mergeCell ref="AY11:AZ11"/>
    <mergeCell ref="BA11:BB11"/>
    <mergeCell ref="BC11:BD11"/>
    <mergeCell ref="BE11:BF11"/>
    <mergeCell ref="BG11:BH11"/>
    <mergeCell ref="A12:A75"/>
    <mergeCell ref="B12:C14"/>
    <mergeCell ref="D12:D14"/>
    <mergeCell ref="B18:B20"/>
    <mergeCell ref="C18:C20"/>
    <mergeCell ref="AM11:AN11"/>
    <mergeCell ref="AO11:AP11"/>
    <mergeCell ref="AQ11:AR11"/>
    <mergeCell ref="AS11:AT11"/>
    <mergeCell ref="AU11:AV11"/>
    <mergeCell ref="AW11:AX11"/>
    <mergeCell ref="AA11:AB11"/>
    <mergeCell ref="AC11:AD11"/>
    <mergeCell ref="AE11:AF11"/>
    <mergeCell ref="AG11:AH11"/>
    <mergeCell ref="AI11:AJ11"/>
    <mergeCell ref="AK11:AL11"/>
    <mergeCell ref="O11:P11"/>
    <mergeCell ref="Q11:R11"/>
    <mergeCell ref="D18:D20"/>
    <mergeCell ref="BI18:BI20"/>
    <mergeCell ref="BJ18:BJ20"/>
    <mergeCell ref="B21:B23"/>
    <mergeCell ref="C21:C23"/>
    <mergeCell ref="D21:D23"/>
    <mergeCell ref="BI21:BI23"/>
    <mergeCell ref="BJ21:BJ23"/>
    <mergeCell ref="BI12:BI14"/>
    <mergeCell ref="B15:B17"/>
    <mergeCell ref="C15:C17"/>
    <mergeCell ref="D15:D17"/>
    <mergeCell ref="BI15:BI17"/>
    <mergeCell ref="BJ15:BJ17"/>
    <mergeCell ref="BJ30:BJ32"/>
    <mergeCell ref="B33:B35"/>
    <mergeCell ref="C33:C35"/>
    <mergeCell ref="D33:D35"/>
    <mergeCell ref="BI33:BI35"/>
    <mergeCell ref="BJ33:BJ35"/>
    <mergeCell ref="B24:B26"/>
    <mergeCell ref="C24:C26"/>
    <mergeCell ref="D24:D26"/>
    <mergeCell ref="BI24:BI26"/>
    <mergeCell ref="BJ24:BJ26"/>
    <mergeCell ref="B27:B29"/>
    <mergeCell ref="C27:C29"/>
    <mergeCell ref="D27:D29"/>
    <mergeCell ref="BI27:BI29"/>
    <mergeCell ref="BJ27:BJ29"/>
    <mergeCell ref="BJ42:BJ44"/>
    <mergeCell ref="B45:B47"/>
    <mergeCell ref="C45:C47"/>
    <mergeCell ref="D45:D47"/>
    <mergeCell ref="BI45:BI47"/>
    <mergeCell ref="BJ45:BJ47"/>
    <mergeCell ref="B36:B38"/>
    <mergeCell ref="C36:C38"/>
    <mergeCell ref="D36:D38"/>
    <mergeCell ref="BI36:BI38"/>
    <mergeCell ref="BJ36:BJ38"/>
    <mergeCell ref="B39:B41"/>
    <mergeCell ref="C39:C41"/>
    <mergeCell ref="D39:D41"/>
    <mergeCell ref="BI39:BI41"/>
    <mergeCell ref="BJ39:BJ41"/>
    <mergeCell ref="BJ54:BJ56"/>
    <mergeCell ref="B57:B59"/>
    <mergeCell ref="C57:C59"/>
    <mergeCell ref="D57:D59"/>
    <mergeCell ref="BI57:BI59"/>
    <mergeCell ref="BJ57:BJ59"/>
    <mergeCell ref="B48:B50"/>
    <mergeCell ref="C48:C50"/>
    <mergeCell ref="D48:D50"/>
    <mergeCell ref="BI48:BI50"/>
    <mergeCell ref="BJ48:BJ50"/>
    <mergeCell ref="B51:B53"/>
    <mergeCell ref="C51:C53"/>
    <mergeCell ref="D51:D53"/>
    <mergeCell ref="BI51:BI53"/>
    <mergeCell ref="BJ51:BJ53"/>
    <mergeCell ref="BJ66:BJ68"/>
    <mergeCell ref="B69:B71"/>
    <mergeCell ref="C69:C71"/>
    <mergeCell ref="D69:D71"/>
    <mergeCell ref="BI69:BI71"/>
    <mergeCell ref="B60:B62"/>
    <mergeCell ref="C60:C62"/>
    <mergeCell ref="D60:D62"/>
    <mergeCell ref="BI60:BI62"/>
    <mergeCell ref="BJ60:BJ62"/>
    <mergeCell ref="B63:B65"/>
    <mergeCell ref="C63:C65"/>
    <mergeCell ref="D63:D65"/>
    <mergeCell ref="BI63:BI65"/>
    <mergeCell ref="BJ63:BJ65"/>
    <mergeCell ref="A82:BI82"/>
    <mergeCell ref="A1:I1"/>
    <mergeCell ref="B72:B74"/>
    <mergeCell ref="C72:C74"/>
    <mergeCell ref="D72:D74"/>
    <mergeCell ref="BI72:BI74"/>
    <mergeCell ref="B75:D75"/>
    <mergeCell ref="A76:D76"/>
    <mergeCell ref="B66:B68"/>
    <mergeCell ref="C66:C68"/>
    <mergeCell ref="D66:D68"/>
    <mergeCell ref="BI66:BI68"/>
    <mergeCell ref="B54:B56"/>
    <mergeCell ref="C54:C56"/>
    <mergeCell ref="D54:D56"/>
    <mergeCell ref="BI54:BI56"/>
    <mergeCell ref="B42:B44"/>
    <mergeCell ref="C42:C44"/>
    <mergeCell ref="D42:D44"/>
    <mergeCell ref="BI42:BI44"/>
    <mergeCell ref="B30:B32"/>
    <mergeCell ref="C30:C32"/>
    <mergeCell ref="D30:D32"/>
    <mergeCell ref="BI30:BI32"/>
  </mergeCells>
  <phoneticPr fontId="2"/>
  <conditionalFormatting sqref="E73:BH73">
    <cfRule type="cellIs" dxfId="52" priority="53" stopIfTrue="1" operator="equal">
      <formula>1</formula>
    </cfRule>
  </conditionalFormatting>
  <conditionalFormatting sqref="E73:BH73">
    <cfRule type="cellIs" dxfId="51" priority="52" stopIfTrue="1" operator="equal">
      <formula>1</formula>
    </cfRule>
  </conditionalFormatting>
  <conditionalFormatting sqref="E70:BH70">
    <cfRule type="cellIs" dxfId="50" priority="51" stopIfTrue="1" operator="equal">
      <formula>1</formula>
    </cfRule>
  </conditionalFormatting>
  <conditionalFormatting sqref="E70:BH70">
    <cfRule type="cellIs" dxfId="49" priority="50" stopIfTrue="1" operator="equal">
      <formula>1</formula>
    </cfRule>
  </conditionalFormatting>
  <conditionalFormatting sqref="E67:BH67">
    <cfRule type="cellIs" dxfId="48" priority="49" stopIfTrue="1" operator="equal">
      <formula>1</formula>
    </cfRule>
  </conditionalFormatting>
  <conditionalFormatting sqref="E67:BH67">
    <cfRule type="cellIs" dxfId="47" priority="48" stopIfTrue="1" operator="equal">
      <formula>1</formula>
    </cfRule>
  </conditionalFormatting>
  <conditionalFormatting sqref="E64:BH64">
    <cfRule type="cellIs" dxfId="46" priority="47" stopIfTrue="1" operator="equal">
      <formula>1</formula>
    </cfRule>
  </conditionalFormatting>
  <conditionalFormatting sqref="E64:BH64">
    <cfRule type="cellIs" dxfId="45" priority="46" stopIfTrue="1" operator="equal">
      <formula>1</formula>
    </cfRule>
  </conditionalFormatting>
  <conditionalFormatting sqref="F16:BH16">
    <cfRule type="cellIs" dxfId="44" priority="45" stopIfTrue="1" operator="equal">
      <formula>1</formula>
    </cfRule>
  </conditionalFormatting>
  <conditionalFormatting sqref="F16:BH16">
    <cfRule type="cellIs" dxfId="43" priority="44" stopIfTrue="1" operator="equal">
      <formula>1</formula>
    </cfRule>
  </conditionalFormatting>
  <conditionalFormatting sqref="E19:BH19">
    <cfRule type="cellIs" dxfId="42" priority="43" stopIfTrue="1" operator="equal">
      <formula>1</formula>
    </cfRule>
  </conditionalFormatting>
  <conditionalFormatting sqref="E19:BH19">
    <cfRule type="cellIs" dxfId="41" priority="42" stopIfTrue="1" operator="equal">
      <formula>1</formula>
    </cfRule>
  </conditionalFormatting>
  <conditionalFormatting sqref="E22:BH22">
    <cfRule type="cellIs" dxfId="40" priority="41" stopIfTrue="1" operator="equal">
      <formula>1</formula>
    </cfRule>
  </conditionalFormatting>
  <conditionalFormatting sqref="E22:BH22">
    <cfRule type="cellIs" dxfId="39" priority="40" stopIfTrue="1" operator="equal">
      <formula>1</formula>
    </cfRule>
  </conditionalFormatting>
  <conditionalFormatting sqref="E25:BH25">
    <cfRule type="cellIs" dxfId="38" priority="39" stopIfTrue="1" operator="equal">
      <formula>1</formula>
    </cfRule>
  </conditionalFormatting>
  <conditionalFormatting sqref="E25:BH25">
    <cfRule type="cellIs" dxfId="37" priority="38" stopIfTrue="1" operator="equal">
      <formula>1</formula>
    </cfRule>
  </conditionalFormatting>
  <conditionalFormatting sqref="E28:J28 M28:BH28">
    <cfRule type="cellIs" dxfId="36" priority="37" stopIfTrue="1" operator="equal">
      <formula>1</formula>
    </cfRule>
  </conditionalFormatting>
  <conditionalFormatting sqref="E28:J28 M28:BH28">
    <cfRule type="cellIs" dxfId="35" priority="36" stopIfTrue="1" operator="equal">
      <formula>1</formula>
    </cfRule>
  </conditionalFormatting>
  <conditionalFormatting sqref="E31:J31 M31:BH31">
    <cfRule type="cellIs" dxfId="34" priority="35" stopIfTrue="1" operator="equal">
      <formula>1</formula>
    </cfRule>
  </conditionalFormatting>
  <conditionalFormatting sqref="E31:J31 M31:BH31">
    <cfRule type="cellIs" dxfId="33" priority="34" stopIfTrue="1" operator="equal">
      <formula>1</formula>
    </cfRule>
  </conditionalFormatting>
  <conditionalFormatting sqref="E34:BH34">
    <cfRule type="cellIs" dxfId="32" priority="33" stopIfTrue="1" operator="equal">
      <formula>1</formula>
    </cfRule>
  </conditionalFormatting>
  <conditionalFormatting sqref="E34:BH34">
    <cfRule type="cellIs" dxfId="31" priority="32" stopIfTrue="1" operator="equal">
      <formula>1</formula>
    </cfRule>
  </conditionalFormatting>
  <conditionalFormatting sqref="E37:L37 O37:BH37">
    <cfRule type="cellIs" dxfId="30" priority="31" stopIfTrue="1" operator="equal">
      <formula>1</formula>
    </cfRule>
  </conditionalFormatting>
  <conditionalFormatting sqref="E37:L37 O37:BH37">
    <cfRule type="cellIs" dxfId="29" priority="30" stopIfTrue="1" operator="equal">
      <formula>1</formula>
    </cfRule>
  </conditionalFormatting>
  <conditionalFormatting sqref="E40:AF40 AW40:BH40">
    <cfRule type="cellIs" dxfId="28" priority="29" stopIfTrue="1" operator="equal">
      <formula>1</formula>
    </cfRule>
  </conditionalFormatting>
  <conditionalFormatting sqref="E40:AF40 AW40:BH40">
    <cfRule type="cellIs" dxfId="27" priority="28" stopIfTrue="1" operator="equal">
      <formula>1</formula>
    </cfRule>
  </conditionalFormatting>
  <conditionalFormatting sqref="E43:AZ43 BB43:BH43">
    <cfRule type="cellIs" dxfId="26" priority="27" stopIfTrue="1" operator="equal">
      <formula>1</formula>
    </cfRule>
  </conditionalFormatting>
  <conditionalFormatting sqref="E43:AZ43 BB43:BH43">
    <cfRule type="cellIs" dxfId="25" priority="26" stopIfTrue="1" operator="equal">
      <formula>1</formula>
    </cfRule>
  </conditionalFormatting>
  <conditionalFormatting sqref="E46:BH46">
    <cfRule type="cellIs" dxfId="24" priority="25" stopIfTrue="1" operator="equal">
      <formula>1</formula>
    </cfRule>
  </conditionalFormatting>
  <conditionalFormatting sqref="E46:BH46">
    <cfRule type="cellIs" dxfId="23" priority="24" stopIfTrue="1" operator="equal">
      <formula>1</formula>
    </cfRule>
  </conditionalFormatting>
  <conditionalFormatting sqref="E49:AD49 BC49:BH49">
    <cfRule type="cellIs" dxfId="22" priority="23" stopIfTrue="1" operator="equal">
      <formula>1</formula>
    </cfRule>
  </conditionalFormatting>
  <conditionalFormatting sqref="E49:AD49 BC49:BH49">
    <cfRule type="cellIs" dxfId="21" priority="22" stopIfTrue="1" operator="equal">
      <formula>1</formula>
    </cfRule>
  </conditionalFormatting>
  <conditionalFormatting sqref="E52:BH52">
    <cfRule type="cellIs" dxfId="20" priority="21" stopIfTrue="1" operator="equal">
      <formula>1</formula>
    </cfRule>
  </conditionalFormatting>
  <conditionalFormatting sqref="E52:BH52">
    <cfRule type="cellIs" dxfId="19" priority="20" stopIfTrue="1" operator="equal">
      <formula>1</formula>
    </cfRule>
  </conditionalFormatting>
  <conditionalFormatting sqref="E55:BH55">
    <cfRule type="cellIs" dxfId="18" priority="19" stopIfTrue="1" operator="equal">
      <formula>1</formula>
    </cfRule>
  </conditionalFormatting>
  <conditionalFormatting sqref="E55:BH55">
    <cfRule type="cellIs" dxfId="17" priority="18" stopIfTrue="1" operator="equal">
      <formula>1</formula>
    </cfRule>
  </conditionalFormatting>
  <conditionalFormatting sqref="E58:BH58">
    <cfRule type="cellIs" dxfId="16" priority="17" stopIfTrue="1" operator="equal">
      <formula>1</formula>
    </cfRule>
  </conditionalFormatting>
  <conditionalFormatting sqref="E58:BH58">
    <cfRule type="cellIs" dxfId="15" priority="16" stopIfTrue="1" operator="equal">
      <formula>1</formula>
    </cfRule>
  </conditionalFormatting>
  <conditionalFormatting sqref="E61:BH61">
    <cfRule type="cellIs" dxfId="14" priority="15" stopIfTrue="1" operator="equal">
      <formula>1</formula>
    </cfRule>
  </conditionalFormatting>
  <conditionalFormatting sqref="E61:BH61">
    <cfRule type="cellIs" dxfId="13" priority="14" stopIfTrue="1" operator="equal">
      <formula>1</formula>
    </cfRule>
  </conditionalFormatting>
  <conditionalFormatting sqref="K28:L28">
    <cfRule type="cellIs" dxfId="12" priority="13" stopIfTrue="1" operator="equal">
      <formula>1</formula>
    </cfRule>
  </conditionalFormatting>
  <conditionalFormatting sqref="K28:L28">
    <cfRule type="cellIs" dxfId="11" priority="12" stopIfTrue="1" operator="equal">
      <formula>1</formula>
    </cfRule>
  </conditionalFormatting>
  <conditionalFormatting sqref="K31:L31">
    <cfRule type="cellIs" dxfId="10" priority="11" stopIfTrue="1" operator="equal">
      <formula>1</formula>
    </cfRule>
  </conditionalFormatting>
  <conditionalFormatting sqref="K31:L31">
    <cfRule type="cellIs" dxfId="9" priority="10" stopIfTrue="1" operator="equal">
      <formula>1</formula>
    </cfRule>
  </conditionalFormatting>
  <conditionalFormatting sqref="AE49:BB49">
    <cfRule type="cellIs" dxfId="8" priority="6" stopIfTrue="1" operator="equal">
      <formula>1</formula>
    </cfRule>
  </conditionalFormatting>
  <conditionalFormatting sqref="M37:N37">
    <cfRule type="cellIs" dxfId="7" priority="9" stopIfTrue="1" operator="equal">
      <formula>1</formula>
    </cfRule>
  </conditionalFormatting>
  <conditionalFormatting sqref="M37:N37">
    <cfRule type="cellIs" dxfId="6" priority="8" stopIfTrue="1" operator="equal">
      <formula>1</formula>
    </cfRule>
  </conditionalFormatting>
  <conditionalFormatting sqref="AE49:BB49">
    <cfRule type="cellIs" dxfId="5" priority="7" stopIfTrue="1" operator="equal">
      <formula>1</formula>
    </cfRule>
  </conditionalFormatting>
  <conditionalFormatting sqref="E16">
    <cfRule type="cellIs" dxfId="4" priority="5" stopIfTrue="1" operator="equal">
      <formula>1</formula>
    </cfRule>
  </conditionalFormatting>
  <conditionalFormatting sqref="E16">
    <cfRule type="cellIs" dxfId="3" priority="4" stopIfTrue="1" operator="equal">
      <formula>1</formula>
    </cfRule>
  </conditionalFormatting>
  <conditionalFormatting sqref="AG40:AV40">
    <cfRule type="cellIs" dxfId="2" priority="3" stopIfTrue="1" operator="equal">
      <formula>1</formula>
    </cfRule>
  </conditionalFormatting>
  <conditionalFormatting sqref="AG40:AV40">
    <cfRule type="cellIs" dxfId="1" priority="2" stopIfTrue="1" operator="equal">
      <formula>1</formula>
    </cfRule>
  </conditionalFormatting>
  <conditionalFormatting sqref="AE52:BB52">
    <cfRule type="cellIs" dxfId="0" priority="1" operator="equal">
      <formula>1</formula>
    </cfRule>
  </conditionalFormatting>
  <printOptions horizontalCentered="1" verticalCentered="1"/>
  <pageMargins left="0.39370078740157483" right="0.19685039370078741" top="0.59055118110236227" bottom="0.19685039370078741" header="0.47244094488188981" footer="0.23622047244094491"/>
  <pageSetup paperSize="9" firstPageNumber="16" fitToHeight="0" orientation="landscape" useFirstPageNumber="1" r:id="rId1"/>
  <headerFooter alignWithMargins="0">
    <oddHeader>&amp;R&amp;8【 &amp;A 】</oddHead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記入上注意点</vt:lpstr>
      <vt:lpstr>表紙</vt:lpstr>
      <vt:lpstr>添付書類一覧</vt:lpstr>
      <vt:lpstr>目次</vt:lpstr>
      <vt:lpstr>1～9</vt:lpstr>
      <vt:lpstr>10</vt:lpstr>
      <vt:lpstr>11</vt:lpstr>
      <vt:lpstr>12</vt:lpstr>
      <vt:lpstr>時間帯別保育士配置表記載例</vt:lpstr>
      <vt:lpstr>保育士の配置</vt:lpstr>
      <vt:lpstr>保育士数簡易算出方法</vt:lpstr>
      <vt:lpstr>Sheet1</vt:lpstr>
      <vt:lpstr>'1～9'!Print_Area</vt:lpstr>
      <vt:lpstr>'10'!Print_Area</vt:lpstr>
      <vt:lpstr>'11'!Print_Area</vt:lpstr>
      <vt:lpstr>'12'!Print_Area</vt:lpstr>
      <vt:lpstr>記入上注意点!Print_Area</vt:lpstr>
      <vt:lpstr>時間帯別保育士配置表記載例!Print_Area</vt:lpstr>
      <vt:lpstr>添付書類一覧!Print_Area</vt:lpstr>
      <vt:lpstr>保育士の配置!Print_Area</vt:lpstr>
      <vt:lpstr>保育士数簡易算出方法!Print_Area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保育所指導監査資料</dc:title>
  <dc:subject>保育所指導監査資料</dc:subject>
  <dc:creator>県中保健福祉事務所</dc:creator>
  <cp:lastModifiedBy>登梛　絵梨子</cp:lastModifiedBy>
  <cp:lastPrinted>2022-05-26T04:24:26Z</cp:lastPrinted>
  <dcterms:created xsi:type="dcterms:W3CDTF">2005-10-23T13:46:58Z</dcterms:created>
  <dcterms:modified xsi:type="dcterms:W3CDTF">2022-05-26T04:52:49Z</dcterms:modified>
</cp:coreProperties>
</file>