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紙契約用\"/>
    </mc:Choice>
  </mc:AlternateContent>
  <xr:revisionPtr revIDLastSave="0" documentId="13_ncr:1_{5FCED4ED-9CD7-480B-81DA-CEFACCA58689}" xr6:coauthVersionLast="47" xr6:coauthVersionMax="47" xr10:uidLastSave="{00000000-0000-0000-0000-000000000000}"/>
  <bookViews>
    <workbookView xWindow="-108" yWindow="-108" windowWidth="23256" windowHeight="13896"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23"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3" l="1"/>
  <c r="G8" i="23"/>
  <c r="G7" i="23"/>
  <c r="I4" i="23"/>
  <c r="G12" i="3"/>
  <c r="F13" i="21" l="1"/>
  <c r="F12" i="21"/>
  <c r="E13" i="3" l="1"/>
  <c r="E17" i="7" l="1"/>
  <c r="I13" i="1"/>
  <c r="E7" i="1" l="1"/>
  <c r="E9" i="1"/>
  <c r="Y4" i="5"/>
  <c r="E5" i="1"/>
  <c r="H29" i="1"/>
  <c r="D43" i="14" l="1"/>
  <c r="D44" i="14"/>
  <c r="F18" i="22"/>
  <c r="O8" i="22" l="1"/>
  <c r="F16" i="22" l="1"/>
  <c r="F14" i="22"/>
  <c r="O7" i="22"/>
  <c r="O5" i="22"/>
  <c r="F12" i="19" l="1"/>
  <c r="F11" i="19"/>
  <c r="C8" i="19"/>
  <c r="I12" i="1"/>
  <c r="K12" i="1"/>
  <c r="M12" i="1"/>
  <c r="M13" i="1"/>
  <c r="K13" i="1"/>
  <c r="L17"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B20" i="22"/>
  <c r="V3" i="22"/>
  <c r="B22" i="22"/>
  <c r="D30" i="13"/>
  <c r="U8" i="5"/>
  <c r="L3" i="3"/>
  <c r="M6" i="7"/>
  <c r="C8" i="21" l="1"/>
  <c r="C23" i="21"/>
  <c r="C22" i="21"/>
  <c r="C20" i="21"/>
  <c r="C7" i="21"/>
  <c r="C6" i="21"/>
  <c r="C22" i="19"/>
  <c r="C21" i="19"/>
  <c r="C19" i="19"/>
  <c r="C7" i="19"/>
  <c r="C6" i="19"/>
  <c r="D32" i="13"/>
  <c r="D34" i="13"/>
  <c r="D29" i="13"/>
  <c r="D11" i="13" l="1"/>
  <c r="D9" i="13"/>
  <c r="D7" i="13"/>
  <c r="C5" i="5" l="1"/>
  <c r="L5" i="3"/>
  <c r="O32" i="7"/>
  <c r="M32" i="7"/>
  <c r="K32" i="7"/>
  <c r="O30" i="7"/>
  <c r="M30" i="7"/>
  <c r="K30" i="7"/>
  <c r="M8" i="7"/>
  <c r="M7" i="7"/>
  <c r="M5" i="7"/>
  <c r="S1" i="7"/>
  <c r="Q1" i="7"/>
  <c r="O1" i="7"/>
  <c r="G17" i="7"/>
  <c r="I17" i="7"/>
  <c r="I15" i="7"/>
  <c r="G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<sst xmlns="http://schemas.openxmlformats.org/spreadsheetml/2006/main" count="419" uniqueCount="275">
  <si>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</si>
  <si>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</si>
  <si>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</si>
  <si>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</si>
  <si>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</si>
  <si>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</si>
  <si>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</si>
  <si>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</si>
  <si>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</si>
  <si>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</si>
  <si>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</si>
  <si>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</si>
  <si>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</si>
  <si>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</si>
  <si>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</si>
  <si>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</si>
  <si>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</si>
  <si>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</si>
  <si>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</si>
  <si>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</si>
  <si>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</si>
  <si>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</si>
  <si>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　 本契約を締結した証として、本書２通を作成し、当事者記名押印の上、各自１
通を保有する。</t>
    <phoneticPr fontId="1"/>
  </si>
  <si>
    <t>令和</t>
    <phoneticPr fontId="1"/>
  </si>
  <si>
    <t>年</t>
    <phoneticPr fontId="1"/>
  </si>
  <si>
    <t>月</t>
    <phoneticPr fontId="1"/>
  </si>
  <si>
    <t>日</t>
    <phoneticPr fontId="1"/>
  </si>
  <si>
    <t>発 注 者</t>
    <phoneticPr fontId="1"/>
  </si>
  <si>
    <t>郡山市</t>
  </si>
  <si>
    <t>代表者</t>
  </si>
  <si>
    <r>
      <rPr>
        <sz val="12"/>
        <color theme="1"/>
        <rFont val="ＭＳ 明朝"/>
        <family val="1"/>
        <charset val="128"/>
      </rPr>
      <t>郡山市長</t>
    </r>
    <r>
      <rPr>
        <sz val="14"/>
        <color theme="1"/>
        <rFont val="ＭＳ 明朝"/>
        <family val="1"/>
        <charset val="128"/>
      </rPr>
      <t>　品　川　萬　里</t>
    </r>
    <phoneticPr fontId="1"/>
  </si>
  <si>
    <t>㊞　</t>
  </si>
  <si>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</si>
  <si>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</si>
  <si>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</si>
  <si>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</si>
  <si>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</si>
  <si>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</si>
  <si>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</si>
  <si>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</si>
  <si>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</si>
  <si>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</si>
  <si>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</si>
  <si>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</si>
  <si>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</si>
  <si>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</si>
  <si>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</si>
  <si>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</si>
  <si>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</si>
  <si>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</si>
  <si>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</si>
  <si>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</si>
  <si>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</si>
  <si>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</si>
  <si>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</si>
  <si>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</si>
  <si>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</si>
  <si>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</si>
  <si>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</si>
  <si>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</si>
  <si>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</si>
  <si>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</si>
  <si>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</si>
  <si>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</si>
  <si>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</si>
  <si>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</si>
  <si>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</si>
  <si>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</si>
  <si>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</si>
  <si>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</si>
  <si>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</si>
  <si>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</si>
  <si>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</si>
  <si>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</si>
  <si>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</si>
  <si>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</si>
  <si>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</si>
  <si>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</si>
  <si>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</si>
  <si>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</si>
  <si>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</si>
  <si>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</si>
  <si>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</si>
  <si>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</si>
  <si>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</si>
  <si>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</si>
  <si>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</si>
  <si>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</si>
  <si>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</si>
  <si>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</si>
  <si>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</si>
  <si>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</si>
  <si>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</si>
  <si>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</si>
  <si>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</si>
  <si>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</si>
  <si>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</si>
  <si>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</si>
  <si>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</si>
  <si>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</si>
  <si>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</si>
  <si>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</si>
  <si>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</si>
  <si>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</si>
  <si>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</si>
  <si>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</si>
  <si>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</si>
  <si>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</si>
  <si>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</si>
  <si>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</si>
  <si>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</si>
  <si>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</si>
  <si>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</si>
  <si>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</si>
  <si>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</si>
  <si>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</si>
  <si>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</si>
  <si>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</si>
  <si>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</si>
  <si>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</si>
  <si>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</si>
  <si>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</si>
  <si>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</si>
  <si>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</si>
  <si>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</si>
  <si>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</si>
  <si>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</si>
  <si>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</si>
  <si>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</si>
  <si>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</si>
  <si>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</si>
  <si>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</si>
  <si>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</si>
  <si>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</si>
  <si>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</si>
  <si>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</si>
  <si>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</si>
  <si>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</si>
  <si>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</si>
  <si>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</si>
  <si>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</si>
  <si>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</si>
  <si>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</si>
  <si>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</si>
  <si>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</si>
  <si>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</si>
  <si>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</si>
  <si>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</si>
  <si>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</si>
  <si>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</si>
  <si>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</si>
  <si>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</si>
  <si>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</si>
  <si>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</si>
  <si>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</si>
  <si>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</si>
  <si>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</si>
  <si>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</si>
  <si>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</si>
  <si>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</si>
  <si>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</si>
  <si>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</si>
  <si>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</si>
  <si>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</si>
  <si>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</si>
  <si>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</si>
  <si>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</si>
  <si>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</si>
  <si>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</si>
  <si>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</si>
  <si>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</si>
  <si>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</si>
  <si>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</si>
  <si>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</si>
  <si>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</si>
  <si>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</si>
  <si>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</si>
  <si>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</si>
  <si>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</si>
  <si>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</si>
  <si>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</si>
  <si>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</si>
  <si>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</si>
  <si>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</si>
  <si>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</si>
  <si>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</si>
  <si>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</si>
  <si>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</si>
  <si>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</si>
  <si>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</si>
  <si>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</si>
  <si>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</si>
  <si>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</si>
  <si>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</si>
  <si>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</si>
  <si>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</si>
  <si>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</si>
  <si>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</si>
  <si>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</si>
  <si>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</si>
  <si>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</si>
  <si>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</si>
  <si>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</si>
  <si>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</si>
  <si>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</si>
  <si>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</si>
  <si>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</si>
  <si>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</si>
  <si>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</si>
  <si>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</si>
  <si>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</si>
  <si>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</si>
  <si>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</si>
  <si>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</si>
  <si>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</si>
  <si>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</si>
  <si>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</si>
  <si>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</si>
  <si>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</si>
  <si>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</si>
  <si>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</si>
  <si>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</si>
  <si>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</si>
  <si>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</si>
  <si>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</si>
  <si>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</si>
  <si>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</si>
  <si>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</si>
  <si>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</si>
  <si>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</si>
  <si>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</si>
  <si>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</si>
  <si>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</si>
  <si>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</si>
  <si>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</si>
  <si>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</si>
  <si>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</si>
  <si>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</si>
  <si>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</si>
  <si>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</si>
  <si>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</si>
  <si>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郡山市長　　品　川　萬　里　　　　　</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</si>
  <si>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</si>
  <si>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</si>
  <si>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</si>
  <si>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</si>
  <si>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</si>
  <si>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</si>
  <si>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</si>
  <si>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</si>
  <si>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</si>
  <si>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</si>
  <si>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</si>
  <si>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</si>
  <si>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</si>
  <si>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</si>
  <si>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</si>
  <si>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</si>
  <si>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</si>
  <si>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受注者</t>
    <rPh sb="0" eb="3">
      <t>ジュチュウシャ</t>
    </rPh>
    <phoneticPr fontId="1"/>
  </si>
  <si>
    <t>紙契約用</t>
    <rPh sb="0" eb="4">
      <t>カミケイヤクヨウ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</si>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</sst>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4">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7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center"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lignment vertical="center"/>
    </xf>
    <xf numFmtId="0" fontId="52" fillId="0" borderId="0" xfId="0" applyFont="1" applyBorder="1" applyAlignment="1">
      <alignment horizontal="justify" vertical="center" wrapText="1"/>
    </xf>
    <xf numFmtId="0" fontId="79" fillId="2" borderId="75" xfId="0" applyFont="1" applyFill="1" applyBorder="1" applyAlignment="1">
      <alignment horizontal="center" vertical="center"/>
    </xf>
    <xf numFmtId="0" fontId="39" fillId="0" borderId="0" xfId="6" applyFont="1" applyAlignment="1">
      <alignment horizontal="left" vertical="center" shrinkToFit="1"/>
    </xf>
    <xf numFmtId="0" fontId="39" fillId="0" borderId="20" xfId="6" applyFont="1" applyBorder="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3" fillId="0" borderId="76"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3"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65" fillId="0" borderId="0" xfId="0" applyFont="1" applyAlignment="1">
      <alignment horizontal="distributed"/>
    </xf>
    <xf numFmtId="38" fontId="15" fillId="0" borderId="10" xfId="3" applyFont="1" applyFill="1" applyBorder="1" applyAlignment="1">
      <alignment horizontal="center" vertical="center"/>
    </xf>
    <xf numFmtId="38" fontId="10" fillId="0" borderId="10" xfId="3" applyFont="1" applyFill="1" applyBorder="1" applyAlignment="1">
      <alignment horizontal="right"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15" fillId="0" borderId="12" xfId="2" applyFont="1" applyBorder="1" applyAlignment="1">
      <alignment horizontal="center" vertical="center" shrinkToFit="1"/>
    </xf>
    <xf numFmtId="0" fontId="15" fillId="0" borderId="13" xfId="2" applyFont="1" applyBorder="1" applyAlignment="1">
      <alignment horizontal="center" vertical="center" shrinkToFit="1"/>
    </xf>
    <xf numFmtId="0" fontId="5" fillId="0" borderId="1" xfId="2" applyFont="1" applyBorder="1" applyAlignment="1">
      <alignment horizontal="distributed"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0" fontId="5" fillId="0" borderId="1" xfId="2" applyFont="1" applyBorder="1" applyAlignment="1">
      <alignment horizontal="center" vertical="center"/>
    </xf>
    <xf numFmtId="0" fontId="15" fillId="0" borderId="19" xfId="2" applyFont="1" applyBorder="1" applyAlignment="1">
      <alignment horizontal="center" vertical="center" shrinkToFit="1"/>
    </xf>
    <xf numFmtId="0" fontId="5" fillId="0" borderId="0" xfId="2" applyFont="1" applyAlignment="1">
      <alignment horizontal="left" vertical="top" wrapText="1"/>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0" fontId="5" fillId="0" borderId="20" xfId="2" applyFont="1" applyBorder="1" applyAlignment="1">
      <alignment horizontal="distributed" vertical="center"/>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1" xfId="2" applyFont="1" applyBorder="1" applyAlignment="1">
      <alignment horizontal="center" vertical="center"/>
    </xf>
    <xf numFmtId="0" fontId="5" fillId="0" borderId="18" xfId="2" applyFont="1" applyBorder="1" applyAlignment="1">
      <alignment horizontal="center" vertical="center"/>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38" fontId="22" fillId="0" borderId="0" xfId="3" applyFont="1" applyFill="1" applyAlignment="1">
      <alignment horizontal="center"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0" fontId="9" fillId="0" borderId="0" xfId="0" applyFont="1" applyAlignment="1" applyProtection="1">
      <alignment horizontal="center" vertical="center"/>
    </xf>
    <xf numFmtId="176" fontId="8"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7"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7" fillId="0" borderId="0" xfId="5" applyFont="1" applyAlignment="1">
      <alignment horizontal="center"/>
    </xf>
    <xf numFmtId="0" fontId="35" fillId="0" borderId="0" xfId="5" applyFont="1" applyBorder="1" applyAlignment="1">
      <alignment horizontal="right" vertical="top"/>
    </xf>
    <xf numFmtId="0" fontId="35" fillId="0" borderId="41" xfId="5" applyFont="1" applyBorder="1" applyAlignment="1">
      <alignment horizontal="right" vertical="top"/>
    </xf>
    <xf numFmtId="0" fontId="35" fillId="0" borderId="5" xfId="5" applyFont="1" applyBorder="1" applyAlignment="1">
      <alignment horizontal="right" vertical="top"/>
    </xf>
    <xf numFmtId="0" fontId="34" fillId="0" borderId="40" xfId="5" applyFont="1" applyBorder="1" applyAlignment="1">
      <alignment horizontal="center" vertical="center"/>
    </xf>
    <xf numFmtId="0" fontId="34" fillId="0" borderId="37"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2" fillId="0" borderId="73" xfId="5" applyFont="1" applyBorder="1" applyAlignment="1">
      <alignment horizontal="center" vertical="center"/>
    </xf>
    <xf numFmtId="0" fontId="32" fillId="0" borderId="74" xfId="5" applyFont="1" applyBorder="1" applyAlignment="1">
      <alignment horizontal="center" vertical="center"/>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9" xfId="5" applyFont="1" applyBorder="1" applyAlignment="1">
      <alignment horizontal="center" vertical="center"/>
    </xf>
    <xf numFmtId="0" fontId="34" fillId="0" borderId="46" xfId="5" applyFont="1" applyBorder="1" applyAlignment="1">
      <alignment horizontal="center" vertical="center"/>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4" fillId="0" borderId="38"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0" fontId="50" fillId="0" borderId="0" xfId="0" applyFont="1" applyAlignment="1">
      <alignment horizontal="left" vertical="center" shrinkToFit="1"/>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71" fillId="0" borderId="0" xfId="0" applyFont="1" applyBorder="1" applyAlignment="1">
      <alignment horizontal="center" vertical="center"/>
    </xf>
    <xf numFmtId="0" fontId="50" fillId="0" borderId="0" xfId="0" applyFont="1" applyAlignment="1">
      <alignment vertical="center" shrinkToFit="1"/>
    </xf>
    <xf numFmtId="0" fontId="58" fillId="0" borderId="0" xfId="0" applyFont="1" applyAlignment="1">
      <alignment horizontal="right"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shrinkToFit="1"/>
    </xf>
    <xf numFmtId="0" fontId="15" fillId="0" borderId="10" xfId="0" applyFont="1" applyBorder="1" applyAlignment="1">
      <alignment horizontal="left" vertical="center" shrinkToFit="1"/>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Alignment="1">
      <alignment horizontal="distributed" vertical="distributed" shrinkToFit="1"/>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left" vertical="center" wrapText="1"/>
    </xf>
    <xf numFmtId="0" fontId="15" fillId="0" borderId="27" xfId="0" applyFont="1" applyBorder="1" applyAlignment="1">
      <alignment horizontal="left" vertical="center" shrinkToFit="1"/>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left" vertical="center" shrinkToFit="1"/>
    </xf>
    <xf numFmtId="0" fontId="15" fillId="0" borderId="27"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39" fillId="0" borderId="0" xfId="6" applyFont="1" applyAlignment="1">
      <alignment horizontal="left" vertical="center" shrinkToFit="1"/>
    </xf>
    <xf numFmtId="0" fontId="42" fillId="0" borderId="0" xfId="6" applyFont="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41" fillId="0" borderId="0" xfId="6" applyFont="1" applyAlignment="1">
      <alignment horizontal="left" vertical="center" shrinkToFit="1"/>
    </xf>
    <xf numFmtId="0" fontId="39" fillId="0" borderId="0" xfId="6" applyFont="1" applyAlignment="1">
      <alignment horizontal="left" vertical="center" indent="1"/>
    </xf>
    <xf numFmtId="0" fontId="43" fillId="0" borderId="0" xfId="6" applyFont="1" applyAlignment="1">
      <alignment horizontal="left" vertical="center"/>
    </xf>
    <xf numFmtId="0" fontId="43" fillId="0" borderId="0" xfId="6" applyFont="1" applyAlignment="1">
      <alignment horizontal="distributed" vertical="center"/>
    </xf>
    <xf numFmtId="0" fontId="43" fillId="0" borderId="0" xfId="6" applyFont="1" applyAlignment="1">
      <alignment horizontal="left" vertical="center" shrinkToFit="1"/>
    </xf>
    <xf numFmtId="0" fontId="39" fillId="0" borderId="60"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61" xfId="6" applyFont="1" applyBorder="1" applyAlignment="1">
      <alignment horizontal="center" vertical="center" wrapText="1"/>
    </xf>
    <xf numFmtId="0" fontId="39" fillId="0" borderId="61" xfId="6" applyFont="1" applyBorder="1" applyAlignment="1">
      <alignment horizontal="center" vertical="center"/>
    </xf>
    <xf numFmtId="0" fontId="39" fillId="0" borderId="21" xfId="6" applyFont="1" applyBorder="1" applyAlignment="1">
      <alignment horizontal="center" vertical="center"/>
    </xf>
    <xf numFmtId="0" fontId="39" fillId="0" borderId="27" xfId="6"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20" xfId="6" applyFont="1" applyBorder="1" applyAlignment="1">
      <alignment horizontal="center" vertical="center"/>
    </xf>
    <xf numFmtId="58" fontId="39" fillId="0" borderId="21" xfId="6" applyNumberFormat="1" applyFont="1" applyBorder="1" applyAlignment="1">
      <alignment horizontal="center" vertical="center"/>
    </xf>
    <xf numFmtId="58" fontId="39" fillId="0" borderId="20" xfId="6" applyNumberFormat="1" applyFont="1" applyBorder="1" applyAlignment="1">
      <alignment horizontal="center" vertical="center"/>
    </xf>
    <xf numFmtId="0" fontId="39" fillId="0" borderId="52" xfId="6" applyFont="1" applyBorder="1" applyAlignment="1">
      <alignment horizontal="center"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xf numFmtId="0" fontId="39" fillId="0" borderId="9" xfId="6" applyFont="1" applyBorder="1" applyAlignment="1">
      <alignment horizontal="left" vertical="center"/>
    </xf>
    <xf numFmtId="0" fontId="39" fillId="0" borderId="45" xfId="6" applyFont="1" applyBorder="1" applyAlignment="1">
      <alignment horizontal="left"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0" fontId="39" fillId="0" borderId="54" xfId="6" applyFont="1" applyBorder="1" applyAlignment="1">
      <alignment horizontal="center" vertical="center"/>
    </xf>
    <xf numFmtId="0" fontId="39" fillId="0" borderId="29" xfId="6" applyFont="1" applyBorder="1" applyAlignment="1">
      <alignment horizontal="center" vertical="center"/>
    </xf>
    <xf numFmtId="0" fontId="39" fillId="0" borderId="58" xfId="6" applyFont="1" applyBorder="1" applyAlignment="1">
      <alignment horizontal="center" vertical="center"/>
    </xf>
    <xf numFmtId="0" fontId="39" fillId="0" borderId="24" xfId="6" applyFont="1" applyBorder="1" applyAlignment="1">
      <alignment horizontal="center"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0" fontId="39" fillId="0" borderId="62" xfId="6" applyFont="1" applyBorder="1" applyAlignment="1">
      <alignment horizontal="center" vertical="center" wrapText="1" shrinkToFit="1"/>
    </xf>
    <xf numFmtId="0" fontId="39" fillId="0" borderId="59" xfId="6" applyFont="1" applyBorder="1" applyAlignment="1">
      <alignment horizontal="center" vertical="center" shrinkToFit="1"/>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30" xfId="6" applyFont="1" applyBorder="1" applyAlignment="1">
      <alignment horizontal="center" vertical="center"/>
    </xf>
    <xf numFmtId="0" fontId="39" fillId="0" borderId="53"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4" xfId="6" applyFont="1" applyBorder="1" applyAlignment="1">
      <alignment horizontal="center" vertical="center"/>
    </xf>
    <xf numFmtId="0" fontId="39" fillId="0" borderId="33" xfId="6" applyFont="1" applyBorder="1" applyAlignment="1">
      <alignment horizontal="center" vertical="center"/>
    </xf>
    <xf numFmtId="0" fontId="39" fillId="0" borderId="31" xfId="6" applyFont="1" applyBorder="1" applyAlignment="1">
      <alignment horizontal="center" vertical="center"/>
    </xf>
    <xf numFmtId="0" fontId="39" fillId="0" borderId="0" xfId="0" applyFont="1" applyAlignment="1">
      <alignment vertical="center" wrapText="1"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87A7FE65-A2B0-4F82-8ADC-259CC3DDF205}"/>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4A891618-1BF2-4F53-8E71-5E4423C3A125}"/>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59DD32F2-940C-4F8F-AEE3-7370CD9CC565}"/>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114300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5938158"/>
          <a:ext cx="5590293" cy="160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C3" sqref="C3"/>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85" t="s">
        <v>260</v>
      </c>
      <c r="B1" s="126"/>
      <c r="C1" s="163" t="s">
        <v>232</v>
      </c>
      <c r="D1" s="127"/>
      <c r="E1" s="127"/>
      <c r="F1" s="127"/>
      <c r="G1" s="127"/>
      <c r="H1" s="127"/>
      <c r="I1" s="127"/>
      <c r="J1" s="127"/>
      <c r="K1" s="126"/>
      <c r="L1" s="126"/>
      <c r="M1" s="126"/>
    </row>
    <row r="2" spans="1:22" ht="11.25" customHeight="1">
      <c r="A2" s="60"/>
      <c r="B2" s="60"/>
      <c r="C2" s="60"/>
      <c r="D2" s="60"/>
      <c r="E2" s="60"/>
      <c r="F2" s="60"/>
      <c r="G2" s="60"/>
      <c r="H2" s="60"/>
      <c r="I2" s="60"/>
      <c r="J2" s="60"/>
      <c r="K2" s="61"/>
      <c r="L2" s="61"/>
      <c r="M2" s="61"/>
    </row>
    <row r="3" spans="1:22" s="57" customFormat="1" ht="28.2" customHeight="1">
      <c r="A3" s="132" t="s">
        <v>75</v>
      </c>
      <c r="B3" s="58" t="s">
        <v>88</v>
      </c>
      <c r="C3" s="120"/>
      <c r="D3" s="120"/>
      <c r="E3" s="120"/>
      <c r="F3" s="120"/>
      <c r="G3" s="120"/>
      <c r="H3" s="120"/>
      <c r="I3" s="120"/>
      <c r="J3" s="120"/>
      <c r="K3" s="120"/>
      <c r="L3" s="120"/>
      <c r="M3" s="61" t="s">
        <v>86</v>
      </c>
    </row>
    <row r="4" spans="1:22" ht="7.2" customHeight="1">
      <c r="A4" s="133"/>
      <c r="B4" s="60"/>
      <c r="C4" s="60"/>
      <c r="D4" s="60"/>
      <c r="E4" s="60"/>
      <c r="F4" s="60"/>
      <c r="G4" s="60"/>
      <c r="H4" s="60"/>
      <c r="I4" s="60"/>
      <c r="J4" s="60"/>
      <c r="K4" s="60"/>
      <c r="L4" s="60"/>
      <c r="M4" s="60"/>
    </row>
    <row r="5" spans="1:22" s="57" customFormat="1" ht="28.2" customHeight="1">
      <c r="A5" s="132" t="s">
        <v>74</v>
      </c>
      <c r="B5" s="131"/>
      <c r="C5" s="198"/>
      <c r="D5" s="198"/>
      <c r="E5" s="198"/>
      <c r="F5" s="198"/>
      <c r="G5" s="198"/>
      <c r="H5" s="198"/>
      <c r="I5" s="198"/>
      <c r="J5" s="198"/>
      <c r="K5" s="198"/>
      <c r="L5" s="198"/>
      <c r="M5" s="61"/>
    </row>
    <row r="6" spans="1:22" ht="7.2" customHeight="1">
      <c r="A6" s="133"/>
      <c r="B6" s="60"/>
      <c r="C6" s="60"/>
      <c r="D6" s="60"/>
      <c r="E6" s="60"/>
      <c r="F6" s="60"/>
      <c r="G6" s="60"/>
      <c r="H6" s="60"/>
      <c r="I6" s="60"/>
      <c r="J6" s="60"/>
      <c r="K6" s="60"/>
      <c r="L6" s="60"/>
      <c r="M6" s="60"/>
    </row>
    <row r="7" spans="1:22" s="57" customFormat="1" ht="28.2" customHeight="1">
      <c r="A7" s="132" t="s">
        <v>76</v>
      </c>
      <c r="B7" s="61"/>
      <c r="C7" s="198"/>
      <c r="D7" s="198"/>
      <c r="E7" s="198"/>
      <c r="F7" s="198"/>
      <c r="G7" s="198"/>
      <c r="H7" s="198"/>
      <c r="I7" s="198"/>
      <c r="J7" s="198"/>
      <c r="K7" s="61"/>
      <c r="L7" s="61"/>
      <c r="M7" s="61"/>
    </row>
    <row r="8" spans="1:22" ht="7.2" customHeight="1">
      <c r="A8" s="133"/>
      <c r="B8" s="60"/>
      <c r="C8" s="60"/>
      <c r="D8" s="60"/>
      <c r="E8" s="60"/>
      <c r="F8" s="60"/>
      <c r="G8" s="60"/>
      <c r="H8" s="60"/>
      <c r="I8" s="60"/>
      <c r="J8" s="60"/>
      <c r="K8" s="60"/>
      <c r="L8" s="60"/>
      <c r="M8" s="60"/>
    </row>
    <row r="9" spans="1:22" s="57" customFormat="1" ht="28.2" customHeight="1">
      <c r="A9" s="132" t="s">
        <v>91</v>
      </c>
      <c r="B9" s="58" t="s">
        <v>81</v>
      </c>
      <c r="C9" s="62"/>
      <c r="D9" s="58" t="s">
        <v>82</v>
      </c>
      <c r="E9" s="62"/>
      <c r="F9" s="58" t="s">
        <v>83</v>
      </c>
      <c r="G9" s="62"/>
      <c r="H9" s="58" t="s">
        <v>84</v>
      </c>
      <c r="I9" s="61"/>
      <c r="J9" s="61"/>
      <c r="K9" s="61"/>
      <c r="L9" s="61"/>
      <c r="M9" s="61"/>
    </row>
    <row r="10" spans="1:22" ht="7.2" customHeight="1">
      <c r="A10" s="133"/>
      <c r="B10" s="60"/>
      <c r="C10" s="60"/>
      <c r="D10" s="60"/>
      <c r="E10" s="60"/>
      <c r="F10" s="60"/>
      <c r="G10" s="60"/>
      <c r="H10" s="60"/>
      <c r="I10" s="60"/>
      <c r="J10" s="60"/>
      <c r="K10" s="60"/>
      <c r="L10" s="60"/>
      <c r="M10" s="60"/>
    </row>
    <row r="11" spans="1:22" s="57" customFormat="1" ht="28.2" customHeight="1">
      <c r="A11" s="132" t="s">
        <v>92</v>
      </c>
      <c r="B11" s="58" t="s">
        <v>81</v>
      </c>
      <c r="C11" s="62"/>
      <c r="D11" s="58" t="s">
        <v>82</v>
      </c>
      <c r="E11" s="62"/>
      <c r="F11" s="58" t="s">
        <v>83</v>
      </c>
      <c r="G11" s="62"/>
      <c r="H11" s="58" t="s">
        <v>84</v>
      </c>
      <c r="I11" s="61"/>
      <c r="J11" s="61"/>
      <c r="K11" s="61"/>
      <c r="L11" s="61"/>
      <c r="M11" s="61"/>
    </row>
    <row r="12" spans="1:22" ht="7.2" customHeight="1">
      <c r="A12" s="133"/>
      <c r="B12" s="60"/>
      <c r="C12" s="60"/>
      <c r="D12" s="60"/>
      <c r="E12" s="60"/>
      <c r="F12" s="60"/>
      <c r="G12" s="60"/>
      <c r="H12" s="60"/>
      <c r="I12" s="60"/>
      <c r="J12" s="60"/>
      <c r="K12" s="60"/>
      <c r="L12" s="60"/>
      <c r="M12" s="60"/>
    </row>
    <row r="13" spans="1:22" s="57" customFormat="1" ht="28.2" customHeight="1">
      <c r="A13" s="132" t="s">
        <v>77</v>
      </c>
      <c r="B13" s="58" t="s">
        <v>81</v>
      </c>
      <c r="C13" s="62"/>
      <c r="D13" s="58" t="s">
        <v>82</v>
      </c>
      <c r="E13" s="62"/>
      <c r="F13" s="58" t="s">
        <v>83</v>
      </c>
      <c r="G13" s="62"/>
      <c r="H13" s="58" t="s">
        <v>84</v>
      </c>
      <c r="I13" s="61"/>
      <c r="J13" s="61"/>
      <c r="K13" s="61"/>
      <c r="L13" s="61"/>
      <c r="M13" s="61"/>
    </row>
    <row r="14" spans="1:22" ht="9" customHeight="1">
      <c r="A14" s="78"/>
      <c r="B14" s="60"/>
      <c r="C14" s="60"/>
      <c r="D14" s="60"/>
      <c r="E14" s="60"/>
      <c r="F14" s="60"/>
      <c r="G14" s="60"/>
      <c r="H14" s="60"/>
      <c r="I14" s="60"/>
      <c r="J14" s="60"/>
      <c r="K14" s="60"/>
      <c r="L14" s="60"/>
      <c r="M14" s="60"/>
    </row>
    <row r="15" spans="1:22" ht="26.4">
      <c r="A15" s="132" t="s">
        <v>89</v>
      </c>
      <c r="B15" s="60"/>
      <c r="C15" s="199"/>
      <c r="D15" s="199"/>
      <c r="E15" s="199"/>
      <c r="F15" s="60" t="s">
        <v>90</v>
      </c>
      <c r="G15" s="60"/>
      <c r="H15" s="60"/>
      <c r="I15" s="60"/>
      <c r="J15" s="60"/>
      <c r="K15" s="60"/>
      <c r="L15" s="60"/>
      <c r="M15" s="60"/>
      <c r="O15" s="57"/>
      <c r="P15" s="57"/>
      <c r="Q15" s="57"/>
      <c r="R15" s="57"/>
      <c r="S15" s="57"/>
      <c r="T15" s="57"/>
      <c r="U15" s="57"/>
      <c r="V15" s="57"/>
    </row>
    <row r="16" spans="1:22" ht="7.2" customHeight="1">
      <c r="A16" s="133"/>
      <c r="B16" s="60"/>
      <c r="C16" s="60"/>
      <c r="D16" s="60"/>
      <c r="E16" s="60"/>
      <c r="F16" s="60"/>
      <c r="G16" s="60"/>
      <c r="H16" s="60"/>
      <c r="I16" s="60"/>
      <c r="J16" s="60"/>
      <c r="K16" s="60"/>
      <c r="L16" s="60"/>
      <c r="M16" s="60"/>
    </row>
    <row r="17" spans="1:13" ht="26.4">
      <c r="A17" s="132" t="s">
        <v>107</v>
      </c>
      <c r="B17" s="60"/>
      <c r="C17" s="199"/>
      <c r="D17" s="199"/>
      <c r="E17" s="199"/>
      <c r="F17" s="60" t="s">
        <v>90</v>
      </c>
      <c r="G17" s="202" t="s">
        <v>192</v>
      </c>
      <c r="H17" s="202"/>
      <c r="I17" s="202"/>
      <c r="J17" s="164" t="str">
        <f>IF(C15/1.1*0.1=C17,"OK","NG")</f>
        <v>OK</v>
      </c>
      <c r="K17" s="60"/>
      <c r="L17" s="60"/>
      <c r="M17" s="60"/>
    </row>
    <row r="18" spans="1:13" ht="9" customHeight="1">
      <c r="A18" s="60"/>
      <c r="B18" s="60"/>
      <c r="C18" s="60"/>
      <c r="D18" s="60"/>
      <c r="E18" s="60"/>
      <c r="F18" s="60"/>
      <c r="G18" s="60"/>
      <c r="H18" s="60"/>
      <c r="I18" s="60"/>
      <c r="J18" s="60"/>
      <c r="K18" s="60"/>
      <c r="L18" s="60"/>
      <c r="M18" s="60"/>
    </row>
    <row r="19" spans="1:13" ht="7.2" customHeight="1">
      <c r="A19" s="60"/>
      <c r="B19" s="60"/>
      <c r="C19" s="60"/>
      <c r="D19" s="60"/>
      <c r="E19" s="60"/>
      <c r="F19" s="60"/>
      <c r="G19" s="60"/>
      <c r="H19" s="60"/>
      <c r="I19" s="60"/>
      <c r="J19" s="60"/>
      <c r="K19" s="60"/>
      <c r="L19" s="60"/>
      <c r="M19" s="60"/>
    </row>
    <row r="20" spans="1:13" s="57" customFormat="1" ht="28.2" customHeight="1">
      <c r="A20" s="132" t="s">
        <v>108</v>
      </c>
      <c r="B20" s="61"/>
      <c r="C20" s="198"/>
      <c r="D20" s="198"/>
      <c r="E20" s="198"/>
      <c r="F20" s="198"/>
      <c r="G20" s="198"/>
      <c r="H20" s="198"/>
      <c r="I20" s="198"/>
      <c r="J20" s="61" t="s">
        <v>244</v>
      </c>
      <c r="K20" s="61"/>
      <c r="L20" s="61"/>
      <c r="M20" s="61"/>
    </row>
    <row r="21" spans="1:13" ht="7.2" customHeight="1">
      <c r="A21" s="133"/>
      <c r="B21" s="60"/>
      <c r="C21" s="60"/>
      <c r="D21" s="60"/>
      <c r="E21" s="60"/>
      <c r="F21" s="60"/>
      <c r="G21" s="60"/>
      <c r="H21" s="60"/>
      <c r="I21" s="60"/>
      <c r="J21" s="60"/>
      <c r="K21" s="60"/>
      <c r="L21" s="60"/>
      <c r="M21" s="60"/>
    </row>
    <row r="22" spans="1:13" s="57" customFormat="1" ht="28.2" customHeight="1">
      <c r="A22" s="132" t="s">
        <v>109</v>
      </c>
      <c r="B22" s="61"/>
      <c r="C22" s="198"/>
      <c r="D22" s="198"/>
      <c r="E22" s="198"/>
      <c r="F22" s="198"/>
      <c r="G22" s="198"/>
      <c r="H22" s="198"/>
      <c r="I22" s="198"/>
      <c r="J22" s="61" t="s">
        <v>243</v>
      </c>
      <c r="K22" s="61"/>
      <c r="L22" s="61"/>
      <c r="M22" s="61"/>
    </row>
    <row r="23" spans="1:13" ht="7.2" customHeight="1">
      <c r="A23" s="133"/>
      <c r="B23" s="60"/>
      <c r="C23" s="60"/>
      <c r="D23" s="60"/>
      <c r="E23" s="60"/>
      <c r="F23" s="60"/>
      <c r="G23" s="60"/>
      <c r="H23" s="60"/>
      <c r="I23" s="60"/>
      <c r="J23" s="60"/>
      <c r="K23" s="60"/>
      <c r="L23" s="60"/>
      <c r="M23" s="60"/>
    </row>
    <row r="24" spans="1:13" s="57" customFormat="1" ht="28.2" customHeight="1">
      <c r="A24" s="132" t="s">
        <v>78</v>
      </c>
      <c r="B24" s="61"/>
      <c r="C24" s="198"/>
      <c r="D24" s="198"/>
      <c r="E24" s="198"/>
      <c r="F24" s="198"/>
      <c r="G24" s="198"/>
      <c r="H24" s="198"/>
      <c r="I24" s="198"/>
      <c r="J24" s="61"/>
      <c r="K24" s="61"/>
      <c r="L24" s="61"/>
      <c r="M24" s="61"/>
    </row>
    <row r="25" spans="1:13" ht="7.2" customHeight="1">
      <c r="A25" s="133"/>
      <c r="B25" s="61"/>
      <c r="C25" s="201"/>
      <c r="D25" s="201"/>
      <c r="E25" s="201"/>
      <c r="F25" s="201"/>
      <c r="G25" s="201"/>
      <c r="H25" s="201"/>
      <c r="I25" s="201"/>
      <c r="J25" s="201"/>
      <c r="K25" s="201"/>
      <c r="L25" s="61"/>
      <c r="M25" s="61"/>
    </row>
    <row r="26" spans="1:13" s="57" customFormat="1" ht="28.2" customHeight="1">
      <c r="A26" s="132" t="s">
        <v>79</v>
      </c>
      <c r="B26" s="61"/>
      <c r="C26" s="198"/>
      <c r="D26" s="198"/>
      <c r="E26" s="198"/>
      <c r="F26" s="59"/>
      <c r="G26" s="200"/>
      <c r="H26" s="200"/>
      <c r="I26" s="200"/>
      <c r="J26" s="200"/>
      <c r="K26" s="200"/>
      <c r="L26" s="61"/>
      <c r="M26" s="61"/>
    </row>
    <row r="27" spans="1:13" ht="7.2" customHeight="1">
      <c r="A27" s="133"/>
      <c r="B27" s="61"/>
      <c r="C27" s="60"/>
      <c r="D27" s="60"/>
      <c r="E27" s="60"/>
      <c r="F27" s="60"/>
      <c r="G27" s="200"/>
      <c r="H27" s="200"/>
      <c r="I27" s="200"/>
      <c r="J27" s="200"/>
      <c r="K27" s="200"/>
      <c r="L27" s="61"/>
      <c r="M27" s="61"/>
    </row>
    <row r="28" spans="1:13" s="57" customFormat="1" ht="28.2" customHeight="1">
      <c r="A28" s="132" t="s">
        <v>257</v>
      </c>
      <c r="B28" s="61"/>
      <c r="C28" s="198"/>
      <c r="D28" s="198"/>
      <c r="E28" s="198"/>
      <c r="F28" s="59"/>
      <c r="G28" s="59"/>
      <c r="H28" s="59"/>
      <c r="I28" s="59"/>
      <c r="J28" s="61"/>
      <c r="K28" s="61"/>
      <c r="L28" s="61"/>
      <c r="M28" s="61"/>
    </row>
    <row r="29" spans="1:13" ht="22.2">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5"/>
  <sheetViews>
    <sheetView view="pageBreakPreview" zoomScale="80" zoomScaleNormal="75" zoomScaleSheetLayoutView="80" workbookViewId="0">
      <selection activeCell="B37" sqref="B37:H37"/>
    </sheetView>
  </sheetViews>
  <sheetFormatPr defaultColWidth="8.69921875" defaultRowHeight="13.2"/>
  <cols>
    <col min="1" max="32" width="2.69921875" style="6" customWidth="1"/>
    <col min="33" max="16384" width="8.69921875" style="6"/>
  </cols>
  <sheetData>
    <row r="1" spans="1:32" ht="15" customHeight="1">
      <c r="A1" s="86"/>
      <c r="B1" s="86"/>
      <c r="C1" s="86"/>
      <c r="D1" s="86"/>
      <c r="E1" s="86"/>
      <c r="F1" s="86"/>
      <c r="G1" s="86"/>
      <c r="H1" s="86"/>
      <c r="I1" s="86"/>
      <c r="J1" s="86"/>
      <c r="K1" s="86"/>
      <c r="L1" s="86"/>
      <c r="M1" s="86"/>
      <c r="N1" s="86"/>
      <c r="O1" s="86"/>
      <c r="P1" s="86"/>
      <c r="Q1" s="86"/>
      <c r="R1" s="86"/>
      <c r="T1" s="100"/>
      <c r="U1" s="100"/>
      <c r="V1" s="380" t="s">
        <v>197</v>
      </c>
      <c r="W1" s="380"/>
      <c r="X1" s="380"/>
      <c r="Y1" s="100" t="s">
        <v>198</v>
      </c>
      <c r="Z1" s="381" t="s">
        <v>199</v>
      </c>
      <c r="AA1" s="381"/>
      <c r="AB1" s="381"/>
      <c r="AC1" s="100"/>
      <c r="AD1" s="86"/>
      <c r="AE1" s="86"/>
      <c r="AF1" s="86"/>
    </row>
    <row r="2" spans="1:32" ht="9" customHeight="1">
      <c r="A2" s="88"/>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15" customHeight="1">
      <c r="A3" s="86"/>
      <c r="B3" s="86"/>
      <c r="C3" s="86"/>
      <c r="D3" s="86"/>
      <c r="E3" s="86"/>
      <c r="F3" s="86"/>
      <c r="G3" s="86"/>
      <c r="H3" s="86"/>
      <c r="I3" s="86"/>
      <c r="J3" s="86"/>
      <c r="K3" s="86"/>
      <c r="L3" s="86"/>
      <c r="M3" s="86"/>
      <c r="N3" s="86"/>
      <c r="O3" s="86"/>
      <c r="P3" s="86"/>
      <c r="Q3" s="86"/>
      <c r="R3" s="86"/>
      <c r="S3" s="86"/>
      <c r="T3" s="86"/>
      <c r="U3" s="86"/>
      <c r="V3" s="382" t="str">
        <f>"令和"&amp;共通項目入力シート!C9&amp;"年"&amp;共通項目入力シート!E9&amp;"月"&amp;共通項目入力シート!G9&amp;"日"</f>
        <v>令和年月日</v>
      </c>
      <c r="W3" s="382"/>
      <c r="X3" s="382"/>
      <c r="Y3" s="382"/>
      <c r="Z3" s="382"/>
      <c r="AA3" s="382"/>
      <c r="AB3" s="382"/>
      <c r="AC3" s="86"/>
      <c r="AD3" s="86"/>
      <c r="AE3" s="86"/>
      <c r="AF3" s="86"/>
    </row>
    <row r="4" spans="1:32" ht="15" customHeight="1">
      <c r="A4" s="86"/>
      <c r="B4" s="383" t="s">
        <v>200</v>
      </c>
      <c r="C4" s="383"/>
      <c r="D4" s="383"/>
      <c r="E4" s="383"/>
      <c r="F4" s="383"/>
      <c r="G4" s="101"/>
      <c r="H4" s="101"/>
      <c r="I4" s="101"/>
      <c r="J4" s="86"/>
      <c r="K4" s="86"/>
      <c r="L4" s="86"/>
      <c r="M4" s="86"/>
      <c r="N4" s="86"/>
      <c r="O4" s="86"/>
      <c r="P4" s="86"/>
      <c r="Q4" s="86"/>
      <c r="R4" s="86"/>
      <c r="S4" s="86"/>
      <c r="T4" s="86"/>
      <c r="U4" s="86"/>
      <c r="V4" s="86"/>
      <c r="W4" s="86"/>
      <c r="X4" s="86"/>
      <c r="Y4" s="86"/>
      <c r="Z4" s="86"/>
      <c r="AA4" s="86"/>
      <c r="AB4" s="86"/>
      <c r="AC4" s="86"/>
      <c r="AD4" s="86"/>
      <c r="AE4" s="86"/>
      <c r="AF4" s="86"/>
    </row>
    <row r="5" spans="1:32" ht="15" customHeight="1">
      <c r="A5" s="86"/>
      <c r="B5" s="86"/>
      <c r="C5" s="86"/>
      <c r="D5" s="86"/>
      <c r="E5" s="86"/>
      <c r="F5" s="86"/>
      <c r="G5" s="86"/>
      <c r="H5" s="86"/>
      <c r="I5" s="86"/>
      <c r="J5" s="384" t="s">
        <v>259</v>
      </c>
      <c r="K5" s="384"/>
      <c r="L5" s="384"/>
      <c r="M5" s="384" t="s">
        <v>160</v>
      </c>
      <c r="N5" s="384"/>
      <c r="O5" s="385">
        <f>共通項目入力シート!C20</f>
        <v>0</v>
      </c>
      <c r="P5" s="385"/>
      <c r="Q5" s="385"/>
      <c r="R5" s="385"/>
      <c r="S5" s="385"/>
      <c r="T5" s="385"/>
      <c r="U5" s="385"/>
      <c r="V5" s="385"/>
      <c r="W5" s="385"/>
      <c r="X5" s="385"/>
      <c r="Y5" s="385"/>
      <c r="Z5" s="385"/>
      <c r="AA5" s="385"/>
      <c r="AB5" s="385"/>
      <c r="AC5" s="385"/>
      <c r="AD5" s="86"/>
      <c r="AE5" s="86"/>
      <c r="AF5" s="86"/>
    </row>
    <row r="6" spans="1:32" ht="15" customHeight="1">
      <c r="A6" s="86"/>
      <c r="B6" s="86"/>
      <c r="C6" s="86"/>
      <c r="D6" s="86"/>
      <c r="E6" s="86"/>
      <c r="F6" s="86"/>
      <c r="G6" s="86"/>
      <c r="H6" s="86"/>
      <c r="I6" s="86"/>
      <c r="J6" s="384"/>
      <c r="K6" s="384"/>
      <c r="L6" s="384"/>
      <c r="O6" s="385" t="str">
        <f>IF(共通項目入力シート!C22="","",共通項目入力シート!C22)</f>
        <v/>
      </c>
      <c r="P6" s="385"/>
      <c r="Q6" s="385"/>
      <c r="R6" s="385"/>
      <c r="S6" s="385"/>
      <c r="T6" s="385"/>
      <c r="U6" s="385"/>
      <c r="V6" s="385"/>
      <c r="W6" s="385"/>
      <c r="X6" s="385"/>
      <c r="Y6" s="385"/>
      <c r="Z6" s="385"/>
      <c r="AA6" s="385"/>
      <c r="AB6" s="385"/>
      <c r="AC6" s="385"/>
      <c r="AD6" s="86"/>
      <c r="AE6" s="86"/>
      <c r="AF6" s="86"/>
    </row>
    <row r="7" spans="1:32" ht="15" customHeight="1">
      <c r="A7" s="102"/>
      <c r="B7" s="86"/>
      <c r="C7" s="86"/>
      <c r="D7" s="86"/>
      <c r="E7" s="86"/>
      <c r="F7" s="86"/>
      <c r="G7" s="86"/>
      <c r="H7" s="86"/>
      <c r="I7" s="86"/>
      <c r="J7" s="384"/>
      <c r="K7" s="384"/>
      <c r="L7" s="384"/>
      <c r="M7" s="384" t="s">
        <v>201</v>
      </c>
      <c r="N7" s="384"/>
      <c r="O7" s="386">
        <f>共通項目入力シート!C24</f>
        <v>0</v>
      </c>
      <c r="P7" s="386"/>
      <c r="Q7" s="386"/>
      <c r="R7" s="386"/>
      <c r="S7" s="386"/>
      <c r="T7" s="386"/>
      <c r="U7" s="386"/>
      <c r="V7" s="386"/>
      <c r="W7" s="386"/>
      <c r="X7" s="386"/>
      <c r="Y7" s="386"/>
      <c r="Z7" s="386"/>
      <c r="AA7" s="386"/>
      <c r="AB7" s="386"/>
      <c r="AC7" s="386"/>
      <c r="AD7" s="86"/>
      <c r="AE7" s="86"/>
      <c r="AF7" s="86"/>
    </row>
    <row r="8" spans="1:32" ht="15" customHeight="1">
      <c r="A8" s="102"/>
      <c r="B8" s="86"/>
      <c r="C8" s="86"/>
      <c r="D8" s="86"/>
      <c r="E8" s="86"/>
      <c r="F8" s="86"/>
      <c r="G8" s="86"/>
      <c r="H8" s="86"/>
      <c r="I8" s="86"/>
      <c r="J8" s="86"/>
      <c r="K8" s="86"/>
      <c r="L8" s="86"/>
      <c r="M8" s="88"/>
      <c r="N8" s="88"/>
      <c r="O8" s="377" t="str">
        <f>共通項目入力シート!C26&amp;"　"&amp;共通項目入力シート!C28</f>
        <v>　</v>
      </c>
      <c r="P8" s="377"/>
      <c r="Q8" s="377"/>
      <c r="R8" s="377"/>
      <c r="S8" s="377"/>
      <c r="T8" s="377"/>
      <c r="U8" s="377"/>
      <c r="V8" s="377"/>
      <c r="W8" s="377"/>
      <c r="X8" s="377"/>
      <c r="Y8" s="377"/>
      <c r="Z8" s="377"/>
      <c r="AA8" s="377"/>
      <c r="AB8" s="87"/>
      <c r="AC8" s="90"/>
      <c r="AD8" s="86"/>
      <c r="AE8" s="86"/>
      <c r="AF8" s="86"/>
    </row>
    <row r="9" spans="1:32" ht="15" customHeight="1">
      <c r="A9" s="102"/>
      <c r="B9" s="86"/>
      <c r="C9" s="86"/>
      <c r="D9" s="86"/>
      <c r="E9" s="86"/>
      <c r="F9" s="86"/>
      <c r="G9" s="86"/>
      <c r="H9" s="86"/>
      <c r="I9" s="86"/>
      <c r="J9" s="86"/>
      <c r="K9" s="86"/>
      <c r="L9" s="86"/>
      <c r="M9" s="88"/>
      <c r="N9" s="88"/>
      <c r="O9" s="90"/>
      <c r="P9" s="90"/>
      <c r="Q9" s="90"/>
      <c r="R9" s="90"/>
      <c r="S9" s="90"/>
      <c r="T9" s="90"/>
      <c r="U9" s="90"/>
      <c r="V9" s="90"/>
      <c r="W9" s="90"/>
      <c r="X9" s="90"/>
      <c r="Y9" s="90"/>
      <c r="Z9" s="90"/>
      <c r="AA9" s="90"/>
      <c r="AB9" s="87"/>
      <c r="AC9" s="90"/>
      <c r="AD9" s="86"/>
      <c r="AE9" s="86"/>
      <c r="AF9" s="86"/>
    </row>
    <row r="10" spans="1:32" ht="30" customHeight="1">
      <c r="A10" s="378" t="s">
        <v>202</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103"/>
      <c r="AE10" s="103"/>
      <c r="AF10" s="103"/>
    </row>
    <row r="11" spans="1:32" ht="15" customHeight="1">
      <c r="A11" s="102"/>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ht="15" customHeight="1">
      <c r="A12" s="86"/>
      <c r="B12" s="379" t="s">
        <v>203</v>
      </c>
      <c r="C12" s="379"/>
      <c r="D12" s="379"/>
      <c r="E12" s="86"/>
      <c r="F12" s="104" t="s">
        <v>88</v>
      </c>
      <c r="G12" s="105">
        <f>共通項目入力シート!C3</f>
        <v>0</v>
      </c>
      <c r="H12" s="105">
        <f>共通項目入力シート!D3</f>
        <v>0</v>
      </c>
      <c r="I12" s="105">
        <f>共通項目入力シート!E3</f>
        <v>0</v>
      </c>
      <c r="J12" s="105">
        <f>共通項目入力シート!F3</f>
        <v>0</v>
      </c>
      <c r="K12" s="105">
        <f>共通項目入力シート!G3</f>
        <v>0</v>
      </c>
      <c r="L12" s="105">
        <f>共通項目入力シート!H3</f>
        <v>0</v>
      </c>
      <c r="M12" s="105">
        <f>共通項目入力シート!I3</f>
        <v>0</v>
      </c>
      <c r="N12" s="105">
        <f>共通項目入力シート!J3</f>
        <v>0</v>
      </c>
      <c r="O12" s="105">
        <f>共通項目入力シート!K3</f>
        <v>0</v>
      </c>
      <c r="P12" s="105">
        <f>共通項目入力シート!L3</f>
        <v>0</v>
      </c>
      <c r="Q12" s="106" t="s">
        <v>85</v>
      </c>
      <c r="U12" s="86"/>
      <c r="V12" s="86"/>
      <c r="W12" s="86"/>
      <c r="X12" s="86"/>
      <c r="Y12" s="86"/>
      <c r="Z12" s="86"/>
      <c r="AA12" s="86"/>
      <c r="AB12" s="86"/>
      <c r="AC12" s="86"/>
      <c r="AD12" s="86"/>
      <c r="AE12" s="86"/>
      <c r="AF12" s="86"/>
    </row>
    <row r="13" spans="1:32" ht="15" customHeight="1">
      <c r="A13" s="107"/>
      <c r="B13" s="108"/>
      <c r="C13" s="108"/>
      <c r="D13" s="109"/>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ht="15" customHeight="1">
      <c r="A14" s="102"/>
      <c r="B14" s="379" t="s">
        <v>204</v>
      </c>
      <c r="C14" s="379"/>
      <c r="D14" s="379"/>
      <c r="E14" s="86"/>
      <c r="F14" s="387">
        <f>共通項目入力シート!C5</f>
        <v>0</v>
      </c>
      <c r="G14" s="387"/>
      <c r="H14" s="387"/>
      <c r="I14" s="387"/>
      <c r="J14" s="387"/>
      <c r="K14" s="387"/>
      <c r="L14" s="387"/>
      <c r="M14" s="387"/>
      <c r="N14" s="387"/>
      <c r="O14" s="387"/>
      <c r="P14" s="387"/>
      <c r="Q14" s="387"/>
      <c r="R14" s="387"/>
      <c r="S14" s="387"/>
      <c r="T14" s="387"/>
      <c r="U14" s="387"/>
      <c r="V14" s="387"/>
      <c r="W14" s="387"/>
      <c r="X14" s="387"/>
      <c r="Y14" s="387"/>
      <c r="Z14" s="387"/>
      <c r="AA14" s="387"/>
      <c r="AB14" s="86"/>
      <c r="AC14" s="86"/>
      <c r="AD14" s="86"/>
      <c r="AE14" s="86"/>
      <c r="AF14" s="86"/>
    </row>
    <row r="15" spans="1:32" ht="15" customHeight="1">
      <c r="A15" s="102"/>
      <c r="B15" s="108"/>
      <c r="C15" s="108"/>
      <c r="D15" s="109"/>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2" ht="15" customHeight="1">
      <c r="A16" s="102"/>
      <c r="B16" s="379" t="s">
        <v>205</v>
      </c>
      <c r="C16" s="379"/>
      <c r="D16" s="379"/>
      <c r="E16" s="86"/>
      <c r="F16" s="387">
        <f>共通項目入力シート!C7</f>
        <v>0</v>
      </c>
      <c r="G16" s="387"/>
      <c r="H16" s="387"/>
      <c r="I16" s="387"/>
      <c r="J16" s="387"/>
      <c r="K16" s="387"/>
      <c r="L16" s="387"/>
      <c r="M16" s="387"/>
      <c r="N16" s="387"/>
      <c r="O16" s="387"/>
      <c r="P16" s="387"/>
      <c r="Q16" s="387"/>
      <c r="R16" s="387"/>
      <c r="S16" s="387"/>
      <c r="T16" s="387"/>
      <c r="U16" s="387"/>
      <c r="V16" s="387"/>
      <c r="W16" s="387"/>
      <c r="X16" s="387"/>
      <c r="Y16" s="387"/>
      <c r="Z16" s="387"/>
      <c r="AA16" s="387"/>
      <c r="AB16" s="86"/>
      <c r="AC16" s="86"/>
      <c r="AD16" s="86"/>
      <c r="AE16" s="86"/>
      <c r="AF16" s="86"/>
    </row>
    <row r="17" spans="1:34" ht="15" customHeight="1">
      <c r="A17" s="102"/>
      <c r="B17" s="108"/>
      <c r="C17" s="108"/>
      <c r="D17" s="109"/>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row>
    <row r="18" spans="1:34" ht="15" customHeight="1">
      <c r="A18" s="102"/>
      <c r="B18" s="379" t="s">
        <v>206</v>
      </c>
      <c r="C18" s="379"/>
      <c r="D18" s="379"/>
      <c r="F18" s="391"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391"/>
      <c r="H18" s="391"/>
      <c r="I18" s="391"/>
      <c r="J18" s="391"/>
      <c r="K18" s="391"/>
      <c r="L18" s="391"/>
      <c r="M18" s="391"/>
      <c r="N18" s="391"/>
      <c r="O18" s="391"/>
      <c r="P18" s="391"/>
      <c r="Q18" s="391"/>
      <c r="R18" s="391"/>
      <c r="S18" s="391"/>
      <c r="T18" s="391"/>
      <c r="U18" s="391"/>
      <c r="V18" s="391"/>
      <c r="W18" s="391"/>
      <c r="X18" s="391"/>
      <c r="Y18" s="391"/>
      <c r="AC18" s="86"/>
      <c r="AD18" s="86"/>
      <c r="AE18" s="86"/>
      <c r="AF18" s="86"/>
      <c r="AG18" s="86"/>
    </row>
    <row r="19" spans="1:34" ht="15" customHeight="1">
      <c r="A19" s="102"/>
      <c r="B19" s="86"/>
      <c r="C19" s="86"/>
      <c r="D19" s="86"/>
      <c r="E19" s="86"/>
      <c r="F19" s="392"/>
      <c r="G19" s="392"/>
      <c r="H19" s="392"/>
      <c r="I19" s="392"/>
      <c r="J19" s="110"/>
      <c r="K19" s="206"/>
      <c r="L19" s="206"/>
      <c r="M19" s="110"/>
      <c r="N19" s="392"/>
      <c r="O19" s="392"/>
      <c r="P19" s="110"/>
      <c r="Q19" s="110"/>
      <c r="R19" s="110"/>
      <c r="S19" s="110"/>
      <c r="T19" s="110"/>
      <c r="U19" s="110"/>
      <c r="V19" s="392"/>
      <c r="W19" s="392"/>
      <c r="X19" s="110"/>
      <c r="Y19" s="392"/>
      <c r="Z19" s="392"/>
      <c r="AA19" s="110"/>
      <c r="AB19" s="110"/>
      <c r="AC19" s="86"/>
      <c r="AD19" s="86"/>
      <c r="AE19" s="86"/>
      <c r="AF19" s="86"/>
    </row>
    <row r="20" spans="1:34" ht="15" customHeight="1">
      <c r="A20" s="102"/>
      <c r="B20" s="388"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100"/>
      <c r="AC20" s="100"/>
      <c r="AD20" s="86"/>
      <c r="AE20" s="86"/>
      <c r="AF20" s="86"/>
    </row>
    <row r="21" spans="1:34" ht="9" customHeight="1">
      <c r="A21" s="102"/>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00"/>
      <c r="AC21" s="100"/>
      <c r="AD21" s="86"/>
      <c r="AE21" s="86"/>
      <c r="AF21" s="86"/>
    </row>
    <row r="22" spans="1:34" ht="15" customHeight="1">
      <c r="A22" s="102"/>
      <c r="B22" s="389" t="str">
        <f>"下記のとおり定めたので別添経歴書を添えて通知します。"</f>
        <v>下記のとおり定めたので別添経歴書を添えて通知します。</v>
      </c>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100"/>
      <c r="AC22" s="100"/>
      <c r="AD22" s="86"/>
      <c r="AE22" s="86"/>
      <c r="AF22" s="86"/>
    </row>
    <row r="23" spans="1:34" ht="9" customHeight="1">
      <c r="A23" s="102"/>
      <c r="B23" s="86"/>
      <c r="C23" s="86"/>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6"/>
      <c r="AE23" s="86"/>
      <c r="AF23" s="86"/>
    </row>
    <row r="24" spans="1:34" ht="15" customHeight="1">
      <c r="A24" s="86"/>
      <c r="B24" s="86"/>
      <c r="C24" s="86"/>
      <c r="D24" s="86"/>
      <c r="E24" s="86"/>
      <c r="F24" s="86"/>
      <c r="G24" s="86"/>
      <c r="H24" s="86"/>
      <c r="I24" s="86"/>
      <c r="J24" s="86"/>
      <c r="K24" s="86"/>
      <c r="L24" s="86"/>
      <c r="M24" s="86"/>
      <c r="N24" s="86"/>
      <c r="O24" s="86"/>
      <c r="P24" s="88" t="s">
        <v>96</v>
      </c>
      <c r="Q24" s="86"/>
      <c r="R24" s="86"/>
      <c r="S24" s="86"/>
      <c r="T24" s="86"/>
      <c r="U24" s="86"/>
      <c r="V24" s="86"/>
      <c r="W24" s="86"/>
      <c r="X24" s="86"/>
      <c r="Y24" s="86"/>
      <c r="Z24" s="86"/>
      <c r="AA24" s="86"/>
      <c r="AB24" s="86"/>
      <c r="AC24" s="86"/>
      <c r="AD24" s="86"/>
      <c r="AE24" s="86"/>
      <c r="AF24" s="86"/>
    </row>
    <row r="25" spans="1:34" ht="9" customHeight="1">
      <c r="A25" s="86"/>
      <c r="B25" s="86"/>
      <c r="C25" s="86"/>
      <c r="D25" s="86"/>
      <c r="E25" s="86"/>
      <c r="F25" s="86"/>
      <c r="G25" s="86"/>
      <c r="H25" s="86"/>
      <c r="I25" s="86"/>
      <c r="J25" s="86"/>
      <c r="K25" s="86"/>
      <c r="L25" s="86"/>
      <c r="M25" s="86"/>
      <c r="N25" s="86"/>
      <c r="O25" s="86"/>
      <c r="P25" s="88"/>
      <c r="Q25" s="86"/>
      <c r="R25" s="86"/>
      <c r="S25" s="86"/>
      <c r="T25" s="86"/>
      <c r="U25" s="86"/>
      <c r="V25" s="86"/>
      <c r="W25" s="86"/>
      <c r="X25" s="86"/>
      <c r="Y25" s="86"/>
      <c r="Z25" s="86"/>
      <c r="AA25" s="86"/>
      <c r="AB25" s="86"/>
      <c r="AC25" s="86"/>
      <c r="AD25" s="86"/>
      <c r="AE25" s="86"/>
      <c r="AF25" s="86"/>
      <c r="AH25" s="113"/>
    </row>
    <row r="26" spans="1:34" ht="19.95" customHeight="1">
      <c r="A26" s="114"/>
      <c r="B26" s="88">
        <v>1</v>
      </c>
      <c r="C26" s="86" t="s">
        <v>207</v>
      </c>
      <c r="E26" s="86"/>
      <c r="F26" s="86"/>
      <c r="G26" s="86"/>
      <c r="H26" s="390"/>
      <c r="I26" s="390"/>
      <c r="J26" s="390"/>
      <c r="K26" s="390"/>
      <c r="L26" s="390"/>
      <c r="M26" s="390"/>
      <c r="N26" s="390"/>
      <c r="O26" s="390"/>
      <c r="P26" s="390"/>
      <c r="Q26" s="86"/>
      <c r="R26" s="86"/>
      <c r="S26" s="86"/>
      <c r="T26" s="86"/>
      <c r="U26" s="86"/>
      <c r="V26" s="86"/>
      <c r="W26" s="86"/>
      <c r="X26" s="86"/>
      <c r="Y26" s="86"/>
      <c r="Z26" s="86"/>
      <c r="AA26" s="86"/>
      <c r="AB26" s="86"/>
      <c r="AC26" s="86"/>
      <c r="AD26" s="86"/>
      <c r="AE26" s="86"/>
      <c r="AF26" s="86"/>
    </row>
    <row r="27" spans="1:34" ht="19.95" customHeight="1">
      <c r="A27" s="102"/>
      <c r="B27" s="88">
        <v>2</v>
      </c>
      <c r="C27" s="86" t="s">
        <v>208</v>
      </c>
      <c r="E27" s="86"/>
      <c r="F27" s="86"/>
      <c r="G27" s="86"/>
      <c r="J27" s="86"/>
      <c r="K27" s="86"/>
      <c r="L27" s="86"/>
      <c r="M27" s="86"/>
      <c r="N27" s="86"/>
      <c r="O27" s="86"/>
      <c r="P27" s="86"/>
      <c r="Q27" s="86"/>
      <c r="R27" s="86"/>
      <c r="S27" s="86"/>
      <c r="T27" s="86"/>
      <c r="U27" s="86"/>
      <c r="V27" s="86"/>
      <c r="W27" s="86"/>
      <c r="X27" s="86"/>
      <c r="Y27" s="86"/>
      <c r="Z27" s="86"/>
      <c r="AA27" s="86"/>
      <c r="AB27" s="86"/>
      <c r="AC27" s="86"/>
      <c r="AD27" s="86"/>
      <c r="AE27" s="86"/>
      <c r="AF27" s="86"/>
    </row>
    <row r="28" spans="1:34" ht="15" customHeight="1">
      <c r="A28" s="86"/>
      <c r="B28" s="373" t="s">
        <v>209</v>
      </c>
      <c r="C28" s="373"/>
      <c r="D28" s="373" t="s">
        <v>210</v>
      </c>
      <c r="E28" s="373"/>
      <c r="F28" s="373"/>
      <c r="G28" s="373"/>
      <c r="H28" s="373"/>
      <c r="I28" s="393" t="s">
        <v>211</v>
      </c>
      <c r="J28" s="394"/>
      <c r="K28" s="394"/>
      <c r="L28" s="394"/>
      <c r="M28" s="394"/>
      <c r="N28" s="394"/>
      <c r="O28" s="394"/>
      <c r="P28" s="394"/>
      <c r="Q28" s="394"/>
      <c r="R28" s="394"/>
      <c r="S28" s="394"/>
      <c r="T28" s="394"/>
      <c r="U28" s="394"/>
      <c r="V28" s="394"/>
      <c r="W28" s="394"/>
      <c r="X28" s="394"/>
      <c r="Y28" s="394"/>
      <c r="Z28" s="394"/>
      <c r="AA28" s="394"/>
      <c r="AB28" s="395"/>
      <c r="AC28" s="86"/>
      <c r="AD28" s="86"/>
      <c r="AE28" s="86"/>
      <c r="AF28" s="86"/>
    </row>
    <row r="29" spans="1:34" ht="15" customHeight="1">
      <c r="A29" s="86"/>
      <c r="B29" s="373"/>
      <c r="C29" s="373"/>
      <c r="D29" s="373"/>
      <c r="E29" s="373"/>
      <c r="F29" s="373"/>
      <c r="G29" s="373"/>
      <c r="H29" s="373"/>
      <c r="I29" s="396" t="s">
        <v>263</v>
      </c>
      <c r="J29" s="396"/>
      <c r="K29" s="397"/>
      <c r="L29" s="397"/>
      <c r="M29" s="397"/>
      <c r="N29" s="397"/>
      <c r="O29" s="397"/>
      <c r="P29" s="397"/>
      <c r="Q29" s="397"/>
      <c r="R29" s="397"/>
      <c r="S29" s="393" t="s">
        <v>264</v>
      </c>
      <c r="T29" s="394"/>
      <c r="U29" s="394"/>
      <c r="V29" s="394"/>
      <c r="W29" s="394"/>
      <c r="X29" s="394"/>
      <c r="Y29" s="394"/>
      <c r="Z29" s="394"/>
      <c r="AA29" s="394"/>
      <c r="AB29" s="395"/>
      <c r="AC29" s="86"/>
      <c r="AD29" s="86"/>
      <c r="AE29" s="86"/>
      <c r="AF29" s="86"/>
    </row>
    <row r="30" spans="1:34" ht="15" customHeight="1">
      <c r="A30" s="86"/>
      <c r="B30" s="373" t="s">
        <v>212</v>
      </c>
      <c r="C30" s="373"/>
      <c r="D30" s="373"/>
      <c r="E30" s="373"/>
      <c r="F30" s="373"/>
      <c r="G30" s="373"/>
      <c r="H30" s="373"/>
      <c r="I30" s="373" t="s">
        <v>213</v>
      </c>
      <c r="J30" s="373"/>
      <c r="K30" s="399" t="s">
        <v>214</v>
      </c>
      <c r="L30" s="400"/>
      <c r="M30" s="400"/>
      <c r="N30" s="400"/>
      <c r="O30" s="400"/>
      <c r="P30" s="400"/>
      <c r="Q30" s="400"/>
      <c r="R30" s="400"/>
      <c r="S30" s="401"/>
      <c r="T30" s="401"/>
      <c r="U30" s="401"/>
      <c r="V30" s="401"/>
      <c r="W30" s="401"/>
      <c r="X30" s="401"/>
      <c r="Y30" s="401"/>
      <c r="Z30" s="401"/>
      <c r="AA30" s="401"/>
      <c r="AB30" s="402"/>
      <c r="AC30" s="86"/>
      <c r="AD30" s="86"/>
      <c r="AE30" s="86"/>
      <c r="AF30" s="86"/>
    </row>
    <row r="31" spans="1:34" ht="15" customHeight="1">
      <c r="A31" s="86"/>
      <c r="B31" s="374"/>
      <c r="C31" s="374"/>
      <c r="D31" s="374"/>
      <c r="E31" s="374"/>
      <c r="F31" s="374"/>
      <c r="G31" s="374"/>
      <c r="H31" s="374"/>
      <c r="I31" s="374"/>
      <c r="J31" s="374"/>
      <c r="K31" s="115" t="s">
        <v>215</v>
      </c>
      <c r="L31" s="403" t="s">
        <v>216</v>
      </c>
      <c r="M31" s="393"/>
      <c r="N31" s="404"/>
      <c r="O31" s="376"/>
      <c r="P31" s="376"/>
      <c r="Q31" s="376"/>
      <c r="R31" s="403" t="s">
        <v>217</v>
      </c>
      <c r="S31" s="393"/>
      <c r="T31" s="404"/>
      <c r="U31" s="376"/>
      <c r="V31" s="376"/>
      <c r="W31" s="405" t="s">
        <v>218</v>
      </c>
      <c r="X31" s="406"/>
      <c r="Y31" s="406"/>
      <c r="Z31" s="404"/>
      <c r="AA31" s="407"/>
      <c r="AB31" s="116" t="s">
        <v>82</v>
      </c>
      <c r="AD31" s="86"/>
      <c r="AE31" s="86"/>
      <c r="AF31" s="86"/>
      <c r="AG31" s="86"/>
    </row>
    <row r="32" spans="1:34" ht="15" customHeight="1">
      <c r="A32" s="86"/>
      <c r="B32" s="374"/>
      <c r="C32" s="374"/>
      <c r="D32" s="374"/>
      <c r="E32" s="374"/>
      <c r="F32" s="374"/>
      <c r="G32" s="374"/>
      <c r="H32" s="374"/>
      <c r="I32" s="374"/>
      <c r="J32" s="374"/>
      <c r="K32" s="115" t="s">
        <v>219</v>
      </c>
      <c r="L32" s="393" t="s">
        <v>218</v>
      </c>
      <c r="M32" s="394"/>
      <c r="N32" s="394"/>
      <c r="O32" s="394"/>
      <c r="P32" s="394"/>
      <c r="Q32" s="408"/>
      <c r="R32" s="399"/>
      <c r="S32" s="117" t="s">
        <v>82</v>
      </c>
      <c r="T32" s="117"/>
      <c r="U32" s="117"/>
      <c r="V32" s="117"/>
      <c r="W32" s="117"/>
      <c r="X32" s="117"/>
      <c r="Y32" s="117"/>
      <c r="Z32" s="117"/>
      <c r="AA32" s="117"/>
      <c r="AB32" s="116"/>
      <c r="AC32" s="86"/>
      <c r="AD32" s="86"/>
      <c r="AE32" s="86"/>
      <c r="AF32" s="86"/>
    </row>
    <row r="33" spans="1:32" ht="15" customHeight="1">
      <c r="A33" s="86"/>
      <c r="B33" s="374"/>
      <c r="C33" s="374"/>
      <c r="D33" s="374"/>
      <c r="E33" s="374"/>
      <c r="F33" s="374"/>
      <c r="G33" s="374"/>
      <c r="H33" s="374"/>
      <c r="I33" s="374"/>
      <c r="J33" s="374"/>
      <c r="K33" s="115" t="s">
        <v>220</v>
      </c>
      <c r="L33" s="403" t="s">
        <v>221</v>
      </c>
      <c r="M33" s="403"/>
      <c r="N33" s="403"/>
      <c r="O33" s="403"/>
      <c r="P33" s="393"/>
      <c r="Q33" s="404"/>
      <c r="R33" s="376"/>
      <c r="S33" s="376"/>
      <c r="T33" s="376"/>
      <c r="U33" s="376"/>
      <c r="V33" s="376"/>
      <c r="W33" s="376"/>
      <c r="X33" s="376"/>
      <c r="Y33" s="376"/>
      <c r="Z33" s="376"/>
      <c r="AA33" s="376"/>
      <c r="AB33" s="376"/>
      <c r="AC33" s="86"/>
      <c r="AD33" s="86"/>
      <c r="AE33" s="86"/>
      <c r="AF33" s="86"/>
    </row>
    <row r="34" spans="1:32" ht="15" customHeight="1">
      <c r="A34" s="86"/>
      <c r="B34" s="373" t="s">
        <v>222</v>
      </c>
      <c r="C34" s="373"/>
      <c r="D34" s="373"/>
      <c r="E34" s="373"/>
      <c r="F34" s="373"/>
      <c r="G34" s="373"/>
      <c r="H34" s="373"/>
      <c r="I34" s="373" t="s">
        <v>213</v>
      </c>
      <c r="J34" s="373"/>
      <c r="K34" s="373" t="s">
        <v>223</v>
      </c>
      <c r="L34" s="373"/>
      <c r="M34" s="373"/>
      <c r="N34" s="373"/>
      <c r="O34" s="373"/>
      <c r="P34" s="373"/>
      <c r="Q34" s="373"/>
      <c r="R34" s="373"/>
      <c r="S34" s="373"/>
      <c r="T34" s="373"/>
      <c r="U34" s="373"/>
      <c r="V34" s="373" t="s">
        <v>224</v>
      </c>
      <c r="W34" s="373"/>
      <c r="X34" s="373"/>
      <c r="Y34" s="373"/>
      <c r="Z34" s="373"/>
      <c r="AA34" s="373"/>
      <c r="AB34" s="373"/>
      <c r="AC34" s="86"/>
      <c r="AD34" s="86"/>
      <c r="AE34" s="86"/>
      <c r="AF34" s="86"/>
    </row>
    <row r="35" spans="1:32" ht="30" customHeight="1">
      <c r="A35" s="86"/>
      <c r="B35" s="374"/>
      <c r="C35" s="374"/>
      <c r="D35" s="374"/>
      <c r="E35" s="374"/>
      <c r="F35" s="374"/>
      <c r="G35" s="374"/>
      <c r="H35" s="374"/>
      <c r="I35" s="374"/>
      <c r="J35" s="374"/>
      <c r="K35" s="375"/>
      <c r="L35" s="376"/>
      <c r="M35" s="376"/>
      <c r="N35" s="376"/>
      <c r="O35" s="376"/>
      <c r="P35" s="376"/>
      <c r="Q35" s="376"/>
      <c r="R35" s="376"/>
      <c r="S35" s="376"/>
      <c r="T35" s="376"/>
      <c r="U35" s="376"/>
      <c r="V35" s="375"/>
      <c r="W35" s="376"/>
      <c r="X35" s="376"/>
      <c r="Y35" s="376"/>
      <c r="Z35" s="376"/>
      <c r="AA35" s="376"/>
      <c r="AB35" s="376"/>
      <c r="AC35" s="86"/>
      <c r="AD35" s="86"/>
      <c r="AE35" s="86"/>
      <c r="AF35" s="86"/>
    </row>
    <row r="36" spans="1:32" ht="15" customHeight="1">
      <c r="A36" s="86"/>
      <c r="B36" s="373" t="s">
        <v>273</v>
      </c>
      <c r="C36" s="373"/>
      <c r="D36" s="373"/>
      <c r="E36" s="373"/>
      <c r="F36" s="373"/>
      <c r="G36" s="373"/>
      <c r="H36" s="373"/>
      <c r="I36" s="373" t="s">
        <v>213</v>
      </c>
      <c r="J36" s="373"/>
      <c r="K36" s="373" t="s">
        <v>223</v>
      </c>
      <c r="L36" s="373"/>
      <c r="M36" s="373"/>
      <c r="N36" s="373"/>
      <c r="O36" s="373"/>
      <c r="P36" s="373"/>
      <c r="Q36" s="373"/>
      <c r="R36" s="373"/>
      <c r="S36" s="373"/>
      <c r="T36" s="373"/>
      <c r="U36" s="373"/>
      <c r="V36" s="373" t="s">
        <v>224</v>
      </c>
      <c r="W36" s="373"/>
      <c r="X36" s="373"/>
      <c r="Y36" s="373"/>
      <c r="Z36" s="373"/>
      <c r="AA36" s="373"/>
      <c r="AB36" s="373"/>
      <c r="AC36" s="86"/>
      <c r="AD36" s="86"/>
      <c r="AE36" s="86"/>
      <c r="AF36" s="86"/>
    </row>
    <row r="37" spans="1:32" ht="30" customHeight="1">
      <c r="A37" s="86"/>
      <c r="B37" s="374"/>
      <c r="C37" s="374"/>
      <c r="D37" s="374"/>
      <c r="E37" s="374"/>
      <c r="F37" s="374"/>
      <c r="G37" s="374"/>
      <c r="H37" s="374"/>
      <c r="I37" s="374"/>
      <c r="J37" s="374"/>
      <c r="K37" s="375"/>
      <c r="L37" s="376"/>
      <c r="M37" s="376"/>
      <c r="N37" s="376"/>
      <c r="O37" s="376"/>
      <c r="P37" s="376"/>
      <c r="Q37" s="376"/>
      <c r="R37" s="376"/>
      <c r="S37" s="376"/>
      <c r="T37" s="376"/>
      <c r="U37" s="376"/>
      <c r="V37" s="375"/>
      <c r="W37" s="376"/>
      <c r="X37" s="376"/>
      <c r="Y37" s="376"/>
      <c r="Z37" s="376"/>
      <c r="AA37" s="376"/>
      <c r="AB37" s="376"/>
      <c r="AC37" s="86"/>
      <c r="AD37" s="86"/>
      <c r="AE37" s="86"/>
      <c r="AF37" s="86"/>
    </row>
    <row r="38" spans="1:32" s="110" customFormat="1" ht="15" customHeight="1">
      <c r="A38" s="118"/>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row>
    <row r="39" spans="1:32" s="110" customFormat="1" ht="15" customHeight="1">
      <c r="A39" s="118"/>
      <c r="B39" s="409" t="s">
        <v>225</v>
      </c>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row>
    <row r="40" spans="1:32" s="110" customFormat="1" ht="30" customHeight="1">
      <c r="A40" s="118"/>
      <c r="B40" s="410" t="s">
        <v>226</v>
      </c>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row>
    <row r="41" spans="1:32" s="110" customFormat="1" ht="15" customHeight="1">
      <c r="A41" s="118"/>
      <c r="B41" s="409" t="s">
        <v>265</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row>
    <row r="42" spans="1:32" ht="18.600000000000001" customHeight="1">
      <c r="A42" s="86"/>
      <c r="B42" s="409" t="s">
        <v>227</v>
      </c>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182"/>
      <c r="AC42" s="86"/>
      <c r="AD42" s="86"/>
      <c r="AE42" s="86"/>
      <c r="AF42" s="86"/>
    </row>
    <row r="43" spans="1:32" ht="18" customHeight="1">
      <c r="A43" s="86"/>
      <c r="B43" s="409" t="s">
        <v>228</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86"/>
      <c r="AD43" s="86"/>
      <c r="AE43" s="86"/>
      <c r="AF43" s="86"/>
    </row>
    <row r="44" spans="1:32" ht="18" customHeight="1">
      <c r="A44" s="86"/>
      <c r="B44" s="183"/>
      <c r="C44" s="183"/>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3"/>
      <c r="AC44" s="86"/>
      <c r="AD44" s="86"/>
      <c r="AE44" s="86"/>
      <c r="AF44" s="86"/>
    </row>
    <row r="45" spans="1:32" ht="40.200000000000003" customHeight="1">
      <c r="A45" s="119"/>
      <c r="B45" s="184"/>
      <c r="C45" s="184"/>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4"/>
      <c r="AC45" s="86"/>
      <c r="AD45" s="86"/>
      <c r="AE45" s="86"/>
      <c r="AF45" s="86"/>
    </row>
  </sheetData>
  <mergeCells count="70">
    <mergeCell ref="B43:AB43"/>
    <mergeCell ref="B39:AA39"/>
    <mergeCell ref="B40:AA40"/>
    <mergeCell ref="B41:AB41"/>
    <mergeCell ref="B42:AA42"/>
    <mergeCell ref="I35:J35"/>
    <mergeCell ref="K35:U35"/>
    <mergeCell ref="V35:AB35"/>
    <mergeCell ref="Z31:AA31"/>
    <mergeCell ref="L32:P32"/>
    <mergeCell ref="Q32:R32"/>
    <mergeCell ref="L33:P33"/>
    <mergeCell ref="Q33:AB33"/>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 ref="B36:H36"/>
    <mergeCell ref="I36:J36"/>
    <mergeCell ref="K36:U36"/>
    <mergeCell ref="V36:AB36"/>
    <mergeCell ref="B37:H37"/>
    <mergeCell ref="I37:J37"/>
    <mergeCell ref="K37:U37"/>
    <mergeCell ref="V37:AB37"/>
  </mergeCells>
  <phoneticPr fontI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913FA-F95C-47CD-8EA6-E60AEC5CC8F1}">
  <sheetPr>
    <tabColor rgb="FF92D050"/>
  </sheetPr>
  <dimension ref="A1:L49"/>
  <sheetViews>
    <sheetView view="pageBreakPreview" zoomScale="80" zoomScaleNormal="70" zoomScaleSheetLayoutView="80" workbookViewId="0">
      <selection activeCell="F15" sqref="F15"/>
    </sheetView>
  </sheetViews>
  <sheetFormatPr defaultColWidth="8.09765625" defaultRowHeight="39" customHeight="1"/>
  <cols>
    <col min="1" max="1" width="1.5" style="63" customWidth="1"/>
    <col min="2" max="2" width="11.19921875" style="64" customWidth="1"/>
    <col min="3" max="3" width="6.09765625" style="63" customWidth="1"/>
    <col min="4" max="10" width="7" style="63" customWidth="1"/>
    <col min="11" max="11" width="16.59765625" style="63" customWidth="1"/>
    <col min="12" max="12" width="2.69921875" style="63" customWidth="1"/>
    <col min="13" max="16384" width="8.09765625" style="63"/>
  </cols>
  <sheetData>
    <row r="1" spans="1:12" ht="16.5" customHeight="1">
      <c r="A1" s="416" t="s">
        <v>129</v>
      </c>
      <c r="B1" s="416"/>
      <c r="C1" s="416"/>
    </row>
    <row r="2" spans="1:12" ht="21">
      <c r="A2" s="69"/>
      <c r="B2" s="417" t="s">
        <v>128</v>
      </c>
      <c r="C2" s="417"/>
      <c r="D2" s="417"/>
      <c r="E2" s="417"/>
      <c r="F2" s="417"/>
      <c r="G2" s="417"/>
      <c r="H2" s="417"/>
      <c r="I2" s="417"/>
      <c r="J2" s="417"/>
      <c r="K2" s="417"/>
      <c r="L2" s="69"/>
    </row>
    <row r="3" spans="1:12" ht="9.75" customHeight="1">
      <c r="A3" s="69"/>
      <c r="B3" s="186"/>
      <c r="L3" s="69"/>
    </row>
    <row r="4" spans="1:12" ht="17.25" customHeight="1">
      <c r="B4" s="189"/>
      <c r="C4" s="189"/>
      <c r="D4" s="189"/>
      <c r="E4" s="189"/>
      <c r="F4" s="189"/>
      <c r="G4" s="64"/>
      <c r="I4" s="418" t="str">
        <f>"令和"&amp;共通項目入力シート!C9&amp;"年"&amp;共通項目入力シート!E9&amp;"月"&amp;共通項目入力シート!G9&amp;"日  "</f>
        <v xml:space="preserve">令和年月日  </v>
      </c>
      <c r="J4" s="418"/>
      <c r="K4" s="418"/>
    </row>
    <row r="5" spans="1:12" ht="17.25" customHeight="1">
      <c r="B5" s="186" t="s">
        <v>127</v>
      </c>
      <c r="C5" s="189"/>
      <c r="D5" s="189"/>
      <c r="E5" s="189"/>
      <c r="F5" s="189"/>
      <c r="G5" s="189"/>
      <c r="H5" s="189"/>
      <c r="I5" s="189"/>
    </row>
    <row r="6" spans="1:12" ht="17.25" customHeight="1">
      <c r="B6" s="416" t="s">
        <v>258</v>
      </c>
      <c r="C6" s="416"/>
      <c r="D6" s="416"/>
      <c r="E6" s="189"/>
      <c r="F6" s="189"/>
      <c r="G6" s="189"/>
      <c r="H6" s="189"/>
      <c r="I6" s="189"/>
    </row>
    <row r="7" spans="1:12" ht="27" customHeight="1">
      <c r="C7" s="418"/>
      <c r="D7" s="63" t="s">
        <v>132</v>
      </c>
      <c r="E7" s="419" t="s">
        <v>126</v>
      </c>
      <c r="F7" s="419"/>
      <c r="G7" s="420" t="str">
        <f>共通項目入力シート!C20&amp;IF(共通項目入力シート!C22="","",共通項目入力シート!C22)</f>
        <v/>
      </c>
      <c r="H7" s="420"/>
      <c r="I7" s="420"/>
      <c r="J7" s="420"/>
      <c r="K7" s="420"/>
    </row>
    <row r="8" spans="1:12" ht="27" customHeight="1">
      <c r="C8" s="418"/>
      <c r="D8" s="71" t="s">
        <v>133</v>
      </c>
      <c r="E8" s="416" t="s">
        <v>125</v>
      </c>
      <c r="F8" s="416"/>
      <c r="G8" s="421">
        <f>共通項目入力シート!C24</f>
        <v>0</v>
      </c>
      <c r="H8" s="421"/>
      <c r="I8" s="421"/>
      <c r="J8" s="421"/>
      <c r="K8" s="421"/>
    </row>
    <row r="9" spans="1:12" ht="27" customHeight="1">
      <c r="C9" s="188"/>
      <c r="E9" s="422" t="s">
        <v>124</v>
      </c>
      <c r="F9" s="422"/>
      <c r="G9" s="423" t="str">
        <f>共通項目入力シート!C26&amp;"　"&amp;共通項目入力シート!C28</f>
        <v>　</v>
      </c>
      <c r="H9" s="423"/>
      <c r="I9" s="423"/>
      <c r="J9" s="423"/>
      <c r="K9" s="423"/>
    </row>
    <row r="10" spans="1:12" ht="9" customHeight="1">
      <c r="C10" s="188"/>
      <c r="D10" s="70"/>
    </row>
    <row r="11" spans="1:12" ht="17.100000000000001" customHeight="1">
      <c r="A11" s="69"/>
      <c r="B11" s="424" t="s">
        <v>131</v>
      </c>
      <c r="C11" s="424"/>
      <c r="D11" s="424"/>
      <c r="E11" s="424"/>
      <c r="F11" s="424"/>
      <c r="G11" s="424"/>
      <c r="H11" s="424"/>
      <c r="I11" s="424"/>
      <c r="J11" s="424"/>
      <c r="K11" s="424"/>
      <c r="L11" s="69"/>
    </row>
    <row r="12" spans="1:12" ht="17.100000000000001" customHeight="1">
      <c r="A12" s="69"/>
      <c r="B12" s="425" t="s">
        <v>130</v>
      </c>
      <c r="C12" s="425"/>
      <c r="D12" s="425"/>
      <c r="E12" s="425"/>
      <c r="F12" s="425"/>
      <c r="G12" s="425"/>
      <c r="H12" s="425"/>
      <c r="I12" s="425"/>
      <c r="J12" s="425"/>
      <c r="K12" s="425"/>
      <c r="L12" s="69"/>
    </row>
    <row r="13" spans="1:12" ht="17.100000000000001" customHeight="1">
      <c r="B13" s="426" t="s">
        <v>123</v>
      </c>
      <c r="C13" s="426"/>
      <c r="D13" s="426"/>
      <c r="E13" s="426"/>
      <c r="F13" s="426"/>
      <c r="G13" s="426"/>
      <c r="H13" s="426"/>
      <c r="I13" s="426"/>
      <c r="J13" s="426"/>
      <c r="K13" s="426"/>
    </row>
    <row r="14" spans="1:12" ht="9" customHeight="1" thickBot="1"/>
    <row r="15" spans="1:12" ht="25.5" customHeight="1" thickBot="1">
      <c r="A15" s="190"/>
      <c r="B15" s="191" t="s">
        <v>266</v>
      </c>
      <c r="C15" s="192"/>
      <c r="D15" s="192"/>
      <c r="E15" s="192"/>
      <c r="F15" s="193"/>
      <c r="G15" s="194"/>
      <c r="H15" s="195"/>
      <c r="I15" s="196"/>
      <c r="J15" s="196"/>
      <c r="K15" s="196"/>
    </row>
    <row r="16" spans="1:12" ht="25.5" customHeight="1" thickBot="1">
      <c r="B16" s="411" t="s">
        <v>122</v>
      </c>
      <c r="C16" s="412"/>
      <c r="D16" s="413"/>
      <c r="E16" s="413"/>
      <c r="F16" s="412"/>
      <c r="G16" s="72" t="s">
        <v>121</v>
      </c>
      <c r="H16" s="414"/>
      <c r="I16" s="414"/>
      <c r="J16" s="414"/>
      <c r="K16" s="415"/>
    </row>
    <row r="17" spans="2:11" ht="21.9" customHeight="1">
      <c r="B17" s="427" t="s">
        <v>148</v>
      </c>
      <c r="C17" s="429" t="s">
        <v>71</v>
      </c>
      <c r="D17" s="430"/>
      <c r="E17" s="68" t="s">
        <v>57</v>
      </c>
      <c r="F17" s="431"/>
      <c r="G17" s="432"/>
      <c r="H17" s="432"/>
      <c r="I17" s="432"/>
      <c r="J17" s="432"/>
      <c r="K17" s="67" t="s">
        <v>56</v>
      </c>
    </row>
    <row r="18" spans="2:11" ht="21.9" customHeight="1">
      <c r="B18" s="428"/>
      <c r="C18" s="433" t="s">
        <v>120</v>
      </c>
      <c r="D18" s="434"/>
      <c r="E18" s="435"/>
      <c r="F18" s="436"/>
      <c r="G18" s="436"/>
      <c r="H18" s="436"/>
      <c r="I18" s="436"/>
      <c r="J18" s="436"/>
      <c r="K18" s="437"/>
    </row>
    <row r="19" spans="2:11" ht="21.9" customHeight="1">
      <c r="B19" s="428"/>
      <c r="C19" s="433" t="s">
        <v>63</v>
      </c>
      <c r="D19" s="434"/>
      <c r="E19" s="438"/>
      <c r="F19" s="439"/>
      <c r="G19" s="439"/>
      <c r="H19" s="439"/>
      <c r="I19" s="439"/>
      <c r="J19" s="439"/>
      <c r="K19" s="440"/>
    </row>
    <row r="20" spans="2:11" ht="21.9" customHeight="1">
      <c r="B20" s="428"/>
      <c r="C20" s="433" t="s">
        <v>119</v>
      </c>
      <c r="D20" s="441"/>
      <c r="E20" s="442"/>
      <c r="F20" s="441"/>
      <c r="G20" s="441"/>
      <c r="H20" s="187" t="s">
        <v>229</v>
      </c>
      <c r="I20" s="443"/>
      <c r="J20" s="441"/>
      <c r="K20" s="444"/>
    </row>
    <row r="21" spans="2:11" ht="21.9" customHeight="1">
      <c r="B21" s="428"/>
      <c r="C21" s="433" t="s">
        <v>118</v>
      </c>
      <c r="D21" s="434"/>
      <c r="E21" s="449"/>
      <c r="F21" s="450"/>
      <c r="G21" s="450"/>
      <c r="H21" s="450"/>
      <c r="I21" s="450"/>
      <c r="J21" s="451" t="s">
        <v>90</v>
      </c>
      <c r="K21" s="452"/>
    </row>
    <row r="22" spans="2:11" ht="21.9" customHeight="1" thickBot="1">
      <c r="B22" s="428"/>
      <c r="C22" s="435" t="s">
        <v>117</v>
      </c>
      <c r="D22" s="453"/>
      <c r="E22" s="454"/>
      <c r="F22" s="455"/>
      <c r="G22" s="455"/>
      <c r="H22" s="455"/>
      <c r="I22" s="455"/>
      <c r="J22" s="455"/>
      <c r="K22" s="456"/>
    </row>
    <row r="23" spans="2:11" ht="21.9" customHeight="1">
      <c r="B23" s="463" t="s">
        <v>149</v>
      </c>
      <c r="C23" s="457" t="s">
        <v>71</v>
      </c>
      <c r="D23" s="458"/>
      <c r="E23" s="68" t="s">
        <v>57</v>
      </c>
      <c r="F23" s="432"/>
      <c r="G23" s="432"/>
      <c r="H23" s="432"/>
      <c r="I23" s="432"/>
      <c r="J23" s="432"/>
      <c r="K23" s="67" t="s">
        <v>56</v>
      </c>
    </row>
    <row r="24" spans="2:11" ht="21.9" customHeight="1">
      <c r="B24" s="428"/>
      <c r="C24" s="433" t="s">
        <v>120</v>
      </c>
      <c r="D24" s="434"/>
      <c r="E24" s="435"/>
      <c r="F24" s="436"/>
      <c r="G24" s="436"/>
      <c r="H24" s="436"/>
      <c r="I24" s="436"/>
      <c r="J24" s="436"/>
      <c r="K24" s="437"/>
    </row>
    <row r="25" spans="2:11" ht="21.9" customHeight="1">
      <c r="B25" s="428"/>
      <c r="C25" s="433" t="s">
        <v>63</v>
      </c>
      <c r="D25" s="434"/>
      <c r="E25" s="433"/>
      <c r="F25" s="441"/>
      <c r="G25" s="441"/>
      <c r="H25" s="441"/>
      <c r="I25" s="441"/>
      <c r="J25" s="441"/>
      <c r="K25" s="444"/>
    </row>
    <row r="26" spans="2:11" ht="21.9" customHeight="1">
      <c r="B26" s="428"/>
      <c r="C26" s="433" t="s">
        <v>119</v>
      </c>
      <c r="D26" s="441"/>
      <c r="E26" s="442"/>
      <c r="F26" s="441"/>
      <c r="G26" s="441"/>
      <c r="H26" s="187" t="s">
        <v>229</v>
      </c>
      <c r="I26" s="443"/>
      <c r="J26" s="441"/>
      <c r="K26" s="444"/>
    </row>
    <row r="27" spans="2:11" ht="21.9" customHeight="1">
      <c r="B27" s="428"/>
      <c r="C27" s="433" t="s">
        <v>118</v>
      </c>
      <c r="D27" s="434"/>
      <c r="E27" s="445"/>
      <c r="F27" s="446"/>
      <c r="G27" s="446"/>
      <c r="H27" s="446"/>
      <c r="I27" s="446"/>
      <c r="J27" s="447" t="s">
        <v>90</v>
      </c>
      <c r="K27" s="448"/>
    </row>
    <row r="28" spans="2:11" ht="21.9" customHeight="1" thickBot="1">
      <c r="B28" s="464"/>
      <c r="C28" s="459" t="s">
        <v>117</v>
      </c>
      <c r="D28" s="460"/>
      <c r="E28" s="459"/>
      <c r="F28" s="461"/>
      <c r="G28" s="461"/>
      <c r="H28" s="461"/>
      <c r="I28" s="461"/>
      <c r="J28" s="461"/>
      <c r="K28" s="462"/>
    </row>
    <row r="29" spans="2:11" ht="21.9" customHeight="1">
      <c r="B29" s="463" t="s">
        <v>150</v>
      </c>
      <c r="C29" s="457" t="s">
        <v>71</v>
      </c>
      <c r="D29" s="458"/>
      <c r="E29" s="68" t="s">
        <v>57</v>
      </c>
      <c r="F29" s="432"/>
      <c r="G29" s="432"/>
      <c r="H29" s="432"/>
      <c r="I29" s="432"/>
      <c r="J29" s="432"/>
      <c r="K29" s="67" t="s">
        <v>56</v>
      </c>
    </row>
    <row r="30" spans="2:11" ht="21.9" customHeight="1">
      <c r="B30" s="428"/>
      <c r="C30" s="433" t="s">
        <v>120</v>
      </c>
      <c r="D30" s="434"/>
      <c r="E30" s="435"/>
      <c r="F30" s="436"/>
      <c r="G30" s="436"/>
      <c r="H30" s="436"/>
      <c r="I30" s="436"/>
      <c r="J30" s="436"/>
      <c r="K30" s="437"/>
    </row>
    <row r="31" spans="2:11" ht="21.9" customHeight="1">
      <c r="B31" s="428"/>
      <c r="C31" s="433" t="s">
        <v>63</v>
      </c>
      <c r="D31" s="434"/>
      <c r="E31" s="442"/>
      <c r="F31" s="441"/>
      <c r="G31" s="441"/>
      <c r="H31" s="441"/>
      <c r="I31" s="441"/>
      <c r="J31" s="441"/>
      <c r="K31" s="444"/>
    </row>
    <row r="32" spans="2:11" ht="21.9" customHeight="1">
      <c r="B32" s="428"/>
      <c r="C32" s="433" t="s">
        <v>119</v>
      </c>
      <c r="D32" s="441"/>
      <c r="E32" s="442"/>
      <c r="F32" s="441"/>
      <c r="G32" s="441"/>
      <c r="H32" s="187" t="s">
        <v>229</v>
      </c>
      <c r="I32" s="443"/>
      <c r="J32" s="441"/>
      <c r="K32" s="444"/>
    </row>
    <row r="33" spans="1:11" ht="21.9" customHeight="1">
      <c r="B33" s="428"/>
      <c r="C33" s="433" t="s">
        <v>118</v>
      </c>
      <c r="D33" s="434"/>
      <c r="E33" s="465"/>
      <c r="F33" s="466"/>
      <c r="G33" s="466"/>
      <c r="H33" s="466"/>
      <c r="I33" s="466"/>
      <c r="J33" s="447" t="s">
        <v>90</v>
      </c>
      <c r="K33" s="448"/>
    </row>
    <row r="34" spans="1:11" ht="21.9" customHeight="1" thickBot="1">
      <c r="B34" s="464"/>
      <c r="C34" s="459" t="s">
        <v>117</v>
      </c>
      <c r="D34" s="460"/>
      <c r="E34" s="454"/>
      <c r="F34" s="455"/>
      <c r="G34" s="455"/>
      <c r="H34" s="455"/>
      <c r="I34" s="455"/>
      <c r="J34" s="455"/>
      <c r="K34" s="456"/>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116</v>
      </c>
    </row>
    <row r="39" spans="1:11" ht="23.25" customHeight="1">
      <c r="B39" s="469" t="s">
        <v>115</v>
      </c>
      <c r="C39" s="458"/>
      <c r="D39" s="457" t="s">
        <v>114</v>
      </c>
      <c r="E39" s="458"/>
      <c r="F39" s="457" t="s">
        <v>113</v>
      </c>
      <c r="G39" s="458"/>
      <c r="H39" s="457" t="s">
        <v>112</v>
      </c>
      <c r="I39" s="458"/>
      <c r="J39" s="457" t="s">
        <v>111</v>
      </c>
      <c r="K39" s="470"/>
    </row>
    <row r="40" spans="1:11" ht="35.25" customHeight="1">
      <c r="B40" s="467" t="s">
        <v>110</v>
      </c>
      <c r="C40" s="468"/>
      <c r="D40" s="433"/>
      <c r="E40" s="434"/>
      <c r="F40" s="433"/>
      <c r="G40" s="434"/>
      <c r="H40" s="433"/>
      <c r="I40" s="434"/>
      <c r="J40" s="433"/>
      <c r="K40" s="444"/>
    </row>
    <row r="41" spans="1:11" ht="35.25" customHeight="1">
      <c r="B41" s="467" t="s">
        <v>110</v>
      </c>
      <c r="C41" s="468"/>
      <c r="D41" s="433"/>
      <c r="E41" s="434"/>
      <c r="F41" s="433"/>
      <c r="G41" s="434"/>
      <c r="H41" s="433"/>
      <c r="I41" s="434"/>
      <c r="J41" s="433"/>
      <c r="K41" s="444"/>
    </row>
    <row r="42" spans="1:11" ht="35.25" customHeight="1" thickBot="1">
      <c r="B42" s="471" t="s">
        <v>110</v>
      </c>
      <c r="C42" s="472"/>
      <c r="D42" s="473"/>
      <c r="E42" s="474"/>
      <c r="F42" s="473"/>
      <c r="G42" s="474"/>
      <c r="H42" s="473"/>
      <c r="I42" s="474"/>
      <c r="J42" s="473"/>
      <c r="K42" s="475"/>
    </row>
    <row r="43" spans="1:11" ht="39" customHeight="1">
      <c r="A43" s="190"/>
      <c r="B43" s="197"/>
      <c r="C43" s="190"/>
      <c r="D43" s="190"/>
      <c r="E43" s="190"/>
      <c r="F43" s="190"/>
      <c r="G43" s="190"/>
      <c r="H43" s="190"/>
      <c r="I43" s="190"/>
      <c r="J43" s="190"/>
      <c r="K43" s="190"/>
    </row>
    <row r="44" spans="1:11" ht="39" customHeight="1">
      <c r="A44" s="190"/>
      <c r="B44" s="197" t="s">
        <v>267</v>
      </c>
      <c r="C44" s="190"/>
      <c r="D44" s="190"/>
      <c r="E44" s="190"/>
      <c r="F44" s="190"/>
      <c r="G44" s="190"/>
      <c r="H44" s="190"/>
      <c r="I44" s="190"/>
      <c r="J44" s="190"/>
      <c r="K44" s="190"/>
    </row>
    <row r="45" spans="1:11" ht="117.6" customHeight="1">
      <c r="A45" s="190"/>
      <c r="B45" s="476" t="s">
        <v>268</v>
      </c>
      <c r="C45" s="476"/>
      <c r="D45" s="476"/>
      <c r="E45" s="476"/>
      <c r="F45" s="476"/>
      <c r="G45" s="476"/>
      <c r="H45" s="476"/>
      <c r="I45" s="476"/>
      <c r="J45" s="476"/>
      <c r="K45" s="476"/>
    </row>
    <row r="46" spans="1:11" ht="129" customHeight="1">
      <c r="A46" s="190"/>
      <c r="B46" s="476" t="s">
        <v>269</v>
      </c>
      <c r="C46" s="476"/>
      <c r="D46" s="476"/>
      <c r="E46" s="476"/>
      <c r="F46" s="476"/>
      <c r="G46" s="476"/>
      <c r="H46" s="476"/>
      <c r="I46" s="476"/>
      <c r="J46" s="476"/>
      <c r="K46" s="476"/>
    </row>
    <row r="47" spans="1:11" ht="171.75" customHeight="1">
      <c r="A47" s="190"/>
      <c r="B47" s="476" t="s">
        <v>270</v>
      </c>
      <c r="C47" s="476"/>
      <c r="D47" s="476"/>
      <c r="E47" s="476"/>
      <c r="F47" s="476"/>
      <c r="G47" s="476"/>
      <c r="H47" s="476"/>
      <c r="I47" s="476"/>
      <c r="J47" s="476"/>
      <c r="K47" s="476"/>
    </row>
    <row r="48" spans="1:11" ht="53.25" customHeight="1">
      <c r="A48" s="190"/>
      <c r="B48" s="476" t="s">
        <v>271</v>
      </c>
      <c r="C48" s="476"/>
      <c r="D48" s="476"/>
      <c r="E48" s="476"/>
      <c r="F48" s="476"/>
      <c r="G48" s="476"/>
      <c r="H48" s="476"/>
      <c r="I48" s="476"/>
      <c r="J48" s="476"/>
      <c r="K48" s="476"/>
    </row>
    <row r="49" spans="1:11" ht="43.5" customHeight="1">
      <c r="A49" s="190"/>
      <c r="B49" s="476" t="s">
        <v>272</v>
      </c>
      <c r="C49" s="476"/>
      <c r="D49" s="476"/>
      <c r="E49" s="476"/>
      <c r="F49" s="476"/>
      <c r="G49" s="476"/>
      <c r="H49" s="476"/>
      <c r="I49" s="476"/>
      <c r="J49" s="476"/>
      <c r="K49" s="476"/>
    </row>
  </sheetData>
  <mergeCells count="87">
    <mergeCell ref="B45:K45"/>
    <mergeCell ref="B46:K46"/>
    <mergeCell ref="B47:K47"/>
    <mergeCell ref="B48:K48"/>
    <mergeCell ref="B49:K49"/>
    <mergeCell ref="B41:C41"/>
    <mergeCell ref="D41:E41"/>
    <mergeCell ref="F41:G41"/>
    <mergeCell ref="H41:I41"/>
    <mergeCell ref="J41:K41"/>
    <mergeCell ref="B42:C42"/>
    <mergeCell ref="D42:E42"/>
    <mergeCell ref="F42:G42"/>
    <mergeCell ref="H42:I42"/>
    <mergeCell ref="J42:K42"/>
    <mergeCell ref="B39:C39"/>
    <mergeCell ref="D39:E39"/>
    <mergeCell ref="F39:G39"/>
    <mergeCell ref="H39:I39"/>
    <mergeCell ref="J39:K39"/>
    <mergeCell ref="B40:C40"/>
    <mergeCell ref="D40:E40"/>
    <mergeCell ref="F40:G40"/>
    <mergeCell ref="H40:I40"/>
    <mergeCell ref="J40:K40"/>
    <mergeCell ref="B23:B28"/>
    <mergeCell ref="E32:G32"/>
    <mergeCell ref="I32:K32"/>
    <mergeCell ref="C33:D33"/>
    <mergeCell ref="E33:I33"/>
    <mergeCell ref="J33:K33"/>
    <mergeCell ref="B29:B34"/>
    <mergeCell ref="C29:D29"/>
    <mergeCell ref="F29:J29"/>
    <mergeCell ref="C30:D30"/>
    <mergeCell ref="E30:K30"/>
    <mergeCell ref="C31:D31"/>
    <mergeCell ref="E31:K31"/>
    <mergeCell ref="C32:D32"/>
    <mergeCell ref="I26:K26"/>
    <mergeCell ref="C34:D34"/>
    <mergeCell ref="E34:K34"/>
    <mergeCell ref="C28:D28"/>
    <mergeCell ref="E28:K28"/>
    <mergeCell ref="C27:D27"/>
    <mergeCell ref="E27:I27"/>
    <mergeCell ref="J27:K27"/>
    <mergeCell ref="C21:D21"/>
    <mergeCell ref="E21:I21"/>
    <mergeCell ref="J21:K21"/>
    <mergeCell ref="C22:D22"/>
    <mergeCell ref="E22:K22"/>
    <mergeCell ref="C23:D23"/>
    <mergeCell ref="F23:J23"/>
    <mergeCell ref="C24:D24"/>
    <mergeCell ref="E24:K24"/>
    <mergeCell ref="C25:D25"/>
    <mergeCell ref="E25:K25"/>
    <mergeCell ref="C26:D26"/>
    <mergeCell ref="E26:G26"/>
    <mergeCell ref="B13:K13"/>
    <mergeCell ref="B17:B22"/>
    <mergeCell ref="C17:D17"/>
    <mergeCell ref="F17:J17"/>
    <mergeCell ref="C18:D18"/>
    <mergeCell ref="E18:K18"/>
    <mergeCell ref="C19:D19"/>
    <mergeCell ref="E19:K19"/>
    <mergeCell ref="C20:D20"/>
    <mergeCell ref="E20:G20"/>
    <mergeCell ref="I20:K20"/>
    <mergeCell ref="B16:C16"/>
    <mergeCell ref="D16:F16"/>
    <mergeCell ref="H16:K16"/>
    <mergeCell ref="A1:C1"/>
    <mergeCell ref="B2:K2"/>
    <mergeCell ref="I4:K4"/>
    <mergeCell ref="B6:D6"/>
    <mergeCell ref="C7:C8"/>
    <mergeCell ref="E7:F7"/>
    <mergeCell ref="G7:K7"/>
    <mergeCell ref="E8:F8"/>
    <mergeCell ref="G8:K8"/>
    <mergeCell ref="E9:F9"/>
    <mergeCell ref="G9:K9"/>
    <mergeCell ref="B11:K11"/>
    <mergeCell ref="B12:K12"/>
  </mergeCells>
  <phoneticPr fontId="1"/>
  <pageMargins left="0.9055118110236221" right="0.51181102362204722" top="0.31496062992125984" bottom="0.31496062992125984" header="0.31496062992125984" footer="0.31496062992125984"/>
  <pageSetup paperSize="9" scale="88"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Z25" sqref="Z25"/>
    </sheetView>
  </sheetViews>
  <sheetFormatPr defaultColWidth="8.69921875" defaultRowHeight="13.2"/>
  <cols>
    <col min="1" max="23" width="3.69921875" style="6" customWidth="1"/>
    <col min="24" max="16384" width="8.69921875" style="6"/>
  </cols>
  <sheetData>
    <row r="1" spans="1:21" ht="19.95" customHeight="1">
      <c r="M1" s="206" t="s">
        <v>23</v>
      </c>
      <c r="N1" s="206"/>
      <c r="O1" s="25">
        <f>共通項目入力シート!C11</f>
        <v>0</v>
      </c>
      <c r="P1" s="6" t="s">
        <v>82</v>
      </c>
      <c r="Q1" s="25">
        <f>共通項目入力シート!E11</f>
        <v>0</v>
      </c>
      <c r="R1" s="6" t="s">
        <v>105</v>
      </c>
      <c r="S1" s="25">
        <f>共通項目入力シート!G11</f>
        <v>0</v>
      </c>
      <c r="T1" s="6" t="s">
        <v>84</v>
      </c>
    </row>
    <row r="2" spans="1:21" ht="19.95" customHeight="1"/>
    <row r="3" spans="1:21" ht="19.95" customHeight="1">
      <c r="A3" s="211" t="s">
        <v>94</v>
      </c>
      <c r="B3" s="211"/>
      <c r="C3" s="211"/>
      <c r="D3" s="211"/>
      <c r="E3" s="211"/>
    </row>
    <row r="4" spans="1:21" ht="19.95" customHeight="1"/>
    <row r="5" spans="1:21" ht="19.95" customHeight="1">
      <c r="K5" s="206" t="s">
        <v>80</v>
      </c>
      <c r="L5" s="206"/>
      <c r="M5" s="205">
        <f>共通項目入力シート!C20</f>
        <v>0</v>
      </c>
      <c r="N5" s="205"/>
      <c r="O5" s="205"/>
      <c r="P5" s="205"/>
      <c r="Q5" s="205"/>
      <c r="R5" s="205"/>
      <c r="S5" s="205"/>
      <c r="T5" s="205"/>
      <c r="U5" s="205"/>
    </row>
    <row r="6" spans="1:21" ht="19.95" customHeight="1">
      <c r="B6" s="4"/>
      <c r="C6" s="4"/>
      <c r="D6" s="4"/>
      <c r="E6" s="4"/>
      <c r="F6" s="4"/>
      <c r="G6" s="4"/>
      <c r="H6" s="206" t="s">
        <v>259</v>
      </c>
      <c r="I6" s="206"/>
      <c r="J6" s="4"/>
      <c r="K6" s="213" t="s">
        <v>134</v>
      </c>
      <c r="L6" s="213"/>
      <c r="M6" s="205" t="str">
        <f>IF(共通項目入力シート!C22="","",共通項目入力シート!C22)</f>
        <v/>
      </c>
      <c r="N6" s="205"/>
      <c r="O6" s="205"/>
      <c r="P6" s="205"/>
      <c r="Q6" s="205"/>
      <c r="R6" s="205"/>
      <c r="S6" s="205"/>
      <c r="T6" s="205"/>
      <c r="U6" s="205"/>
    </row>
    <row r="7" spans="1:21" ht="19.95" customHeight="1">
      <c r="K7" s="210" t="s">
        <v>135</v>
      </c>
      <c r="L7" s="210"/>
      <c r="M7" s="205">
        <f>共通項目入力シート!C24</f>
        <v>0</v>
      </c>
      <c r="N7" s="205"/>
      <c r="O7" s="205"/>
      <c r="P7" s="205"/>
      <c r="Q7" s="205"/>
      <c r="R7" s="205"/>
      <c r="S7" s="205"/>
      <c r="T7" s="205"/>
      <c r="U7" s="205"/>
    </row>
    <row r="8" spans="1:21" ht="19.95" customHeight="1">
      <c r="K8" s="210" t="s">
        <v>136</v>
      </c>
      <c r="L8" s="210"/>
      <c r="M8" s="205" t="str">
        <f>共通項目入力シート!C26&amp;"　"&amp;共通項目入力シート!C28</f>
        <v>　</v>
      </c>
      <c r="N8" s="205"/>
      <c r="O8" s="205"/>
      <c r="P8" s="205"/>
      <c r="Q8" s="205"/>
      <c r="R8" s="205"/>
      <c r="S8" s="205"/>
      <c r="T8" s="205"/>
      <c r="U8" s="205"/>
    </row>
    <row r="9" spans="1:21" ht="19.95" customHeight="1"/>
    <row r="10" spans="1:21" ht="19.95" customHeight="1"/>
    <row r="11" spans="1:21" ht="19.95" customHeight="1">
      <c r="E11" s="215" t="s">
        <v>95</v>
      </c>
      <c r="F11" s="215"/>
      <c r="G11" s="215"/>
      <c r="H11" s="215"/>
      <c r="I11" s="215"/>
      <c r="J11" s="215"/>
      <c r="K11" s="215"/>
      <c r="L11" s="215"/>
      <c r="M11" s="215"/>
      <c r="N11" s="215"/>
      <c r="O11" s="215"/>
      <c r="P11" s="215"/>
    </row>
    <row r="12" spans="1:21" ht="19.95" customHeight="1">
      <c r="B12" s="121"/>
      <c r="E12" s="215"/>
      <c r="F12" s="215"/>
      <c r="G12" s="215"/>
      <c r="H12" s="215"/>
      <c r="I12" s="215"/>
      <c r="J12" s="215"/>
      <c r="K12" s="215"/>
      <c r="L12" s="215"/>
      <c r="M12" s="215"/>
      <c r="N12" s="215"/>
      <c r="O12" s="215"/>
      <c r="P12" s="215"/>
    </row>
    <row r="13" spans="1:21" ht="19.95" customHeight="1"/>
    <row r="14" spans="1:21" ht="19.95" customHeight="1"/>
    <row r="15" spans="1:21" s="129" customFormat="1" ht="19.95" customHeight="1">
      <c r="C15" s="212" t="s">
        <v>23</v>
      </c>
      <c r="D15" s="212"/>
      <c r="E15" s="166">
        <f>共通項目入力シート!C11</f>
        <v>0</v>
      </c>
      <c r="F15" s="129" t="s">
        <v>24</v>
      </c>
      <c r="G15" s="166">
        <f>共通項目入力シート!E11</f>
        <v>0</v>
      </c>
      <c r="H15" s="129" t="s">
        <v>25</v>
      </c>
      <c r="I15" s="166">
        <f>共通項目入力シート!G9</f>
        <v>0</v>
      </c>
      <c r="J15" s="129" t="s">
        <v>237</v>
      </c>
    </row>
    <row r="16" spans="1:21" s="122" customFormat="1" ht="19.95" customHeight="1"/>
    <row r="17" spans="1:20" s="129" customFormat="1" ht="19.95" customHeight="1">
      <c r="C17" s="212" t="s">
        <v>23</v>
      </c>
      <c r="D17" s="212"/>
      <c r="E17" s="166">
        <f>共通項目入力シート!C11</f>
        <v>0</v>
      </c>
      <c r="F17" s="129" t="s">
        <v>24</v>
      </c>
      <c r="G17" s="166">
        <f>共通項目入力シート!E11</f>
        <v>0</v>
      </c>
      <c r="H17" s="129" t="s">
        <v>25</v>
      </c>
      <c r="I17" s="166">
        <f>共通項目入力シート!G11</f>
        <v>0</v>
      </c>
      <c r="J17" s="129" t="s">
        <v>98</v>
      </c>
    </row>
    <row r="18" spans="1:20" ht="19.95" customHeight="1"/>
    <row r="19" spans="1:20" ht="19.95" customHeight="1"/>
    <row r="20" spans="1:20" ht="19.95" customHeight="1">
      <c r="J20" s="6" t="s">
        <v>96</v>
      </c>
    </row>
    <row r="21" spans="1:20" ht="19.95" customHeight="1"/>
    <row r="22" spans="1:20" ht="30" customHeight="1">
      <c r="B22" s="4" t="s">
        <v>99</v>
      </c>
      <c r="C22" s="4"/>
      <c r="D22" s="4"/>
      <c r="E22" s="4"/>
      <c r="F22" s="25" t="s">
        <v>87</v>
      </c>
      <c r="G22" s="123">
        <f>共通項目入力シート!C3</f>
        <v>0</v>
      </c>
      <c r="H22" s="123">
        <f>共通項目入力シート!D3</f>
        <v>0</v>
      </c>
      <c r="I22" s="123">
        <f>共通項目入力シート!E3</f>
        <v>0</v>
      </c>
      <c r="J22" s="123">
        <f>共通項目入力シート!F3</f>
        <v>0</v>
      </c>
      <c r="K22" s="123">
        <f>共通項目入力シート!G3</f>
        <v>0</v>
      </c>
      <c r="L22" s="123">
        <f>共通項目入力シート!H3</f>
        <v>0</v>
      </c>
      <c r="M22" s="123">
        <f>共通項目入力シート!I3</f>
        <v>0</v>
      </c>
      <c r="N22" s="123">
        <f>共通項目入力シート!J3</f>
        <v>0</v>
      </c>
      <c r="O22" s="123">
        <f>共通項目入力シート!K3</f>
        <v>0</v>
      </c>
      <c r="P22" s="123">
        <f>共通項目入力シート!L3</f>
        <v>0</v>
      </c>
      <c r="Q22" s="25" t="s">
        <v>85</v>
      </c>
      <c r="R22" s="4" t="s">
        <v>97</v>
      </c>
    </row>
    <row r="23" spans="1:20" ht="19.95" customHeight="1">
      <c r="A23" s="4"/>
      <c r="B23" s="4"/>
      <c r="C23" s="4"/>
      <c r="D23" s="4"/>
      <c r="E23" s="4"/>
      <c r="F23" s="4"/>
      <c r="G23" s="4"/>
      <c r="H23" s="4"/>
      <c r="I23" s="124"/>
      <c r="J23" s="124"/>
      <c r="K23" s="124"/>
      <c r="L23" s="124"/>
      <c r="M23" s="124"/>
      <c r="S23" s="4"/>
      <c r="T23" s="4"/>
    </row>
    <row r="24" spans="1:20" ht="19.95" customHeight="1"/>
    <row r="25" spans="1:20" ht="40.200000000000003" customHeight="1">
      <c r="B25" s="25">
        <v>1</v>
      </c>
      <c r="C25" s="203" t="s">
        <v>151</v>
      </c>
      <c r="D25" s="203"/>
      <c r="E25" s="203"/>
      <c r="F25" s="4"/>
      <c r="G25" s="207">
        <f>共通項目入力シート!C5</f>
        <v>0</v>
      </c>
      <c r="H25" s="207"/>
      <c r="I25" s="207"/>
      <c r="J25" s="207"/>
      <c r="K25" s="207"/>
      <c r="L25" s="207"/>
      <c r="M25" s="207"/>
      <c r="N25" s="207"/>
      <c r="O25" s="207"/>
      <c r="P25" s="207"/>
      <c r="Q25" s="207"/>
      <c r="R25" s="207"/>
      <c r="S25" s="207"/>
      <c r="T25" s="207"/>
    </row>
    <row r="26" spans="1:20" ht="19.95" customHeight="1">
      <c r="B26" s="25"/>
    </row>
    <row r="27" spans="1:20" ht="19.95" customHeight="1">
      <c r="B27" s="25">
        <v>2</v>
      </c>
      <c r="C27" s="203" t="s">
        <v>100</v>
      </c>
      <c r="D27" s="203"/>
      <c r="E27" s="203"/>
      <c r="F27" s="4"/>
      <c r="G27" s="208">
        <f>共通項目入力シート!C7</f>
        <v>0</v>
      </c>
      <c r="H27" s="208"/>
      <c r="I27" s="208"/>
      <c r="J27" s="208"/>
      <c r="K27" s="208"/>
      <c r="L27" s="208"/>
      <c r="M27" s="208"/>
      <c r="N27" s="208"/>
      <c r="O27" s="208"/>
      <c r="P27" s="208"/>
      <c r="Q27" s="208"/>
      <c r="R27" s="208"/>
      <c r="S27" s="208"/>
      <c r="T27" s="208"/>
    </row>
    <row r="28" spans="1:20" ht="19.95" customHeight="1">
      <c r="B28" s="25"/>
    </row>
    <row r="29" spans="1:20" ht="19.95" customHeight="1">
      <c r="B29" s="152"/>
    </row>
    <row r="30" spans="1:20" ht="19.95" customHeight="1">
      <c r="B30" s="25"/>
      <c r="G30" s="209" t="s">
        <v>104</v>
      </c>
      <c r="H30" s="209"/>
      <c r="I30" s="206" t="s">
        <v>23</v>
      </c>
      <c r="J30" s="206"/>
      <c r="K30" s="6">
        <f>共通項目入力シート!C11</f>
        <v>0</v>
      </c>
      <c r="L30" s="6" t="s">
        <v>82</v>
      </c>
      <c r="M30" s="6">
        <f>共通項目入力シート!E11</f>
        <v>0</v>
      </c>
      <c r="N30" s="6" t="s">
        <v>105</v>
      </c>
      <c r="O30" s="6">
        <f>共通項目入力シート!G11</f>
        <v>0</v>
      </c>
      <c r="P30" s="6" t="s">
        <v>84</v>
      </c>
    </row>
    <row r="31" spans="1:20" ht="19.95" customHeight="1">
      <c r="B31" s="25">
        <v>3</v>
      </c>
      <c r="C31" s="204" t="s">
        <v>102</v>
      </c>
      <c r="D31" s="204"/>
      <c r="E31" s="204"/>
      <c r="F31" s="4"/>
    </row>
    <row r="32" spans="1:20" ht="19.95" customHeight="1">
      <c r="G32" s="209" t="s">
        <v>106</v>
      </c>
      <c r="H32" s="209"/>
      <c r="I32" s="206" t="s">
        <v>23</v>
      </c>
      <c r="J32" s="206"/>
      <c r="K32" s="6">
        <f>共通項目入力シート!C13</f>
        <v>0</v>
      </c>
      <c r="L32" s="6" t="s">
        <v>82</v>
      </c>
      <c r="M32" s="6">
        <f>共通項目入力シート!E13</f>
        <v>0</v>
      </c>
      <c r="N32" s="6" t="s">
        <v>105</v>
      </c>
      <c r="O32" s="6">
        <f>共通項目入力シート!G13</f>
        <v>0</v>
      </c>
      <c r="P32" s="6" t="s">
        <v>84</v>
      </c>
    </row>
    <row r="33" spans="2:14" ht="19.95" customHeight="1"/>
    <row r="34" spans="2:14" ht="19.95" customHeight="1"/>
    <row r="35" spans="2:14" ht="19.95" customHeight="1">
      <c r="B35" s="25">
        <v>4</v>
      </c>
      <c r="C35" s="203" t="s">
        <v>101</v>
      </c>
      <c r="D35" s="203"/>
      <c r="E35" s="203"/>
      <c r="G35" s="214">
        <f>共通項目入力シート!C15</f>
        <v>0</v>
      </c>
      <c r="H35" s="214"/>
      <c r="I35" s="214"/>
      <c r="J35" s="214"/>
      <c r="K35" s="214"/>
      <c r="L35" s="214"/>
      <c r="M35" s="214"/>
      <c r="N35" s="6" t="s">
        <v>103</v>
      </c>
    </row>
    <row r="36" spans="2:14" ht="19.95"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G13" sqref="G13"/>
    </sheetView>
  </sheetViews>
  <sheetFormatPr defaultColWidth="2.8984375" defaultRowHeight="13.2"/>
  <cols>
    <col min="1" max="3" width="4.69921875" style="27" customWidth="1"/>
    <col min="4" max="4" width="6.19921875" style="27" customWidth="1"/>
    <col min="5" max="5" width="4.69921875" style="27" customWidth="1"/>
    <col min="6" max="6" width="4.69921875" style="28" customWidth="1"/>
    <col min="7" max="7" width="4.69921875" style="27" customWidth="1"/>
    <col min="8" max="8" width="4.69921875" style="28" customWidth="1"/>
    <col min="9" max="9" width="4.69921875" style="27" customWidth="1"/>
    <col min="10" max="12" width="4.69921875" style="28" customWidth="1"/>
    <col min="13" max="21" width="4.69921875" style="27" customWidth="1"/>
    <col min="22" max="24" width="3.69921875" style="27" customWidth="1"/>
    <col min="25" max="16384" width="2.8984375" style="27"/>
  </cols>
  <sheetData>
    <row r="1" spans="1:21" ht="27" customHeight="1">
      <c r="N1" s="30" t="s">
        <v>51</v>
      </c>
      <c r="O1" s="28">
        <f>共通項目入力シート!C9</f>
        <v>0</v>
      </c>
      <c r="P1" s="40" t="s">
        <v>50</v>
      </c>
      <c r="Q1" s="28">
        <f>共通項目入力シート!E9</f>
        <v>0</v>
      </c>
      <c r="R1" s="40" t="s">
        <v>49</v>
      </c>
      <c r="S1" s="28">
        <f>共通項目入力シート!G9</f>
        <v>0</v>
      </c>
      <c r="T1" s="28" t="s">
        <v>48</v>
      </c>
    </row>
    <row r="2" spans="1:21" ht="27" customHeight="1">
      <c r="C2" s="218" t="s">
        <v>247</v>
      </c>
      <c r="D2" s="218"/>
      <c r="E2" s="218"/>
    </row>
    <row r="3" spans="1:21" ht="21.75" customHeight="1">
      <c r="I3" s="235" t="s">
        <v>160</v>
      </c>
      <c r="J3" s="235"/>
      <c r="K3" s="235"/>
      <c r="L3" s="237" t="str">
        <f>共通項目入力シート!C20&amp;"　"&amp;IF(共通項目入力シート!C22="","",共通項目入力シート!C22)</f>
        <v>　</v>
      </c>
      <c r="M3" s="237"/>
      <c r="N3" s="237"/>
      <c r="O3" s="237"/>
      <c r="P3" s="237"/>
      <c r="Q3" s="237"/>
      <c r="R3" s="237"/>
      <c r="S3" s="237"/>
      <c r="T3" s="237"/>
      <c r="U3" s="237"/>
    </row>
    <row r="4" spans="1:21" ht="21.75" customHeight="1">
      <c r="I4" s="241" t="s">
        <v>231</v>
      </c>
      <c r="J4" s="241"/>
      <c r="K4" s="241"/>
      <c r="L4" s="238"/>
      <c r="M4" s="238"/>
      <c r="N4" s="238"/>
      <c r="O4" s="238"/>
      <c r="P4" s="238"/>
      <c r="Q4" s="238"/>
      <c r="R4" s="238"/>
      <c r="S4" s="238"/>
      <c r="T4" s="238"/>
      <c r="U4" s="238"/>
    </row>
    <row r="5" spans="1:21" ht="33.6" customHeight="1">
      <c r="I5" s="242" t="s">
        <v>230</v>
      </c>
      <c r="J5" s="242"/>
      <c r="K5" s="242"/>
      <c r="L5" s="239">
        <f>共通項目入力シート!C24</f>
        <v>0</v>
      </c>
      <c r="M5" s="239"/>
      <c r="N5" s="239"/>
      <c r="O5" s="239"/>
      <c r="P5" s="239"/>
      <c r="Q5" s="239"/>
      <c r="R5" s="239"/>
      <c r="S5" s="239"/>
      <c r="T5" s="239"/>
      <c r="U5" s="239"/>
    </row>
    <row r="6" spans="1:21" ht="18" customHeight="1">
      <c r="I6" s="236" t="s">
        <v>93</v>
      </c>
      <c r="J6" s="236"/>
      <c r="K6" s="236"/>
      <c r="L6" s="240" t="str">
        <f>共通項目入力シート!C26&amp;"　"&amp;共通項目入力シート!C28</f>
        <v>　</v>
      </c>
      <c r="M6" s="240"/>
      <c r="N6" s="240"/>
      <c r="O6" s="240"/>
      <c r="P6" s="240"/>
      <c r="Q6" s="240"/>
      <c r="R6" s="240"/>
      <c r="S6" s="240"/>
      <c r="T6" s="240"/>
      <c r="U6" s="240"/>
    </row>
    <row r="8" spans="1:21" s="165" customFormat="1" ht="30" customHeight="1">
      <c r="A8" s="225" t="s">
        <v>59</v>
      </c>
      <c r="B8" s="225"/>
      <c r="C8" s="225"/>
      <c r="D8" s="225"/>
      <c r="E8" s="225"/>
      <c r="F8" s="225"/>
      <c r="G8" s="225"/>
      <c r="H8" s="225"/>
      <c r="I8" s="225"/>
      <c r="J8" s="225"/>
      <c r="K8" s="225"/>
      <c r="L8" s="225"/>
      <c r="M8" s="225"/>
      <c r="N8" s="225"/>
      <c r="O8" s="225"/>
      <c r="P8" s="225"/>
      <c r="Q8" s="225"/>
      <c r="R8" s="225"/>
    </row>
    <row r="10" spans="1:21" ht="25.2" customHeight="1">
      <c r="A10" s="224" t="s">
        <v>58</v>
      </c>
      <c r="B10" s="224"/>
      <c r="C10" s="224"/>
      <c r="D10" s="125" t="s">
        <v>57</v>
      </c>
      <c r="E10" s="84">
        <f>共通項目入力シート!C3</f>
        <v>0</v>
      </c>
      <c r="F10" s="84">
        <f>共通項目入力シート!D3</f>
        <v>0</v>
      </c>
      <c r="G10" s="84">
        <f>共通項目入力シート!E3</f>
        <v>0</v>
      </c>
      <c r="H10" s="84">
        <f>共通項目入力シート!F3</f>
        <v>0</v>
      </c>
      <c r="I10" s="84">
        <f>共通項目入力シート!G3</f>
        <v>0</v>
      </c>
      <c r="J10" s="84">
        <f>共通項目入力シート!H3</f>
        <v>0</v>
      </c>
      <c r="K10" s="84">
        <f>共通項目入力シート!I3</f>
        <v>0</v>
      </c>
      <c r="L10" s="84">
        <f>共通項目入力シート!J3</f>
        <v>0</v>
      </c>
      <c r="M10" s="84">
        <f>共通項目入力シート!K3</f>
        <v>0</v>
      </c>
      <c r="N10" s="84">
        <f>共通項目入力シート!L3</f>
        <v>0</v>
      </c>
      <c r="O10" s="125" t="s">
        <v>56</v>
      </c>
    </row>
    <row r="11" spans="1:21" ht="25.2" customHeight="1">
      <c r="A11" s="234" t="s">
        <v>55</v>
      </c>
      <c r="B11" s="234"/>
      <c r="C11" s="234"/>
      <c r="D11" s="226">
        <f>共通項目入力シート!C5</f>
        <v>0</v>
      </c>
      <c r="E11" s="226"/>
      <c r="F11" s="226"/>
      <c r="G11" s="226"/>
      <c r="H11" s="226"/>
      <c r="I11" s="226"/>
      <c r="J11" s="226"/>
      <c r="K11" s="226"/>
      <c r="L11" s="226"/>
      <c r="M11" s="226"/>
      <c r="N11" s="226"/>
      <c r="O11" s="226"/>
      <c r="P11" s="226"/>
      <c r="Q11" s="226"/>
      <c r="R11" s="226"/>
      <c r="S11" s="226"/>
      <c r="T11" s="226"/>
    </row>
    <row r="12" spans="1:21" ht="25.2" customHeight="1">
      <c r="A12" s="224" t="s">
        <v>54</v>
      </c>
      <c r="B12" s="224"/>
      <c r="C12" s="224"/>
      <c r="D12" s="37" t="s">
        <v>51</v>
      </c>
      <c r="E12" s="37">
        <f>共通項目入力シート!C11</f>
        <v>0</v>
      </c>
      <c r="F12" s="36" t="s">
        <v>50</v>
      </c>
      <c r="G12" s="41">
        <f>共通項目入力シート!E9</f>
        <v>0</v>
      </c>
      <c r="H12" s="36" t="s">
        <v>49</v>
      </c>
      <c r="I12" s="41">
        <f>共通項目入力シート!G9</f>
        <v>0</v>
      </c>
      <c r="J12" s="36" t="s">
        <v>48</v>
      </c>
      <c r="K12" s="40"/>
      <c r="L12" s="40"/>
    </row>
    <row r="13" spans="1:21" ht="25.2" customHeight="1">
      <c r="A13" s="224" t="s">
        <v>53</v>
      </c>
      <c r="B13" s="224"/>
      <c r="C13" s="224"/>
      <c r="D13" s="39" t="s">
        <v>51</v>
      </c>
      <c r="E13" s="37">
        <f>共通項目入力シート!C11</f>
        <v>0</v>
      </c>
      <c r="F13" s="38" t="s">
        <v>50</v>
      </c>
      <c r="G13" s="37">
        <f>共通項目入力シート!E11</f>
        <v>0</v>
      </c>
      <c r="H13" s="38" t="s">
        <v>49</v>
      </c>
      <c r="I13" s="37">
        <f>共通項目入力シート!G11</f>
        <v>0</v>
      </c>
      <c r="J13" s="38" t="s">
        <v>48</v>
      </c>
      <c r="K13" s="36" t="s">
        <v>52</v>
      </c>
      <c r="L13" s="228" t="s">
        <v>51</v>
      </c>
      <c r="M13" s="228"/>
      <c r="N13" s="37">
        <f>共通項目入力シート!C13</f>
        <v>0</v>
      </c>
      <c r="O13" s="36" t="s">
        <v>50</v>
      </c>
      <c r="P13" s="37">
        <f>共通項目入力シート!E13</f>
        <v>0</v>
      </c>
      <c r="Q13" s="36" t="s">
        <v>49</v>
      </c>
      <c r="R13" s="37">
        <f>共通項目入力シート!G13</f>
        <v>0</v>
      </c>
      <c r="S13" s="36" t="s">
        <v>48</v>
      </c>
    </row>
    <row r="14" spans="1:21" ht="27" customHeight="1"/>
    <row r="15" spans="1:21" ht="27" customHeight="1">
      <c r="A15" s="221" t="s">
        <v>47</v>
      </c>
      <c r="B15" s="243"/>
      <c r="C15" s="243"/>
      <c r="D15" s="243"/>
      <c r="E15" s="243"/>
      <c r="F15" s="244"/>
      <c r="G15" s="219" t="s">
        <v>46</v>
      </c>
      <c r="H15" s="220"/>
      <c r="I15" s="221" t="s">
        <v>45</v>
      </c>
      <c r="J15" s="220"/>
      <c r="K15" s="221" t="s">
        <v>44</v>
      </c>
      <c r="L15" s="243"/>
      <c r="M15" s="243"/>
      <c r="N15" s="243"/>
      <c r="O15" s="227" t="s">
        <v>43</v>
      </c>
      <c r="P15" s="227"/>
      <c r="Q15" s="227"/>
      <c r="R15" s="227"/>
      <c r="S15" s="227"/>
      <c r="T15" s="227" t="s">
        <v>42</v>
      </c>
      <c r="U15" s="227"/>
    </row>
    <row r="16" spans="1:21" ht="27" customHeight="1">
      <c r="A16" s="231"/>
      <c r="B16" s="232"/>
      <c r="C16" s="232"/>
      <c r="D16" s="232"/>
      <c r="E16" s="232"/>
      <c r="F16" s="233"/>
      <c r="G16" s="229"/>
      <c r="H16" s="223"/>
      <c r="I16" s="222"/>
      <c r="J16" s="223"/>
      <c r="K16" s="245"/>
      <c r="L16" s="246"/>
      <c r="M16" s="246"/>
      <c r="N16" s="246"/>
      <c r="O16" s="217"/>
      <c r="P16" s="217"/>
      <c r="Q16" s="217"/>
      <c r="R16" s="217"/>
      <c r="S16" s="217"/>
      <c r="T16" s="216"/>
      <c r="U16" s="216"/>
    </row>
    <row r="17" spans="1:26" ht="27" customHeight="1">
      <c r="A17" s="231"/>
      <c r="B17" s="232"/>
      <c r="C17" s="232"/>
      <c r="D17" s="232"/>
      <c r="E17" s="232"/>
      <c r="F17" s="233"/>
      <c r="G17" s="229"/>
      <c r="H17" s="223"/>
      <c r="I17" s="222"/>
      <c r="J17" s="223"/>
      <c r="K17" s="245"/>
      <c r="L17" s="246"/>
      <c r="M17" s="246"/>
      <c r="N17" s="246"/>
      <c r="O17" s="217"/>
      <c r="P17" s="217"/>
      <c r="Q17" s="217"/>
      <c r="R17" s="217"/>
      <c r="S17" s="217"/>
      <c r="T17" s="216"/>
      <c r="U17" s="216"/>
      <c r="Z17" s="31"/>
    </row>
    <row r="18" spans="1:26" ht="27" customHeight="1">
      <c r="A18" s="231"/>
      <c r="B18" s="232"/>
      <c r="C18" s="232"/>
      <c r="D18" s="232"/>
      <c r="E18" s="232"/>
      <c r="F18" s="233"/>
      <c r="G18" s="229"/>
      <c r="H18" s="223"/>
      <c r="I18" s="222"/>
      <c r="J18" s="223"/>
      <c r="K18" s="245"/>
      <c r="L18" s="246"/>
      <c r="M18" s="246"/>
      <c r="N18" s="246"/>
      <c r="O18" s="217"/>
      <c r="P18" s="217"/>
      <c r="Q18" s="217"/>
      <c r="R18" s="217"/>
      <c r="S18" s="217"/>
      <c r="T18" s="216"/>
      <c r="U18" s="216"/>
      <c r="Z18" s="31"/>
    </row>
    <row r="19" spans="1:26" ht="27" customHeight="1">
      <c r="A19" s="231"/>
      <c r="B19" s="232"/>
      <c r="C19" s="232"/>
      <c r="D19" s="232"/>
      <c r="E19" s="232"/>
      <c r="F19" s="233"/>
      <c r="G19" s="229"/>
      <c r="H19" s="223"/>
      <c r="I19" s="222"/>
      <c r="J19" s="223"/>
      <c r="K19" s="245"/>
      <c r="L19" s="246"/>
      <c r="M19" s="246"/>
      <c r="N19" s="246"/>
      <c r="O19" s="217"/>
      <c r="P19" s="217"/>
      <c r="Q19" s="217"/>
      <c r="R19" s="217"/>
      <c r="S19" s="217"/>
      <c r="T19" s="216"/>
      <c r="U19" s="216"/>
      <c r="Z19" s="31"/>
    </row>
    <row r="20" spans="1:26" ht="27" customHeight="1">
      <c r="A20" s="231"/>
      <c r="B20" s="232"/>
      <c r="C20" s="232"/>
      <c r="D20" s="232"/>
      <c r="E20" s="232"/>
      <c r="F20" s="233"/>
      <c r="G20" s="229"/>
      <c r="H20" s="223"/>
      <c r="I20" s="222"/>
      <c r="J20" s="223"/>
      <c r="K20" s="245"/>
      <c r="L20" s="246"/>
      <c r="M20" s="246"/>
      <c r="N20" s="246"/>
      <c r="O20" s="217"/>
      <c r="P20" s="217"/>
      <c r="Q20" s="217"/>
      <c r="R20" s="217"/>
      <c r="S20" s="217"/>
      <c r="T20" s="216"/>
      <c r="U20" s="216"/>
      <c r="Z20" s="31"/>
    </row>
    <row r="21" spans="1:26" ht="27" customHeight="1">
      <c r="A21" s="231"/>
      <c r="B21" s="232"/>
      <c r="C21" s="232"/>
      <c r="D21" s="232"/>
      <c r="E21" s="232"/>
      <c r="F21" s="233"/>
      <c r="G21" s="229"/>
      <c r="H21" s="223"/>
      <c r="I21" s="222"/>
      <c r="J21" s="223"/>
      <c r="K21" s="245"/>
      <c r="L21" s="246"/>
      <c r="M21" s="246"/>
      <c r="N21" s="246"/>
      <c r="O21" s="217"/>
      <c r="P21" s="217"/>
      <c r="Q21" s="217"/>
      <c r="R21" s="217"/>
      <c r="S21" s="217"/>
      <c r="T21" s="216"/>
      <c r="U21" s="216"/>
      <c r="Z21" s="31"/>
    </row>
    <row r="22" spans="1:26" ht="27" customHeight="1">
      <c r="A22" s="231"/>
      <c r="B22" s="232"/>
      <c r="C22" s="232"/>
      <c r="D22" s="232"/>
      <c r="E22" s="232"/>
      <c r="F22" s="233"/>
      <c r="G22" s="229"/>
      <c r="H22" s="223"/>
      <c r="I22" s="222"/>
      <c r="J22" s="223"/>
      <c r="K22" s="245"/>
      <c r="L22" s="246"/>
      <c r="M22" s="246"/>
      <c r="N22" s="246"/>
      <c r="O22" s="217"/>
      <c r="P22" s="217"/>
      <c r="Q22" s="217"/>
      <c r="R22" s="217"/>
      <c r="S22" s="217"/>
      <c r="T22" s="216"/>
      <c r="U22" s="216"/>
      <c r="Z22" s="31"/>
    </row>
    <row r="23" spans="1:26" ht="27" customHeight="1">
      <c r="A23" s="231"/>
      <c r="B23" s="232"/>
      <c r="C23" s="232"/>
      <c r="D23" s="232"/>
      <c r="E23" s="232"/>
      <c r="F23" s="233"/>
      <c r="G23" s="229"/>
      <c r="H23" s="223"/>
      <c r="I23" s="222"/>
      <c r="J23" s="223"/>
      <c r="K23" s="245"/>
      <c r="L23" s="246"/>
      <c r="M23" s="246"/>
      <c r="N23" s="246"/>
      <c r="O23" s="217"/>
      <c r="P23" s="217"/>
      <c r="Q23" s="217"/>
      <c r="R23" s="217"/>
      <c r="S23" s="217"/>
      <c r="T23" s="216"/>
      <c r="U23" s="216"/>
      <c r="Z23" s="31"/>
    </row>
    <row r="24" spans="1:26" ht="27" customHeight="1">
      <c r="A24" s="231"/>
      <c r="B24" s="232"/>
      <c r="C24" s="232"/>
      <c r="D24" s="232"/>
      <c r="E24" s="232"/>
      <c r="F24" s="233"/>
      <c r="G24" s="229"/>
      <c r="H24" s="223"/>
      <c r="I24" s="222"/>
      <c r="J24" s="223"/>
      <c r="K24" s="245"/>
      <c r="L24" s="246"/>
      <c r="M24" s="246"/>
      <c r="N24" s="246"/>
      <c r="O24" s="217"/>
      <c r="P24" s="217"/>
      <c r="Q24" s="217"/>
      <c r="R24" s="217"/>
      <c r="S24" s="217"/>
      <c r="T24" s="216"/>
      <c r="U24" s="216"/>
      <c r="Z24" s="31"/>
    </row>
    <row r="25" spans="1:26" ht="27" customHeight="1">
      <c r="A25" s="231"/>
      <c r="B25" s="232"/>
      <c r="C25" s="232"/>
      <c r="D25" s="232"/>
      <c r="E25" s="232"/>
      <c r="F25" s="233"/>
      <c r="G25" s="229"/>
      <c r="H25" s="223"/>
      <c r="I25" s="222"/>
      <c r="J25" s="223"/>
      <c r="K25" s="245"/>
      <c r="L25" s="246"/>
      <c r="M25" s="246"/>
      <c r="N25" s="246"/>
      <c r="O25" s="217"/>
      <c r="P25" s="217"/>
      <c r="Q25" s="217"/>
      <c r="R25" s="217"/>
      <c r="S25" s="217"/>
      <c r="T25" s="216"/>
      <c r="U25" s="216"/>
      <c r="Z25" s="31"/>
    </row>
    <row r="26" spans="1:26" ht="27" customHeight="1">
      <c r="A26" s="231"/>
      <c r="B26" s="232"/>
      <c r="C26" s="232"/>
      <c r="D26" s="232"/>
      <c r="E26" s="232"/>
      <c r="F26" s="233"/>
      <c r="G26" s="229"/>
      <c r="H26" s="223"/>
      <c r="I26" s="222"/>
      <c r="J26" s="223"/>
      <c r="K26" s="245"/>
      <c r="L26" s="246"/>
      <c r="M26" s="246"/>
      <c r="N26" s="246"/>
      <c r="O26" s="217"/>
      <c r="P26" s="217"/>
      <c r="Q26" s="217"/>
      <c r="R26" s="217"/>
      <c r="S26" s="217"/>
      <c r="T26" s="216"/>
      <c r="U26" s="216"/>
      <c r="Z26" s="31"/>
    </row>
    <row r="27" spans="1:26" ht="27" customHeight="1">
      <c r="A27" s="231"/>
      <c r="B27" s="232"/>
      <c r="C27" s="232"/>
      <c r="D27" s="232"/>
      <c r="E27" s="232"/>
      <c r="F27" s="233"/>
      <c r="G27" s="229"/>
      <c r="H27" s="223"/>
      <c r="I27" s="222"/>
      <c r="J27" s="223"/>
      <c r="K27" s="245"/>
      <c r="L27" s="246"/>
      <c r="M27" s="246"/>
      <c r="N27" s="246"/>
      <c r="O27" s="217"/>
      <c r="P27" s="217"/>
      <c r="Q27" s="217"/>
      <c r="R27" s="217"/>
      <c r="S27" s="217"/>
      <c r="T27" s="216"/>
      <c r="U27" s="216"/>
      <c r="Z27" s="31"/>
    </row>
    <row r="28" spans="1:26" ht="27" customHeight="1">
      <c r="A28" s="231"/>
      <c r="B28" s="232"/>
      <c r="C28" s="232"/>
      <c r="D28" s="232"/>
      <c r="E28" s="232"/>
      <c r="F28" s="233"/>
      <c r="G28" s="229"/>
      <c r="H28" s="223"/>
      <c r="I28" s="222"/>
      <c r="J28" s="223"/>
      <c r="K28" s="245"/>
      <c r="L28" s="246"/>
      <c r="M28" s="246"/>
      <c r="N28" s="246"/>
      <c r="O28" s="217"/>
      <c r="P28" s="217"/>
      <c r="Q28" s="217"/>
      <c r="R28" s="217"/>
      <c r="S28" s="217"/>
      <c r="T28" s="216"/>
      <c r="U28" s="216"/>
      <c r="Z28" s="31"/>
    </row>
    <row r="29" spans="1:26" ht="27" customHeight="1">
      <c r="A29" s="231"/>
      <c r="B29" s="232"/>
      <c r="C29" s="232"/>
      <c r="D29" s="232"/>
      <c r="E29" s="232"/>
      <c r="F29" s="233"/>
      <c r="G29" s="229"/>
      <c r="H29" s="223"/>
      <c r="I29" s="222"/>
      <c r="J29" s="223"/>
      <c r="K29" s="245"/>
      <c r="L29" s="246"/>
      <c r="M29" s="246"/>
      <c r="N29" s="246"/>
      <c r="O29" s="217"/>
      <c r="P29" s="217"/>
      <c r="Q29" s="217"/>
      <c r="R29" s="217"/>
      <c r="S29" s="217"/>
      <c r="T29" s="216"/>
      <c r="U29" s="216"/>
      <c r="Z29" s="31"/>
    </row>
    <row r="30" spans="1:26" ht="27" customHeight="1">
      <c r="A30" s="231"/>
      <c r="B30" s="232"/>
      <c r="C30" s="232"/>
      <c r="D30" s="232"/>
      <c r="E30" s="232"/>
      <c r="F30" s="233"/>
      <c r="G30" s="229"/>
      <c r="H30" s="223"/>
      <c r="I30" s="222"/>
      <c r="J30" s="223"/>
      <c r="K30" s="245"/>
      <c r="L30" s="246"/>
      <c r="M30" s="246"/>
      <c r="N30" s="246"/>
      <c r="O30" s="217"/>
      <c r="P30" s="217"/>
      <c r="Q30" s="217"/>
      <c r="R30" s="217"/>
      <c r="S30" s="217"/>
      <c r="T30" s="216"/>
      <c r="U30" s="216"/>
      <c r="Z30" s="31"/>
    </row>
    <row r="31" spans="1:26" ht="27" customHeight="1">
      <c r="A31" s="231"/>
      <c r="B31" s="232"/>
      <c r="C31" s="232"/>
      <c r="D31" s="232"/>
      <c r="E31" s="232"/>
      <c r="F31" s="233"/>
      <c r="G31" s="229"/>
      <c r="H31" s="223"/>
      <c r="I31" s="222"/>
      <c r="J31" s="223"/>
      <c r="K31" s="245"/>
      <c r="L31" s="246"/>
      <c r="M31" s="246"/>
      <c r="N31" s="246"/>
      <c r="O31" s="217"/>
      <c r="P31" s="217"/>
      <c r="Q31" s="217"/>
      <c r="R31" s="217"/>
      <c r="S31" s="217"/>
      <c r="T31" s="216"/>
      <c r="U31" s="216"/>
      <c r="Z31" s="31"/>
    </row>
    <row r="32" spans="1:26" ht="27" customHeight="1">
      <c r="A32" s="231"/>
      <c r="B32" s="232"/>
      <c r="C32" s="232"/>
      <c r="D32" s="232"/>
      <c r="E32" s="232"/>
      <c r="F32" s="233"/>
      <c r="G32" s="229"/>
      <c r="H32" s="223"/>
      <c r="I32" s="222"/>
      <c r="J32" s="223"/>
      <c r="K32" s="245"/>
      <c r="L32" s="246"/>
      <c r="M32" s="246"/>
      <c r="N32" s="246"/>
      <c r="O32" s="217"/>
      <c r="P32" s="217"/>
      <c r="Q32" s="217"/>
      <c r="R32" s="217"/>
      <c r="S32" s="217"/>
      <c r="T32" s="216"/>
      <c r="U32" s="216"/>
      <c r="Z32" s="31"/>
    </row>
    <row r="33" spans="1:28" ht="27" customHeight="1">
      <c r="A33" s="231"/>
      <c r="B33" s="232"/>
      <c r="C33" s="232"/>
      <c r="D33" s="232"/>
      <c r="E33" s="232"/>
      <c r="F33" s="233"/>
      <c r="G33" s="172"/>
      <c r="H33" s="173"/>
      <c r="I33" s="174"/>
      <c r="J33" s="173"/>
      <c r="K33" s="245"/>
      <c r="L33" s="246"/>
      <c r="M33" s="246"/>
      <c r="N33" s="246"/>
      <c r="O33" s="253"/>
      <c r="P33" s="254"/>
      <c r="Q33" s="254"/>
      <c r="R33" s="254"/>
      <c r="S33" s="255"/>
      <c r="T33" s="256"/>
      <c r="U33" s="257"/>
      <c r="Z33" s="31"/>
    </row>
    <row r="34" spans="1:28" ht="27" customHeight="1">
      <c r="A34" s="231"/>
      <c r="B34" s="232"/>
      <c r="C34" s="232"/>
      <c r="D34" s="232"/>
      <c r="E34" s="232"/>
      <c r="F34" s="233"/>
      <c r="G34" s="172"/>
      <c r="H34" s="173"/>
      <c r="I34" s="174"/>
      <c r="J34" s="173"/>
      <c r="K34" s="245"/>
      <c r="L34" s="246"/>
      <c r="M34" s="246"/>
      <c r="N34" s="246"/>
      <c r="O34" s="253"/>
      <c r="P34" s="254"/>
      <c r="Q34" s="254"/>
      <c r="R34" s="254"/>
      <c r="S34" s="255"/>
      <c r="T34" s="256"/>
      <c r="U34" s="257"/>
      <c r="Z34" s="31"/>
    </row>
    <row r="35" spans="1:28" ht="27" customHeight="1">
      <c r="A35" s="231"/>
      <c r="B35" s="232"/>
      <c r="C35" s="232"/>
      <c r="D35" s="232"/>
      <c r="E35" s="232"/>
      <c r="F35" s="233"/>
      <c r="G35" s="172"/>
      <c r="H35" s="173"/>
      <c r="I35" s="174"/>
      <c r="J35" s="173"/>
      <c r="K35" s="245"/>
      <c r="L35" s="246"/>
      <c r="M35" s="246"/>
      <c r="N35" s="246"/>
      <c r="O35" s="253"/>
      <c r="P35" s="254"/>
      <c r="Q35" s="254"/>
      <c r="R35" s="254"/>
      <c r="S35" s="255"/>
      <c r="T35" s="256"/>
      <c r="U35" s="257"/>
      <c r="Z35" s="31"/>
    </row>
    <row r="36" spans="1:28" ht="27" customHeight="1">
      <c r="A36" s="231"/>
      <c r="B36" s="232"/>
      <c r="C36" s="232"/>
      <c r="D36" s="232"/>
      <c r="E36" s="232"/>
      <c r="F36" s="233"/>
      <c r="G36" s="229"/>
      <c r="H36" s="223"/>
      <c r="I36" s="222"/>
      <c r="J36" s="223"/>
      <c r="K36" s="245"/>
      <c r="L36" s="246"/>
      <c r="M36" s="246"/>
      <c r="N36" s="246"/>
      <c r="O36" s="217"/>
      <c r="P36" s="217"/>
      <c r="Q36" s="217"/>
      <c r="R36" s="217"/>
      <c r="S36" s="217"/>
      <c r="T36" s="216"/>
      <c r="U36" s="216"/>
      <c r="Z36" s="31"/>
    </row>
    <row r="37" spans="1:28" ht="27" customHeight="1">
      <c r="A37" s="231"/>
      <c r="B37" s="232"/>
      <c r="C37" s="232"/>
      <c r="D37" s="232"/>
      <c r="E37" s="232"/>
      <c r="F37" s="233"/>
      <c r="G37" s="229"/>
      <c r="H37" s="223"/>
      <c r="I37" s="222"/>
      <c r="J37" s="223"/>
      <c r="K37" s="245"/>
      <c r="L37" s="246"/>
      <c r="M37" s="246"/>
      <c r="N37" s="246"/>
      <c r="O37" s="217"/>
      <c r="P37" s="217"/>
      <c r="Q37" s="217"/>
      <c r="R37" s="217"/>
      <c r="S37" s="217"/>
      <c r="T37" s="216"/>
      <c r="U37" s="216"/>
      <c r="Z37" s="31"/>
    </row>
    <row r="38" spans="1:28" ht="27" customHeight="1">
      <c r="A38" s="231" t="s">
        <v>41</v>
      </c>
      <c r="B38" s="232"/>
      <c r="C38" s="232"/>
      <c r="D38" s="232"/>
      <c r="E38" s="232"/>
      <c r="F38" s="233"/>
      <c r="G38" s="35"/>
      <c r="H38" s="34"/>
      <c r="I38" s="222"/>
      <c r="J38" s="223"/>
      <c r="K38" s="245"/>
      <c r="L38" s="246"/>
      <c r="M38" s="246"/>
      <c r="N38" s="246"/>
      <c r="O38" s="217"/>
      <c r="P38" s="217"/>
      <c r="Q38" s="217"/>
      <c r="R38" s="217"/>
      <c r="S38" s="217"/>
      <c r="T38" s="216"/>
      <c r="U38" s="216"/>
      <c r="W38" s="27" t="s">
        <v>234</v>
      </c>
      <c r="Z38" s="31"/>
      <c r="AA38" s="252" t="str">
        <f>IF(O39="","",IF(O38=共通項目入力シート!C17,"OK","NG"))</f>
        <v/>
      </c>
      <c r="AB38" s="252"/>
    </row>
    <row r="39" spans="1:28" ht="27" customHeight="1">
      <c r="A39" s="249" t="s">
        <v>40</v>
      </c>
      <c r="B39" s="250"/>
      <c r="C39" s="250"/>
      <c r="D39" s="250"/>
      <c r="E39" s="250"/>
      <c r="F39" s="251"/>
      <c r="G39" s="33"/>
      <c r="H39" s="32"/>
      <c r="I39" s="222"/>
      <c r="J39" s="223"/>
      <c r="K39" s="245"/>
      <c r="L39" s="246"/>
      <c r="M39" s="246"/>
      <c r="N39" s="246"/>
      <c r="O39" s="217"/>
      <c r="P39" s="217"/>
      <c r="Q39" s="217"/>
      <c r="R39" s="217"/>
      <c r="S39" s="217"/>
      <c r="T39" s="216"/>
      <c r="U39" s="216"/>
      <c r="W39" s="27" t="s">
        <v>235</v>
      </c>
      <c r="Z39" s="31"/>
      <c r="AA39" s="252" t="str">
        <f>IF(O39="","",IF(O39=共通項目入力シート!C15,"OK","NG"))</f>
        <v/>
      </c>
      <c r="AB39" s="252"/>
    </row>
    <row r="40" spans="1:28" ht="19.95" customHeight="1">
      <c r="A40" s="27" t="s">
        <v>39</v>
      </c>
      <c r="M40" s="28"/>
      <c r="N40" s="28"/>
    </row>
    <row r="41" spans="1:28" ht="19.95" customHeight="1">
      <c r="A41" s="248" t="s">
        <v>233</v>
      </c>
      <c r="B41" s="248"/>
      <c r="C41" s="248"/>
      <c r="D41" s="248"/>
      <c r="E41" s="248"/>
      <c r="F41" s="248"/>
      <c r="G41" s="248"/>
      <c r="H41" s="248"/>
      <c r="I41" s="248"/>
      <c r="J41" s="248"/>
      <c r="K41" s="248"/>
      <c r="M41" s="30" t="s">
        <v>38</v>
      </c>
      <c r="N41" s="247"/>
      <c r="O41" s="247"/>
      <c r="P41" s="247"/>
      <c r="Q41" s="247"/>
      <c r="R41" s="247"/>
      <c r="S41" s="27" t="s">
        <v>37</v>
      </c>
    </row>
    <row r="42" spans="1:28" ht="19.95" customHeight="1"/>
    <row r="43" spans="1:28" ht="48" customHeight="1">
      <c r="A43" s="29"/>
      <c r="B43" s="29"/>
      <c r="C43" s="230"/>
      <c r="D43" s="230"/>
      <c r="E43" s="230"/>
      <c r="F43" s="230"/>
      <c r="G43" s="230"/>
      <c r="H43" s="230"/>
      <c r="I43" s="230"/>
      <c r="J43" s="230"/>
      <c r="K43" s="230"/>
      <c r="L43" s="230"/>
      <c r="M43" s="230"/>
      <c r="N43" s="230"/>
      <c r="O43" s="230"/>
      <c r="P43" s="230"/>
      <c r="Q43" s="230"/>
      <c r="R43" s="230"/>
    </row>
  </sheetData>
  <mergeCells count="162">
    <mergeCell ref="T32:U32"/>
    <mergeCell ref="T33:U33"/>
    <mergeCell ref="T34:U34"/>
    <mergeCell ref="T35:U35"/>
    <mergeCell ref="A33:F33"/>
    <mergeCell ref="A34:F34"/>
    <mergeCell ref="A35:F35"/>
    <mergeCell ref="K33:N33"/>
    <mergeCell ref="K34:N34"/>
    <mergeCell ref="K35:N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25:F25"/>
    <mergeCell ref="A29:F29"/>
    <mergeCell ref="A30:F30"/>
    <mergeCell ref="A31:F31"/>
    <mergeCell ref="A36:F36"/>
    <mergeCell ref="A37:F37"/>
    <mergeCell ref="A38:F38"/>
    <mergeCell ref="I30:J30"/>
    <mergeCell ref="G26:H26"/>
    <mergeCell ref="G27:H27"/>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T25:U25"/>
    <mergeCell ref="T26:U26"/>
    <mergeCell ref="T19:U19"/>
    <mergeCell ref="T20:U20"/>
    <mergeCell ref="O21:S21"/>
    <mergeCell ref="O22:S22"/>
    <mergeCell ref="O23:S23"/>
    <mergeCell ref="O24:S24"/>
    <mergeCell ref="O25:S25"/>
    <mergeCell ref="O26:S26"/>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C20" sqref="C20:R21"/>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259" t="s">
        <v>0</v>
      </c>
      <c r="D3" s="259"/>
      <c r="E3" s="259"/>
      <c r="F3" s="259"/>
      <c r="G3" s="259"/>
      <c r="H3" s="259"/>
      <c r="I3" s="259"/>
      <c r="J3" s="259"/>
      <c r="K3" s="259"/>
      <c r="L3" s="259"/>
      <c r="M3" s="259"/>
      <c r="N3" s="259"/>
      <c r="O3" s="259"/>
      <c r="P3" s="259"/>
      <c r="Q3" s="1"/>
      <c r="R3" s="1"/>
      <c r="S3" s="1"/>
      <c r="Z3" s="2"/>
    </row>
    <row r="4" spans="2:60" ht="18" customHeight="1"/>
    <row r="5" spans="2:60" ht="28.35" customHeight="1">
      <c r="B5" s="3" t="s">
        <v>1</v>
      </c>
      <c r="C5" s="3"/>
      <c r="D5" s="3"/>
      <c r="E5" s="260"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60"/>
      <c r="G5" s="260"/>
      <c r="H5" s="260"/>
      <c r="I5" s="260"/>
      <c r="J5" s="3" t="s">
        <v>2</v>
      </c>
    </row>
    <row r="6" spans="2:60" ht="9.75" customHeight="1">
      <c r="B6" s="4"/>
      <c r="C6" s="4"/>
      <c r="D6" s="4"/>
      <c r="E6" s="5"/>
      <c r="F6" s="5"/>
      <c r="G6" s="5"/>
      <c r="H6" s="5"/>
      <c r="I6" s="5"/>
      <c r="J6" s="4"/>
    </row>
    <row r="7" spans="2:60" ht="15.9" customHeight="1">
      <c r="B7" s="258" t="s">
        <v>3</v>
      </c>
      <c r="C7" s="258"/>
      <c r="D7" s="258"/>
      <c r="E7" s="261">
        <f>共通項目入力シート!C5</f>
        <v>0</v>
      </c>
      <c r="F7" s="261"/>
      <c r="G7" s="261"/>
      <c r="H7" s="261"/>
      <c r="I7" s="261"/>
      <c r="J7" s="261"/>
      <c r="K7" s="261"/>
      <c r="L7" s="261"/>
      <c r="M7" s="261"/>
      <c r="N7" s="261"/>
      <c r="O7" s="261"/>
      <c r="P7" s="261"/>
    </row>
    <row r="8" spans="2:60" ht="15.9" customHeight="1">
      <c r="B8" s="258"/>
      <c r="C8" s="258"/>
      <c r="D8" s="258"/>
      <c r="E8" s="262"/>
      <c r="F8" s="262"/>
      <c r="G8" s="262"/>
      <c r="H8" s="262"/>
      <c r="I8" s="262"/>
      <c r="J8" s="262"/>
      <c r="K8" s="262"/>
      <c r="L8" s="262"/>
      <c r="M8" s="262"/>
      <c r="N8" s="262"/>
      <c r="O8" s="262"/>
      <c r="P8" s="262"/>
      <c r="X8" s="6"/>
    </row>
    <row r="9" spans="2:60" ht="14.1" customHeight="1">
      <c r="B9" s="258" t="s">
        <v>4</v>
      </c>
      <c r="C9" s="258"/>
      <c r="D9" s="258"/>
      <c r="E9" s="263">
        <f>共通項目入力シート!C7</f>
        <v>0</v>
      </c>
      <c r="F9" s="263"/>
      <c r="G9" s="263"/>
      <c r="H9" s="263"/>
      <c r="I9" s="263"/>
      <c r="J9" s="263"/>
      <c r="K9" s="263"/>
      <c r="L9" s="263"/>
      <c r="M9" s="263"/>
      <c r="N9" s="263"/>
      <c r="O9" s="263"/>
      <c r="P9" s="263"/>
    </row>
    <row r="10" spans="2:60" ht="14.1" customHeight="1">
      <c r="B10" s="258"/>
      <c r="C10" s="258"/>
      <c r="D10" s="258"/>
      <c r="E10" s="264"/>
      <c r="F10" s="264"/>
      <c r="G10" s="264"/>
      <c r="H10" s="264"/>
      <c r="I10" s="264"/>
      <c r="J10" s="264"/>
      <c r="K10" s="264"/>
      <c r="L10" s="264"/>
      <c r="M10" s="264"/>
      <c r="N10" s="264"/>
      <c r="O10" s="264"/>
      <c r="P10" s="264"/>
    </row>
    <row r="11" spans="2:60" ht="18.75" customHeight="1">
      <c r="B11" s="7"/>
      <c r="C11" s="7"/>
      <c r="D11" s="7"/>
      <c r="E11" s="8"/>
      <c r="F11" s="8"/>
      <c r="G11" s="8"/>
      <c r="H11" s="8"/>
      <c r="I11" s="8"/>
      <c r="J11" s="8"/>
      <c r="K11" s="8"/>
      <c r="L11" s="8"/>
      <c r="M11" s="8"/>
      <c r="N11" s="8"/>
      <c r="O11" s="8"/>
      <c r="P11" s="8"/>
    </row>
    <row r="12" spans="2:60" ht="25.2" customHeight="1">
      <c r="B12" s="258" t="s">
        <v>5</v>
      </c>
      <c r="C12" s="258"/>
      <c r="D12" s="258"/>
      <c r="F12" s="9" t="s">
        <v>6</v>
      </c>
      <c r="H12" s="9" t="s">
        <v>7</v>
      </c>
      <c r="I12" s="178">
        <f>共通項目入力シート!C11</f>
        <v>0</v>
      </c>
      <c r="J12" s="10" t="s">
        <v>8</v>
      </c>
      <c r="K12" s="178">
        <f>共通項目入力シート!E11</f>
        <v>0</v>
      </c>
      <c r="L12" s="10" t="s">
        <v>9</v>
      </c>
      <c r="M12" s="178">
        <f>共通項目入力シート!G11</f>
        <v>0</v>
      </c>
      <c r="N12" s="10" t="s">
        <v>10</v>
      </c>
    </row>
    <row r="13" spans="2:60" ht="25.2" customHeight="1">
      <c r="B13" s="258"/>
      <c r="C13" s="258"/>
      <c r="D13" s="258"/>
      <c r="F13" s="9" t="s">
        <v>11</v>
      </c>
      <c r="H13" s="9" t="s">
        <v>7</v>
      </c>
      <c r="I13" s="178">
        <f>共通項目入力シート!C13</f>
        <v>0</v>
      </c>
      <c r="J13" s="10" t="s">
        <v>8</v>
      </c>
      <c r="K13" s="178">
        <f>共通項目入力シート!E13</f>
        <v>0</v>
      </c>
      <c r="L13" s="10" t="s">
        <v>9</v>
      </c>
      <c r="M13" s="178">
        <f>共通項目入力シート!G13</f>
        <v>0</v>
      </c>
      <c r="N13" s="10" t="s">
        <v>10</v>
      </c>
      <c r="U13" s="158"/>
      <c r="V13" s="18"/>
      <c r="W13" s="18"/>
      <c r="X13" s="18"/>
    </row>
    <row r="14" spans="2:60" ht="18" customHeight="1">
      <c r="AX14" s="160" t="s">
        <v>12</v>
      </c>
      <c r="AY14" s="160" t="s">
        <v>13</v>
      </c>
      <c r="AZ14" s="160" t="s">
        <v>14</v>
      </c>
      <c r="BA14" s="160" t="s">
        <v>15</v>
      </c>
      <c r="BB14" s="160" t="s">
        <v>12</v>
      </c>
      <c r="BC14" s="160" t="s">
        <v>13</v>
      </c>
      <c r="BD14" s="160" t="s">
        <v>16</v>
      </c>
      <c r="BE14" s="160" t="s">
        <v>15</v>
      </c>
      <c r="BF14" s="160" t="s">
        <v>12</v>
      </c>
      <c r="BG14" s="160" t="s">
        <v>13</v>
      </c>
      <c r="BH14" s="160"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55"/>
      <c r="V15" s="156"/>
      <c r="W15" s="156"/>
      <c r="X15" s="156"/>
      <c r="AX15" s="161">
        <v>10000000000</v>
      </c>
      <c r="AY15" s="161">
        <v>1000000000</v>
      </c>
      <c r="AZ15" s="161">
        <v>100000000</v>
      </c>
      <c r="BA15" s="162">
        <v>10000000</v>
      </c>
      <c r="BB15" s="162">
        <v>1000000</v>
      </c>
      <c r="BC15" s="162">
        <v>100000</v>
      </c>
      <c r="BD15" s="162">
        <v>10000</v>
      </c>
      <c r="BE15" s="162">
        <v>1000</v>
      </c>
      <c r="BF15" s="162">
        <v>100</v>
      </c>
      <c r="BG15" s="162">
        <v>10</v>
      </c>
      <c r="BH15" s="162">
        <v>1</v>
      </c>
    </row>
    <row r="16" spans="2:60" ht="36.75" customHeight="1">
      <c r="B16" s="265" t="s">
        <v>18</v>
      </c>
      <c r="C16" s="265"/>
      <c r="D16" s="266"/>
      <c r="E16" s="179" t="str">
        <f>IF(AND(10000000000&lt;=共通項目入力シート!$C$15,共通項目入力シート!$C$15&lt;100000000000),"\",IF(AW16=0,"",RIGHT(AW16,1)))</f>
        <v/>
      </c>
      <c r="F16" s="179" t="str">
        <f>IF(AND(1000000000&lt;=共通項目入力シート!$C$15,共通項目入力シート!$C$15&lt;10000000000),"\",IF(AX16=0,"",RIGHT(AX16,1)))</f>
        <v/>
      </c>
      <c r="G16" s="180" t="str">
        <f>IF(AND(100000000&lt;=共通項目入力シート!$C$15,共通項目入力シート!$C$15&lt;1000000000),"\",IF(AY16=0,"",RIGHT(AY16,1)))</f>
        <v/>
      </c>
      <c r="H16" s="181" t="str">
        <f>IF(AND(10000000&lt;=共通項目入力シート!$C$15,共通項目入力シート!$C$15&lt;100000000),"\",IF(AZ16=0,"",RIGHT(AZ16,1)))</f>
        <v/>
      </c>
      <c r="I16" s="179" t="str">
        <f>IF(AND(1000000&lt;=共通項目入力シート!$C$15,共通項目入力シート!$C$15&lt;10000000),"\",IF(BA16=0,"",RIGHT(BA16,1)))</f>
        <v/>
      </c>
      <c r="J16" s="180" t="str">
        <f>IF(AND(100000&lt;=共通項目入力シート!$C$15,共通項目入力シート!$C$15&lt;1000000),"\",IF(BB16=0,"",RIGHT(BB16,1)))</f>
        <v/>
      </c>
      <c r="K16" s="181" t="str">
        <f>IF(AND(10000&lt;=共通項目入力シート!$C$15,共通項目入力シート!$C$15&lt;100000),"\",IF(BC16=0,"",RIGHT(BC16,1)))</f>
        <v/>
      </c>
      <c r="L16" s="179" t="str">
        <f>IF(AND(1000&lt;=共通項目入力シート!$C$15,共通項目入力シート!$C$15&lt;10000),"\",IF(BD16=0,"",RIGHT(BD16,1)))</f>
        <v/>
      </c>
      <c r="M16" s="180" t="str">
        <f>IF(AND(100&lt;=共通項目入力シート!$C$15,共通項目入力シート!$C$15&lt;1000),"\",IF(BE16=0,"",RIGHT(BE16,1)))</f>
        <v/>
      </c>
      <c r="N16" s="181" t="str">
        <f>IF(AND(10&lt;=共通項目入力シート!$C$15,共通項目入力シート!$C$15&lt;100),"\",IF(BF16=0,"",RIGHT(BF16,1)))</f>
        <v/>
      </c>
      <c r="O16" s="179" t="str">
        <f>IF(AND(1&lt;=共通項目入力シート!$C$15,共通項目入力シート!$C$15&lt;10),"\",IF(BG16=0,"",RIGHT(BG16,1)))</f>
        <v/>
      </c>
      <c r="P16" s="179" t="str">
        <f>IF(BH16=0,"",RIGHT(BH16,1))</f>
        <v/>
      </c>
      <c r="U16" s="157"/>
      <c r="V16" s="157"/>
      <c r="W16" s="157"/>
      <c r="X16" s="157"/>
      <c r="AX16" s="159">
        <f>INT(共通項目入力シート!$C$15/工事契約書!AX15)</f>
        <v>0</v>
      </c>
      <c r="AY16" s="159">
        <f>INT(共通項目入力シート!$C$15/工事契約書!AY15)</f>
        <v>0</v>
      </c>
      <c r="AZ16" s="159">
        <f>INT(共通項目入力シート!$C$15/工事契約書!AZ15)</f>
        <v>0</v>
      </c>
      <c r="BA16" s="159">
        <f>INT(共通項目入力シート!$C$15/工事契約書!BA15)</f>
        <v>0</v>
      </c>
      <c r="BB16" s="159">
        <f>INT(共通項目入力シート!$C$15/工事契約書!BB15)</f>
        <v>0</v>
      </c>
      <c r="BC16" s="159">
        <f>INT(共通項目入力シート!$C$15/工事契約書!BC15)</f>
        <v>0</v>
      </c>
      <c r="BD16" s="159">
        <f>INT(共通項目入力シート!$C$15/工事契約書!BD15)</f>
        <v>0</v>
      </c>
      <c r="BE16" s="159">
        <f>INT(共通項目入力シート!$C$15/工事契約書!BE15)</f>
        <v>0</v>
      </c>
      <c r="BF16" s="159">
        <f>INT(共通項目入力シート!$C$15/工事契約書!BF15)</f>
        <v>0</v>
      </c>
      <c r="BG16" s="159">
        <f>INT(共通項目入力シート!$C$15/工事契約書!BG15)</f>
        <v>0</v>
      </c>
      <c r="BH16" s="159">
        <f>INT(共通項目入力シート!$C$15/工事契約書!BH15)</f>
        <v>0</v>
      </c>
    </row>
    <row r="17" spans="2:18" ht="40.5" customHeight="1">
      <c r="C17" s="267" t="s">
        <v>19</v>
      </c>
      <c r="D17" s="267"/>
      <c r="E17" s="267"/>
      <c r="F17" s="267"/>
      <c r="G17" s="267"/>
      <c r="H17" s="267"/>
      <c r="I17" s="267"/>
      <c r="J17" s="267"/>
      <c r="K17" s="267"/>
      <c r="L17" s="268" t="str">
        <f>IF(共通項目入力シート!C17="","",共通項目入力シート!C17)</f>
        <v/>
      </c>
      <c r="M17" s="268"/>
      <c r="N17" s="268"/>
      <c r="O17" s="268"/>
      <c r="P17" s="9" t="s">
        <v>17</v>
      </c>
    </row>
    <row r="18" spans="2:18" ht="24" customHeight="1">
      <c r="B18" s="269" t="s">
        <v>20</v>
      </c>
      <c r="C18" s="269"/>
      <c r="D18" s="269"/>
      <c r="E18" s="270"/>
      <c r="F18" s="270"/>
      <c r="G18" s="270"/>
      <c r="H18" s="270"/>
      <c r="I18" s="270"/>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271" t="s">
        <v>274</v>
      </c>
      <c r="D20" s="271"/>
      <c r="E20" s="271"/>
      <c r="F20" s="271"/>
      <c r="G20" s="271"/>
      <c r="H20" s="271"/>
      <c r="I20" s="271"/>
      <c r="J20" s="271"/>
      <c r="K20" s="271"/>
      <c r="L20" s="271"/>
      <c r="M20" s="271"/>
      <c r="N20" s="271"/>
      <c r="O20" s="271"/>
      <c r="P20" s="271"/>
      <c r="Q20" s="271"/>
      <c r="R20" s="271"/>
    </row>
    <row r="21" spans="2:18" ht="35.1" customHeight="1">
      <c r="B21" s="17"/>
      <c r="C21" s="271"/>
      <c r="D21" s="271"/>
      <c r="E21" s="271"/>
      <c r="F21" s="271"/>
      <c r="G21" s="271"/>
      <c r="H21" s="271"/>
      <c r="I21" s="271"/>
      <c r="J21" s="271"/>
      <c r="K21" s="271"/>
      <c r="L21" s="271"/>
      <c r="M21" s="271"/>
      <c r="N21" s="271"/>
      <c r="O21" s="271"/>
      <c r="P21" s="271"/>
      <c r="Q21" s="271"/>
      <c r="R21" s="271"/>
    </row>
    <row r="22" spans="2:18" ht="9" customHeight="1">
      <c r="B22" s="15"/>
      <c r="C22" s="15"/>
      <c r="D22" s="15"/>
      <c r="E22" s="15"/>
      <c r="F22" s="15"/>
      <c r="G22" s="15"/>
      <c r="H22" s="15"/>
      <c r="I22" s="15"/>
      <c r="J22" s="15"/>
      <c r="K22" s="15"/>
      <c r="L22" s="15"/>
      <c r="M22" s="15"/>
      <c r="N22" s="15"/>
      <c r="O22" s="15"/>
      <c r="P22" s="15"/>
      <c r="Q22" s="16"/>
      <c r="R22" s="16"/>
    </row>
    <row r="23" spans="2:18" ht="21.9" customHeight="1">
      <c r="B23" s="269" t="s">
        <v>21</v>
      </c>
      <c r="C23" s="269"/>
      <c r="D23" s="269"/>
      <c r="E23" s="269"/>
      <c r="F23" s="272"/>
      <c r="G23" s="272"/>
      <c r="H23" s="272"/>
      <c r="I23" s="272"/>
      <c r="J23" s="272"/>
      <c r="K23" s="272"/>
      <c r="L23" s="272"/>
      <c r="M23" s="272"/>
      <c r="N23" s="272"/>
      <c r="O23" s="272"/>
      <c r="P23" s="272"/>
      <c r="Q23" s="272"/>
    </row>
    <row r="24" spans="2:18" ht="21.9" customHeight="1">
      <c r="E24" s="18"/>
      <c r="F24" s="272"/>
      <c r="G24" s="272"/>
      <c r="H24" s="272"/>
      <c r="I24" s="272"/>
      <c r="J24" s="272"/>
      <c r="K24" s="272"/>
      <c r="L24" s="272"/>
      <c r="M24" s="272"/>
      <c r="N24" s="272"/>
      <c r="O24" s="272"/>
      <c r="P24" s="272"/>
      <c r="Q24" s="272"/>
    </row>
    <row r="25" spans="2:18" ht="21.75" customHeight="1">
      <c r="E25" s="19"/>
      <c r="F25" s="20"/>
      <c r="G25" s="20"/>
      <c r="H25" s="20"/>
      <c r="I25" s="20"/>
      <c r="J25" s="20"/>
      <c r="K25" s="20"/>
      <c r="L25" s="20"/>
      <c r="M25" s="20"/>
      <c r="N25" s="20"/>
      <c r="O25" s="20"/>
      <c r="P25" s="20"/>
      <c r="Q25" s="20"/>
    </row>
    <row r="26" spans="2:18" ht="9.75" customHeight="1"/>
    <row r="27" spans="2:18" ht="36" customHeight="1">
      <c r="C27" s="273" t="s">
        <v>22</v>
      </c>
      <c r="D27" s="273"/>
      <c r="E27" s="273"/>
      <c r="F27" s="273"/>
      <c r="G27" s="273"/>
      <c r="H27" s="273"/>
      <c r="I27" s="273"/>
      <c r="J27" s="273"/>
      <c r="K27" s="273"/>
      <c r="L27" s="273"/>
      <c r="M27" s="273"/>
      <c r="N27" s="273"/>
      <c r="O27" s="273"/>
      <c r="P27" s="273"/>
      <c r="Q27" s="273"/>
      <c r="R27" s="273"/>
    </row>
    <row r="28" spans="2:18" ht="12.75" customHeight="1"/>
    <row r="29" spans="2:18" ht="29.25" customHeight="1">
      <c r="B29" s="15"/>
      <c r="C29" s="9" t="str">
        <f>共通項目入力シート!B9</f>
        <v>令和</v>
      </c>
      <c r="D29" s="178">
        <f>共通項目入力シート!C9</f>
        <v>0</v>
      </c>
      <c r="E29" s="9" t="s">
        <v>24</v>
      </c>
      <c r="F29" s="178">
        <f>共通項目入力シート!E9</f>
        <v>0</v>
      </c>
      <c r="G29" s="9" t="s">
        <v>25</v>
      </c>
      <c r="H29" s="178">
        <f>共通項目入力シート!G9</f>
        <v>0</v>
      </c>
      <c r="I29" s="9" t="s">
        <v>26</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74" t="s">
        <v>27</v>
      </c>
      <c r="D31" s="274"/>
      <c r="E31" s="21"/>
      <c r="F31" s="21"/>
      <c r="G31" s="22" t="s">
        <v>28</v>
      </c>
      <c r="H31" s="23"/>
    </row>
    <row r="32" spans="2:18" ht="24" customHeight="1">
      <c r="C32" s="274"/>
      <c r="D32" s="274"/>
      <c r="G32" s="275" t="s">
        <v>29</v>
      </c>
      <c r="H32" s="275"/>
      <c r="I32" s="21"/>
      <c r="J32" s="22" t="s">
        <v>30</v>
      </c>
      <c r="K32" s="23"/>
      <c r="L32" s="23"/>
      <c r="M32" s="23"/>
      <c r="N32" s="23"/>
      <c r="O32" s="23"/>
      <c r="P32" s="23"/>
      <c r="Q32" s="24" t="s">
        <v>31</v>
      </c>
    </row>
    <row r="33" spans="3:17" ht="15" customHeight="1"/>
    <row r="34" spans="3:17" ht="24" customHeight="1">
      <c r="F34" s="276" t="s">
        <v>32</v>
      </c>
      <c r="G34" s="276"/>
      <c r="H34" s="277">
        <f>共通項目入力シート!C20</f>
        <v>0</v>
      </c>
      <c r="I34" s="277"/>
      <c r="J34" s="277"/>
      <c r="K34" s="277"/>
      <c r="L34" s="277"/>
      <c r="M34" s="277"/>
      <c r="N34" s="277"/>
      <c r="O34" s="277"/>
      <c r="P34" s="277"/>
      <c r="Q34" s="277"/>
    </row>
    <row r="35" spans="3:17" ht="24" customHeight="1">
      <c r="F35" s="276" t="s">
        <v>33</v>
      </c>
      <c r="G35" s="276"/>
      <c r="H35" s="277" t="str">
        <f>IF(共通項目入力シート!C22="","",共通項目入力シート!C22)</f>
        <v/>
      </c>
      <c r="I35" s="277"/>
      <c r="J35" s="277"/>
      <c r="K35" s="277"/>
      <c r="L35" s="277"/>
      <c r="M35" s="277"/>
      <c r="N35" s="277"/>
      <c r="O35" s="277"/>
      <c r="P35" s="277"/>
      <c r="Q35" s="277"/>
    </row>
    <row r="36" spans="3:17" ht="24" customHeight="1">
      <c r="C36" s="22" t="s">
        <v>34</v>
      </c>
      <c r="D36" s="21"/>
      <c r="F36" s="25"/>
      <c r="G36" s="25"/>
      <c r="H36" s="26"/>
      <c r="I36" s="26"/>
      <c r="J36" s="26"/>
      <c r="K36" s="26"/>
      <c r="L36" s="26"/>
      <c r="M36" s="26"/>
      <c r="N36" s="26"/>
      <c r="O36" s="26"/>
      <c r="P36" s="26"/>
      <c r="Q36" s="26"/>
    </row>
    <row r="37" spans="3:17" ht="24" customHeight="1">
      <c r="F37" s="276" t="s">
        <v>35</v>
      </c>
      <c r="G37" s="276"/>
      <c r="H37" s="277">
        <f>共通項目入力シート!C24</f>
        <v>0</v>
      </c>
      <c r="I37" s="277"/>
      <c r="J37" s="277"/>
      <c r="K37" s="277"/>
      <c r="L37" s="277"/>
      <c r="M37" s="277"/>
      <c r="N37" s="277"/>
      <c r="O37" s="277"/>
      <c r="P37" s="277"/>
      <c r="Q37" s="278" t="s">
        <v>31</v>
      </c>
    </row>
    <row r="38" spans="3:17" ht="24" customHeight="1">
      <c r="F38" s="279" t="s">
        <v>36</v>
      </c>
      <c r="G38" s="279"/>
      <c r="H38" s="280">
        <f>共通項目入力シート!C26</f>
        <v>0</v>
      </c>
      <c r="I38" s="280"/>
      <c r="J38" s="280"/>
      <c r="K38" s="280"/>
      <c r="L38" s="281">
        <f>共通項目入力シート!C28</f>
        <v>0</v>
      </c>
      <c r="M38" s="281"/>
      <c r="N38" s="281"/>
      <c r="O38" s="281"/>
      <c r="P38" s="281"/>
      <c r="Q38" s="278"/>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0neajwr0beQPqnuv4vRSbrAGSm3T6LFiJBGKuC6xkGYtKywk/uhBJf1osOlG6tPBMS/QcqDbe6ILzvROggSTKw==" saltValue="/gsMk2Y3RPoiPKnsm6eVZg==" spinCount="100000" sheet="1" objects="1" scenarios="1"/>
  <mergeCells count="28">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A17" sqref="A17:I21"/>
    </sheetView>
  </sheetViews>
  <sheetFormatPr defaultColWidth="8.69921875" defaultRowHeight="13.2"/>
  <cols>
    <col min="1" max="16384" width="8.69921875" style="6"/>
  </cols>
  <sheetData>
    <row r="5" spans="2:8" ht="37.950000000000003" customHeight="1">
      <c r="B5" s="283" t="s">
        <v>140</v>
      </c>
      <c r="C5" s="283"/>
      <c r="D5" s="283"/>
      <c r="E5" s="283"/>
      <c r="F5" s="283"/>
      <c r="G5" s="283"/>
      <c r="H5" s="283"/>
    </row>
    <row r="8" spans="2:8" ht="19.95" customHeight="1">
      <c r="C8" s="85" t="s">
        <v>242</v>
      </c>
      <c r="D8" s="28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88"/>
      <c r="F8" s="288"/>
      <c r="G8" s="288"/>
    </row>
    <row r="11" spans="2:8" ht="19.95" customHeight="1">
      <c r="B11" s="6" t="s">
        <v>73</v>
      </c>
      <c r="C11" s="284">
        <f>共通項目入力シート!C5</f>
        <v>0</v>
      </c>
      <c r="D11" s="284"/>
      <c r="E11" s="284"/>
      <c r="F11" s="284"/>
      <c r="G11" s="284"/>
      <c r="H11" s="284"/>
    </row>
    <row r="12" spans="2:8" ht="19.95" customHeight="1"/>
    <row r="13" spans="2:8" ht="19.95" customHeight="1">
      <c r="B13" s="6" t="s">
        <v>141</v>
      </c>
      <c r="C13" s="284">
        <f>共通項目入力シート!C7</f>
        <v>0</v>
      </c>
      <c r="D13" s="284"/>
      <c r="E13" s="284"/>
      <c r="F13" s="284"/>
      <c r="G13" s="284"/>
      <c r="H13" s="284"/>
    </row>
    <row r="14" spans="2:8" ht="19.95" customHeight="1"/>
    <row r="17" spans="1:9" ht="18" customHeight="1">
      <c r="A17" s="282"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2"/>
      <c r="C17" s="282"/>
      <c r="D17" s="282"/>
      <c r="E17" s="282"/>
      <c r="F17" s="282"/>
      <c r="G17" s="282"/>
      <c r="H17" s="282"/>
      <c r="I17" s="282"/>
    </row>
    <row r="18" spans="1:9">
      <c r="A18" s="282"/>
      <c r="B18" s="282"/>
      <c r="C18" s="282"/>
      <c r="D18" s="282"/>
      <c r="E18" s="282"/>
      <c r="F18" s="282"/>
      <c r="G18" s="282"/>
      <c r="H18" s="282"/>
      <c r="I18" s="282"/>
    </row>
    <row r="19" spans="1:9">
      <c r="A19" s="282"/>
      <c r="B19" s="282"/>
      <c r="C19" s="282"/>
      <c r="D19" s="282"/>
      <c r="E19" s="282"/>
      <c r="F19" s="282"/>
      <c r="G19" s="282"/>
      <c r="H19" s="282"/>
      <c r="I19" s="282"/>
    </row>
    <row r="20" spans="1:9">
      <c r="A20" s="282"/>
      <c r="B20" s="282"/>
      <c r="C20" s="282"/>
      <c r="D20" s="282"/>
      <c r="E20" s="282"/>
      <c r="F20" s="282"/>
      <c r="G20" s="282"/>
      <c r="H20" s="282"/>
      <c r="I20" s="282"/>
    </row>
    <row r="21" spans="1:9">
      <c r="A21" s="282"/>
      <c r="B21" s="282"/>
      <c r="C21" s="282"/>
      <c r="D21" s="282"/>
      <c r="E21" s="282"/>
      <c r="F21" s="282"/>
      <c r="G21" s="282"/>
      <c r="H21" s="282"/>
      <c r="I21" s="282"/>
    </row>
    <row r="22" spans="1:9">
      <c r="A22" s="128"/>
      <c r="B22" s="128"/>
      <c r="C22" s="128"/>
      <c r="D22" s="128"/>
      <c r="E22" s="128"/>
      <c r="F22" s="128"/>
      <c r="G22" s="128"/>
      <c r="H22" s="128"/>
      <c r="I22" s="128"/>
    </row>
    <row r="23" spans="1:9">
      <c r="A23" s="128"/>
      <c r="B23" s="128"/>
      <c r="C23" s="128"/>
      <c r="D23" s="128"/>
      <c r="E23" s="128"/>
      <c r="F23" s="128"/>
      <c r="G23" s="128"/>
      <c r="H23" s="128"/>
      <c r="I23" s="128"/>
    </row>
    <row r="24" spans="1:9">
      <c r="A24" s="128"/>
      <c r="B24" s="128"/>
      <c r="C24" s="128"/>
      <c r="D24" s="128"/>
      <c r="E24" s="6" t="s">
        <v>96</v>
      </c>
      <c r="F24" s="128"/>
      <c r="G24" s="128"/>
      <c r="H24" s="128"/>
      <c r="I24" s="128"/>
    </row>
    <row r="25" spans="1:9">
      <c r="A25" s="128"/>
      <c r="B25" s="128"/>
      <c r="C25" s="128"/>
      <c r="D25" s="128"/>
      <c r="E25" s="128"/>
      <c r="F25" s="128"/>
      <c r="G25" s="128"/>
      <c r="H25" s="128"/>
      <c r="I25" s="128"/>
    </row>
    <row r="29" spans="1:9">
      <c r="A29" s="6" t="s">
        <v>142</v>
      </c>
    </row>
    <row r="32" spans="1:9">
      <c r="A32" s="6" t="str">
        <f>"  令和"&amp;DBCS(共通項目入力シート!C9)&amp;"年"&amp;DBCS(共通項目入力シート!E9)&amp;"月"&amp;DBCS(共通項目入力シート!G9)&amp;"日"</f>
        <v xml:space="preserve">  令和年月日</v>
      </c>
    </row>
    <row r="37" spans="2:12" ht="19.95" customHeight="1">
      <c r="B37" s="6" t="s">
        <v>143</v>
      </c>
      <c r="C37" s="6" t="s">
        <v>28</v>
      </c>
    </row>
    <row r="38" spans="2:12" ht="19.95" customHeight="1"/>
    <row r="39" spans="2:12" ht="19.95" customHeight="1">
      <c r="C39" s="6" t="s">
        <v>240</v>
      </c>
      <c r="D39" s="6" t="s">
        <v>241</v>
      </c>
    </row>
    <row r="40" spans="2:12" ht="19.95" customHeight="1"/>
    <row r="41" spans="2:12" ht="19.95" customHeight="1">
      <c r="B41" s="6" t="s">
        <v>238</v>
      </c>
      <c r="C41" s="6" t="s">
        <v>239</v>
      </c>
      <c r="D41" s="286">
        <f>共通項目入力シート!C20</f>
        <v>0</v>
      </c>
      <c r="E41" s="286"/>
      <c r="F41" s="286"/>
      <c r="G41" s="286"/>
      <c r="H41" s="286"/>
      <c r="I41" s="286"/>
    </row>
    <row r="42" spans="2:12" ht="19.95" customHeight="1">
      <c r="C42" s="89" t="s">
        <v>246</v>
      </c>
      <c r="D42" s="286" t="str">
        <f>IF(共通項目入力シート!C22="","",共通項目入力シート!C22)</f>
        <v/>
      </c>
      <c r="E42" s="286"/>
      <c r="F42" s="286"/>
      <c r="G42" s="286"/>
      <c r="H42" s="286"/>
      <c r="I42" s="286"/>
    </row>
    <row r="43" spans="2:12" ht="19.95" customHeight="1">
      <c r="C43" s="6" t="s">
        <v>144</v>
      </c>
      <c r="D43" s="287">
        <f>共通項目入力シート!C24</f>
        <v>0</v>
      </c>
      <c r="E43" s="287"/>
      <c r="F43" s="287"/>
      <c r="G43" s="287"/>
      <c r="H43" s="287"/>
      <c r="I43" s="87"/>
    </row>
    <row r="44" spans="2:12" ht="19.95" customHeight="1">
      <c r="C44" s="134" t="s">
        <v>245</v>
      </c>
      <c r="D44" s="209" t="str">
        <f>共通項目入力シート!C26&amp;"  "&amp;共通項目入力シート!C28</f>
        <v xml:space="preserve">  </v>
      </c>
      <c r="E44" s="209"/>
      <c r="F44" s="209"/>
      <c r="G44" s="209"/>
      <c r="H44" s="209"/>
    </row>
    <row r="45" spans="2:12" ht="19.95" customHeight="1"/>
    <row r="48" spans="2:12">
      <c r="L48" s="6" t="s">
        <v>152</v>
      </c>
    </row>
    <row r="51" spans="1:9" ht="21" customHeight="1">
      <c r="C51" s="285" t="s">
        <v>145</v>
      </c>
      <c r="D51" s="285"/>
      <c r="E51" s="285"/>
      <c r="F51" s="285"/>
      <c r="G51" s="285"/>
      <c r="H51" s="130"/>
    </row>
    <row r="52" spans="1:9" ht="21">
      <c r="C52" s="123"/>
      <c r="D52" s="123"/>
      <c r="E52" s="123"/>
      <c r="F52" s="123"/>
      <c r="G52" s="123"/>
    </row>
    <row r="53" spans="1:9" ht="21">
      <c r="C53" s="123"/>
      <c r="D53" s="123"/>
      <c r="E53" s="123"/>
      <c r="F53" s="123"/>
      <c r="G53" s="123"/>
    </row>
    <row r="56" spans="1:9" s="129" customFormat="1" ht="16.2">
      <c r="A56" s="129" t="s">
        <v>146</v>
      </c>
    </row>
    <row r="57" spans="1:9">
      <c r="A57" s="6" t="s">
        <v>236</v>
      </c>
    </row>
    <row r="58" spans="1:9" ht="18" customHeight="1">
      <c r="A58" s="282" t="s">
        <v>262</v>
      </c>
      <c r="B58" s="282"/>
      <c r="C58" s="282"/>
      <c r="D58" s="282"/>
      <c r="E58" s="282"/>
      <c r="F58" s="282"/>
      <c r="G58" s="282"/>
      <c r="H58" s="282"/>
      <c r="I58" s="282"/>
    </row>
    <row r="59" spans="1:9" ht="13.2" customHeight="1">
      <c r="A59" s="282"/>
      <c r="B59" s="282"/>
      <c r="C59" s="282"/>
      <c r="D59" s="282"/>
      <c r="E59" s="282"/>
      <c r="F59" s="282"/>
      <c r="G59" s="282"/>
      <c r="H59" s="282"/>
      <c r="I59" s="282"/>
    </row>
    <row r="60" spans="1:9">
      <c r="A60" s="282"/>
      <c r="B60" s="282"/>
      <c r="C60" s="282"/>
      <c r="D60" s="282"/>
      <c r="E60" s="282"/>
      <c r="F60" s="282"/>
      <c r="G60" s="282"/>
      <c r="H60" s="282"/>
      <c r="I60" s="282"/>
    </row>
    <row r="61" spans="1:9">
      <c r="A61" s="282"/>
      <c r="B61" s="282"/>
      <c r="C61" s="282"/>
      <c r="D61" s="282"/>
      <c r="E61" s="282"/>
      <c r="F61" s="282"/>
      <c r="G61" s="282"/>
      <c r="H61" s="282"/>
      <c r="I61" s="282"/>
    </row>
    <row r="62" spans="1:9">
      <c r="A62" s="282"/>
      <c r="B62" s="282"/>
      <c r="C62" s="282"/>
      <c r="D62" s="282"/>
      <c r="E62" s="282"/>
      <c r="F62" s="282"/>
      <c r="G62" s="282"/>
      <c r="H62" s="282"/>
      <c r="I62" s="282"/>
    </row>
    <row r="63" spans="1:9">
      <c r="A63" s="282"/>
      <c r="B63" s="282"/>
      <c r="C63" s="282"/>
      <c r="D63" s="282"/>
      <c r="E63" s="282"/>
      <c r="F63" s="282"/>
      <c r="G63" s="282"/>
      <c r="H63" s="282"/>
      <c r="I63" s="282"/>
    </row>
    <row r="64" spans="1:9">
      <c r="A64" s="282"/>
      <c r="B64" s="282"/>
      <c r="C64" s="282"/>
      <c r="D64" s="282"/>
      <c r="E64" s="282"/>
      <c r="F64" s="282"/>
      <c r="G64" s="282"/>
      <c r="H64" s="282"/>
      <c r="I64" s="282"/>
    </row>
    <row r="66" spans="1:9" s="129" customFormat="1" ht="16.2">
      <c r="A66" s="129" t="s">
        <v>147</v>
      </c>
    </row>
    <row r="68" spans="1:9" ht="13.2" customHeight="1">
      <c r="A68" s="282" t="s">
        <v>261</v>
      </c>
      <c r="B68" s="282"/>
      <c r="C68" s="282"/>
      <c r="D68" s="282"/>
      <c r="E68" s="282"/>
      <c r="F68" s="282"/>
      <c r="G68" s="282"/>
      <c r="H68" s="282"/>
      <c r="I68" s="282"/>
    </row>
    <row r="69" spans="1:9">
      <c r="A69" s="282"/>
      <c r="B69" s="282"/>
      <c r="C69" s="282"/>
      <c r="D69" s="282"/>
      <c r="E69" s="282"/>
      <c r="F69" s="282"/>
      <c r="G69" s="282"/>
      <c r="H69" s="282"/>
      <c r="I69" s="282"/>
    </row>
    <row r="70" spans="1:9">
      <c r="A70" s="282"/>
      <c r="B70" s="282"/>
      <c r="C70" s="282"/>
      <c r="D70" s="282"/>
      <c r="E70" s="282"/>
      <c r="F70" s="282"/>
      <c r="G70" s="282"/>
      <c r="H70" s="282"/>
      <c r="I70" s="282"/>
    </row>
    <row r="71" spans="1:9">
      <c r="A71" s="282"/>
      <c r="B71" s="282"/>
      <c r="C71" s="282"/>
      <c r="D71" s="282"/>
      <c r="E71" s="282"/>
      <c r="F71" s="282"/>
      <c r="G71" s="282"/>
      <c r="H71" s="282"/>
      <c r="I71" s="282"/>
    </row>
    <row r="72" spans="1:9">
      <c r="A72" s="282"/>
      <c r="B72" s="282"/>
      <c r="C72" s="282"/>
      <c r="D72" s="282"/>
      <c r="E72" s="282"/>
      <c r="F72" s="282"/>
      <c r="G72" s="282"/>
      <c r="H72" s="282"/>
      <c r="I72" s="282"/>
    </row>
    <row r="73" spans="1:9">
      <c r="A73" s="282"/>
      <c r="B73" s="282"/>
      <c r="C73" s="282"/>
      <c r="D73" s="282"/>
      <c r="E73" s="282"/>
      <c r="F73" s="282"/>
      <c r="G73" s="282"/>
      <c r="H73" s="282"/>
      <c r="I73" s="282"/>
    </row>
    <row r="74" spans="1:9">
      <c r="A74" s="282"/>
      <c r="B74" s="282"/>
      <c r="C74" s="282"/>
      <c r="D74" s="282"/>
      <c r="E74" s="282"/>
      <c r="F74" s="282"/>
      <c r="G74" s="282"/>
      <c r="H74" s="282"/>
      <c r="I74" s="282"/>
    </row>
    <row r="75" spans="1:9">
      <c r="A75" s="282"/>
      <c r="B75" s="282"/>
      <c r="C75" s="282"/>
      <c r="D75" s="282"/>
      <c r="E75" s="282"/>
      <c r="F75" s="282"/>
      <c r="G75" s="282"/>
      <c r="H75" s="282"/>
      <c r="I75" s="282"/>
    </row>
    <row r="76" spans="1:9">
      <c r="A76" s="282"/>
      <c r="B76" s="282"/>
      <c r="C76" s="282"/>
      <c r="D76" s="282"/>
      <c r="E76" s="282"/>
      <c r="F76" s="282"/>
      <c r="G76" s="282"/>
      <c r="H76" s="282"/>
      <c r="I76" s="282"/>
    </row>
    <row r="77" spans="1:9">
      <c r="A77" s="282"/>
      <c r="B77" s="282"/>
      <c r="C77" s="282"/>
      <c r="D77" s="282"/>
      <c r="E77" s="282"/>
      <c r="F77" s="282"/>
      <c r="G77" s="282"/>
      <c r="H77" s="282"/>
      <c r="I77" s="282"/>
    </row>
    <row r="78" spans="1:9">
      <c r="A78" s="282"/>
      <c r="B78" s="282"/>
      <c r="C78" s="282"/>
      <c r="D78" s="282"/>
      <c r="E78" s="282"/>
      <c r="F78" s="282"/>
      <c r="G78" s="282"/>
      <c r="H78" s="282"/>
      <c r="I78" s="282"/>
    </row>
    <row r="79" spans="1:9">
      <c r="A79" s="282"/>
      <c r="B79" s="282"/>
      <c r="C79" s="282"/>
      <c r="D79" s="282"/>
      <c r="E79" s="282"/>
      <c r="F79" s="282"/>
      <c r="G79" s="282"/>
      <c r="H79" s="282"/>
      <c r="I79" s="282"/>
    </row>
    <row r="80" spans="1:9">
      <c r="A80" s="282"/>
      <c r="B80" s="282"/>
      <c r="C80" s="282"/>
      <c r="D80" s="282"/>
      <c r="E80" s="282"/>
      <c r="F80" s="282"/>
      <c r="G80" s="282"/>
      <c r="H80" s="282"/>
      <c r="I80" s="282"/>
    </row>
    <row r="81" spans="1:9">
      <c r="A81" s="282"/>
      <c r="B81" s="282"/>
      <c r="C81" s="282"/>
      <c r="D81" s="282"/>
      <c r="E81" s="282"/>
      <c r="F81" s="282"/>
      <c r="G81" s="282"/>
      <c r="H81" s="282"/>
      <c r="I81" s="282"/>
    </row>
    <row r="82" spans="1:9">
      <c r="A82" s="282"/>
      <c r="B82" s="282"/>
      <c r="C82" s="282"/>
      <c r="D82" s="282"/>
      <c r="E82" s="282"/>
      <c r="F82" s="282"/>
      <c r="G82" s="282"/>
      <c r="H82" s="282"/>
      <c r="I82" s="282"/>
    </row>
    <row r="83" spans="1:9">
      <c r="A83" s="282"/>
      <c r="B83" s="282"/>
      <c r="C83" s="282"/>
      <c r="D83" s="282"/>
      <c r="E83" s="282"/>
      <c r="F83" s="282"/>
      <c r="G83" s="282"/>
      <c r="H83" s="282"/>
      <c r="I83" s="282"/>
    </row>
    <row r="84" spans="1:9">
      <c r="A84" s="282"/>
      <c r="B84" s="282"/>
      <c r="C84" s="282"/>
      <c r="D84" s="282"/>
      <c r="E84" s="282"/>
      <c r="F84" s="282"/>
      <c r="G84" s="282"/>
      <c r="H84" s="282"/>
      <c r="I84" s="282"/>
    </row>
    <row r="85" spans="1:9">
      <c r="A85" s="282"/>
      <c r="B85" s="282"/>
      <c r="C85" s="282"/>
      <c r="D85" s="282"/>
      <c r="E85" s="282"/>
      <c r="F85" s="282"/>
      <c r="G85" s="282"/>
      <c r="H85" s="282"/>
      <c r="I85" s="282"/>
    </row>
    <row r="86" spans="1:9">
      <c r="A86" s="282"/>
      <c r="B86" s="282"/>
      <c r="C86" s="282"/>
      <c r="D86" s="282"/>
      <c r="E86" s="282"/>
      <c r="F86" s="282"/>
      <c r="G86" s="282"/>
      <c r="H86" s="282"/>
      <c r="I86" s="282"/>
    </row>
    <row r="87" spans="1:9">
      <c r="A87" s="282"/>
      <c r="B87" s="282"/>
      <c r="C87" s="282"/>
      <c r="D87" s="282"/>
      <c r="E87" s="282"/>
      <c r="F87" s="282"/>
      <c r="G87" s="282"/>
      <c r="H87" s="282"/>
      <c r="I87" s="282"/>
    </row>
    <row r="88" spans="1:9">
      <c r="A88" s="282"/>
      <c r="B88" s="282"/>
      <c r="C88" s="282"/>
      <c r="D88" s="282"/>
      <c r="E88" s="282"/>
      <c r="F88" s="282"/>
      <c r="G88" s="282"/>
      <c r="H88" s="282"/>
      <c r="I88" s="282"/>
    </row>
  </sheetData>
  <sheetProtection password="CF7A"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42" customWidth="1"/>
    <col min="2" max="2" width="3.69921875" style="42" customWidth="1"/>
    <col min="3" max="32" width="4.5" style="42" customWidth="1"/>
    <col min="33" max="33" width="3.69921875" style="42" customWidth="1"/>
    <col min="34" max="16384" width="6.3984375" style="42"/>
  </cols>
  <sheetData>
    <row r="1" spans="1:32" ht="24.75" customHeight="1">
      <c r="A1" s="289" t="s">
        <v>72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row>
    <row r="2" spans="1:32" ht="13.8" thickBot="1"/>
    <row r="3" spans="1:32" ht="24" customHeight="1">
      <c r="A3" s="293" t="s">
        <v>71</v>
      </c>
      <c r="B3" s="294"/>
      <c r="C3" s="321" t="s">
        <v>57</v>
      </c>
      <c r="D3" s="294"/>
      <c r="E3" s="342">
        <f>共通項目入力シート!C3</f>
        <v>0</v>
      </c>
      <c r="F3" s="303">
        <f>共通項目入力シート!D3</f>
        <v>0</v>
      </c>
      <c r="G3" s="303">
        <f>共通項目入力シート!E3</f>
        <v>0</v>
      </c>
      <c r="H3" s="303">
        <f>共通項目入力シート!F3</f>
        <v>0</v>
      </c>
      <c r="I3" s="303">
        <f>共通項目入力シート!G3</f>
        <v>0</v>
      </c>
      <c r="J3" s="303">
        <f>共通項目入力シート!H3</f>
        <v>0</v>
      </c>
      <c r="K3" s="303">
        <f>共通項目入力シート!I3</f>
        <v>0</v>
      </c>
      <c r="L3" s="303">
        <f>共通項目入力シート!J3</f>
        <v>0</v>
      </c>
      <c r="M3" s="303">
        <f>共通項目入力シート!K3</f>
        <v>0</v>
      </c>
      <c r="N3" s="305">
        <f>共通項目入力シート!L3</f>
        <v>0</v>
      </c>
      <c r="O3" s="321" t="s">
        <v>56</v>
      </c>
      <c r="P3" s="344"/>
      <c r="Q3" s="331" t="s">
        <v>70</v>
      </c>
      <c r="R3" s="331"/>
      <c r="S3" s="331"/>
      <c r="T3" s="331"/>
      <c r="U3" s="56"/>
      <c r="V3" s="56" t="s">
        <v>69</v>
      </c>
      <c r="W3" s="56"/>
      <c r="X3" s="56" t="s">
        <v>68</v>
      </c>
      <c r="Y3" s="55">
        <f>共通項目入力シート!C9</f>
        <v>0</v>
      </c>
      <c r="Z3" s="56" t="s">
        <v>50</v>
      </c>
      <c r="AA3" s="55">
        <f>共通項目入力シート!E11</f>
        <v>0</v>
      </c>
      <c r="AB3" s="56" t="s">
        <v>49</v>
      </c>
      <c r="AC3" s="55">
        <f>共通項目入力シート!G11</f>
        <v>0</v>
      </c>
      <c r="AD3" s="56" t="s">
        <v>48</v>
      </c>
      <c r="AE3" s="317"/>
      <c r="AF3" s="318"/>
    </row>
    <row r="4" spans="1:32" ht="24" customHeight="1">
      <c r="A4" s="295"/>
      <c r="B4" s="296"/>
      <c r="C4" s="322"/>
      <c r="D4" s="296"/>
      <c r="E4" s="343"/>
      <c r="F4" s="304"/>
      <c r="G4" s="304"/>
      <c r="H4" s="304"/>
      <c r="I4" s="304"/>
      <c r="J4" s="304"/>
      <c r="K4" s="304"/>
      <c r="L4" s="304"/>
      <c r="M4" s="304"/>
      <c r="N4" s="306"/>
      <c r="O4" s="322"/>
      <c r="P4" s="345"/>
      <c r="Q4" s="332"/>
      <c r="R4" s="332"/>
      <c r="S4" s="332"/>
      <c r="T4" s="332"/>
      <c r="U4" s="73"/>
      <c r="V4" s="76" t="s">
        <v>66</v>
      </c>
      <c r="W4" s="76"/>
      <c r="X4" s="76" t="s">
        <v>65</v>
      </c>
      <c r="Y4" s="77">
        <f>共通項目入力シート!C13</f>
        <v>0</v>
      </c>
      <c r="Z4" s="76" t="s">
        <v>50</v>
      </c>
      <c r="AA4" s="77">
        <f>共通項目入力シート!E13</f>
        <v>0</v>
      </c>
      <c r="AB4" s="76" t="s">
        <v>49</v>
      </c>
      <c r="AC4" s="77">
        <f>共通項目入力シート!G13</f>
        <v>0</v>
      </c>
      <c r="AD4" s="76" t="s">
        <v>48</v>
      </c>
      <c r="AE4" s="346"/>
      <c r="AF4" s="347"/>
    </row>
    <row r="5" spans="1:32" ht="27" customHeight="1">
      <c r="A5" s="299" t="s">
        <v>67</v>
      </c>
      <c r="B5" s="300"/>
      <c r="C5" s="323">
        <f>共通項目入力シート!C5</f>
        <v>0</v>
      </c>
      <c r="D5" s="324"/>
      <c r="E5" s="324"/>
      <c r="F5" s="324"/>
      <c r="G5" s="324"/>
      <c r="H5" s="324"/>
      <c r="I5" s="324"/>
      <c r="J5" s="324"/>
      <c r="K5" s="324"/>
      <c r="L5" s="324"/>
      <c r="M5" s="324"/>
      <c r="N5" s="324"/>
      <c r="O5" s="324"/>
      <c r="P5" s="324"/>
      <c r="Q5" s="332"/>
      <c r="R5" s="332"/>
      <c r="S5" s="332"/>
      <c r="T5" s="332"/>
      <c r="U5" s="79"/>
      <c r="V5" s="80"/>
      <c r="W5" s="80"/>
      <c r="X5" s="80"/>
      <c r="Y5" s="81"/>
      <c r="Z5" s="80"/>
      <c r="AA5" s="81"/>
      <c r="AB5" s="80"/>
      <c r="AC5" s="81"/>
      <c r="AD5" s="80"/>
      <c r="AE5" s="319"/>
      <c r="AF5" s="320"/>
    </row>
    <row r="6" spans="1:32" ht="27" customHeight="1">
      <c r="A6" s="315"/>
      <c r="B6" s="316"/>
      <c r="C6" s="325"/>
      <c r="D6" s="326"/>
      <c r="E6" s="326"/>
      <c r="F6" s="326"/>
      <c r="G6" s="326"/>
      <c r="H6" s="326"/>
      <c r="I6" s="326"/>
      <c r="J6" s="326"/>
      <c r="K6" s="326"/>
      <c r="L6" s="326"/>
      <c r="M6" s="326"/>
      <c r="N6" s="326"/>
      <c r="O6" s="326"/>
      <c r="P6" s="326"/>
      <c r="Q6" s="333" t="s">
        <v>64</v>
      </c>
      <c r="R6" s="333"/>
      <c r="S6" s="333"/>
      <c r="T6" s="333"/>
      <c r="U6" s="335">
        <f>共通項目入力シート!C24</f>
        <v>0</v>
      </c>
      <c r="V6" s="336"/>
      <c r="W6" s="336"/>
      <c r="X6" s="336"/>
      <c r="Y6" s="336"/>
      <c r="Z6" s="336"/>
      <c r="AA6" s="336"/>
      <c r="AB6" s="336"/>
      <c r="AC6" s="336"/>
      <c r="AD6" s="336"/>
      <c r="AE6" s="336"/>
      <c r="AF6" s="337"/>
    </row>
    <row r="7" spans="1:32" ht="27" customHeight="1">
      <c r="A7" s="295"/>
      <c r="B7" s="296"/>
      <c r="C7" s="327"/>
      <c r="D7" s="328"/>
      <c r="E7" s="328"/>
      <c r="F7" s="328"/>
      <c r="G7" s="328"/>
      <c r="H7" s="328"/>
      <c r="I7" s="328"/>
      <c r="J7" s="328"/>
      <c r="K7" s="328"/>
      <c r="L7" s="328"/>
      <c r="M7" s="328"/>
      <c r="N7" s="328"/>
      <c r="O7" s="328"/>
      <c r="P7" s="328"/>
      <c r="Q7" s="333"/>
      <c r="R7" s="333"/>
      <c r="S7" s="333"/>
      <c r="T7" s="333"/>
      <c r="U7" s="338" t="str">
        <f>IF(共通項目入力シート!C20="","",共通項目入力シート!C20)</f>
        <v/>
      </c>
      <c r="V7" s="338"/>
      <c r="W7" s="338"/>
      <c r="X7" s="338"/>
      <c r="Y7" s="338"/>
      <c r="Z7" s="338"/>
      <c r="AA7" s="338"/>
      <c r="AB7" s="338"/>
      <c r="AC7" s="338"/>
      <c r="AD7" s="338"/>
      <c r="AE7" s="338"/>
      <c r="AF7" s="339"/>
    </row>
    <row r="8" spans="1:32" ht="22.95" customHeight="1">
      <c r="A8" s="299" t="s">
        <v>63</v>
      </c>
      <c r="B8" s="300"/>
      <c r="C8" s="323">
        <f>共通項目入力シート!C7</f>
        <v>0</v>
      </c>
      <c r="D8" s="324"/>
      <c r="E8" s="324"/>
      <c r="F8" s="324"/>
      <c r="G8" s="324"/>
      <c r="H8" s="324"/>
      <c r="I8" s="324"/>
      <c r="J8" s="324"/>
      <c r="K8" s="324"/>
      <c r="L8" s="324"/>
      <c r="M8" s="324"/>
      <c r="N8" s="324"/>
      <c r="O8" s="324"/>
      <c r="P8" s="324"/>
      <c r="Q8" s="333"/>
      <c r="R8" s="333"/>
      <c r="S8" s="333"/>
      <c r="T8" s="333"/>
      <c r="U8" s="338" t="str">
        <f>IF(共通項目入力シート!C22="","",共通項目入力シート!C22)</f>
        <v/>
      </c>
      <c r="V8" s="338"/>
      <c r="W8" s="338"/>
      <c r="X8" s="338"/>
      <c r="Y8" s="338"/>
      <c r="Z8" s="338"/>
      <c r="AA8" s="338"/>
      <c r="AB8" s="338"/>
      <c r="AC8" s="338"/>
      <c r="AD8" s="338"/>
      <c r="AE8" s="338"/>
      <c r="AF8" s="339"/>
    </row>
    <row r="9" spans="1:32" ht="32.25" customHeight="1" thickBot="1">
      <c r="A9" s="301"/>
      <c r="B9" s="302"/>
      <c r="C9" s="329"/>
      <c r="D9" s="330"/>
      <c r="E9" s="330"/>
      <c r="F9" s="330"/>
      <c r="G9" s="330"/>
      <c r="H9" s="330"/>
      <c r="I9" s="330"/>
      <c r="J9" s="330"/>
      <c r="K9" s="330"/>
      <c r="L9" s="330"/>
      <c r="M9" s="330"/>
      <c r="N9" s="330"/>
      <c r="O9" s="330"/>
      <c r="P9" s="330"/>
      <c r="Q9" s="334"/>
      <c r="R9" s="334"/>
      <c r="S9" s="334"/>
      <c r="T9" s="334"/>
      <c r="U9" s="340" t="str">
        <f>共通項目入力シート!C26&amp;"　"&amp;共通項目入力シート!C28</f>
        <v>　</v>
      </c>
      <c r="V9" s="340"/>
      <c r="W9" s="340"/>
      <c r="X9" s="340"/>
      <c r="Y9" s="340"/>
      <c r="Z9" s="340"/>
      <c r="AA9" s="340"/>
      <c r="AB9" s="340"/>
      <c r="AC9" s="340"/>
      <c r="AD9" s="340"/>
      <c r="AE9" s="340"/>
      <c r="AF9" s="341"/>
    </row>
    <row r="10" spans="1:32" ht="20.100000000000001" customHeight="1">
      <c r="A10" s="297" t="s">
        <v>62</v>
      </c>
      <c r="B10" s="298"/>
      <c r="C10" s="75"/>
      <c r="D10" s="290" t="s">
        <v>250</v>
      </c>
      <c r="E10" s="292"/>
      <c r="F10" s="75"/>
      <c r="G10" s="290" t="s">
        <v>251</v>
      </c>
      <c r="H10" s="292"/>
      <c r="I10" s="75"/>
      <c r="J10" s="290" t="s">
        <v>252</v>
      </c>
      <c r="K10" s="292"/>
      <c r="L10" s="74"/>
      <c r="M10" s="290" t="s">
        <v>253</v>
      </c>
      <c r="N10" s="292"/>
      <c r="O10" s="75"/>
      <c r="P10" s="290" t="s">
        <v>254</v>
      </c>
      <c r="Q10" s="292"/>
      <c r="R10" s="74"/>
      <c r="S10" s="290" t="s">
        <v>255</v>
      </c>
      <c r="T10" s="292"/>
      <c r="U10" s="75"/>
      <c r="V10" s="290" t="s">
        <v>256</v>
      </c>
      <c r="W10" s="292"/>
      <c r="X10" s="74"/>
      <c r="Y10" s="290" t="s">
        <v>49</v>
      </c>
      <c r="Z10" s="292"/>
      <c r="AA10" s="75"/>
      <c r="AB10" s="290" t="s">
        <v>49</v>
      </c>
      <c r="AC10" s="292"/>
      <c r="AD10" s="74"/>
      <c r="AE10" s="290" t="s">
        <v>49</v>
      </c>
      <c r="AF10" s="291"/>
    </row>
    <row r="11" spans="1:32" ht="20.100000000000001" customHeight="1" thickBot="1">
      <c r="A11" s="309" t="s">
        <v>61</v>
      </c>
      <c r="B11" s="310"/>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11"/>
      <c r="B12" s="312"/>
      <c r="C12" s="49"/>
      <c r="D12" s="176"/>
      <c r="E12" s="176"/>
      <c r="F12" s="176"/>
      <c r="G12" s="176"/>
      <c r="H12" s="176"/>
      <c r="I12" s="176"/>
      <c r="J12" s="176"/>
      <c r="K12" s="176"/>
      <c r="L12" s="176"/>
      <c r="M12" s="176"/>
      <c r="N12" s="176"/>
      <c r="O12" s="176"/>
      <c r="P12" s="176"/>
      <c r="Q12" s="176"/>
      <c r="R12" s="176"/>
      <c r="S12" s="176"/>
      <c r="T12" s="176"/>
      <c r="U12" s="176"/>
      <c r="V12" s="176"/>
      <c r="W12" s="49"/>
      <c r="X12" s="49"/>
      <c r="Y12" s="49"/>
      <c r="Z12" s="49"/>
      <c r="AA12" s="49"/>
      <c r="AB12" s="49"/>
      <c r="AC12" s="49"/>
      <c r="AD12" s="49"/>
      <c r="AE12" s="49"/>
      <c r="AF12" s="48"/>
    </row>
    <row r="13" spans="1:32" ht="33.75" customHeight="1">
      <c r="A13" s="313"/>
      <c r="B13" s="314"/>
      <c r="C13" s="47"/>
      <c r="D13" s="177"/>
      <c r="E13" s="177"/>
      <c r="F13" s="177"/>
      <c r="G13" s="177"/>
      <c r="H13" s="177"/>
      <c r="I13" s="177"/>
      <c r="J13" s="177"/>
      <c r="K13" s="177"/>
      <c r="L13" s="177"/>
      <c r="M13" s="177"/>
      <c r="N13" s="177"/>
      <c r="O13" s="177"/>
      <c r="P13" s="177"/>
      <c r="Q13" s="177"/>
      <c r="R13" s="177"/>
      <c r="S13" s="177"/>
      <c r="T13" s="177"/>
      <c r="U13" s="177"/>
      <c r="V13" s="177"/>
      <c r="W13" s="47"/>
      <c r="X13" s="47"/>
      <c r="Y13" s="47"/>
      <c r="Z13" s="47"/>
      <c r="AA13" s="47"/>
      <c r="AB13" s="47"/>
      <c r="AC13" s="47"/>
      <c r="AD13" s="47"/>
      <c r="AE13" s="47"/>
      <c r="AF13" s="46"/>
    </row>
    <row r="14" spans="1:32" ht="33.75" customHeight="1">
      <c r="A14" s="313"/>
      <c r="B14" s="314"/>
      <c r="C14" s="47"/>
      <c r="D14" s="177"/>
      <c r="E14" s="177"/>
      <c r="F14" s="177"/>
      <c r="G14" s="177"/>
      <c r="H14" s="177"/>
      <c r="I14" s="177"/>
      <c r="J14" s="177"/>
      <c r="K14" s="177"/>
      <c r="L14" s="177"/>
      <c r="M14" s="177"/>
      <c r="N14" s="177"/>
      <c r="O14" s="177"/>
      <c r="P14" s="177"/>
      <c r="Q14" s="177"/>
      <c r="R14" s="177"/>
      <c r="S14" s="177"/>
      <c r="T14" s="177"/>
      <c r="U14" s="177"/>
      <c r="V14" s="177"/>
      <c r="W14" s="47"/>
      <c r="X14" s="47"/>
      <c r="Y14" s="47"/>
      <c r="Z14" s="47"/>
      <c r="AA14" s="47"/>
      <c r="AB14" s="47"/>
      <c r="AC14" s="47"/>
      <c r="AD14" s="47"/>
      <c r="AE14" s="47"/>
      <c r="AF14" s="46"/>
    </row>
    <row r="15" spans="1:32" ht="33.75" customHeight="1">
      <c r="A15" s="313"/>
      <c r="B15" s="314"/>
      <c r="C15" s="47"/>
      <c r="D15" s="177"/>
      <c r="E15" s="177"/>
      <c r="F15" s="177"/>
      <c r="G15" s="177"/>
      <c r="H15" s="177"/>
      <c r="I15" s="177"/>
      <c r="J15" s="177"/>
      <c r="K15" s="177"/>
      <c r="L15" s="177"/>
      <c r="M15" s="177"/>
      <c r="N15" s="177"/>
      <c r="O15" s="177"/>
      <c r="P15" s="177"/>
      <c r="Q15" s="177"/>
      <c r="R15" s="177"/>
      <c r="S15" s="177"/>
      <c r="T15" s="177"/>
      <c r="U15" s="177"/>
      <c r="V15" s="177"/>
      <c r="W15" s="47"/>
      <c r="X15" s="47"/>
      <c r="Y15" s="47"/>
      <c r="Z15" s="47"/>
      <c r="AA15" s="47"/>
      <c r="AB15" s="47"/>
      <c r="AC15" s="47"/>
      <c r="AD15" s="47"/>
      <c r="AE15" s="47"/>
      <c r="AF15" s="46"/>
    </row>
    <row r="16" spans="1:32" ht="33.75" customHeight="1">
      <c r="A16" s="313"/>
      <c r="B16" s="314"/>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13"/>
      <c r="B17" s="314"/>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13"/>
      <c r="B18" s="314"/>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13"/>
      <c r="B19" s="314"/>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13"/>
      <c r="B20" s="314"/>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07"/>
      <c r="B21" s="308"/>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2">
      <c r="A23" s="43" t="s">
        <v>60</v>
      </c>
      <c r="B23" s="43"/>
      <c r="C23" s="43"/>
      <c r="D23" s="43"/>
      <c r="E23" s="43"/>
      <c r="F23" s="43"/>
    </row>
    <row r="24" spans="1:32" ht="20.25" customHeight="1">
      <c r="A24" s="43"/>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L17" sqref="L17"/>
    </sheetView>
  </sheetViews>
  <sheetFormatPr defaultColWidth="8.69921875" defaultRowHeight="18"/>
  <cols>
    <col min="1" max="1" width="5.09765625" style="137" customWidth="1"/>
    <col min="2" max="2" width="13.09765625" style="137" customWidth="1"/>
    <col min="3" max="4" width="8.69921875" style="137"/>
    <col min="5" max="5" width="7.09765625" style="137" customWidth="1"/>
    <col min="6" max="6" width="8.69921875" style="137"/>
    <col min="7" max="7" width="5.09765625" style="137" customWidth="1"/>
    <col min="8" max="8" width="14.09765625" style="137" customWidth="1"/>
    <col min="9" max="9" width="4" style="137" customWidth="1"/>
    <col min="10" max="16384" width="8.69921875" style="137"/>
  </cols>
  <sheetData>
    <row r="1" spans="1:19" ht="28.8">
      <c r="A1" s="348" t="s">
        <v>139</v>
      </c>
      <c r="B1" s="348"/>
      <c r="C1" s="348"/>
      <c r="D1" s="348"/>
      <c r="E1" s="348"/>
      <c r="F1" s="348"/>
      <c r="G1" s="348"/>
      <c r="H1" s="348"/>
      <c r="I1" s="167"/>
    </row>
    <row r="2" spans="1:19" ht="26.4">
      <c r="C2" s="352"/>
      <c r="D2" s="353"/>
      <c r="E2" s="353"/>
      <c r="F2" s="353"/>
    </row>
    <row r="3" spans="1:19" ht="13.5" customHeight="1">
      <c r="A3" s="136"/>
      <c r="B3" s="138"/>
      <c r="C3" s="138"/>
      <c r="D3" s="138"/>
      <c r="E3" s="138"/>
      <c r="F3" s="138"/>
      <c r="G3" s="138"/>
    </row>
    <row r="4" spans="1:19" ht="22.2">
      <c r="B4" s="136" t="s">
        <v>154</v>
      </c>
      <c r="C4" s="357"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7"/>
      <c r="E4" s="357"/>
      <c r="F4" s="139"/>
    </row>
    <row r="6" spans="1:19" ht="20.100000000000001" customHeight="1">
      <c r="A6" s="140">
        <v>1</v>
      </c>
      <c r="B6" s="141" t="s">
        <v>151</v>
      </c>
      <c r="C6" s="354">
        <f>共通項目入力シート!C5</f>
        <v>0</v>
      </c>
      <c r="D6" s="354"/>
      <c r="E6" s="354"/>
      <c r="F6" s="354"/>
      <c r="G6" s="354"/>
      <c r="H6" s="354"/>
      <c r="I6" s="354"/>
      <c r="J6" s="142"/>
      <c r="K6" s="142"/>
      <c r="L6" s="142"/>
      <c r="M6" s="142"/>
      <c r="N6" s="142"/>
      <c r="O6" s="142"/>
      <c r="P6" s="142"/>
      <c r="Q6" s="142"/>
      <c r="R6" s="142"/>
      <c r="S6" s="142"/>
    </row>
    <row r="7" spans="1:19" ht="20.100000000000001" customHeight="1">
      <c r="A7" s="140">
        <v>2</v>
      </c>
      <c r="B7" s="141" t="s">
        <v>100</v>
      </c>
      <c r="C7" s="354">
        <f>共通項目入力シート!C7</f>
        <v>0</v>
      </c>
      <c r="D7" s="354"/>
      <c r="E7" s="354"/>
      <c r="F7" s="354"/>
      <c r="G7" s="354"/>
      <c r="H7" s="354"/>
      <c r="I7" s="354"/>
      <c r="J7" s="142"/>
      <c r="K7" s="142"/>
      <c r="L7" s="142"/>
      <c r="M7" s="142"/>
      <c r="N7" s="142"/>
      <c r="O7" s="142"/>
      <c r="P7" s="142"/>
      <c r="Q7" s="142"/>
      <c r="R7" s="142"/>
      <c r="S7" s="142"/>
    </row>
    <row r="8" spans="1:19" ht="20.100000000000001" customHeight="1">
      <c r="A8" s="140">
        <v>3</v>
      </c>
      <c r="B8" s="82" t="s">
        <v>170</v>
      </c>
      <c r="C8" s="355" t="str">
        <f>IF(共通項目入力シート!C15="","",共通項目入力シート!C15)</f>
        <v/>
      </c>
      <c r="D8" s="355"/>
      <c r="E8" s="83" t="s">
        <v>172</v>
      </c>
      <c r="F8" s="356"/>
      <c r="G8" s="356"/>
      <c r="H8" s="143"/>
      <c r="I8" s="143"/>
    </row>
    <row r="9" spans="1:19" ht="20.100000000000001" customHeight="1">
      <c r="A9" s="140">
        <v>4</v>
      </c>
      <c r="B9" s="141" t="s">
        <v>171</v>
      </c>
      <c r="C9" s="351"/>
      <c r="D9" s="351"/>
      <c r="E9" s="83" t="s">
        <v>172</v>
      </c>
      <c r="F9" s="175"/>
      <c r="G9" s="83" t="s">
        <v>175</v>
      </c>
      <c r="H9" s="83"/>
      <c r="I9" s="82"/>
    </row>
    <row r="10" spans="1:19" ht="3.75" customHeight="1">
      <c r="A10" s="141"/>
      <c r="B10" s="141"/>
      <c r="C10" s="141"/>
      <c r="D10" s="83"/>
      <c r="E10" s="141"/>
      <c r="F10" s="83"/>
      <c r="G10" s="141"/>
      <c r="H10" s="141"/>
      <c r="I10" s="141"/>
    </row>
    <row r="11" spans="1:19" ht="24" customHeight="1">
      <c r="A11" s="141"/>
      <c r="B11" s="83" t="s">
        <v>188</v>
      </c>
      <c r="C11" s="83"/>
      <c r="D11" s="83"/>
      <c r="E11" s="83"/>
      <c r="F11" s="349" t="str">
        <f>IF(共通項目入力シート!C15="","",共通項目入力シート!C15)</f>
        <v/>
      </c>
      <c r="G11" s="349"/>
      <c r="H11" s="141" t="s">
        <v>248</v>
      </c>
      <c r="I11" s="141"/>
    </row>
    <row r="12" spans="1:19" ht="24" customHeight="1">
      <c r="A12" s="141"/>
      <c r="B12" s="350" t="s">
        <v>189</v>
      </c>
      <c r="C12" s="350"/>
      <c r="D12" s="350"/>
      <c r="E12" s="350"/>
      <c r="F12" s="349" t="str">
        <f>IF(共通項目入力シート!C17="","",共通項目入力シート!C17)</f>
        <v/>
      </c>
      <c r="G12" s="349"/>
      <c r="H12" s="141" t="s">
        <v>249</v>
      </c>
      <c r="I12" s="141"/>
    </row>
    <row r="13" spans="1:19" ht="3.75" customHeight="1">
      <c r="A13" s="141"/>
      <c r="B13" s="141"/>
      <c r="C13" s="141"/>
      <c r="D13" s="83"/>
      <c r="E13" s="141"/>
      <c r="F13" s="83"/>
      <c r="G13" s="141"/>
      <c r="H13" s="141"/>
      <c r="I13" s="141"/>
    </row>
    <row r="14" spans="1:19">
      <c r="B14" s="141"/>
      <c r="C14" s="145" t="s">
        <v>137</v>
      </c>
      <c r="D14" s="146" t="s">
        <v>177</v>
      </c>
      <c r="E14" s="141" t="s">
        <v>180</v>
      </c>
      <c r="F14" s="141"/>
      <c r="G14" s="141"/>
      <c r="H14" s="141"/>
      <c r="I14" s="141"/>
      <c r="J14" s="141"/>
    </row>
    <row r="15" spans="1:19">
      <c r="B15" s="141"/>
      <c r="C15" s="141"/>
      <c r="D15" s="146" t="s">
        <v>178</v>
      </c>
      <c r="E15" s="141" t="s">
        <v>179</v>
      </c>
      <c r="F15" s="141"/>
      <c r="G15" s="141"/>
      <c r="H15" s="141"/>
      <c r="I15" s="141"/>
      <c r="J15" s="141"/>
    </row>
    <row r="16" spans="1:19">
      <c r="B16" s="141"/>
      <c r="C16" s="141"/>
      <c r="D16" s="141" t="s">
        <v>176</v>
      </c>
      <c r="E16" s="141"/>
      <c r="F16" s="141"/>
      <c r="G16" s="141"/>
      <c r="H16" s="141"/>
      <c r="I16" s="141"/>
      <c r="J16" s="141"/>
    </row>
    <row r="17" spans="1:17" ht="3.75" customHeight="1">
      <c r="A17" s="141"/>
      <c r="B17" s="141"/>
      <c r="C17" s="141"/>
      <c r="D17" s="83"/>
      <c r="E17" s="141"/>
      <c r="F17" s="83"/>
      <c r="G17" s="141"/>
      <c r="H17" s="141"/>
      <c r="I17" s="141"/>
    </row>
    <row r="18" spans="1:17">
      <c r="A18" s="140">
        <v>5</v>
      </c>
      <c r="B18" s="83" t="s">
        <v>133</v>
      </c>
      <c r="C18" s="82"/>
      <c r="D18" s="82"/>
      <c r="E18" s="82"/>
      <c r="F18" s="82"/>
      <c r="G18" s="82"/>
      <c r="H18" s="82"/>
      <c r="I18" s="83"/>
    </row>
    <row r="19" spans="1:17">
      <c r="A19" s="82"/>
      <c r="B19" s="147" t="s">
        <v>159</v>
      </c>
      <c r="C19" s="354">
        <f>共通項目入力シート!C20</f>
        <v>0</v>
      </c>
      <c r="D19" s="354"/>
      <c r="E19" s="354"/>
      <c r="F19" s="354"/>
      <c r="G19" s="354"/>
      <c r="H19" s="354"/>
      <c r="I19" s="147"/>
    </row>
    <row r="20" spans="1:17">
      <c r="A20" s="82"/>
      <c r="B20" s="148" t="s">
        <v>167</v>
      </c>
      <c r="C20" s="354" t="str">
        <f>IF(共通項目入力シート!C22="","",共通項目入力シート!C22)</f>
        <v/>
      </c>
      <c r="D20" s="354"/>
      <c r="E20" s="354"/>
      <c r="F20" s="354"/>
      <c r="G20" s="354"/>
      <c r="H20" s="354"/>
      <c r="I20" s="83"/>
    </row>
    <row r="21" spans="1:17">
      <c r="A21" s="82"/>
      <c r="B21" s="147" t="s">
        <v>165</v>
      </c>
      <c r="C21" s="354">
        <f>共通項目入力シート!C24</f>
        <v>0</v>
      </c>
      <c r="D21" s="354"/>
      <c r="E21" s="354"/>
      <c r="F21" s="354"/>
      <c r="G21" s="354"/>
      <c r="H21" s="354"/>
      <c r="I21" s="83"/>
      <c r="Q21" s="135"/>
    </row>
    <row r="22" spans="1:17">
      <c r="A22" s="82"/>
      <c r="B22" s="149" t="s">
        <v>166</v>
      </c>
      <c r="C22" s="359" t="str">
        <f>共通項目入力シート!C26&amp;"　"&amp;共通項目入力シート!C28</f>
        <v>　</v>
      </c>
      <c r="D22" s="359"/>
      <c r="E22" s="359"/>
      <c r="F22" s="83"/>
      <c r="G22" s="141"/>
      <c r="H22" s="82"/>
      <c r="I22" s="82"/>
    </row>
    <row r="23" spans="1:17">
      <c r="A23" s="82"/>
      <c r="B23" s="149"/>
      <c r="C23" s="150"/>
      <c r="D23" s="150"/>
      <c r="E23" s="150"/>
      <c r="F23" s="83"/>
      <c r="G23" s="141"/>
      <c r="H23" s="82"/>
      <c r="I23" s="82"/>
    </row>
    <row r="24" spans="1:17" ht="8.25" customHeight="1">
      <c r="A24" s="91"/>
      <c r="B24" s="91"/>
      <c r="C24" s="91"/>
      <c r="D24" s="91"/>
      <c r="E24" s="91"/>
      <c r="F24" s="91"/>
      <c r="G24" s="91"/>
      <c r="H24" s="91"/>
      <c r="I24" s="91"/>
    </row>
    <row r="25" spans="1:17">
      <c r="B25" s="151"/>
      <c r="C25" s="151"/>
      <c r="D25" s="151"/>
      <c r="E25" s="151"/>
      <c r="F25" s="151"/>
      <c r="G25" s="151"/>
      <c r="H25" s="151"/>
    </row>
    <row r="26" spans="1:17">
      <c r="B26" s="151"/>
      <c r="C26" s="151"/>
      <c r="D26" s="151"/>
      <c r="E26" s="151"/>
      <c r="F26" s="151"/>
      <c r="G26" s="151"/>
      <c r="H26" s="151"/>
    </row>
    <row r="27" spans="1:17">
      <c r="B27" s="151"/>
      <c r="C27" s="151"/>
      <c r="D27" s="151"/>
      <c r="E27" s="151"/>
      <c r="F27" s="151"/>
      <c r="G27" s="151"/>
      <c r="H27" s="151"/>
    </row>
    <row r="28" spans="1:17">
      <c r="B28" s="151"/>
      <c r="C28" s="151"/>
      <c r="D28" s="151"/>
      <c r="E28" s="151"/>
      <c r="F28" s="151"/>
      <c r="G28" s="151"/>
      <c r="H28" s="151"/>
    </row>
    <row r="29" spans="1:17">
      <c r="B29" s="151"/>
      <c r="C29" s="151"/>
      <c r="D29" s="151"/>
      <c r="E29" s="151"/>
      <c r="F29" s="151"/>
      <c r="G29" s="151"/>
      <c r="H29" s="151"/>
    </row>
    <row r="30" spans="1:17">
      <c r="B30" s="358" t="s">
        <v>138</v>
      </c>
      <c r="C30" s="358"/>
      <c r="D30" s="358"/>
      <c r="E30" s="358"/>
      <c r="F30" s="358"/>
      <c r="G30" s="358"/>
      <c r="H30" s="151"/>
    </row>
    <row r="31" spans="1:17">
      <c r="B31" s="151"/>
      <c r="C31" s="151"/>
      <c r="D31" s="151"/>
      <c r="E31" s="151"/>
      <c r="F31" s="151"/>
      <c r="G31" s="151"/>
      <c r="H31" s="151"/>
    </row>
    <row r="32" spans="1:17">
      <c r="B32" s="151"/>
      <c r="C32" s="151"/>
      <c r="D32" s="151"/>
      <c r="E32" s="151"/>
      <c r="F32" s="151"/>
      <c r="G32" s="151"/>
      <c r="H32" s="151"/>
    </row>
    <row r="33" spans="2:8">
      <c r="B33" s="151"/>
      <c r="C33" s="151"/>
      <c r="D33" s="151"/>
      <c r="E33" s="151"/>
      <c r="F33" s="151"/>
      <c r="G33" s="151"/>
      <c r="H33" s="151"/>
    </row>
    <row r="34" spans="2:8">
      <c r="B34" s="151"/>
      <c r="C34" s="151"/>
      <c r="D34" s="151"/>
      <c r="E34" s="151"/>
      <c r="F34" s="151"/>
      <c r="G34" s="151"/>
      <c r="H34" s="151"/>
    </row>
    <row r="35" spans="2:8">
      <c r="B35" s="151"/>
      <c r="C35" s="151"/>
      <c r="D35" s="151"/>
      <c r="E35" s="151"/>
      <c r="F35" s="151"/>
      <c r="G35" s="151"/>
      <c r="H35" s="151"/>
    </row>
    <row r="36" spans="2:8">
      <c r="B36" s="151"/>
      <c r="C36" s="151"/>
      <c r="D36" s="151"/>
      <c r="E36" s="151"/>
      <c r="F36" s="151"/>
      <c r="G36" s="151"/>
      <c r="H36" s="151"/>
    </row>
  </sheetData>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0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9921875" defaultRowHeight="18"/>
  <cols>
    <col min="1" max="1" width="6.09765625" style="91" customWidth="1"/>
    <col min="2" max="2" width="13.09765625" style="91" customWidth="1"/>
    <col min="3" max="6" width="8.69921875" style="91"/>
    <col min="7" max="7" width="5.09765625" style="91" customWidth="1"/>
    <col min="8" max="8" width="9" style="91" customWidth="1"/>
    <col min="9" max="9" width="11" style="91" customWidth="1"/>
    <col min="10" max="16384" width="8.69921875" style="91"/>
  </cols>
  <sheetData>
    <row r="1" spans="1:19" ht="28.8">
      <c r="A1" s="348" t="s">
        <v>139</v>
      </c>
      <c r="B1" s="348"/>
      <c r="C1" s="348"/>
      <c r="D1" s="348"/>
      <c r="E1" s="348"/>
      <c r="F1" s="348"/>
      <c r="G1" s="348"/>
      <c r="H1" s="348"/>
      <c r="I1" s="348"/>
    </row>
    <row r="2" spans="1:19" ht="26.4">
      <c r="C2" s="353" t="s">
        <v>190</v>
      </c>
      <c r="D2" s="353"/>
      <c r="E2" s="353"/>
      <c r="F2" s="353"/>
      <c r="G2" s="353"/>
    </row>
    <row r="3" spans="1:19" ht="13.5" customHeight="1">
      <c r="A3" s="168"/>
      <c r="B3" s="94"/>
      <c r="C3" s="94"/>
      <c r="D3" s="94"/>
      <c r="E3" s="94"/>
      <c r="F3" s="94"/>
      <c r="G3" s="94"/>
    </row>
    <row r="4" spans="1:19" ht="19.8">
      <c r="B4" s="168" t="s">
        <v>154</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1"/>
      <c r="E4" s="361"/>
    </row>
    <row r="6" spans="1:19" ht="20.100000000000001" customHeight="1">
      <c r="A6" s="169">
        <v>1</v>
      </c>
      <c r="B6" s="82" t="s">
        <v>151</v>
      </c>
      <c r="C6" s="354">
        <f>共通項目入力シート!C5</f>
        <v>0</v>
      </c>
      <c r="D6" s="354"/>
      <c r="E6" s="354"/>
      <c r="F6" s="354"/>
      <c r="G6" s="354"/>
      <c r="H6" s="354"/>
      <c r="I6" s="354"/>
      <c r="J6" s="154"/>
      <c r="K6" s="154"/>
      <c r="L6" s="154"/>
      <c r="M6" s="154"/>
      <c r="N6" s="154"/>
      <c r="O6" s="154"/>
      <c r="P6" s="154"/>
      <c r="Q6" s="154"/>
      <c r="R6" s="154"/>
      <c r="S6" s="154"/>
    </row>
    <row r="7" spans="1:19" ht="20.100000000000001" customHeight="1">
      <c r="A7" s="169">
        <v>2</v>
      </c>
      <c r="B7" s="82" t="s">
        <v>100</v>
      </c>
      <c r="C7" s="354">
        <f>共通項目入力シート!C7</f>
        <v>0</v>
      </c>
      <c r="D7" s="354"/>
      <c r="E7" s="354"/>
      <c r="F7" s="354"/>
      <c r="G7" s="354"/>
      <c r="H7" s="354"/>
      <c r="I7" s="354"/>
      <c r="J7" s="154"/>
      <c r="K7" s="154"/>
      <c r="L7" s="154"/>
      <c r="M7" s="154"/>
      <c r="N7" s="154"/>
      <c r="O7" s="154"/>
      <c r="P7" s="154"/>
      <c r="Q7" s="154"/>
      <c r="R7" s="154"/>
      <c r="S7" s="154"/>
    </row>
    <row r="8" spans="1:19" ht="20.100000000000001" customHeight="1">
      <c r="A8" s="169">
        <v>3</v>
      </c>
      <c r="B8" s="170" t="s">
        <v>181</v>
      </c>
      <c r="C8" s="355">
        <f>共通項目入力シート!C15</f>
        <v>0</v>
      </c>
      <c r="D8" s="355"/>
      <c r="E8" s="83" t="s">
        <v>172</v>
      </c>
      <c r="F8" s="360" t="s">
        <v>182</v>
      </c>
      <c r="G8" s="360"/>
      <c r="H8" s="144"/>
      <c r="I8" s="82" t="s">
        <v>185</v>
      </c>
    </row>
    <row r="9" spans="1:19" ht="20.100000000000001" customHeight="1">
      <c r="A9" s="169">
        <v>4</v>
      </c>
      <c r="B9" s="170" t="s">
        <v>183</v>
      </c>
      <c r="C9" s="363"/>
      <c r="D9" s="363"/>
      <c r="E9" s="83" t="s">
        <v>172</v>
      </c>
      <c r="F9" s="360" t="s">
        <v>184</v>
      </c>
      <c r="G9" s="360"/>
      <c r="H9" s="144"/>
      <c r="I9" s="82" t="s">
        <v>186</v>
      </c>
    </row>
    <row r="10" spans="1:19" ht="20.100000000000001" customHeight="1">
      <c r="A10" s="169">
        <v>5</v>
      </c>
      <c r="B10" s="82" t="s">
        <v>171</v>
      </c>
      <c r="C10" s="351"/>
      <c r="D10" s="351"/>
      <c r="E10" s="83" t="s">
        <v>172</v>
      </c>
      <c r="F10" s="144"/>
      <c r="G10" s="83" t="s">
        <v>187</v>
      </c>
      <c r="H10" s="83"/>
      <c r="I10" s="82"/>
    </row>
    <row r="11" spans="1:19" ht="3.75" customHeight="1">
      <c r="A11" s="82"/>
      <c r="B11" s="82"/>
      <c r="C11" s="82"/>
      <c r="D11" s="83"/>
      <c r="E11" s="82"/>
      <c r="F11" s="83"/>
      <c r="G11" s="82"/>
      <c r="H11" s="82"/>
      <c r="I11" s="82"/>
    </row>
    <row r="12" spans="1:19" ht="24" customHeight="1">
      <c r="A12" s="82"/>
      <c r="B12" s="83" t="s">
        <v>188</v>
      </c>
      <c r="C12" s="83"/>
      <c r="D12" s="83"/>
      <c r="E12" s="83"/>
      <c r="F12" s="349">
        <f>C9</f>
        <v>0</v>
      </c>
      <c r="G12" s="349"/>
      <c r="H12" s="82" t="s">
        <v>173</v>
      </c>
      <c r="I12" s="82"/>
    </row>
    <row r="13" spans="1:19" ht="24" customHeight="1">
      <c r="A13" s="82"/>
      <c r="B13" s="350" t="s">
        <v>189</v>
      </c>
      <c r="C13" s="350"/>
      <c r="D13" s="350"/>
      <c r="E13" s="350"/>
      <c r="F13" s="349">
        <f>C9/11</f>
        <v>0</v>
      </c>
      <c r="G13" s="349"/>
      <c r="H13" s="82" t="s">
        <v>174</v>
      </c>
      <c r="I13" s="82"/>
    </row>
    <row r="14" spans="1:19" ht="3.75" customHeight="1">
      <c r="A14" s="82"/>
      <c r="B14" s="82"/>
      <c r="C14" s="82"/>
      <c r="D14" s="83"/>
      <c r="E14" s="82"/>
      <c r="F14" s="83"/>
      <c r="G14" s="82"/>
      <c r="H14" s="82"/>
      <c r="I14" s="82"/>
    </row>
    <row r="15" spans="1:19">
      <c r="B15" s="82"/>
      <c r="C15" s="145" t="s">
        <v>137</v>
      </c>
      <c r="D15" s="147" t="s">
        <v>177</v>
      </c>
      <c r="E15" s="82" t="s">
        <v>180</v>
      </c>
      <c r="F15" s="82"/>
      <c r="G15" s="82"/>
      <c r="H15" s="82"/>
      <c r="I15" s="82"/>
      <c r="J15" s="82"/>
    </row>
    <row r="16" spans="1:19">
      <c r="B16" s="82"/>
      <c r="C16" s="82"/>
      <c r="D16" s="147" t="s">
        <v>178</v>
      </c>
      <c r="E16" s="82" t="s">
        <v>179</v>
      </c>
      <c r="F16" s="82"/>
      <c r="G16" s="82"/>
      <c r="H16" s="82"/>
      <c r="I16" s="82"/>
      <c r="J16" s="82"/>
    </row>
    <row r="17" spans="1:10">
      <c r="B17" s="82"/>
      <c r="C17" s="82"/>
      <c r="D17" s="82" t="s">
        <v>176</v>
      </c>
      <c r="E17" s="82"/>
      <c r="F17" s="82"/>
      <c r="G17" s="82"/>
      <c r="H17" s="82"/>
      <c r="I17" s="82"/>
      <c r="J17" s="82"/>
    </row>
    <row r="18" spans="1:10" ht="3.75" customHeight="1">
      <c r="A18" s="82"/>
      <c r="B18" s="82"/>
      <c r="C18" s="82"/>
      <c r="D18" s="83"/>
      <c r="E18" s="82"/>
      <c r="F18" s="83"/>
      <c r="G18" s="82"/>
      <c r="H18" s="82"/>
      <c r="I18" s="82"/>
    </row>
    <row r="19" spans="1:10">
      <c r="A19" s="169">
        <v>6</v>
      </c>
      <c r="B19" s="83" t="s">
        <v>133</v>
      </c>
      <c r="C19" s="82"/>
      <c r="D19" s="82"/>
      <c r="E19" s="82"/>
      <c r="F19" s="82"/>
      <c r="G19" s="82"/>
      <c r="H19" s="82"/>
      <c r="I19" s="83"/>
    </row>
    <row r="20" spans="1:10">
      <c r="A20" s="82"/>
      <c r="B20" s="147" t="s">
        <v>159</v>
      </c>
      <c r="C20" s="354">
        <f>共通項目入力シート!C20</f>
        <v>0</v>
      </c>
      <c r="D20" s="354"/>
      <c r="E20" s="354"/>
      <c r="F20" s="354"/>
      <c r="G20" s="354"/>
      <c r="H20" s="354"/>
      <c r="I20" s="147"/>
    </row>
    <row r="21" spans="1:10">
      <c r="A21" s="82"/>
      <c r="B21" s="148" t="s">
        <v>167</v>
      </c>
      <c r="C21" s="354" t="str">
        <f>IF(共通項目入力シート!C22="","",共通項目入力シート!C22)</f>
        <v/>
      </c>
      <c r="D21" s="354"/>
      <c r="E21" s="354"/>
      <c r="F21" s="354"/>
      <c r="G21" s="354"/>
      <c r="H21" s="354"/>
      <c r="I21" s="83"/>
    </row>
    <row r="22" spans="1:10">
      <c r="A22" s="82"/>
      <c r="B22" s="147" t="s">
        <v>165</v>
      </c>
      <c r="C22" s="354">
        <f>共通項目入力シート!C24</f>
        <v>0</v>
      </c>
      <c r="D22" s="354"/>
      <c r="E22" s="354"/>
      <c r="F22" s="354"/>
      <c r="G22" s="354"/>
      <c r="H22" s="354"/>
      <c r="I22" s="83"/>
    </row>
    <row r="23" spans="1:10">
      <c r="A23" s="82"/>
      <c r="B23" s="149" t="s">
        <v>166</v>
      </c>
      <c r="C23" s="359" t="str">
        <f>共通項目入力シート!C26&amp;"　"&amp;共通項目入力シート!C28</f>
        <v>　</v>
      </c>
      <c r="D23" s="359"/>
      <c r="E23" s="359"/>
      <c r="F23" s="83"/>
      <c r="G23" s="82"/>
      <c r="H23" s="82"/>
      <c r="I23" s="82"/>
    </row>
    <row r="24" spans="1:10">
      <c r="A24" s="82"/>
      <c r="B24" s="149"/>
      <c r="C24" s="153"/>
      <c r="D24" s="153"/>
      <c r="E24" s="153"/>
      <c r="F24" s="83"/>
      <c r="G24" s="82"/>
      <c r="H24" s="82"/>
      <c r="I24" s="82"/>
    </row>
    <row r="25" spans="1:10" ht="8.25" customHeight="1"/>
    <row r="26" spans="1:10">
      <c r="B26" s="171"/>
      <c r="C26" s="171"/>
      <c r="D26" s="171"/>
      <c r="E26" s="171"/>
      <c r="F26" s="171"/>
      <c r="G26" s="171"/>
      <c r="H26" s="171"/>
    </row>
    <row r="27" spans="1:10">
      <c r="B27" s="171"/>
      <c r="C27" s="171"/>
      <c r="D27" s="171"/>
      <c r="E27" s="171"/>
      <c r="F27" s="171"/>
      <c r="G27" s="171"/>
      <c r="H27" s="171"/>
    </row>
    <row r="28" spans="1:10">
      <c r="B28" s="171"/>
      <c r="C28" s="171"/>
      <c r="D28" s="171"/>
      <c r="E28" s="171"/>
      <c r="F28" s="171"/>
      <c r="G28" s="171"/>
      <c r="H28" s="171"/>
    </row>
    <row r="29" spans="1:10">
      <c r="B29" s="171"/>
      <c r="C29" s="171"/>
      <c r="D29" s="171"/>
      <c r="E29" s="171"/>
      <c r="F29" s="171"/>
      <c r="G29" s="171"/>
      <c r="H29" s="171"/>
    </row>
    <row r="30" spans="1:10">
      <c r="B30" s="171"/>
      <c r="C30" s="171"/>
      <c r="D30" s="171"/>
      <c r="E30" s="171"/>
      <c r="F30" s="171"/>
      <c r="G30" s="171"/>
      <c r="H30" s="171"/>
    </row>
    <row r="31" spans="1:10">
      <c r="H31" s="171"/>
    </row>
    <row r="32" spans="1:10">
      <c r="B32" s="171"/>
      <c r="C32" s="171"/>
      <c r="D32" s="171"/>
      <c r="E32" s="171"/>
      <c r="F32" s="171"/>
      <c r="G32" s="171"/>
      <c r="H32" s="171"/>
    </row>
    <row r="33" spans="2:8">
      <c r="B33" s="362" t="s">
        <v>138</v>
      </c>
      <c r="C33" s="362"/>
      <c r="D33" s="362"/>
      <c r="E33" s="362"/>
      <c r="F33" s="362"/>
      <c r="G33" s="362"/>
      <c r="H33" s="171"/>
    </row>
    <row r="34" spans="2:8">
      <c r="B34" s="171"/>
    </row>
    <row r="35" spans="2:8">
      <c r="B35" s="171"/>
      <c r="C35" s="171"/>
      <c r="D35" s="171"/>
      <c r="E35" s="171"/>
      <c r="F35" s="171"/>
      <c r="G35" s="171"/>
      <c r="H35" s="171"/>
    </row>
    <row r="36" spans="2:8">
      <c r="B36" s="171"/>
      <c r="C36" s="171"/>
      <c r="D36" s="171"/>
      <c r="E36" s="171"/>
      <c r="F36" s="171"/>
      <c r="G36" s="171"/>
      <c r="H36" s="171"/>
    </row>
    <row r="37" spans="2:8">
      <c r="B37" s="171"/>
      <c r="C37" s="171"/>
      <c r="D37" s="171"/>
      <c r="E37" s="171"/>
      <c r="F37" s="171"/>
      <c r="G37" s="171"/>
      <c r="H37" s="171"/>
    </row>
  </sheetData>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
  <cols>
    <col min="1" max="1" width="9.3984375" style="91" customWidth="1"/>
    <col min="2" max="2" width="10.19921875" style="91" customWidth="1"/>
    <col min="3" max="3" width="4" style="91" customWidth="1"/>
    <col min="4" max="8" width="9" style="91"/>
    <col min="9" max="9" width="11.5" style="91" customWidth="1"/>
    <col min="10" max="16384" width="9" style="91"/>
  </cols>
  <sheetData>
    <row r="1" spans="1:9" ht="26.4">
      <c r="A1" s="367" t="s">
        <v>168</v>
      </c>
      <c r="B1" s="367"/>
      <c r="C1" s="367"/>
      <c r="D1" s="367"/>
      <c r="E1" s="367"/>
      <c r="F1" s="367"/>
      <c r="G1" s="367"/>
      <c r="H1" s="367"/>
      <c r="I1" s="367"/>
    </row>
    <row r="2" spans="1:9" ht="26.4">
      <c r="A2" s="367" t="s">
        <v>169</v>
      </c>
      <c r="B2" s="367"/>
      <c r="C2" s="367"/>
      <c r="D2" s="367"/>
      <c r="E2" s="367"/>
      <c r="F2" s="367"/>
      <c r="G2" s="367"/>
      <c r="H2" s="367"/>
      <c r="I2" s="367"/>
    </row>
    <row r="3" spans="1:9" ht="22.2">
      <c r="C3" s="92"/>
      <c r="D3" s="92"/>
      <c r="E3" s="92"/>
      <c r="F3" s="92"/>
    </row>
    <row r="4" spans="1:9" ht="22.2">
      <c r="C4" s="92"/>
      <c r="D4" s="92"/>
      <c r="E4" s="92"/>
      <c r="F4" s="92"/>
    </row>
    <row r="5" spans="1:9" ht="22.2">
      <c r="A5" s="91" t="s">
        <v>153</v>
      </c>
      <c r="B5" s="93" t="s">
        <v>154</v>
      </c>
      <c r="C5" s="94"/>
      <c r="D5" s="36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68"/>
      <c r="F5" s="368"/>
      <c r="G5" s="368"/>
    </row>
    <row r="6" spans="1:9" ht="18.75" customHeight="1"/>
    <row r="7" spans="1:9">
      <c r="A7" s="91">
        <v>1</v>
      </c>
      <c r="B7" s="93" t="s">
        <v>158</v>
      </c>
      <c r="D7" s="364">
        <f>共通項目入力シート!C5</f>
        <v>0</v>
      </c>
      <c r="E7" s="364"/>
      <c r="F7" s="364"/>
      <c r="G7" s="364"/>
      <c r="H7" s="364"/>
      <c r="I7" s="364"/>
    </row>
    <row r="8" spans="1:9" ht="18.75" customHeight="1">
      <c r="B8" s="95"/>
      <c r="D8" s="364"/>
      <c r="E8" s="364"/>
      <c r="F8" s="364"/>
      <c r="G8" s="364"/>
      <c r="H8" s="364"/>
      <c r="I8" s="364"/>
    </row>
    <row r="9" spans="1:9">
      <c r="A9" s="91">
        <v>2</v>
      </c>
      <c r="B9" s="93" t="s">
        <v>155</v>
      </c>
      <c r="D9" s="364">
        <f>共通項目入力シート!C7</f>
        <v>0</v>
      </c>
      <c r="E9" s="364"/>
      <c r="F9" s="364"/>
      <c r="G9" s="364"/>
      <c r="H9" s="364"/>
      <c r="I9" s="364"/>
    </row>
    <row r="10" spans="1:9">
      <c r="B10" s="95"/>
      <c r="D10" s="364"/>
      <c r="E10" s="364"/>
      <c r="F10" s="364"/>
      <c r="G10" s="364"/>
      <c r="H10" s="364"/>
      <c r="I10" s="364"/>
    </row>
    <row r="11" spans="1:9" ht="19.8">
      <c r="A11" s="91">
        <v>3</v>
      </c>
      <c r="B11" s="93" t="s">
        <v>156</v>
      </c>
      <c r="D11" s="365">
        <f>共通項目入力シート!C15</f>
        <v>0</v>
      </c>
      <c r="E11" s="366"/>
      <c r="F11" s="91" t="s">
        <v>157</v>
      </c>
    </row>
    <row r="12" spans="1:9">
      <c r="B12" s="95"/>
    </row>
    <row r="13" spans="1:9">
      <c r="A13" s="91">
        <v>4</v>
      </c>
      <c r="B13" s="93" t="s">
        <v>193</v>
      </c>
    </row>
    <row r="15" spans="1:9">
      <c r="B15" s="91" t="s">
        <v>191</v>
      </c>
    </row>
    <row r="16" spans="1:9" ht="15" customHeight="1"/>
    <row r="17" spans="1:9">
      <c r="B17" s="91" t="s">
        <v>194</v>
      </c>
    </row>
    <row r="18" spans="1:9" ht="15" customHeight="1">
      <c r="B18" s="91" t="s">
        <v>163</v>
      </c>
    </row>
    <row r="20" spans="1:9" ht="15" customHeight="1">
      <c r="B20" s="91" t="s">
        <v>195</v>
      </c>
    </row>
    <row r="21" spans="1:9" ht="15" customHeight="1">
      <c r="B21" s="91" t="s">
        <v>162</v>
      </c>
      <c r="D21" s="371"/>
      <c r="E21" s="371"/>
      <c r="F21" s="371"/>
      <c r="G21" s="371"/>
      <c r="H21" s="371"/>
      <c r="I21" s="91" t="s">
        <v>161</v>
      </c>
    </row>
    <row r="23" spans="1:9" ht="18.75" customHeight="1">
      <c r="B23" s="91" t="s">
        <v>196</v>
      </c>
    </row>
    <row r="24" spans="1:9">
      <c r="B24" s="372" t="s">
        <v>164</v>
      </c>
      <c r="C24" s="372"/>
      <c r="D24" s="372"/>
      <c r="E24" s="372"/>
      <c r="F24" s="372"/>
      <c r="G24" s="372"/>
      <c r="H24" s="372"/>
      <c r="I24" s="91" t="s">
        <v>161</v>
      </c>
    </row>
    <row r="27" spans="1:9">
      <c r="A27" s="91">
        <v>5</v>
      </c>
      <c r="B27" s="93" t="s">
        <v>133</v>
      </c>
      <c r="I27" s="94"/>
    </row>
    <row r="29" spans="1:9">
      <c r="B29" s="96" t="s">
        <v>159</v>
      </c>
      <c r="C29" s="96"/>
      <c r="D29" s="369">
        <f>共通項目入力シート!C20</f>
        <v>0</v>
      </c>
      <c r="E29" s="369"/>
      <c r="F29" s="369"/>
      <c r="G29" s="369"/>
      <c r="H29" s="369"/>
      <c r="I29" s="369"/>
    </row>
    <row r="30" spans="1:9">
      <c r="B30" s="97" t="s">
        <v>167</v>
      </c>
      <c r="C30" s="94"/>
      <c r="D30" s="369" t="str">
        <f>IF(共通項目入力シート!C22="","",共通項目入力シート!C22)</f>
        <v/>
      </c>
      <c r="E30" s="369"/>
      <c r="F30" s="369"/>
      <c r="G30" s="369"/>
      <c r="H30" s="369"/>
      <c r="I30" s="369"/>
    </row>
    <row r="32" spans="1:9" ht="18.75" customHeight="1">
      <c r="B32" s="96" t="s">
        <v>165</v>
      </c>
      <c r="C32" s="94"/>
      <c r="D32" s="369">
        <f>共通項目入力シート!C24</f>
        <v>0</v>
      </c>
      <c r="E32" s="369"/>
      <c r="F32" s="369"/>
      <c r="G32" s="369"/>
      <c r="H32" s="369"/>
      <c r="I32" s="369"/>
    </row>
    <row r="33" spans="2:8">
      <c r="C33" s="98"/>
    </row>
    <row r="34" spans="2:8">
      <c r="B34" s="99" t="s">
        <v>166</v>
      </c>
      <c r="D34" s="370" t="str">
        <f>共通項目入力シート!C26&amp;"　"&amp;共通項目入力シート!C28</f>
        <v>　</v>
      </c>
      <c r="E34" s="370"/>
      <c r="F34" s="370"/>
      <c r="H34" s="94"/>
    </row>
  </sheetData>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2025-01-14T02:41:32Z</cp:lastPrinted>
  <dcterms:created xsi:type="dcterms:W3CDTF">2020-04-13T06:10:40Z</dcterms:created>
  <dcterms:modified xsi:type="dcterms:W3CDTF">2025-04-02T08:00:28Z</dcterms:modified>
</cp:coreProperties>
</file>