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90_財務部\契約検査課\工事契約係\非公開\39契約書類作成支援\工事契約用\ウェブ掲載\電子契約用\"/>
    </mc:Choice>
  </mc:AlternateContent>
  <xr:revisionPtr revIDLastSave="0" documentId="13_ncr:1_{AAA37C23-1262-42F7-B68B-A953922A39E2}" xr6:coauthVersionLast="47" xr6:coauthVersionMax="47" xr10:uidLastSave="{00000000-0000-0000-0000-000000000000}"/>
  <bookViews>
    <workbookView xWindow="-108" yWindow="-108" windowWidth="23256" windowHeight="13896" tabRatio="922"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兼任配置届!$A$1:$L$49</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現場代理人及び主任技術者等通知書!$A$1:$AC$42</definedName>
    <definedName name="_xlnm.Print_Area" localSheetId="3">工事契約書!$A$1:$R$39</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3" l="1"/>
  <c r="L17" i="1" l="1"/>
  <c r="F13" i="21" l="1"/>
  <c r="F12" i="21"/>
  <c r="E13" i="3" l="1"/>
  <c r="E17" i="7" l="1"/>
  <c r="I13" i="1"/>
  <c r="E7" i="1" l="1"/>
  <c r="E9" i="1"/>
  <c r="Y4" i="5"/>
  <c r="E5" i="1"/>
  <c r="H29" i="1"/>
  <c r="D43" i="14" l="1"/>
  <c r="D44" i="14"/>
  <c r="F18" i="22"/>
  <c r="O8" i="22" l="1"/>
  <c r="F16" i="22" l="1"/>
  <c r="F14" i="22"/>
  <c r="O7" i="22"/>
  <c r="O5" i="22"/>
  <c r="F12" i="19" l="1"/>
  <c r="F11" i="19"/>
  <c r="C8" i="19"/>
  <c r="I12" i="1"/>
  <c r="K12" i="1"/>
  <c r="M12" i="1"/>
  <c r="M13" i="1"/>
  <c r="K13" i="1"/>
  <c r="H35" i="1"/>
  <c r="H34" i="1"/>
  <c r="H37" i="1"/>
  <c r="H38" i="1"/>
  <c r="L38" i="1"/>
  <c r="D29" i="1"/>
  <c r="C29"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D5" i="13"/>
  <c r="C4" i="21"/>
  <c r="C4" i="19"/>
  <c r="E10" i="3"/>
  <c r="F10" i="3"/>
  <c r="G10" i="3"/>
  <c r="H10" i="3"/>
  <c r="I10" i="3"/>
  <c r="J10" i="3"/>
  <c r="K10" i="3"/>
  <c r="L10" i="3"/>
  <c r="M10" i="3"/>
  <c r="N10" i="3"/>
  <c r="D8" i="14"/>
  <c r="D42" i="14"/>
  <c r="D41" i="14"/>
  <c r="C13" i="14"/>
  <c r="C11" i="14"/>
  <c r="A32" i="14"/>
  <c r="A17" i="14"/>
  <c r="O6" i="22"/>
  <c r="C21" i="21"/>
  <c r="C20" i="19"/>
  <c r="U7" i="5"/>
  <c r="AA39" i="3"/>
  <c r="AA38" i="3"/>
  <c r="J17" i="6"/>
  <c r="H12" i="22"/>
  <c r="I12" i="22"/>
  <c r="J12" i="22"/>
  <c r="K12" i="22"/>
  <c r="L12" i="22"/>
  <c r="M12" i="22"/>
  <c r="N12" i="22"/>
  <c r="O12" i="22"/>
  <c r="P12" i="22"/>
  <c r="G12" i="22"/>
  <c r="F3" i="5"/>
  <c r="G3" i="5"/>
  <c r="H3" i="5"/>
  <c r="I3" i="5"/>
  <c r="J3" i="5"/>
  <c r="K3" i="5"/>
  <c r="L3" i="5"/>
  <c r="M3" i="5"/>
  <c r="N3" i="5"/>
  <c r="E3" i="5"/>
  <c r="S1" i="3"/>
  <c r="H22" i="7"/>
  <c r="I22" i="7"/>
  <c r="J22" i="7"/>
  <c r="K22" i="7"/>
  <c r="L22" i="7"/>
  <c r="M22" i="7"/>
  <c r="N22" i="7"/>
  <c r="O22" i="7"/>
  <c r="P22" i="7"/>
  <c r="G22" i="7"/>
  <c r="G7" i="8"/>
  <c r="B20" i="22"/>
  <c r="V3" i="22"/>
  <c r="B22" i="22"/>
  <c r="D30" i="13"/>
  <c r="U8" i="5"/>
  <c r="L3" i="3"/>
  <c r="M6" i="7"/>
  <c r="C8" i="21" l="1"/>
  <c r="C23" i="21"/>
  <c r="C22" i="21"/>
  <c r="C20" i="21"/>
  <c r="C7" i="21"/>
  <c r="C6" i="21"/>
  <c r="C22" i="19"/>
  <c r="C21" i="19"/>
  <c r="C19" i="19"/>
  <c r="C7" i="19"/>
  <c r="C6" i="19"/>
  <c r="D32" i="13"/>
  <c r="D34" i="13"/>
  <c r="D29" i="13"/>
  <c r="D11" i="13" l="1"/>
  <c r="D9" i="13"/>
  <c r="D7" i="13"/>
  <c r="C5" i="5" l="1"/>
  <c r="G9" i="8"/>
  <c r="G8" i="8"/>
  <c r="I4" i="8"/>
  <c r="L5" i="3"/>
  <c r="O32" i="7"/>
  <c r="M32" i="7"/>
  <c r="K32" i="7"/>
  <c r="O30" i="7"/>
  <c r="M30" i="7"/>
  <c r="K30" i="7"/>
  <c r="M8" i="7"/>
  <c r="M7" i="7"/>
  <c r="M5" i="7"/>
  <c r="S1" i="7"/>
  <c r="Q1" i="7"/>
  <c r="O1" i="7"/>
  <c r="G17" i="7"/>
  <c r="I17" i="7"/>
  <c r="I15" i="7"/>
  <c r="G15" i="7"/>
  <c r="E15" i="7"/>
  <c r="G27" i="7"/>
  <c r="G25" i="7"/>
  <c r="G35" i="7"/>
  <c r="L6" i="3"/>
  <c r="Q1" i="3"/>
  <c r="O1" i="3"/>
  <c r="R13" i="3"/>
  <c r="P13" i="3"/>
  <c r="N13" i="3"/>
  <c r="I13" i="3"/>
  <c r="G13" i="3"/>
  <c r="I12" i="3"/>
  <c r="E12" i="3"/>
  <c r="D11" i="3"/>
  <c r="U9" i="5"/>
  <c r="U6" i="5"/>
  <c r="AC4" i="5"/>
  <c r="AC3" i="5"/>
  <c r="AA4" i="5"/>
  <c r="AA3" i="5"/>
  <c r="Y3" i="5"/>
  <c r="C8" i="5"/>
  <c r="F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監理技術者及び監理技術者補佐を配置する場合は、下欄に入力してください。</t>
        </r>
      </text>
    </comment>
  </commentList>
</comments>
</file>

<file path=xl/sharedStrings.xml><?xml version="1.0" encoding="utf-8"?>
<sst xmlns="http://schemas.openxmlformats.org/spreadsheetml/2006/main" count="418" uniqueCount="275">
  <si>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</si>
  <si>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</si>
  <si>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</si>
  <si>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</si>
  <si>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</si>
  <si>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</si>
  <si>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</si>
  <si>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令和</t>
  </si>
  <si>
    <t>年</t>
  </si>
  <si>
    <t>月</t>
  </si>
  <si>
    <t>日</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</si>
  <si>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</si>
  <si>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</si>
  <si>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</si>
  <si>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</si>
  <si>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</si>
  <si>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</si>
  <si>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</si>
  <si>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</si>
  <si>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</si>
  <si>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</si>
  <si>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</si>
  <si>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令和</t>
    <phoneticPr fontId="1"/>
  </si>
  <si>
    <t>年</t>
    <phoneticPr fontId="1"/>
  </si>
  <si>
    <t>月</t>
    <phoneticPr fontId="1"/>
  </si>
  <si>
    <t>日</t>
    <phoneticPr fontId="1"/>
  </si>
  <si>
    <t>発 注 者</t>
    <phoneticPr fontId="1"/>
  </si>
  <si>
    <t>郡山市</t>
  </si>
  <si>
    <t>代表者</t>
  </si>
  <si>
    <t>住　所</t>
  </si>
  <si>
    <t>所在地</t>
    <phoneticPr fontId="1"/>
  </si>
  <si>
    <t>受 注 者</t>
    <phoneticPr fontId="1"/>
  </si>
  <si>
    <t>氏　名</t>
  </si>
  <si>
    <t>名称及び
代 表 者</t>
    <phoneticPr fontId="1"/>
  </si>
  <si>
    <t>円)</t>
    <rPh sb="0" eb="1">
      <t>エン</t>
    </rPh>
    <phoneticPr fontId="25"/>
  </si>
  <si>
    <t>￥</t>
    <phoneticPr fontId="25"/>
  </si>
  <si>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5"/>
  </si>
  <si>
    <t>工事費計</t>
    <rPh sb="0" eb="3">
      <t>コウジヒ</t>
    </rPh>
    <rPh sb="3" eb="4">
      <t>ケイ</t>
    </rPh>
    <phoneticPr fontId="25"/>
  </si>
  <si>
    <t>消費税</t>
    <rPh sb="0" eb="3">
      <t>ショウヒゼイ</t>
    </rPh>
    <phoneticPr fontId="25"/>
  </si>
  <si>
    <t>備考</t>
    <rPh sb="0" eb="2">
      <t>ビコウ</t>
    </rPh>
    <phoneticPr fontId="27"/>
  </si>
  <si>
    <t>金額（円）</t>
    <rPh sb="0" eb="1">
      <t>キン</t>
    </rPh>
    <rPh sb="1" eb="2">
      <t>ガク</t>
    </rPh>
    <rPh sb="3" eb="4">
      <t>エン</t>
    </rPh>
    <phoneticPr fontId="27"/>
  </si>
  <si>
    <t>単価（円）</t>
    <rPh sb="0" eb="2">
      <t>タンカ</t>
    </rPh>
    <rPh sb="3" eb="4">
      <t>エン</t>
    </rPh>
    <phoneticPr fontId="27"/>
  </si>
  <si>
    <t>単位</t>
    <rPh sb="0" eb="2">
      <t>タンイ</t>
    </rPh>
    <phoneticPr fontId="27"/>
  </si>
  <si>
    <t>数量</t>
    <rPh sb="0" eb="2">
      <t>スウリョウ</t>
    </rPh>
    <phoneticPr fontId="27"/>
  </si>
  <si>
    <t>費目・工種・施工名称など</t>
    <rPh sb="0" eb="2">
      <t>ヒモク</t>
    </rPh>
    <rPh sb="3" eb="4">
      <t>コウ</t>
    </rPh>
    <rPh sb="4" eb="5">
      <t>タネ</t>
    </rPh>
    <rPh sb="6" eb="8">
      <t>セコウ</t>
    </rPh>
    <rPh sb="8" eb="10">
      <t>メイショウ</t>
    </rPh>
    <phoneticPr fontId="27"/>
  </si>
  <si>
    <t>日</t>
    <rPh sb="0" eb="1">
      <t>ニチ</t>
    </rPh>
    <phoneticPr fontId="25"/>
  </si>
  <si>
    <t>月</t>
    <rPh sb="0" eb="1">
      <t>ガツ</t>
    </rPh>
    <phoneticPr fontId="25"/>
  </si>
  <si>
    <t>年</t>
    <rPh sb="0" eb="1">
      <t>ネン</t>
    </rPh>
    <phoneticPr fontId="25"/>
  </si>
  <si>
    <t>令和</t>
    <rPh sb="0" eb="1">
      <t>レイ</t>
    </rPh>
    <rPh sb="1" eb="2">
      <t>ワ</t>
    </rPh>
    <phoneticPr fontId="25"/>
  </si>
  <si>
    <t>～</t>
    <phoneticPr fontId="25"/>
  </si>
  <si>
    <t>工　期</t>
    <rPh sb="0" eb="1">
      <t>コウ</t>
    </rPh>
    <rPh sb="2" eb="3">
      <t>キ</t>
    </rPh>
    <phoneticPr fontId="27"/>
  </si>
  <si>
    <t>契約年月日</t>
    <rPh sb="0" eb="2">
      <t>ケイヤク</t>
    </rPh>
    <rPh sb="2" eb="5">
      <t>ネンガッピ</t>
    </rPh>
    <phoneticPr fontId="27"/>
  </si>
  <si>
    <t>工 事 名</t>
    <rPh sb="0" eb="1">
      <t>コウ</t>
    </rPh>
    <rPh sb="2" eb="3">
      <t>コト</t>
    </rPh>
    <rPh sb="4" eb="5">
      <t>メイ</t>
    </rPh>
    <phoneticPr fontId="27"/>
  </si>
  <si>
    <t>号</t>
    <rPh sb="0" eb="1">
      <t>ゴウ</t>
    </rPh>
    <phoneticPr fontId="25"/>
  </si>
  <si>
    <t>第</t>
    <rPh sb="0" eb="1">
      <t>ダイ</t>
    </rPh>
    <phoneticPr fontId="25"/>
  </si>
  <si>
    <t>契約番号</t>
    <rPh sb="0" eb="2">
      <t>ケイヤク</t>
    </rPh>
    <rPh sb="2" eb="4">
      <t>バンゴウ</t>
    </rPh>
    <phoneticPr fontId="27"/>
  </si>
  <si>
    <t>請負代金内訳書</t>
    <rPh sb="0" eb="2">
      <t>ウケオイ</t>
    </rPh>
    <rPh sb="2" eb="4">
      <t>ダイキン</t>
    </rPh>
    <rPh sb="4" eb="6">
      <t>ウチワケ</t>
    </rPh>
    <rPh sb="6" eb="7">
      <t>ショ</t>
    </rPh>
    <phoneticPr fontId="27"/>
  </si>
  <si>
    <t>（注）工期を棒グラフで表示すること。</t>
    <rPh sb="1" eb="2">
      <t>チュウ</t>
    </rPh>
    <rPh sb="3" eb="4">
      <t>コウ</t>
    </rPh>
    <rPh sb="4" eb="5">
      <t>キ</t>
    </rPh>
    <rPh sb="6" eb="7">
      <t>ボウ</t>
    </rPh>
    <rPh sb="11" eb="13">
      <t>ヒョウジ</t>
    </rPh>
    <phoneticPr fontId="25"/>
  </si>
  <si>
    <t>工事等の種類</t>
    <rPh sb="0" eb="2">
      <t>コウジ</t>
    </rPh>
    <rPh sb="2" eb="3">
      <t>トウ</t>
    </rPh>
    <rPh sb="4" eb="6">
      <t>シュルイ</t>
    </rPh>
    <phoneticPr fontId="25"/>
  </si>
  <si>
    <t>工程</t>
    <rPh sb="0" eb="2">
      <t>コウテイ</t>
    </rPh>
    <phoneticPr fontId="25"/>
  </si>
  <si>
    <t>施行場所</t>
    <rPh sb="0" eb="2">
      <t>セコウ</t>
    </rPh>
    <rPh sb="2" eb="4">
      <t>バショ</t>
    </rPh>
    <phoneticPr fontId="25"/>
  </si>
  <si>
    <r>
      <t xml:space="preserve">受 注 者
</t>
    </r>
    <r>
      <rPr>
        <sz val="11"/>
        <rFont val="ＭＳ 明朝"/>
        <family val="1"/>
        <charset val="128"/>
      </rPr>
      <t>住　所
代表者職　氏名</t>
    </r>
    <rPh sb="12" eb="15">
      <t>ダイヒョウシャ</t>
    </rPh>
    <rPh sb="15" eb="16">
      <t>ショク</t>
    </rPh>
    <phoneticPr fontId="25"/>
  </si>
  <si>
    <t>令和</t>
    <rPh sb="0" eb="2">
      <t>レイワ</t>
    </rPh>
    <phoneticPr fontId="25"/>
  </si>
  <si>
    <t>完成</t>
    <phoneticPr fontId="25"/>
  </si>
  <si>
    <t>工事等名</t>
    <rPh sb="0" eb="2">
      <t>コウジ</t>
    </rPh>
    <rPh sb="2" eb="3">
      <t>トウ</t>
    </rPh>
    <rPh sb="3" eb="4">
      <t>メイ</t>
    </rPh>
    <phoneticPr fontId="25"/>
  </si>
  <si>
    <t>令和</t>
    <phoneticPr fontId="25"/>
  </si>
  <si>
    <t>着手</t>
    <phoneticPr fontId="25"/>
  </si>
  <si>
    <t>工   期</t>
    <rPh sb="0" eb="5">
      <t>コウキ</t>
    </rPh>
    <phoneticPr fontId="25"/>
  </si>
  <si>
    <t>契約番号</t>
    <rPh sb="0" eb="2">
      <t>ケイヤク</t>
    </rPh>
    <rPh sb="2" eb="4">
      <t>バンゴウ</t>
    </rPh>
    <phoneticPr fontId="25"/>
  </si>
  <si>
    <t>工　　程　　表</t>
    <rPh sb="0" eb="4">
      <t>コウテイ</t>
    </rPh>
    <rPh sb="6" eb="7">
      <t>ヒョウ</t>
    </rPh>
    <phoneticPr fontId="25"/>
  </si>
  <si>
    <t>工事名</t>
  </si>
  <si>
    <t>工事名</t>
    <rPh sb="0" eb="2">
      <t>コウジ</t>
    </rPh>
    <rPh sb="2" eb="3">
      <t>メイ</t>
    </rPh>
    <phoneticPr fontId="1"/>
  </si>
  <si>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</si>
  <si>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</si>
  <si>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</si>
  <si>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</si>
  <si>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</si>
  <si>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</si>
  <si>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令和</t>
    <rPh sb="0" eb="2">
      <t>レイワ</t>
    </rPh>
    <phoneticPr fontId="1"/>
  </si>
  <si>
    <t>年</t>
    <rPh sb="0" eb="1">
      <t>ネン</t>
    </rPh>
    <phoneticPr fontId="1"/>
  </si>
  <si>
    <t>月</t>
    <rPh sb="0" eb="1">
      <t>ガツ</t>
    </rPh>
    <phoneticPr fontId="1"/>
  </si>
  <si>
    <t>日</t>
    <rPh sb="0" eb="1">
      <t>ニチ</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</si>
  <si>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</si>
  <si>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</si>
  <si>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</si>
  <si>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</si>
  <si>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</si>
  <si>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</si>
  <si>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</si>
  <si>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</si>
  <si>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5"/>
  </si>
  <si>
    <t>郡山市長</t>
  </si>
  <si>
    <t>着手届</t>
  </si>
  <si>
    <t>記</t>
  </si>
  <si>
    <t>）</t>
  </si>
  <si>
    <t>日に着手したので届けます。</t>
    <phoneticPr fontId="1"/>
  </si>
  <si>
    <t>（　契約番号　　</t>
    <phoneticPr fontId="1"/>
  </si>
  <si>
    <t>施行場所</t>
    <phoneticPr fontId="1"/>
  </si>
  <si>
    <t>請負金額</t>
    <phoneticPr fontId="1"/>
  </si>
  <si>
    <t>工期</t>
    <phoneticPr fontId="1"/>
  </si>
  <si>
    <t>円也</t>
    <phoneticPr fontId="1"/>
  </si>
  <si>
    <t>着手</t>
    <phoneticPr fontId="1"/>
  </si>
  <si>
    <t>月</t>
    <rPh sb="0" eb="1">
      <t>ツキ</t>
    </rPh>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</si>
  <si>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</si>
  <si>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</si>
  <si>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</si>
  <si>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</si>
  <si>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5"/>
  </si>
  <si>
    <t>監督員</t>
    <rPh sb="0" eb="3">
      <t>カントクイン</t>
    </rPh>
    <phoneticPr fontId="25"/>
  </si>
  <si>
    <t>係　長</t>
    <rPh sb="0" eb="1">
      <t>ケイ</t>
    </rPh>
    <rPh sb="2" eb="3">
      <t>チョウ</t>
    </rPh>
    <phoneticPr fontId="25"/>
  </si>
  <si>
    <t>課長補佐</t>
    <rPh sb="0" eb="2">
      <t>カチョウ</t>
    </rPh>
    <rPh sb="2" eb="4">
      <t>ホサ</t>
    </rPh>
    <phoneticPr fontId="25"/>
  </si>
  <si>
    <t>課長</t>
    <rPh sb="0" eb="2">
      <t>カチョウ</t>
    </rPh>
    <phoneticPr fontId="25"/>
  </si>
  <si>
    <t>工事担当課名</t>
    <rPh sb="0" eb="2">
      <t>コウジ</t>
    </rPh>
    <rPh sb="2" eb="5">
      <t>タントウカ</t>
    </rPh>
    <rPh sb="5" eb="6">
      <t>メイ</t>
    </rPh>
    <phoneticPr fontId="25"/>
  </si>
  <si>
    <t>○確認欄</t>
    <rPh sb="1" eb="3">
      <t>カクニン</t>
    </rPh>
    <rPh sb="3" eb="4">
      <t>ラン</t>
    </rPh>
    <phoneticPr fontId="25"/>
  </si>
  <si>
    <t>工事担当課</t>
    <rPh sb="0" eb="2">
      <t>コウジ</t>
    </rPh>
    <rPh sb="2" eb="5">
      <t>タントウカ</t>
    </rPh>
    <phoneticPr fontId="25"/>
  </si>
  <si>
    <t>請負金額</t>
    <rPh sb="0" eb="2">
      <t>ウケオイ</t>
    </rPh>
    <rPh sb="2" eb="4">
      <t>キンガク</t>
    </rPh>
    <phoneticPr fontId="25"/>
  </si>
  <si>
    <t>工　　期</t>
    <rPh sb="0" eb="1">
      <t>コウ</t>
    </rPh>
    <rPh sb="3" eb="4">
      <t>キ</t>
    </rPh>
    <phoneticPr fontId="25"/>
  </si>
  <si>
    <t>工事等名</t>
    <rPh sb="0" eb="1">
      <t>コウ</t>
    </rPh>
    <rPh sb="1" eb="2">
      <t>ジ</t>
    </rPh>
    <rPh sb="2" eb="3">
      <t>ナド</t>
    </rPh>
    <rPh sb="3" eb="4">
      <t>ナ</t>
    </rPh>
    <phoneticPr fontId="25"/>
  </si>
  <si>
    <t>連絡先</t>
    <rPh sb="0" eb="1">
      <t>レン</t>
    </rPh>
    <rPh sb="1" eb="2">
      <t>ラク</t>
    </rPh>
    <rPh sb="2" eb="3">
      <t>サキ</t>
    </rPh>
    <phoneticPr fontId="25"/>
  </si>
  <si>
    <t>現場代理人氏名</t>
    <rPh sb="0" eb="2">
      <t>ゲンバ</t>
    </rPh>
    <rPh sb="2" eb="5">
      <t>ダイリニン</t>
    </rPh>
    <rPh sb="5" eb="7">
      <t>シメイ</t>
    </rPh>
    <phoneticPr fontId="25"/>
  </si>
  <si>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5"/>
  </si>
  <si>
    <t>及び代表者の氏名</t>
    <rPh sb="0" eb="1">
      <t>オヨ</t>
    </rPh>
    <rPh sb="2" eb="5">
      <t>ダイヒョウシャ</t>
    </rPh>
    <rPh sb="6" eb="8">
      <t>シメイ</t>
    </rPh>
    <phoneticPr fontId="25"/>
  </si>
  <si>
    <t>氏 名又は名 称</t>
    <rPh sb="0" eb="1">
      <t>シ</t>
    </rPh>
    <rPh sb="2" eb="3">
      <t>ナ</t>
    </rPh>
    <rPh sb="3" eb="4">
      <t>マタ</t>
    </rPh>
    <rPh sb="5" eb="6">
      <t>ナ</t>
    </rPh>
    <rPh sb="7" eb="8">
      <t>ショウ</t>
    </rPh>
    <phoneticPr fontId="25"/>
  </si>
  <si>
    <t>住所又は所在地</t>
    <rPh sb="0" eb="1">
      <t>ジュウ</t>
    </rPh>
    <rPh sb="1" eb="2">
      <t>ショ</t>
    </rPh>
    <rPh sb="2" eb="3">
      <t>マタ</t>
    </rPh>
    <rPh sb="4" eb="7">
      <t>ショザイチ</t>
    </rPh>
    <phoneticPr fontId="25"/>
  </si>
  <si>
    <t>郡山市長</t>
    <rPh sb="0" eb="4">
      <t>コオリヤマシチョウ</t>
    </rPh>
    <phoneticPr fontId="25"/>
  </si>
  <si>
    <t>現場代理人兼任配置届</t>
    <rPh sb="0" eb="2">
      <t>ゲンバ</t>
    </rPh>
    <rPh sb="2" eb="5">
      <t>ダイリニン</t>
    </rPh>
    <rPh sb="5" eb="6">
      <t>ケン</t>
    </rPh>
    <rPh sb="6" eb="7">
      <t>ニン</t>
    </rPh>
    <rPh sb="7" eb="9">
      <t>ハイチ</t>
    </rPh>
    <rPh sb="9" eb="10">
      <t>トドケ</t>
    </rPh>
    <phoneticPr fontId="25"/>
  </si>
  <si>
    <t>別記様式</t>
    <rPh sb="0" eb="1">
      <t>ベツ</t>
    </rPh>
    <rPh sb="1" eb="2">
      <t>キ</t>
    </rPh>
    <rPh sb="2" eb="4">
      <t>ヨウシキ</t>
    </rPh>
    <phoneticPr fontId="25"/>
  </si>
  <si>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5"/>
  </si>
  <si>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5"/>
  </si>
  <si>
    <t>　　　</t>
    <phoneticPr fontId="25"/>
  </si>
  <si>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</si>
  <si>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</si>
  <si>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</si>
  <si>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</si>
  <si>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</si>
  <si>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</si>
  <si>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</si>
  <si>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</si>
  <si>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</si>
  <si>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</si>
  <si>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</si>
  <si>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</si>
  <si>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</si>
  <si>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</si>
  <si>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</si>
  <si>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5"/>
  </si>
  <si>
    <t>兼任する
工事２</t>
    <rPh sb="0" eb="1">
      <t>ケン</t>
    </rPh>
    <rPh sb="1" eb="2">
      <t>ニン</t>
    </rPh>
    <rPh sb="5" eb="7">
      <t>コウジ</t>
    </rPh>
    <phoneticPr fontId="25"/>
  </si>
  <si>
    <t>兼任する
工事３</t>
    <rPh sb="0" eb="1">
      <t>ケン</t>
    </rPh>
    <rPh sb="1" eb="2">
      <t>ニン</t>
    </rPh>
    <rPh sb="5" eb="7">
      <t>コウジ</t>
    </rPh>
    <phoneticPr fontId="25"/>
  </si>
  <si>
    <t>工事名　</t>
    <rPh sb="0" eb="2">
      <t>コウジ</t>
    </rPh>
    <rPh sb="2" eb="3">
      <t>メイ</t>
    </rPh>
    <phoneticPr fontId="1"/>
  </si>
  <si>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</si>
  <si>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</si>
  <si>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</si>
  <si>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</si>
  <si>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</si>
  <si>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</si>
  <si>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</si>
  <si>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</si>
  <si>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</si>
  <si>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</si>
  <si>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</si>
  <si>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</si>
  <si>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</si>
  <si>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</si>
  <si>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</si>
  <si>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</si>
  <si>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</si>
  <si>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</si>
  <si>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</si>
  <si>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</si>
  <si>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</si>
  <si>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</si>
  <si>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</si>
  <si>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</si>
  <si>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</si>
  <si>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</si>
  <si>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</si>
  <si>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</si>
  <si>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</si>
  <si>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</si>
  <si>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</si>
  <si>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</si>
  <si>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</si>
  <si>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</si>
  <si>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</si>
  <si>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</si>
  <si>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</si>
  <si>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</si>
  <si>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</si>
  <si>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</si>
  <si>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</si>
  <si>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</si>
  <si>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</si>
  <si>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</si>
  <si>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</si>
  <si>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</si>
  <si>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</si>
  <si>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</si>
  <si>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郡山市長</t>
    <phoneticPr fontId="1"/>
  </si>
  <si>
    <t>氏名</t>
    <phoneticPr fontId="1"/>
  </si>
  <si>
    <t>現場代理人及び主任技術者等通知書</t>
    <phoneticPr fontId="1"/>
  </si>
  <si>
    <t>契約番号</t>
    <rPh sb="0" eb="4">
      <t>ケイヤクバンゴウ</t>
    </rPh>
    <phoneticPr fontId="1"/>
  </si>
  <si>
    <t>工事名</t>
    <rPh sb="0" eb="3">
      <t>コウジメイ</t>
    </rPh>
    <phoneticPr fontId="1"/>
  </si>
  <si>
    <t>施工場所</t>
    <rPh sb="0" eb="4">
      <t>セコウバショ</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</si>
  <si>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</si>
  <si>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</si>
  <si>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</si>
  <si>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</si>
  <si>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</si>
  <si>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</si>
  <si>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</si>
  <si>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</si>
  <si>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</si>
  <si>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</si>
  <si>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</si>
  <si>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</si>
  <si>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</si>
  <si>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</si>
  <si>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</si>
  <si>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</si>
  <si>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</si>
  <si>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</si>
  <si>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</si>
  <si>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</si>
  <si>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</si>
  <si>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</si>
  <si>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</si>
  <si>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</si>
  <si>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</si>
  <si>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</si>
  <si>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</si>
  <si>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5"/>
  </si>
  <si>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</si>
  <si>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</si>
  <si>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</si>
  <si>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日契約の下記工事は、</t>
    <phoneticPr fontId="1"/>
  </si>
  <si>
    <t>受注者</t>
    <phoneticPr fontId="1"/>
  </si>
  <si>
    <t>住　所</t>
    <phoneticPr fontId="1"/>
  </si>
  <si>
    <t>代表者</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</si>
  <si>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</si>
  <si>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</si>
  <si>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</si>
  <si>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</si>
  <si>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</si>
  <si>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t>郡山市長　様</t>
    <rPh sb="0" eb="2">
      <t>コオリヤマ</t>
    </rPh>
    <rPh sb="2" eb="4">
      <t>シチョウ</t>
    </rPh>
    <rPh sb="5" eb="6">
      <t>サマ</t>
    </rPh>
    <phoneticPr fontId="25"/>
  </si>
  <si>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</si>
  <si>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</si>
  <si>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5"/>
  </si>
  <si>
    <t>10月</t>
    <rPh sb="2" eb="3">
      <t>ガツ</t>
    </rPh>
    <phoneticPr fontId="25"/>
  </si>
  <si>
    <t>11月</t>
    <rPh sb="2" eb="3">
      <t>ツキ</t>
    </rPh>
    <phoneticPr fontId="25"/>
  </si>
  <si>
    <t>12月</t>
    <rPh sb="2" eb="3">
      <t>ガツ</t>
    </rPh>
    <phoneticPr fontId="25"/>
  </si>
  <si>
    <t>１月</t>
    <rPh sb="1" eb="2">
      <t>ガツ</t>
    </rPh>
    <phoneticPr fontId="25"/>
  </si>
  <si>
    <t>２月</t>
    <rPh sb="1" eb="2">
      <t>ガツ</t>
    </rPh>
    <phoneticPr fontId="25"/>
  </si>
  <si>
    <t>３月</t>
    <rPh sb="1" eb="2">
      <t>ガツ</t>
    </rPh>
    <phoneticPr fontId="25"/>
  </si>
  <si>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</si>
  <si>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5"/>
  </si>
  <si>
    <t>　 本契約の証として、本書の電磁的記録を作成し、当事者は電子署名を行い、各
 自電磁的記録を保有する。</t>
    <phoneticPr fontId="1"/>
  </si>
  <si>
    <t>解体工事に要する費用等については別紙のとおり</t>
    <rPh sb="0" eb="4">
      <t>カイタイコウジ</t>
    </rPh>
    <rPh sb="5" eb="6">
      <t>ヨウ</t>
    </rPh>
    <rPh sb="8" eb="10">
      <t>ヒヨウ</t>
    </rPh>
    <rPh sb="10" eb="11">
      <t>トウ</t>
    </rPh>
    <rPh sb="16" eb="18">
      <t>ベッシ</t>
    </rPh>
    <phoneticPr fontId="1"/>
  </si>
  <si>
    <t>受注者</t>
    <rPh sb="0" eb="3">
      <t>ジュチュウシャ</t>
    </rPh>
    <phoneticPr fontId="1"/>
  </si>
  <si>
    <t>電子契約用</t>
    <rPh sb="0" eb="2">
      <t>デンシ</t>
    </rPh>
    <rPh sb="2" eb="4">
      <t>ケイヤク</t>
    </rPh>
    <rPh sb="4" eb="5">
      <t>ヨウ</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</si>
  <si>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</si>
  <si>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</si>
  <si>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(1) 下請総額5,000万円未満</t>
    <phoneticPr fontId="1"/>
  </si>
  <si>
    <t>(2)下請総額5,000万円以上</t>
    <phoneticPr fontId="1"/>
  </si>
  <si>
    <t>　　３　下請総額5,000万円は、建築一式工事の場合にあっては8,000万円とする。</t>
    <phoneticPr fontId="1"/>
  </si>
  <si>
    <t>該当する要件の番号（裏面参照）</t>
    <rPh sb="0" eb="2">
      <t>ガイトウ</t>
    </rPh>
    <rPh sb="4" eb="6">
      <t>ヨウケン</t>
    </rPh>
    <rPh sb="7" eb="9">
      <t>バンゴウ</t>
    </rPh>
    <rPh sb="10" eb="14">
      <t>ウラメンサンショウ</t>
    </rPh>
    <phoneticPr fontId="25"/>
  </si>
  <si>
    <t>該当する要件</t>
    <rPh sb="0" eb="2">
      <t>ガイトウ</t>
    </rPh>
    <rPh sb="4" eb="6">
      <t>ヨウケン</t>
    </rPh>
    <phoneticPr fontId="25"/>
  </si>
  <si>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5"/>
  </si>
  <si>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5"/>
  </si>
  <si>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5"/>
  </si>
  <si>
    <t>３　それぞれの工事当初請負金額が1,500万円未満の３件又は4,500万円未満（建築一式の
　場合は、9,000万円未満）の２件まで工事担当課長（上下水道局の工事担当課長を含
　む。）が支障なしと認める工事</t>
    <phoneticPr fontId="25"/>
  </si>
  <si>
    <t>４　１から３のほか、工事担当課長、財務部契約検査課長及び上下水道局総務課長が特に
　必要と認める工事</t>
    <phoneticPr fontId="25"/>
  </si>
  <si>
    <t>監理技術者補佐　氏名</t>
    <rPh sb="5" eb="7">
      <t>ホサ</t>
    </rPh>
    <phoneticPr fontId="1"/>
  </si>
  <si>
    <r>
      <t>　 上記の工事について、発注者と受注者は、各々の対等な立場における合意に基
 づいて、</t>
    </r>
    <r>
      <rPr>
        <sz val="11"/>
        <color rgb="FF000000"/>
        <rFont val="ＭＳ 明朝"/>
        <family val="1"/>
        <charset val="128"/>
      </rPr>
      <t>令和７年度郡山市工事請負契約約款の各条項</t>
    </r>
    <r>
      <rPr>
        <sz val="11"/>
        <color theme="1"/>
        <rFont val="ＭＳ 明朝"/>
        <family val="1"/>
        <charset val="128"/>
      </rPr>
      <t>並びに別冊設計図及び仕様
 書並びに次の特約条項に定めるところにより、公正な請負契約を締結し、信義に
 従って誠実にこれを履行するものとする。</t>
    </r>
    <rPh sb="13" eb="14">
      <t>チュウ</t>
    </rPh>
    <phoneticPr fontId="1"/>
  </si>
  <si>
    <r>
      <rPr>
        <sz val="12"/>
        <color theme="1"/>
        <rFont val="ＭＳ 明朝"/>
        <family val="1"/>
        <charset val="128"/>
      </rPr>
      <t>郡山市長</t>
    </r>
    <r>
      <rPr>
        <sz val="14"/>
        <color theme="1"/>
        <rFont val="ＭＳ 明朝"/>
        <family val="1"/>
        <charset val="128"/>
      </rPr>
      <t>　椎　根　健　雄</t>
    </r>
    <rPh sb="5" eb="6">
      <t>シイ</t>
    </rPh>
    <rPh sb="7" eb="8">
      <t>ネ</t>
    </rPh>
    <rPh sb="9" eb="10">
      <t>ケン</t>
    </rPh>
    <rPh sb="11" eb="12">
      <t>ユウ</t>
    </rPh>
    <phoneticPr fontId="1"/>
  </si>
  <si>
    <t>　　　郡山市長　　椎　根　健　雄　　　　　</t>
    <rPh sb="9" eb="10">
      <t>シイ</t>
    </rPh>
    <rPh sb="11" eb="12">
      <t>ネ</t>
    </rPh>
    <rPh sb="13" eb="14">
      <t>ケン</t>
    </rPh>
    <rPh sb="15" eb="16">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</si>
</sst>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sz val="12"/>
      <color theme="0"/>
      <name val="游ゴシック"/>
      <family val="2"/>
      <charset val="128"/>
      <scheme val="minor"/>
    </font>
    <font>
      <sz val="14"/>
      <color indexed="8"/>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hair">
        <color auto="1"/>
      </left>
      <right/>
      <top/>
      <bottom/>
      <diagonal/>
    </border>
    <border>
      <left/>
      <right style="hair">
        <color auto="1"/>
      </right>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23" fillId="0" borderId="0" applyFont="0" applyFill="0" applyBorder="0" applyAlignment="0" applyProtection="0">
      <alignment vertical="center"/>
    </xf>
    <xf numFmtId="0" fontId="24" fillId="0" borderId="0">
      <alignment vertical="center"/>
    </xf>
    <xf numFmtId="38" fontId="26" fillId="0" borderId="0" applyFill="0" applyBorder="0" applyAlignment="0" applyProtection="0">
      <alignment vertical="center"/>
    </xf>
    <xf numFmtId="0" fontId="29" fillId="0" borderId="0"/>
    <xf numFmtId="0" fontId="33" fillId="0" borderId="0"/>
    <xf numFmtId="0" fontId="10" fillId="0" borderId="0">
      <alignment vertical="center"/>
    </xf>
    <xf numFmtId="6" fontId="23" fillId="0" borderId="0" applyFont="0" applyFill="0" applyBorder="0" applyAlignment="0" applyProtection="0">
      <alignment vertical="center"/>
    </xf>
  </cellStyleXfs>
  <cellXfs count="487">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5" fillId="0" borderId="0" xfId="0" applyFont="1" applyAlignment="1" applyProtection="1">
      <alignment horizontal="center"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7" fillId="0" borderId="0" xfId="0" applyFont="1" applyAlignment="1">
      <alignment vertical="center"/>
    </xf>
    <xf numFmtId="0" fontId="11" fillId="0" borderId="0" xfId="0" applyFont="1">
      <alignment vertical="center"/>
    </xf>
    <xf numFmtId="0" fontId="18" fillId="0" borderId="0" xfId="0" applyFont="1" applyProtection="1">
      <alignment vertical="center"/>
    </xf>
    <xf numFmtId="0" fontId="0" fillId="0" borderId="0" xfId="0" applyProtection="1">
      <alignment vertical="center"/>
    </xf>
    <xf numFmtId="0" fontId="19"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10" fillId="0" borderId="0" xfId="3" applyFont="1" applyFill="1">
      <alignment vertical="center"/>
    </xf>
    <xf numFmtId="0" fontId="15" fillId="0" borderId="14" xfId="2" applyFont="1" applyBorder="1" applyAlignment="1">
      <alignment horizontal="center" vertical="center" shrinkToFit="1"/>
    </xf>
    <xf numFmtId="0" fontId="15" fillId="0" borderId="15" xfId="2" applyFont="1" applyBorder="1" applyAlignment="1">
      <alignment horizontal="left" vertical="center" shrinkToFit="1"/>
    </xf>
    <xf numFmtId="0" fontId="15" fillId="0" borderId="13" xfId="2" applyFont="1" applyBorder="1" applyAlignment="1">
      <alignment horizontal="center" vertical="center" shrinkToFit="1"/>
    </xf>
    <xf numFmtId="0" fontId="15" fillId="0" borderId="11" xfId="2" applyFont="1" applyBorder="1" applyAlignment="1">
      <alignment horizontal="center" vertical="center" shrinkToFit="1"/>
    </xf>
    <xf numFmtId="177" fontId="5" fillId="0" borderId="1" xfId="2" applyNumberFormat="1" applyFont="1" applyBorder="1" applyAlignment="1">
      <alignment horizontal="center" vertical="center"/>
    </xf>
    <xf numFmtId="0" fontId="5" fillId="0" borderId="1" xfId="2" applyFont="1" applyBorder="1" applyAlignment="1">
      <alignment horizontal="right" vertical="center"/>
    </xf>
    <xf numFmtId="177" fontId="5" fillId="0" borderId="20"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5" fillId="0" borderId="1" xfId="2" applyFont="1" applyBorder="1">
      <alignment vertical="center"/>
    </xf>
    <xf numFmtId="0" fontId="31" fillId="0" borderId="0" xfId="5" applyFont="1"/>
    <xf numFmtId="0" fontId="34" fillId="0" borderId="0" xfId="5" applyFont="1"/>
    <xf numFmtId="0" fontId="31" fillId="0" borderId="22" xfId="5" applyFont="1" applyBorder="1"/>
    <xf numFmtId="0" fontId="31" fillId="0" borderId="23" xfId="5" applyFont="1" applyBorder="1"/>
    <xf numFmtId="0" fontId="31" fillId="0" borderId="26" xfId="5" applyFont="1" applyBorder="1"/>
    <xf numFmtId="0" fontId="31" fillId="0" borderId="10" xfId="5" applyFont="1" applyBorder="1"/>
    <xf numFmtId="0" fontId="31" fillId="0" borderId="8" xfId="5" applyFont="1" applyBorder="1"/>
    <xf numFmtId="0" fontId="31" fillId="0" borderId="6" xfId="5" applyFont="1" applyBorder="1"/>
    <xf numFmtId="0" fontId="35" fillId="0" borderId="31" xfId="5" applyFont="1" applyBorder="1" applyAlignment="1">
      <alignment horizontal="right" vertical="top"/>
    </xf>
    <xf numFmtId="0" fontId="35" fillId="0" borderId="32" xfId="5" applyFont="1" applyBorder="1" applyAlignment="1">
      <alignment horizontal="right"/>
    </xf>
    <xf numFmtId="0" fontId="35" fillId="0" borderId="33" xfId="5" applyFont="1" applyBorder="1" applyAlignment="1">
      <alignment horizontal="right" vertical="top"/>
    </xf>
    <xf numFmtId="0" fontId="35" fillId="0" borderId="34" xfId="5" applyFont="1" applyBorder="1" applyAlignment="1">
      <alignment horizontal="right"/>
    </xf>
    <xf numFmtId="0" fontId="35" fillId="0" borderId="32" xfId="5" applyFont="1" applyBorder="1" applyAlignment="1">
      <alignment horizontal="right" vertical="top"/>
    </xf>
    <xf numFmtId="0" fontId="34" fillId="0" borderId="37" xfId="5" applyFont="1" applyBorder="1" applyAlignment="1">
      <alignment vertical="center"/>
    </xf>
    <xf numFmtId="0" fontId="31" fillId="0" borderId="37" xfId="5" applyFont="1" applyBorder="1" applyAlignment="1">
      <alignment vertical="center"/>
    </xf>
    <xf numFmtId="0" fontId="21" fillId="0" borderId="0" xfId="0" applyFont="1">
      <alignment vertical="center"/>
    </xf>
    <xf numFmtId="0" fontId="21"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0" fillId="2" borderId="0" xfId="0" applyFill="1" applyBorder="1">
      <alignment vertical="center"/>
    </xf>
    <xf numFmtId="0" fontId="21" fillId="2" borderId="0" xfId="0" applyFont="1" applyFill="1" applyBorder="1">
      <alignment vertical="center"/>
    </xf>
    <xf numFmtId="0" fontId="38" fillId="3" borderId="0" xfId="0" applyFont="1" applyFill="1" applyBorder="1" applyAlignment="1">
      <alignment horizontal="center" vertical="center"/>
    </xf>
    <xf numFmtId="0" fontId="39" fillId="0" borderId="0" xfId="6" applyFont="1">
      <alignment vertical="center"/>
    </xf>
    <xf numFmtId="0" fontId="39" fillId="0" borderId="0" xfId="6" applyFont="1" applyAlignment="1">
      <alignment vertical="center" shrinkToFit="1"/>
    </xf>
    <xf numFmtId="0" fontId="39" fillId="0" borderId="55" xfId="6" applyFont="1" applyBorder="1">
      <alignment vertical="center"/>
    </xf>
    <xf numFmtId="0" fontId="39" fillId="0" borderId="55" xfId="6" applyFont="1" applyBorder="1" applyAlignment="1">
      <alignment vertical="center" shrinkToFit="1"/>
    </xf>
    <xf numFmtId="0" fontId="39" fillId="0" borderId="53" xfId="6" applyFont="1" applyBorder="1">
      <alignment vertical="center"/>
    </xf>
    <xf numFmtId="0" fontId="39" fillId="0" borderId="54" xfId="6" applyFont="1" applyBorder="1" applyAlignment="1">
      <alignment horizontal="right" vertical="center"/>
    </xf>
    <xf numFmtId="0" fontId="39" fillId="0" borderId="0" xfId="6" applyFont="1" applyAlignment="1">
      <alignment horizontal="left" vertical="center"/>
    </xf>
    <xf numFmtId="0" fontId="40" fillId="0" borderId="0" xfId="6" applyFont="1" applyAlignment="1">
      <alignment vertical="center" wrapText="1"/>
    </xf>
    <xf numFmtId="0" fontId="39" fillId="0" borderId="0" xfId="6" applyFont="1" applyAlignment="1">
      <alignment horizontal="right" vertical="center"/>
    </xf>
    <xf numFmtId="0" fontId="39" fillId="0" borderId="0" xfId="6" applyFont="1" applyAlignment="1">
      <alignment horizontal="center" vertical="center" shrinkToFit="1"/>
    </xf>
    <xf numFmtId="0" fontId="39" fillId="0" borderId="0" xfId="6" applyFont="1" applyAlignment="1">
      <alignment horizontal="left" vertical="center" shrinkToFit="1"/>
    </xf>
    <xf numFmtId="0" fontId="39" fillId="0" borderId="0" xfId="6" applyFont="1" applyAlignment="1">
      <alignment horizontal="center" vertical="center"/>
    </xf>
    <xf numFmtId="0" fontId="39" fillId="0" borderId="0" xfId="6" applyFont="1" applyAlignment="1">
      <alignment vertical="center"/>
    </xf>
    <xf numFmtId="0" fontId="39" fillId="0" borderId="68" xfId="6" applyFont="1" applyBorder="1" applyAlignment="1">
      <alignment horizontal="center" vertical="center" shrinkToFit="1"/>
    </xf>
    <xf numFmtId="0" fontId="31" fillId="0" borderId="0" xfId="5" applyFont="1" applyBorder="1" applyAlignment="1">
      <alignment horizontal="center"/>
    </xf>
    <xf numFmtId="0" fontId="35" fillId="0" borderId="0" xfId="5" applyFont="1" applyBorder="1" applyAlignment="1">
      <alignment horizontal="center" vertical="top"/>
    </xf>
    <xf numFmtId="0" fontId="35" fillId="0" borderId="42" xfId="5" applyFont="1" applyBorder="1" applyAlignment="1">
      <alignment horizontal="center" vertical="top"/>
    </xf>
    <xf numFmtId="0" fontId="31" fillId="0" borderId="0" xfId="5" applyFont="1" applyBorder="1" applyAlignment="1"/>
    <xf numFmtId="0" fontId="34" fillId="0" borderId="0" xfId="5" applyFont="1" applyBorder="1" applyAlignment="1"/>
    <xf numFmtId="0" fontId="0" fillId="2" borderId="0" xfId="0" applyFill="1" applyBorder="1" applyAlignment="1">
      <alignment horizontal="right" vertical="center" indent="2"/>
    </xf>
    <xf numFmtId="0" fontId="30" fillId="0" borderId="0" xfId="5" applyFont="1" applyBorder="1" applyAlignment="1">
      <alignment vertical="center"/>
    </xf>
    <xf numFmtId="0" fontId="30" fillId="0" borderId="1" xfId="5" applyFont="1" applyBorder="1" applyAlignment="1"/>
    <xf numFmtId="0" fontId="45" fillId="0" borderId="1" xfId="5" applyFont="1" applyBorder="1" applyAlignment="1"/>
    <xf numFmtId="0" fontId="50" fillId="0" borderId="0" xfId="0" applyFont="1">
      <alignment vertical="center"/>
    </xf>
    <xf numFmtId="0" fontId="50" fillId="0" borderId="0" xfId="0" applyFont="1" applyAlignment="1">
      <alignment vertical="center"/>
    </xf>
    <xf numFmtId="0" fontId="9" fillId="0" borderId="1" xfId="2" applyFont="1" applyBorder="1" applyAlignment="1">
      <alignment horizontal="center" vertical="center"/>
    </xf>
    <xf numFmtId="0" fontId="39" fillId="0" borderId="20" xfId="6" applyFont="1" applyBorder="1" applyAlignment="1">
      <alignment horizontal="center" vertical="center"/>
    </xf>
    <xf numFmtId="0" fontId="5" fillId="0" borderId="0" xfId="0" applyFont="1" applyAlignment="1">
      <alignment horizontal="right" vertical="center"/>
    </xf>
    <xf numFmtId="0" fontId="52" fillId="0" borderId="0" xfId="0" applyFont="1">
      <alignment vertical="center"/>
    </xf>
    <xf numFmtId="0" fontId="5" fillId="0" borderId="0" xfId="0" applyFont="1" applyAlignment="1">
      <alignment vertical="center" shrinkToFit="1"/>
    </xf>
    <xf numFmtId="0" fontId="52" fillId="0" borderId="0" xfId="0" applyFont="1" applyAlignment="1">
      <alignment horizontal="center" vertical="center"/>
    </xf>
    <xf numFmtId="0" fontId="20" fillId="0" borderId="0" xfId="0" applyFont="1" applyAlignment="1">
      <alignment horizontal="center" vertical="center"/>
    </xf>
    <xf numFmtId="0" fontId="52" fillId="0" borderId="0" xfId="0" applyFont="1" applyAlignment="1">
      <alignment vertical="center" shrinkToFit="1"/>
    </xf>
    <xf numFmtId="0" fontId="51" fillId="0" borderId="0" xfId="0" applyFont="1">
      <alignment vertical="center"/>
    </xf>
    <xf numFmtId="0" fontId="55" fillId="0" borderId="0" xfId="0" applyFont="1" applyAlignment="1">
      <alignment horizontal="center" vertical="center"/>
    </xf>
    <xf numFmtId="0" fontId="51" fillId="0" borderId="0" xfId="0" applyFont="1" applyAlignment="1">
      <alignment horizontal="left" vertical="center" indent="1"/>
    </xf>
    <xf numFmtId="0" fontId="51" fillId="0" borderId="0" xfId="0" applyFont="1" applyAlignment="1">
      <alignment vertical="center"/>
    </xf>
    <xf numFmtId="0" fontId="51" fillId="0" borderId="0" xfId="0" applyFont="1" applyAlignment="1">
      <alignment horizontal="left" vertical="center" indent="3"/>
    </xf>
    <xf numFmtId="0" fontId="51"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2" fillId="0" borderId="0" xfId="0" applyFont="1" applyAlignment="1">
      <alignment vertical="center" wrapText="1"/>
    </xf>
    <xf numFmtId="0" fontId="52" fillId="0" borderId="0" xfId="0" applyFont="1" applyAlignment="1">
      <alignment vertical="distributed"/>
    </xf>
    <xf numFmtId="0" fontId="52" fillId="0" borderId="0" xfId="0" applyFont="1" applyAlignment="1">
      <alignment horizontal="justify" vertical="center"/>
    </xf>
    <xf numFmtId="0" fontId="60" fillId="0" borderId="0" xfId="0" applyFont="1">
      <alignment vertical="center"/>
    </xf>
    <xf numFmtId="0" fontId="52" fillId="0" borderId="10" xfId="0" applyFont="1" applyBorder="1">
      <alignment vertical="center"/>
    </xf>
    <xf numFmtId="0" fontId="52" fillId="0" borderId="10" xfId="0" applyFont="1" applyBorder="1" applyAlignment="1">
      <alignment horizontal="center" vertical="center"/>
    </xf>
    <xf numFmtId="0" fontId="52" fillId="0" borderId="10" xfId="0" applyFont="1" applyBorder="1" applyAlignment="1">
      <alignment horizontal="center" vertical="center" wrapText="1"/>
    </xf>
    <xf numFmtId="0" fontId="61" fillId="0" borderId="0" xfId="0" applyFont="1" applyAlignment="1">
      <alignment horizontal="justify" vertical="center"/>
    </xf>
    <xf numFmtId="0" fontId="52"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52" fillId="0" borderId="0" xfId="0" applyFont="1" applyAlignment="1">
      <alignment horizontal="left" vertical="center" wrapText="1"/>
    </xf>
    <xf numFmtId="0" fontId="52" fillId="0" borderId="0" xfId="0" applyFont="1" applyAlignment="1">
      <alignment horizontal="center" vertical="center" wrapText="1"/>
    </xf>
    <xf numFmtId="0" fontId="38" fillId="0" borderId="0" xfId="0" applyFont="1">
      <alignment vertical="center"/>
    </xf>
    <xf numFmtId="0" fontId="62" fillId="0" borderId="0" xfId="0" applyFont="1" applyAlignment="1">
      <alignment horizontal="justify" vertical="center"/>
    </xf>
    <xf numFmtId="0" fontId="15" fillId="0" borderId="10" xfId="0" applyFont="1" applyBorder="1" applyAlignment="1">
      <alignment horizontal="center" vertical="center" wrapText="1"/>
    </xf>
    <xf numFmtId="0" fontId="15" fillId="0" borderId="27" xfId="0" applyFont="1" applyBorder="1" applyAlignment="1">
      <alignment horizontal="left" vertical="center"/>
    </xf>
    <xf numFmtId="0" fontId="15" fillId="0" borderId="20" xfId="0" applyFont="1" applyBorder="1" applyAlignment="1">
      <alignment horizontal="left" vertical="center"/>
    </xf>
    <xf numFmtId="0" fontId="15" fillId="0" borderId="0" xfId="0" applyFont="1" applyAlignment="1">
      <alignment horizontal="justify" vertical="center"/>
    </xf>
    <xf numFmtId="0" fontId="52" fillId="0" borderId="0" xfId="0" applyFont="1" applyAlignment="1">
      <alignment horizontal="justify" vertical="center" wrapText="1"/>
    </xf>
    <xf numFmtId="0" fontId="52" fillId="0" borderId="73" xfId="0" applyFont="1" applyBorder="1" applyAlignment="1">
      <alignment horizontal="justify" vertical="center" wrapText="1"/>
    </xf>
    <xf numFmtId="0" fontId="52" fillId="0" borderId="74" xfId="0" applyFont="1" applyBorder="1" applyAlignment="1">
      <alignment horizontal="justify" vertical="center" wrapText="1"/>
    </xf>
    <xf numFmtId="0" fontId="13" fillId="0" borderId="0" xfId="0" applyFont="1" applyFill="1" applyBorder="1" applyAlignment="1">
      <alignment horizontal="center" vertical="center"/>
    </xf>
    <xf numFmtId="0" fontId="66" fillId="0" borderId="0" xfId="0" applyFont="1">
      <alignment vertical="center"/>
    </xf>
    <xf numFmtId="0" fontId="9" fillId="0" borderId="0" xfId="0" applyFont="1">
      <alignment vertical="center"/>
    </xf>
    <xf numFmtId="0" fontId="28" fillId="0" borderId="0" xfId="0" applyFont="1" applyAlignment="1">
      <alignment horizontal="center" vertical="center"/>
    </xf>
    <xf numFmtId="0" fontId="28"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8" fillId="2" borderId="0" xfId="0" applyFont="1" applyFill="1">
      <alignment vertical="center"/>
    </xf>
    <xf numFmtId="0" fontId="5" fillId="0" borderId="0" xfId="0" applyFont="1" applyAlignment="1">
      <alignment vertical="center" wrapText="1"/>
    </xf>
    <xf numFmtId="0" fontId="18" fillId="0" borderId="0" xfId="0" applyFont="1">
      <alignment vertical="center"/>
    </xf>
    <xf numFmtId="0" fontId="69" fillId="0" borderId="0" xfId="0" applyFont="1" applyAlignment="1">
      <alignment vertical="center"/>
    </xf>
    <xf numFmtId="0" fontId="21" fillId="2" borderId="0" xfId="0" applyFont="1" applyFill="1">
      <alignment vertical="center"/>
    </xf>
    <xf numFmtId="0" fontId="21" fillId="2" borderId="0" xfId="0" applyFont="1" applyFill="1" applyBorder="1" applyAlignment="1">
      <alignment horizontal="right" vertical="center"/>
    </xf>
    <xf numFmtId="0" fontId="0" fillId="2" borderId="0" xfId="0" applyFill="1" applyBorder="1" applyAlignment="1">
      <alignment horizontal="right" vertical="center"/>
    </xf>
    <xf numFmtId="0" fontId="64" fillId="0" borderId="0" xfId="0" applyFont="1" applyAlignment="1">
      <alignment horizontal="right" vertical="center"/>
    </xf>
    <xf numFmtId="0" fontId="31" fillId="0" borderId="0" xfId="0" applyFont="1">
      <alignment vertical="center"/>
    </xf>
    <xf numFmtId="0" fontId="71" fillId="0" borderId="0" xfId="0" applyFont="1" applyAlignment="1">
      <alignment horizontal="right" vertical="center"/>
    </xf>
    <xf numFmtId="0" fontId="71" fillId="0" borderId="0" xfId="0" applyFont="1">
      <alignment vertical="center"/>
    </xf>
    <xf numFmtId="0" fontId="71" fillId="0" borderId="0" xfId="0" applyFont="1" applyAlignment="1">
      <alignment vertical="center"/>
    </xf>
    <xf numFmtId="0" fontId="76" fillId="0" borderId="0" xfId="0" applyFont="1" applyAlignment="1">
      <alignment vertical="center"/>
    </xf>
    <xf numFmtId="0" fontId="77" fillId="0" borderId="0" xfId="0" applyFont="1" applyAlignment="1">
      <alignment horizontal="right" vertical="center" indent="1"/>
    </xf>
    <xf numFmtId="0" fontId="77" fillId="0" borderId="0" xfId="0" applyFont="1">
      <alignment vertical="center"/>
    </xf>
    <xf numFmtId="0" fontId="71" fillId="0" borderId="0" xfId="0" applyFont="1" applyAlignment="1">
      <alignment vertical="center" shrinkToFit="1"/>
    </xf>
    <xf numFmtId="0" fontId="50" fillId="0" borderId="0" xfId="0" applyFont="1" applyBorder="1">
      <alignment vertical="center"/>
    </xf>
    <xf numFmtId="0" fontId="50" fillId="0" borderId="71" xfId="0" applyFont="1" applyBorder="1">
      <alignment vertical="center"/>
    </xf>
    <xf numFmtId="0" fontId="50" fillId="0" borderId="0" xfId="0" applyFont="1" applyAlignment="1">
      <alignment horizontal="right" vertical="center"/>
    </xf>
    <xf numFmtId="0" fontId="77" fillId="0" borderId="0" xfId="0" applyFont="1" applyAlignment="1">
      <alignment horizontal="center" vertical="center"/>
    </xf>
    <xf numFmtId="0" fontId="50" fillId="0" borderId="0" xfId="0" applyFont="1" applyAlignment="1">
      <alignment horizontal="center" vertical="center"/>
    </xf>
    <xf numFmtId="0" fontId="58" fillId="0" borderId="0" xfId="0" applyFont="1" applyAlignment="1">
      <alignment horizontal="center" vertical="center"/>
    </xf>
    <xf numFmtId="0" fontId="59" fillId="0" borderId="0" xfId="0" applyFont="1" applyAlignment="1">
      <alignment horizontal="center" vertical="center"/>
    </xf>
    <xf numFmtId="0" fontId="50" fillId="0" borderId="0" xfId="0" applyFont="1" applyAlignment="1">
      <alignment vertical="center" shrinkToFit="1"/>
    </xf>
    <xf numFmtId="0" fontId="71" fillId="0" borderId="0" xfId="0" applyFont="1" applyBorder="1">
      <alignment vertical="center"/>
    </xf>
    <xf numFmtId="0" fontId="5" fillId="0" borderId="0" xfId="0" applyFont="1" applyAlignment="1">
      <alignment horizontal="center" vertical="center"/>
    </xf>
    <xf numFmtId="0" fontId="50" fillId="0" borderId="0" xfId="0" applyFont="1" applyAlignment="1">
      <alignment vertical="center" shrinkToFit="1"/>
    </xf>
    <xf numFmtId="0" fontId="51"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8" fillId="0" borderId="10" xfId="0" applyFont="1" applyBorder="1" applyAlignment="1">
      <alignment vertical="center"/>
    </xf>
    <xf numFmtId="0" fontId="78" fillId="0" borderId="10" xfId="0" applyFont="1" applyBorder="1">
      <alignment vertical="center"/>
    </xf>
    <xf numFmtId="0" fontId="79" fillId="2" borderId="0" xfId="0" applyFont="1" applyFill="1">
      <alignment vertical="center"/>
    </xf>
    <xf numFmtId="0" fontId="80" fillId="2" borderId="0" xfId="0" applyFont="1" applyFill="1">
      <alignment vertical="center"/>
    </xf>
    <xf numFmtId="0" fontId="81" fillId="0" borderId="0" xfId="2" applyFont="1">
      <alignment vertical="center"/>
    </xf>
    <xf numFmtId="0" fontId="18" fillId="0" borderId="0" xfId="0" applyFont="1" applyAlignment="1">
      <alignment horizontal="center" vertical="center"/>
    </xf>
    <xf numFmtId="0" fontId="73" fillId="0" borderId="0" xfId="0" applyFont="1" applyAlignment="1">
      <alignment vertical="center"/>
    </xf>
    <xf numFmtId="0" fontId="51" fillId="0" borderId="0" xfId="0" applyFont="1" applyAlignment="1">
      <alignment horizontal="right" vertical="center"/>
    </xf>
    <xf numFmtId="0" fontId="50" fillId="0" borderId="0" xfId="0" applyFont="1" applyAlignment="1">
      <alignment horizontal="right" vertical="center" indent="1"/>
    </xf>
    <xf numFmtId="0" fontId="58" fillId="0" borderId="0" xfId="0" applyFont="1">
      <alignment vertical="center"/>
    </xf>
    <xf numFmtId="0" fontId="51" fillId="0" borderId="0" xfId="0" applyFont="1" applyBorder="1">
      <alignment vertical="center"/>
    </xf>
    <xf numFmtId="0" fontId="15" fillId="0" borderId="19" xfId="2" applyFont="1" applyBorder="1" applyAlignment="1">
      <alignment horizontal="center" vertical="center" shrinkToFit="1"/>
    </xf>
    <xf numFmtId="0" fontId="15" fillId="0" borderId="13" xfId="2" applyFont="1" applyBorder="1" applyAlignment="1">
      <alignment horizontal="center" vertical="center" shrinkToFit="1"/>
    </xf>
    <xf numFmtId="0" fontId="15" fillId="0" borderId="12" xfId="2" applyFont="1" applyBorder="1" applyAlignment="1">
      <alignment horizontal="center" vertical="center" shrinkToFit="1"/>
    </xf>
    <xf numFmtId="3" fontId="50" fillId="0" borderId="71" xfId="0" applyNumberFormat="1" applyFont="1" applyBorder="1">
      <alignment vertical="center"/>
    </xf>
    <xf numFmtId="0" fontId="31" fillId="0" borderId="6" xfId="5" applyFont="1" applyFill="1" applyBorder="1"/>
    <xf numFmtId="0" fontId="31" fillId="0" borderId="10" xfId="5" applyFont="1" applyFill="1" applyBorder="1"/>
    <xf numFmtId="0" fontId="12" fillId="0" borderId="0" xfId="0" applyFont="1" applyProtection="1">
      <alignment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2" fillId="0" borderId="0" xfId="0" applyFont="1" applyBorder="1" applyAlignment="1">
      <alignment vertical="center" wrapText="1"/>
    </xf>
    <xf numFmtId="0" fontId="52" fillId="0" borderId="0" xfId="0" applyFont="1" applyBorder="1" applyAlignment="1">
      <alignment vertical="center"/>
    </xf>
    <xf numFmtId="0" fontId="52" fillId="0" borderId="0" xfId="0" applyFont="1" applyBorder="1">
      <alignment vertical="center"/>
    </xf>
    <xf numFmtId="0" fontId="79" fillId="2" borderId="77" xfId="0" applyFont="1" applyFill="1" applyBorder="1" applyAlignment="1">
      <alignment horizontal="center" vertical="center"/>
    </xf>
    <xf numFmtId="0" fontId="39" fillId="0" borderId="0" xfId="0" applyFont="1">
      <alignment vertical="center"/>
    </xf>
    <xf numFmtId="0" fontId="39" fillId="0" borderId="66" xfId="0" applyFont="1" applyBorder="1">
      <alignment vertical="center"/>
    </xf>
    <xf numFmtId="0" fontId="39" fillId="0" borderId="63" xfId="0" applyFont="1" applyBorder="1" applyAlignment="1">
      <alignment vertical="center" shrinkToFit="1"/>
    </xf>
    <xf numFmtId="0" fontId="84" fillId="0" borderId="78" xfId="0" applyFont="1" applyBorder="1" applyAlignment="1">
      <alignment horizontal="center" vertical="center" shrinkToFit="1"/>
    </xf>
    <xf numFmtId="0" fontId="39" fillId="0" borderId="32" xfId="0" applyFont="1" applyBorder="1" applyAlignment="1">
      <alignment vertical="center" shrinkToFit="1"/>
    </xf>
    <xf numFmtId="0" fontId="39" fillId="0" borderId="32" xfId="0" applyFont="1" applyBorder="1" applyAlignment="1">
      <alignment horizontal="center" vertical="center" shrinkToFit="1"/>
    </xf>
    <xf numFmtId="0" fontId="39" fillId="0" borderId="32" xfId="0" applyFont="1" applyBorder="1">
      <alignment vertical="center"/>
    </xf>
    <xf numFmtId="0" fontId="39" fillId="0" borderId="0" xfId="0" applyFont="1" applyAlignment="1">
      <alignment vertical="center" shrinkToFit="1"/>
    </xf>
    <xf numFmtId="0" fontId="21" fillId="3" borderId="0" xfId="0" applyFont="1" applyFill="1" applyBorder="1" applyAlignment="1">
      <alignment horizontal="left" vertical="center"/>
    </xf>
    <xf numFmtId="6" fontId="12" fillId="3" borderId="0" xfId="1" applyNumberFormat="1" applyFont="1" applyFill="1" applyBorder="1" applyAlignment="1">
      <alignment horizontal="right" vertical="center"/>
    </xf>
    <xf numFmtId="0" fontId="44" fillId="2" borderId="0" xfId="0" applyFont="1" applyFill="1" applyBorder="1" applyAlignment="1">
      <alignment horizontal="left" vertical="center" wrapText="1"/>
    </xf>
    <xf numFmtId="0" fontId="0" fillId="2" borderId="0" xfId="0" applyFill="1" applyBorder="1" applyAlignment="1">
      <alignment horizontal="center" vertical="center"/>
    </xf>
    <xf numFmtId="0" fontId="21" fillId="2" borderId="0" xfId="0"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3" fillId="0" borderId="0" xfId="0" applyFont="1" applyAlignment="1">
      <alignment horizontal="left" vertical="center" indent="1" shrinkToFit="1"/>
    </xf>
    <xf numFmtId="0" fontId="5" fillId="0" borderId="0" xfId="0" applyFont="1" applyAlignment="1">
      <alignment horizontal="center"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0" fontId="64" fillId="0" borderId="0" xfId="0" applyFont="1" applyAlignment="1">
      <alignment horizontal="center" vertical="center"/>
    </xf>
    <xf numFmtId="0" fontId="5" fillId="0" borderId="0" xfId="0" applyFont="1" applyAlignment="1">
      <alignment horizontal="distributed" vertical="center" indent="1"/>
    </xf>
    <xf numFmtId="0" fontId="18" fillId="0" borderId="0" xfId="0" applyFont="1" applyAlignment="1">
      <alignment horizontal="center" vertical="center"/>
    </xf>
    <xf numFmtId="0" fontId="20" fillId="0" borderId="0" xfId="0" applyFont="1" applyAlignment="1">
      <alignment horizontal="center" vertical="center"/>
    </xf>
    <xf numFmtId="178" fontId="67" fillId="0" borderId="0" xfId="0" applyNumberFormat="1" applyFont="1" applyAlignment="1">
      <alignment horizontal="right" vertical="center"/>
    </xf>
    <xf numFmtId="0" fontId="65" fillId="0" borderId="0" xfId="0" applyFont="1" applyAlignment="1">
      <alignment horizontal="distributed"/>
    </xf>
    <xf numFmtId="38" fontId="15" fillId="0" borderId="10" xfId="3" applyFont="1" applyFill="1" applyBorder="1" applyAlignment="1">
      <alignment horizontal="center" vertical="center"/>
    </xf>
    <xf numFmtId="38" fontId="10" fillId="0" borderId="10" xfId="3" applyFont="1" applyFill="1" applyBorder="1" applyAlignment="1">
      <alignment horizontal="right" vertical="center"/>
    </xf>
    <xf numFmtId="0" fontId="82"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5" fillId="0" borderId="12" xfId="2" applyFont="1" applyBorder="1" applyAlignment="1">
      <alignment horizontal="center" vertical="center"/>
    </xf>
    <xf numFmtId="0" fontId="15" fillId="0" borderId="12" xfId="2" applyFont="1" applyBorder="1" applyAlignment="1">
      <alignment horizontal="center" vertical="center" shrinkToFit="1"/>
    </xf>
    <xf numFmtId="0" fontId="15" fillId="0" borderId="13" xfId="2" applyFont="1" applyBorder="1" applyAlignment="1">
      <alignment horizontal="center" vertical="center" shrinkToFit="1"/>
    </xf>
    <xf numFmtId="0" fontId="5" fillId="0" borderId="1" xfId="2" applyFont="1" applyBorder="1" applyAlignment="1">
      <alignment horizontal="distributed" vertical="center"/>
    </xf>
    <xf numFmtId="0" fontId="69" fillId="0" borderId="0" xfId="2" applyFont="1" applyAlignment="1">
      <alignment horizontal="center" vertical="center"/>
    </xf>
    <xf numFmtId="0" fontId="5" fillId="0" borderId="1" xfId="2" applyFont="1" applyBorder="1" applyAlignment="1">
      <alignment horizontal="left" vertical="center" indent="1"/>
    </xf>
    <xf numFmtId="0" fontId="5" fillId="0" borderId="10" xfId="2" applyFont="1" applyBorder="1" applyAlignment="1">
      <alignment horizontal="center" vertical="center" shrinkToFit="1"/>
    </xf>
    <xf numFmtId="0" fontId="5" fillId="0" borderId="1" xfId="2" applyFont="1" applyBorder="1" applyAlignment="1">
      <alignment horizontal="center" vertical="center"/>
    </xf>
    <xf numFmtId="0" fontId="15" fillId="0" borderId="19" xfId="2" applyFont="1" applyBorder="1" applyAlignment="1">
      <alignment horizontal="center" vertical="center" shrinkToFit="1"/>
    </xf>
    <xf numFmtId="0" fontId="5" fillId="0" borderId="0" xfId="2" applyFont="1" applyAlignment="1">
      <alignment horizontal="left" vertical="top" wrapText="1"/>
    </xf>
    <xf numFmtId="0" fontId="15" fillId="0" borderId="12" xfId="2" applyFont="1" applyBorder="1" applyAlignment="1">
      <alignment horizontal="left" vertical="center" shrinkToFit="1"/>
    </xf>
    <xf numFmtId="0" fontId="15" fillId="0" borderId="11" xfId="2" applyFont="1" applyBorder="1" applyAlignment="1">
      <alignment horizontal="left" vertical="center" shrinkToFit="1"/>
    </xf>
    <xf numFmtId="0" fontId="15" fillId="0" borderId="18" xfId="2" applyFont="1" applyBorder="1" applyAlignment="1">
      <alignment horizontal="left" vertical="center" shrinkToFit="1"/>
    </xf>
    <xf numFmtId="0" fontId="5" fillId="0" borderId="20" xfId="2" applyFont="1" applyBorder="1" applyAlignment="1">
      <alignment horizontal="distributed" vertical="center"/>
    </xf>
    <xf numFmtId="0" fontId="5" fillId="0" borderId="0" xfId="2" applyFont="1" applyBorder="1" applyAlignment="1">
      <alignment horizontal="center" vertical="center"/>
    </xf>
    <xf numFmtId="0" fontId="15"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xf>
    <xf numFmtId="0" fontId="15"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1" xfId="2" applyFont="1" applyBorder="1" applyAlignment="1">
      <alignment horizontal="center" vertical="center"/>
    </xf>
    <xf numFmtId="0" fontId="5" fillId="0" borderId="18" xfId="2" applyFont="1" applyBorder="1" applyAlignment="1">
      <alignment horizontal="center" vertical="center"/>
    </xf>
    <xf numFmtId="38" fontId="10" fillId="0" borderId="12" xfId="3" applyFont="1" applyFill="1" applyBorder="1" applyAlignment="1">
      <alignment horizontal="right" vertical="center"/>
    </xf>
    <xf numFmtId="38" fontId="10" fillId="0" borderId="11" xfId="3" applyFont="1" applyFill="1" applyBorder="1" applyAlignment="1">
      <alignment horizontal="right" vertical="center"/>
    </xf>
    <xf numFmtId="38" fontId="22" fillId="0" borderId="0" xfId="3" applyFont="1" applyFill="1" applyAlignment="1">
      <alignment horizontal="center" vertical="center"/>
    </xf>
    <xf numFmtId="0" fontId="5" fillId="0" borderId="0" xfId="2" applyFont="1" applyAlignment="1">
      <alignment horizontal="center" vertical="center"/>
    </xf>
    <xf numFmtId="0" fontId="15" fillId="0" borderId="17" xfId="2" applyFont="1" applyBorder="1" applyAlignment="1">
      <alignment horizontal="left" vertical="center" shrinkToFit="1"/>
    </xf>
    <xf numFmtId="0" fontId="15" fillId="0" borderId="15" xfId="2" applyFont="1" applyBorder="1" applyAlignment="1">
      <alignment horizontal="left" vertical="center" shrinkToFit="1"/>
    </xf>
    <xf numFmtId="0" fontId="15" fillId="0" borderId="16" xfId="2" applyFont="1" applyBorder="1" applyAlignment="1">
      <alignment horizontal="left" vertical="center" shrinkToFit="1"/>
    </xf>
    <xf numFmtId="0" fontId="30" fillId="0" borderId="0" xfId="2" applyFont="1" applyAlignment="1">
      <alignment horizontal="center" vertical="center"/>
    </xf>
    <xf numFmtId="38" fontId="10" fillId="0" borderId="21" xfId="3" applyFont="1" applyFill="1" applyBorder="1" applyAlignment="1">
      <alignment horizontal="right" vertical="center"/>
    </xf>
    <xf numFmtId="38" fontId="10" fillId="0" borderId="20" xfId="3" applyFont="1" applyFill="1" applyBorder="1" applyAlignment="1">
      <alignment horizontal="right" vertical="center"/>
    </xf>
    <xf numFmtId="38" fontId="10" fillId="0" borderId="27" xfId="3" applyFont="1" applyFill="1" applyBorder="1" applyAlignment="1">
      <alignment horizontal="right" vertical="center"/>
    </xf>
    <xf numFmtId="38" fontId="15" fillId="0" borderId="21" xfId="3" applyFont="1" applyFill="1" applyBorder="1" applyAlignment="1">
      <alignment horizontal="center" vertical="center"/>
    </xf>
    <xf numFmtId="38" fontId="15" fillId="0" borderId="27" xfId="3" applyFont="1" applyFill="1" applyBorder="1" applyAlignment="1">
      <alignment horizontal="center" vertical="center"/>
    </xf>
    <xf numFmtId="0" fontId="9" fillId="0" borderId="0" xfId="0" applyFont="1" applyAlignment="1" applyProtection="1">
      <alignment vertical="center"/>
    </xf>
    <xf numFmtId="0" fontId="3"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22" fillId="0" borderId="0"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protection locked="0"/>
    </xf>
    <xf numFmtId="0" fontId="9" fillId="0" borderId="0" xfId="0" applyFont="1" applyAlignment="1" applyProtection="1">
      <alignment horizontal="center" vertical="center"/>
    </xf>
    <xf numFmtId="176" fontId="8"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83" fillId="0" borderId="0" xfId="0" applyFont="1" applyAlignment="1" applyProtection="1">
      <alignment horizontal="left" vertical="top"/>
      <protection locked="0"/>
    </xf>
    <xf numFmtId="0" fontId="18" fillId="0" borderId="0" xfId="0" applyFont="1" applyAlignment="1" applyProtection="1">
      <alignment horizontal="center" vertical="center"/>
    </xf>
    <xf numFmtId="0" fontId="18" fillId="0" borderId="0" xfId="0" applyFont="1" applyAlignment="1" applyProtection="1">
      <alignment horizontal="righ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protection locked="0"/>
    </xf>
    <xf numFmtId="0" fontId="19" fillId="0" borderId="0" xfId="0" applyFont="1" applyAlignment="1" applyProtection="1">
      <alignment horizontal="center" vertical="center"/>
    </xf>
    <xf numFmtId="0" fontId="20" fillId="0" borderId="0" xfId="0" applyFont="1" applyAlignment="1" applyProtection="1">
      <alignment horizontal="center" vertical="center" wrapText="1"/>
    </xf>
    <xf numFmtId="0" fontId="21" fillId="0" borderId="0" xfId="0" applyFont="1" applyAlignment="1" applyProtection="1">
      <alignment vertical="center" shrinkToFit="1"/>
      <protection locked="0"/>
    </xf>
    <xf numFmtId="0" fontId="21" fillId="0" borderId="0" xfId="0" applyFont="1" applyAlignment="1" applyProtection="1">
      <alignment horizontal="left" vertical="center" shrinkToFit="1"/>
      <protection locked="0"/>
    </xf>
    <xf numFmtId="0" fontId="70" fillId="0" borderId="0" xfId="0" applyFont="1" applyAlignment="1">
      <alignment horizontal="center" vertical="center"/>
    </xf>
    <xf numFmtId="0" fontId="5" fillId="0" borderId="1" xfId="0" applyFont="1" applyBorder="1" applyAlignment="1" applyProtection="1">
      <alignment horizontal="left" vertical="center" shrinkToFit="1"/>
      <protection locked="0"/>
    </xf>
    <xf numFmtId="0" fontId="69" fillId="0" borderId="0" xfId="0" applyFont="1" applyAlignment="1">
      <alignment horizontal="distributed" vertical="center"/>
    </xf>
    <xf numFmtId="0" fontId="5" fillId="0" borderId="0" xfId="0" applyFont="1" applyAlignment="1">
      <alignment horizontal="left" vertical="distributed" wrapText="1"/>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xf>
    <xf numFmtId="0" fontId="9" fillId="0" borderId="0" xfId="0" applyFont="1" applyAlignment="1" applyProtection="1">
      <alignment horizontal="left" vertical="center"/>
      <protection locked="0"/>
    </xf>
    <xf numFmtId="0" fontId="37" fillId="0" borderId="0" xfId="5" applyFont="1" applyAlignment="1">
      <alignment horizontal="center"/>
    </xf>
    <xf numFmtId="0" fontId="35" fillId="0" borderId="0" xfId="5" applyFont="1" applyBorder="1" applyAlignment="1">
      <alignment horizontal="right" vertical="top"/>
    </xf>
    <xf numFmtId="0" fontId="35" fillId="0" borderId="41" xfId="5" applyFont="1" applyBorder="1" applyAlignment="1">
      <alignment horizontal="right" vertical="top"/>
    </xf>
    <xf numFmtId="0" fontId="35" fillId="0" borderId="5" xfId="5" applyFont="1" applyBorder="1" applyAlignment="1">
      <alignment horizontal="right" vertical="top"/>
    </xf>
    <xf numFmtId="0" fontId="34" fillId="0" borderId="40" xfId="5" applyFont="1" applyBorder="1" applyAlignment="1">
      <alignment horizontal="center" vertical="center"/>
    </xf>
    <xf numFmtId="0" fontId="34" fillId="0" borderId="37" xfId="5" applyFont="1" applyBorder="1" applyAlignment="1">
      <alignment horizontal="center" vertical="center"/>
    </xf>
    <xf numFmtId="0" fontId="34" fillId="0" borderId="47" xfId="5" applyFont="1" applyBorder="1" applyAlignment="1">
      <alignment horizontal="center" vertical="center"/>
    </xf>
    <xf numFmtId="0" fontId="34" fillId="0" borderId="1" xfId="5" applyFont="1" applyBorder="1" applyAlignment="1">
      <alignment horizontal="center" vertical="center"/>
    </xf>
    <xf numFmtId="0" fontId="35" fillId="0" borderId="50" xfId="5" applyFont="1" applyBorder="1" applyAlignment="1">
      <alignment horizontal="right"/>
    </xf>
    <xf numFmtId="0" fontId="35" fillId="0" borderId="5" xfId="5" applyFont="1" applyBorder="1" applyAlignment="1">
      <alignment horizontal="right"/>
    </xf>
    <xf numFmtId="0" fontId="34" fillId="0" borderId="44" xfId="5" applyFont="1" applyBorder="1" applyAlignment="1">
      <alignment horizontal="center" vertical="center"/>
    </xf>
    <xf numFmtId="0" fontId="34" fillId="0" borderId="9" xfId="5" applyFont="1" applyBorder="1" applyAlignment="1">
      <alignment horizontal="center" vertical="center"/>
    </xf>
    <xf numFmtId="0" fontId="34" fillId="0" borderId="35" xfId="5" applyFont="1" applyBorder="1" applyAlignment="1">
      <alignment horizontal="center" vertical="center"/>
    </xf>
    <xf numFmtId="0" fontId="34" fillId="0" borderId="32" xfId="5" applyFont="1" applyBorder="1" applyAlignment="1">
      <alignment horizontal="center" vertical="center"/>
    </xf>
    <xf numFmtId="0" fontId="32" fillId="0" borderId="49" xfId="5" applyFont="1" applyBorder="1" applyAlignment="1">
      <alignment horizontal="center" vertical="center"/>
    </xf>
    <xf numFmtId="0" fontId="32" fillId="0" borderId="48" xfId="5" applyFont="1" applyBorder="1" applyAlignment="1">
      <alignment horizontal="center" vertical="center"/>
    </xf>
    <xf numFmtId="0" fontId="32" fillId="0" borderId="75" xfId="5" applyFont="1" applyBorder="1" applyAlignment="1">
      <alignment horizontal="center" vertical="center"/>
    </xf>
    <xf numFmtId="0" fontId="32" fillId="0" borderId="76" xfId="5" applyFont="1" applyBorder="1" applyAlignment="1">
      <alignment horizontal="center" vertical="center"/>
    </xf>
    <xf numFmtId="0" fontId="31" fillId="0" borderId="25" xfId="5" applyFont="1" applyBorder="1" applyAlignment="1">
      <alignment horizontal="center"/>
    </xf>
    <xf numFmtId="0" fontId="31" fillId="0" borderId="24" xfId="5" applyFont="1" applyBorder="1" applyAlignment="1">
      <alignment horizontal="center"/>
    </xf>
    <xf numFmtId="0" fontId="31" fillId="0" borderId="35" xfId="5" applyFont="1" applyBorder="1" applyAlignment="1">
      <alignment horizontal="left" wrapText="1"/>
    </xf>
    <xf numFmtId="0" fontId="31" fillId="0" borderId="33" xfId="5" applyFont="1" applyBorder="1" applyAlignment="1">
      <alignment horizontal="left" wrapText="1"/>
    </xf>
    <xf numFmtId="0" fontId="31" fillId="0" borderId="30" xfId="5" applyFont="1" applyBorder="1" applyAlignment="1">
      <alignment horizontal="center"/>
    </xf>
    <xf numFmtId="0" fontId="31" fillId="0" borderId="29" xfId="5" applyFont="1" applyBorder="1" applyAlignment="1">
      <alignment horizontal="center"/>
    </xf>
    <xf numFmtId="0" fontId="31" fillId="0" borderId="28" xfId="5" applyFont="1" applyBorder="1" applyAlignment="1">
      <alignment horizontal="center"/>
    </xf>
    <xf numFmtId="0" fontId="31" fillId="0" borderId="27" xfId="5" applyFont="1" applyBorder="1" applyAlignment="1">
      <alignment horizontal="center"/>
    </xf>
    <xf numFmtId="0" fontId="34" fillId="0" borderId="50" xfId="5" applyFont="1" applyBorder="1" applyAlignment="1">
      <alignment horizontal="center" vertical="center"/>
    </xf>
    <xf numFmtId="0" fontId="34" fillId="0" borderId="0" xfId="5" applyFont="1" applyBorder="1" applyAlignment="1">
      <alignment horizontal="center" vertical="center"/>
    </xf>
    <xf numFmtId="0" fontId="31" fillId="0" borderId="37" xfId="5" applyFont="1" applyBorder="1" applyAlignment="1">
      <alignment horizontal="center"/>
    </xf>
    <xf numFmtId="0" fontId="31" fillId="0" borderId="36" xfId="5" applyFont="1" applyBorder="1" applyAlignment="1">
      <alignment horizontal="center"/>
    </xf>
    <xf numFmtId="0" fontId="30" fillId="0" borderId="1" xfId="5" applyFont="1" applyBorder="1" applyAlignment="1">
      <alignment horizontal="left"/>
    </xf>
    <xf numFmtId="0" fontId="30" fillId="0" borderId="65" xfId="5" applyFont="1" applyBorder="1" applyAlignment="1">
      <alignment horizontal="left"/>
    </xf>
    <xf numFmtId="0" fontId="34" fillId="0" borderId="39" xfId="5" applyFont="1" applyBorder="1" applyAlignment="1">
      <alignment horizontal="center" vertical="center"/>
    </xf>
    <xf numFmtId="0" fontId="34" fillId="0" borderId="46" xfId="5" applyFont="1" applyBorder="1" applyAlignment="1">
      <alignment horizontal="center" vertical="center"/>
    </xf>
    <xf numFmtId="0" fontId="36" fillId="0" borderId="43" xfId="5" applyFont="1" applyBorder="1" applyAlignment="1">
      <alignment horizontal="left" vertical="center" wrapText="1" indent="1"/>
    </xf>
    <xf numFmtId="0" fontId="36" fillId="0" borderId="9" xfId="5" applyFont="1" applyBorder="1" applyAlignment="1">
      <alignment horizontal="left" vertical="center" wrapText="1" indent="1"/>
    </xf>
    <xf numFmtId="0" fontId="36" fillId="0" borderId="42" xfId="5" applyFont="1" applyBorder="1" applyAlignment="1">
      <alignment horizontal="left" vertical="center" wrapText="1" indent="1"/>
    </xf>
    <xf numFmtId="0" fontId="36" fillId="0" borderId="0" xfId="5" applyFont="1" applyBorder="1" applyAlignment="1">
      <alignment horizontal="left" vertical="center" wrapText="1" indent="1"/>
    </xf>
    <xf numFmtId="0" fontId="36" fillId="0" borderId="46" xfId="5" applyFont="1" applyBorder="1" applyAlignment="1">
      <alignment horizontal="left" vertical="center" wrapText="1" indent="1"/>
    </xf>
    <xf numFmtId="0" fontId="36" fillId="0" borderId="1" xfId="5" applyFont="1" applyBorder="1" applyAlignment="1">
      <alignment horizontal="left" vertical="center" wrapText="1" indent="1"/>
    </xf>
    <xf numFmtId="0" fontId="36" fillId="0" borderId="34" xfId="5" applyFont="1" applyBorder="1" applyAlignment="1">
      <alignment horizontal="left" vertical="center" wrapText="1" indent="1"/>
    </xf>
    <xf numFmtId="0" fontId="36" fillId="0" borderId="32" xfId="5" applyFont="1" applyBorder="1" applyAlignment="1">
      <alignment horizontal="left" vertical="center" wrapText="1" indent="1"/>
    </xf>
    <xf numFmtId="0" fontId="34" fillId="0" borderId="67" xfId="5" applyFont="1" applyBorder="1" applyAlignment="1">
      <alignment horizontal="center" vertical="center"/>
    </xf>
    <xf numFmtId="0" fontId="34" fillId="0" borderId="10" xfId="5" applyFont="1" applyBorder="1" applyAlignment="1">
      <alignment horizontal="center" vertical="center"/>
    </xf>
    <xf numFmtId="0" fontId="34" fillId="0" borderId="10" xfId="5" applyFont="1" applyBorder="1" applyAlignment="1">
      <alignment horizontal="center" vertical="center" wrapText="1"/>
    </xf>
    <xf numFmtId="0" fontId="34" fillId="0" borderId="23" xfId="5" applyFont="1" applyBorder="1" applyAlignment="1">
      <alignment horizontal="center" vertical="center" wrapText="1"/>
    </xf>
    <xf numFmtId="0" fontId="34" fillId="0" borderId="9"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5" fillId="0" borderId="0" xfId="5" applyFont="1" applyBorder="1" applyAlignment="1">
      <alignment horizontal="left" vertical="center" indent="1" shrinkToFit="1"/>
    </xf>
    <xf numFmtId="0" fontId="35" fillId="0" borderId="41" xfId="5" applyFont="1" applyBorder="1" applyAlignment="1">
      <alignment horizontal="left" vertical="center" indent="1" shrinkToFit="1"/>
    </xf>
    <xf numFmtId="0" fontId="34" fillId="0" borderId="32" xfId="5" applyFont="1" applyBorder="1" applyAlignment="1">
      <alignment horizontal="left" vertical="center" indent="1"/>
    </xf>
    <xf numFmtId="0" fontId="34" fillId="0" borderId="31" xfId="5" applyFont="1" applyBorder="1" applyAlignment="1">
      <alignment horizontal="left" vertical="center" indent="1"/>
    </xf>
    <xf numFmtId="0" fontId="32" fillId="0" borderId="69" xfId="5" applyFont="1" applyBorder="1" applyAlignment="1">
      <alignment horizontal="center" vertical="center"/>
    </xf>
    <xf numFmtId="0" fontId="32" fillId="0" borderId="70" xfId="5" applyFont="1" applyBorder="1" applyAlignment="1">
      <alignment horizontal="center" vertical="center"/>
    </xf>
    <xf numFmtId="0" fontId="34" fillId="0" borderId="38" xfId="5" applyFont="1" applyBorder="1" applyAlignment="1">
      <alignment horizontal="center" vertical="center"/>
    </xf>
    <xf numFmtId="0" fontId="34" fillId="0" borderId="7" xfId="5" applyFont="1" applyBorder="1" applyAlignment="1">
      <alignment horizontal="center" vertical="center"/>
    </xf>
    <xf numFmtId="0" fontId="31" fillId="0" borderId="0" xfId="5" applyFont="1" applyBorder="1" applyAlignment="1">
      <alignment horizontal="left"/>
    </xf>
    <xf numFmtId="0" fontId="31" fillId="0" borderId="41" xfId="5" applyFont="1" applyBorder="1" applyAlignment="1">
      <alignment horizontal="left"/>
    </xf>
    <xf numFmtId="0" fontId="73" fillId="0" borderId="0" xfId="0" applyFont="1" applyAlignment="1">
      <alignment horizontal="center" vertical="center"/>
    </xf>
    <xf numFmtId="6" fontId="50" fillId="0" borderId="0" xfId="0" applyNumberFormat="1" applyFont="1" applyAlignment="1">
      <alignment horizontal="right" vertical="center"/>
    </xf>
    <xf numFmtId="0" fontId="50" fillId="0" borderId="0" xfId="0" applyFont="1" applyAlignment="1">
      <alignment horizontal="left" vertical="center"/>
    </xf>
    <xf numFmtId="5" fontId="50" fillId="0" borderId="71" xfId="0" applyNumberFormat="1" applyFont="1" applyBorder="1" applyAlignment="1">
      <alignment horizontal="right" shrinkToFit="1"/>
    </xf>
    <xf numFmtId="0" fontId="74" fillId="0" borderId="0" xfId="0" applyFont="1" applyAlignment="1">
      <alignment horizontal="center" vertical="center"/>
    </xf>
    <xf numFmtId="0" fontId="75" fillId="0" borderId="0" xfId="0" applyFont="1" applyAlignment="1">
      <alignment horizontal="center" vertical="center"/>
    </xf>
    <xf numFmtId="0" fontId="50" fillId="0" borderId="0" xfId="0" applyFont="1" applyAlignment="1">
      <alignment horizontal="left" vertical="center" shrinkToFit="1"/>
    </xf>
    <xf numFmtId="6" fontId="50" fillId="0" borderId="0" xfId="7" applyFont="1" applyAlignment="1">
      <alignment horizontal="right" shrinkToFit="1"/>
    </xf>
    <xf numFmtId="0" fontId="50" fillId="0" borderId="0" xfId="0" applyFont="1" applyBorder="1" applyAlignment="1">
      <alignment horizontal="right" vertical="center"/>
    </xf>
    <xf numFmtId="0" fontId="72" fillId="0" borderId="0" xfId="0" applyFont="1" applyAlignment="1">
      <alignment horizontal="center" vertical="center"/>
    </xf>
    <xf numFmtId="0" fontId="71" fillId="0" borderId="0" xfId="0" applyFont="1" applyBorder="1" applyAlignment="1">
      <alignment horizontal="center" vertical="center"/>
    </xf>
    <xf numFmtId="0" fontId="50" fillId="0" borderId="0" xfId="0" applyFont="1" applyAlignment="1">
      <alignment vertical="center" shrinkToFit="1"/>
    </xf>
    <xf numFmtId="0" fontId="58" fillId="0" borderId="0" xfId="0" applyFont="1" applyAlignment="1">
      <alignment horizontal="right" vertical="center"/>
    </xf>
    <xf numFmtId="0" fontId="56" fillId="0" borderId="0" xfId="0" applyFont="1" applyAlignment="1">
      <alignment horizontal="center" vertical="center"/>
    </xf>
    <xf numFmtId="0" fontId="51" fillId="0" borderId="0" xfId="0" applyFont="1" applyBorder="1" applyAlignment="1">
      <alignment horizontal="center" vertical="center"/>
    </xf>
    <xf numFmtId="6" fontId="50" fillId="0" borderId="71" xfId="7" applyFont="1" applyBorder="1" applyAlignment="1">
      <alignment horizontal="right" shrinkToFit="1"/>
    </xf>
    <xf numFmtId="0" fontId="51" fillId="0" borderId="0" xfId="0" applyFont="1" applyAlignment="1">
      <alignment horizontal="left" vertical="top" wrapText="1"/>
    </xf>
    <xf numFmtId="6" fontId="56" fillId="0" borderId="0" xfId="0" applyNumberFormat="1" applyFont="1" applyAlignment="1">
      <alignment horizontal="right" vertical="center"/>
    </xf>
    <xf numFmtId="0" fontId="56" fillId="0" borderId="0" xfId="0" applyFont="1" applyAlignment="1">
      <alignment horizontal="right" vertical="center"/>
    </xf>
    <xf numFmtId="0" fontId="54" fillId="0" borderId="0" xfId="0" applyFont="1" applyAlignment="1">
      <alignment horizontal="center" vertical="center"/>
    </xf>
    <xf numFmtId="0" fontId="55" fillId="0" borderId="0" xfId="0" applyFont="1" applyAlignment="1">
      <alignment horizontal="left" vertical="center"/>
    </xf>
    <xf numFmtId="0" fontId="51" fillId="0" borderId="0" xfId="0" applyFont="1" applyAlignment="1">
      <alignment horizontal="left" vertical="center" shrinkToFit="1"/>
    </xf>
    <xf numFmtId="0" fontId="51" fillId="0" borderId="0" xfId="0" applyFont="1" applyAlignment="1">
      <alignment vertical="center" shrinkToFit="1"/>
    </xf>
    <xf numFmtId="0" fontId="51" fillId="0" borderId="0" xfId="0" applyFont="1" applyAlignment="1">
      <alignment horizontal="center" vertical="center"/>
    </xf>
    <xf numFmtId="0" fontId="51" fillId="0" borderId="0" xfId="0" applyFont="1" applyAlignment="1">
      <alignment horizontal="left" vertical="center"/>
    </xf>
    <xf numFmtId="0" fontId="52" fillId="0" borderId="0" xfId="0" applyFont="1" applyAlignment="1">
      <alignment vertical="center" shrinkToFit="1"/>
    </xf>
    <xf numFmtId="0" fontId="60" fillId="0" borderId="0" xfId="0" applyFont="1" applyAlignment="1">
      <alignment horizontal="center" vertical="center"/>
    </xf>
    <xf numFmtId="0" fontId="52" fillId="0" borderId="0" xfId="0" applyFont="1" applyAlignment="1">
      <alignment horizontal="distributed" vertical="distributed" shrinkToFit="1"/>
    </xf>
    <xf numFmtId="0" fontId="52" fillId="0" borderId="0" xfId="0" applyFont="1" applyBorder="1" applyAlignment="1">
      <alignment horizontal="center" vertical="center" wrapText="1"/>
    </xf>
    <xf numFmtId="0" fontId="52" fillId="0" borderId="0" xfId="0" applyFont="1" applyAlignment="1">
      <alignment horizontal="center" vertical="center" wrapText="1"/>
    </xf>
    <xf numFmtId="0" fontId="52" fillId="0" borderId="0" xfId="0" applyFont="1" applyAlignment="1">
      <alignment horizontal="distributed" vertical="center"/>
    </xf>
    <xf numFmtId="0" fontId="52" fillId="0" borderId="0" xfId="0" applyFont="1" applyAlignment="1">
      <alignment horizontal="distributed" vertical="distributed"/>
    </xf>
    <xf numFmtId="0" fontId="52" fillId="0" borderId="0" xfId="0" applyFont="1" applyAlignment="1">
      <alignment horizontal="center" vertical="center"/>
    </xf>
    <xf numFmtId="0" fontId="15" fillId="0" borderId="0" xfId="0" applyFont="1" applyAlignment="1">
      <alignment vertical="center" shrinkToFit="1"/>
    </xf>
    <xf numFmtId="0" fontId="52" fillId="0" borderId="0" xfId="0" applyFont="1" applyAlignment="1">
      <alignment horizontal="left" vertical="center" shrinkToFit="1"/>
    </xf>
    <xf numFmtId="0" fontId="52" fillId="0" borderId="1" xfId="0" applyFont="1" applyBorder="1" applyAlignment="1">
      <alignment horizontal="left" vertical="center" shrinkToFit="1"/>
    </xf>
    <xf numFmtId="0" fontId="52" fillId="0" borderId="0" xfId="0" applyFont="1" applyAlignment="1">
      <alignment horizontal="distributed" vertical="center" wrapText="1" indent="1"/>
    </xf>
    <xf numFmtId="0" fontId="52" fillId="0" borderId="0" xfId="0" applyFont="1" applyAlignment="1">
      <alignment horizontal="left" vertical="center" wrapText="1"/>
    </xf>
    <xf numFmtId="0" fontId="5" fillId="0" borderId="1" xfId="0" applyFont="1" applyBorder="1" applyAlignment="1">
      <alignment horizontal="center" vertical="center"/>
    </xf>
    <xf numFmtId="0" fontId="15" fillId="0" borderId="0" xfId="0" applyFont="1" applyAlignment="1">
      <alignment horizontal="distributed" vertical="center"/>
    </xf>
    <xf numFmtId="0" fontId="15" fillId="0" borderId="0" xfId="0" applyFont="1" applyAlignment="1">
      <alignment horizontal="center" vertical="center"/>
    </xf>
    <xf numFmtId="0" fontId="15" fillId="0" borderId="10" xfId="0" applyFont="1" applyBorder="1" applyAlignment="1">
      <alignment horizontal="center" vertical="center" wrapText="1"/>
    </xf>
    <xf numFmtId="0" fontId="15" fillId="0" borderId="21" xfId="0" applyFont="1" applyBorder="1" applyAlignment="1">
      <alignment horizontal="left" vertical="center" wrapText="1"/>
    </xf>
    <xf numFmtId="0" fontId="15" fillId="0" borderId="20" xfId="0" applyFont="1" applyBorder="1" applyAlignment="1">
      <alignment horizontal="left" vertical="center" wrapText="1"/>
    </xf>
    <xf numFmtId="0" fontId="15" fillId="0" borderId="27" xfId="0" applyFont="1" applyBorder="1" applyAlignment="1">
      <alignment horizontal="left" vertical="center" wrapText="1"/>
    </xf>
    <xf numFmtId="0" fontId="15" fillId="0" borderId="6" xfId="0" applyFont="1" applyBorder="1" applyAlignment="1">
      <alignment horizontal="left" vertical="center" wrapText="1"/>
    </xf>
    <xf numFmtId="0" fontId="15" fillId="0" borderId="72" xfId="0" applyFont="1" applyBorder="1" applyAlignment="1">
      <alignment horizontal="left" vertical="center" wrapText="1"/>
    </xf>
    <xf numFmtId="0" fontId="15" fillId="0" borderId="0" xfId="0" applyFont="1" applyAlignment="1">
      <alignment horizontal="left" vertical="center"/>
    </xf>
    <xf numFmtId="0" fontId="15" fillId="0" borderId="21" xfId="0" applyFont="1" applyBorder="1" applyAlignment="1">
      <alignment horizontal="left" vertical="center"/>
    </xf>
    <xf numFmtId="0" fontId="15" fillId="0" borderId="20"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15" fillId="0" borderId="10" xfId="0" applyFont="1" applyBorder="1" applyAlignment="1">
      <alignment horizontal="center" vertical="center" shrinkToFit="1"/>
    </xf>
    <xf numFmtId="0" fontId="15" fillId="0" borderId="10" xfId="0" applyFont="1" applyBorder="1" applyAlignment="1">
      <alignment horizontal="left" vertical="center" wrapText="1"/>
    </xf>
    <xf numFmtId="0" fontId="15" fillId="0" borderId="27"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10" xfId="0" applyFont="1" applyBorder="1" applyAlignment="1">
      <alignment horizontal="left" vertical="center" wrapText="1" shrinkToFit="1"/>
    </xf>
    <xf numFmtId="0" fontId="15" fillId="0" borderId="21" xfId="0" applyFont="1" applyBorder="1" applyAlignment="1">
      <alignment horizontal="left" vertical="center" shrinkToFit="1"/>
    </xf>
    <xf numFmtId="0" fontId="15" fillId="0" borderId="27" xfId="0" applyFont="1" applyBorder="1" applyAlignment="1">
      <alignment horizontal="left" vertical="center"/>
    </xf>
    <xf numFmtId="0" fontId="15" fillId="0" borderId="0" xfId="0" applyFont="1" applyAlignment="1">
      <alignment horizontal="left" vertical="center" wrapText="1"/>
    </xf>
    <xf numFmtId="0" fontId="15" fillId="0" borderId="2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1"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21" xfId="0" applyFont="1" applyBorder="1" applyAlignment="1">
      <alignment horizontal="left" vertical="center" wrapText="1" shrinkToFit="1"/>
    </xf>
    <xf numFmtId="0" fontId="15" fillId="0" borderId="20" xfId="0" applyFont="1" applyBorder="1" applyAlignment="1">
      <alignment horizontal="left" vertical="center" wrapText="1" shrinkToFit="1"/>
    </xf>
    <xf numFmtId="0" fontId="15" fillId="0" borderId="27" xfId="0" applyFont="1" applyBorder="1" applyAlignment="1">
      <alignment horizontal="left" vertical="center" wrapText="1" shrinkToFit="1"/>
    </xf>
    <xf numFmtId="0" fontId="39" fillId="0" borderId="0" xfId="0" applyFont="1" applyAlignment="1">
      <alignment vertical="center" wrapText="1" shrinkToFit="1"/>
    </xf>
    <xf numFmtId="0" fontId="39" fillId="0" borderId="34" xfId="6" applyFont="1" applyBorder="1" applyAlignment="1">
      <alignment horizontal="center" vertical="center"/>
    </xf>
    <xf numFmtId="0" fontId="39" fillId="0" borderId="31" xfId="6" applyFont="1" applyBorder="1" applyAlignment="1">
      <alignment horizontal="center" vertical="center"/>
    </xf>
    <xf numFmtId="0" fontId="39" fillId="0" borderId="28" xfId="6" applyFont="1" applyBorder="1" applyAlignment="1">
      <alignment horizontal="right" vertical="center" shrinkToFit="1"/>
    </xf>
    <xf numFmtId="0" fontId="39" fillId="0" borderId="27" xfId="6" applyFont="1" applyBorder="1" applyAlignment="1">
      <alignment horizontal="right" vertical="center" shrinkToFit="1"/>
    </xf>
    <xf numFmtId="0" fontId="39" fillId="0" borderId="54" xfId="6" applyFont="1" applyBorder="1" applyAlignment="1">
      <alignment horizontal="center" vertical="center"/>
    </xf>
    <xf numFmtId="0" fontId="39" fillId="0" borderId="53" xfId="6" applyFont="1" applyBorder="1" applyAlignment="1">
      <alignment horizontal="center" vertical="center"/>
    </xf>
    <xf numFmtId="0" fontId="39" fillId="0" borderId="21" xfId="6" applyFont="1" applyBorder="1" applyAlignment="1">
      <alignment horizontal="center" vertical="center"/>
    </xf>
    <xf numFmtId="0" fontId="39" fillId="0" borderId="52" xfId="6" applyFont="1" applyBorder="1" applyAlignment="1">
      <alignment horizontal="center" vertical="center"/>
    </xf>
    <xf numFmtId="0" fontId="39" fillId="0" borderId="35" xfId="6" applyFont="1" applyBorder="1" applyAlignment="1">
      <alignment horizontal="right" vertical="center" shrinkToFit="1"/>
    </xf>
    <xf numFmtId="0" fontId="39" fillId="0" borderId="33" xfId="6" applyFont="1" applyBorder="1" applyAlignment="1">
      <alignment horizontal="right" vertical="center" shrinkToFit="1"/>
    </xf>
    <xf numFmtId="0" fontId="39" fillId="0" borderId="33" xfId="6" applyFont="1" applyBorder="1" applyAlignment="1">
      <alignment horizontal="center" vertical="center"/>
    </xf>
    <xf numFmtId="0" fontId="39" fillId="0" borderId="27" xfId="6" applyFont="1" applyBorder="1" applyAlignment="1">
      <alignment horizontal="center" vertical="center"/>
    </xf>
    <xf numFmtId="0" fontId="39" fillId="0" borderId="29" xfId="6" applyFont="1" applyBorder="1" applyAlignment="1">
      <alignment horizontal="center" vertical="center"/>
    </xf>
    <xf numFmtId="0" fontId="39" fillId="0" borderId="0" xfId="6" applyFont="1" applyAlignment="1">
      <alignment horizontal="left" vertical="center" shrinkToFit="1"/>
    </xf>
    <xf numFmtId="0" fontId="39" fillId="0" borderId="0" xfId="6" applyFont="1" applyAlignment="1">
      <alignment horizontal="right" vertical="center"/>
    </xf>
    <xf numFmtId="0" fontId="43" fillId="0" borderId="0" xfId="6" applyFont="1" applyAlignment="1">
      <alignment horizontal="distributed" vertical="center"/>
    </xf>
    <xf numFmtId="0" fontId="43" fillId="0" borderId="0" xfId="6" applyFont="1" applyAlignment="1">
      <alignment horizontal="left" vertical="center"/>
    </xf>
    <xf numFmtId="0" fontId="42" fillId="0" borderId="0" xfId="6" applyFont="1" applyAlignment="1">
      <alignment horizontal="center" vertical="center"/>
    </xf>
    <xf numFmtId="0" fontId="40" fillId="0" borderId="0" xfId="6" applyFont="1" applyAlignment="1">
      <alignment horizontal="left" vertical="top" wrapText="1"/>
    </xf>
    <xf numFmtId="0" fontId="39" fillId="0" borderId="0" xfId="6" applyFont="1" applyAlignment="1">
      <alignment horizontal="left" vertical="center" wrapText="1" indent="1"/>
    </xf>
    <xf numFmtId="0" fontId="39" fillId="0" borderId="0" xfId="6" applyFont="1" applyAlignment="1">
      <alignment horizontal="center" vertical="center" shrinkToFit="1"/>
    </xf>
    <xf numFmtId="0" fontId="41" fillId="0" borderId="0" xfId="6" applyFont="1" applyAlignment="1">
      <alignment horizontal="left" vertical="center" shrinkToFit="1"/>
    </xf>
    <xf numFmtId="0" fontId="39" fillId="0" borderId="0" xfId="6" applyFont="1" applyAlignment="1">
      <alignment horizontal="left" vertical="center" indent="1"/>
    </xf>
    <xf numFmtId="58" fontId="39" fillId="0" borderId="21" xfId="6" applyNumberFormat="1" applyFont="1" applyBorder="1" applyAlignment="1">
      <alignment horizontal="center" vertical="center"/>
    </xf>
    <xf numFmtId="0" fontId="39" fillId="0" borderId="20" xfId="6" applyFont="1" applyBorder="1" applyAlignment="1">
      <alignment horizontal="center" vertical="center"/>
    </xf>
    <xf numFmtId="0" fontId="39" fillId="0" borderId="62" xfId="6" applyFont="1" applyBorder="1" applyAlignment="1">
      <alignment horizontal="center" vertical="center" wrapText="1" shrinkToFit="1"/>
    </xf>
    <xf numFmtId="0" fontId="39" fillId="0" borderId="60" xfId="6" applyFont="1" applyBorder="1" applyAlignment="1">
      <alignment horizontal="center" vertical="center" shrinkToFit="1"/>
    </xf>
    <xf numFmtId="0" fontId="39" fillId="0" borderId="59" xfId="6" applyFont="1" applyBorder="1" applyAlignment="1">
      <alignment horizontal="center" vertical="center" shrinkToFit="1"/>
    </xf>
    <xf numFmtId="0" fontId="39" fillId="0" borderId="58" xfId="6" applyFont="1" applyBorder="1" applyAlignment="1">
      <alignment horizontal="center" vertical="center"/>
    </xf>
    <xf numFmtId="0" fontId="39" fillId="0" borderId="24" xfId="6" applyFont="1" applyBorder="1" applyAlignment="1">
      <alignment horizontal="center" vertical="center"/>
    </xf>
    <xf numFmtId="58" fontId="39" fillId="0" borderId="20" xfId="6" applyNumberFormat="1" applyFont="1" applyBorder="1" applyAlignment="1">
      <alignment horizontal="center" vertical="center"/>
    </xf>
    <xf numFmtId="0" fontId="39" fillId="0" borderId="43" xfId="6" applyFont="1" applyBorder="1" applyAlignment="1">
      <alignment horizontal="center" vertical="center"/>
    </xf>
    <xf numFmtId="0" fontId="39" fillId="0" borderId="9" xfId="6" applyFont="1" applyBorder="1" applyAlignment="1">
      <alignment horizontal="center" vertical="center"/>
    </xf>
    <xf numFmtId="0" fontId="39" fillId="0" borderId="45" xfId="6" applyFont="1" applyBorder="1" applyAlignment="1">
      <alignment horizontal="center" vertical="center"/>
    </xf>
    <xf numFmtId="0" fontId="39" fillId="0" borderId="61" xfId="6" applyFont="1" applyBorder="1" applyAlignment="1">
      <alignment horizontal="center" vertical="center"/>
    </xf>
    <xf numFmtId="5" fontId="39" fillId="0" borderId="21" xfId="6" applyNumberFormat="1" applyFont="1" applyBorder="1" applyAlignment="1">
      <alignment horizontal="right" vertical="center"/>
    </xf>
    <xf numFmtId="5" fontId="39" fillId="0" borderId="20" xfId="6" applyNumberFormat="1" applyFont="1" applyBorder="1" applyAlignment="1">
      <alignment horizontal="right" vertical="center"/>
    </xf>
    <xf numFmtId="0" fontId="39" fillId="0" borderId="20" xfId="6" applyFont="1" applyBorder="1" applyAlignment="1">
      <alignment horizontal="left" vertical="center"/>
    </xf>
    <xf numFmtId="0" fontId="39" fillId="0" borderId="52" xfId="6" applyFont="1" applyBorder="1" applyAlignment="1">
      <alignment horizontal="left" vertical="center"/>
    </xf>
    <xf numFmtId="0" fontId="39" fillId="0" borderId="30" xfId="6" applyFont="1" applyBorder="1" applyAlignment="1">
      <alignment horizontal="center" vertical="center"/>
    </xf>
    <xf numFmtId="5" fontId="39" fillId="0" borderId="58" xfId="6" applyNumberFormat="1" applyFont="1" applyBorder="1" applyAlignment="1">
      <alignment horizontal="center" vertical="center"/>
    </xf>
    <xf numFmtId="5" fontId="39" fillId="0" borderId="57" xfId="6" applyNumberFormat="1" applyFont="1" applyBorder="1" applyAlignment="1">
      <alignment horizontal="center" vertical="center"/>
    </xf>
    <xf numFmtId="5" fontId="39" fillId="0" borderId="56" xfId="6" applyNumberFormat="1" applyFont="1" applyBorder="1" applyAlignment="1">
      <alignment horizontal="center" vertical="center"/>
    </xf>
    <xf numFmtId="0" fontId="39" fillId="0" borderId="63" xfId="6" applyFont="1" applyBorder="1" applyAlignment="1">
      <alignment horizontal="center" vertical="center"/>
    </xf>
    <xf numFmtId="0" fontId="39" fillId="0" borderId="51" xfId="6" applyFont="1" applyBorder="1" applyAlignment="1">
      <alignment horizontal="center" vertical="center"/>
    </xf>
    <xf numFmtId="0" fontId="43" fillId="0" borderId="0" xfId="6" applyFont="1" applyAlignment="1">
      <alignment horizontal="left" vertical="center" shrinkToFit="1"/>
    </xf>
    <xf numFmtId="0" fontId="39" fillId="0" borderId="66" xfId="6" applyFont="1" applyBorder="1" applyAlignment="1">
      <alignment horizontal="center" vertical="center" shrinkToFit="1"/>
    </xf>
    <xf numFmtId="0" fontId="39" fillId="0" borderId="64" xfId="6" applyFont="1" applyBorder="1" applyAlignment="1">
      <alignment horizontal="center" vertical="center" shrinkToFit="1"/>
    </xf>
    <xf numFmtId="0" fontId="39" fillId="0" borderId="63" xfId="6" applyFont="1" applyBorder="1" applyAlignment="1">
      <alignment horizontal="center" vertical="center" shrinkToFit="1"/>
    </xf>
    <xf numFmtId="0" fontId="39" fillId="0" borderId="60" xfId="6" applyFont="1" applyBorder="1" applyAlignment="1">
      <alignment horizontal="center" vertical="center" wrapText="1" shrinkToFit="1"/>
    </xf>
    <xf numFmtId="0" fontId="39" fillId="0" borderId="46" xfId="6" applyFont="1" applyBorder="1" applyAlignment="1">
      <alignment horizontal="center" vertical="center"/>
    </xf>
    <xf numFmtId="0" fontId="39" fillId="0" borderId="7" xfId="6" applyFont="1" applyBorder="1" applyAlignment="1">
      <alignment horizontal="center" vertical="center"/>
    </xf>
    <xf numFmtId="0" fontId="39" fillId="0" borderId="21" xfId="6" applyFont="1" applyBorder="1" applyAlignment="1">
      <alignment horizontal="center" vertical="center" shrinkToFit="1"/>
    </xf>
    <xf numFmtId="0" fontId="39" fillId="0" borderId="20" xfId="6" applyFont="1" applyBorder="1" applyAlignment="1">
      <alignment horizontal="center" vertical="center" shrinkToFit="1"/>
    </xf>
    <xf numFmtId="0" fontId="39" fillId="0" borderId="52" xfId="6" applyFont="1" applyBorder="1" applyAlignment="1">
      <alignment horizontal="center" vertical="center" shrinkToFit="1"/>
    </xf>
    <xf numFmtId="0" fontId="39" fillId="0" borderId="61" xfId="6" applyFont="1" applyBorder="1" applyAlignment="1">
      <alignment horizontal="center" vertical="center" wrapText="1"/>
    </xf>
    <xf numFmtId="0" fontId="39" fillId="0" borderId="3" xfId="6" applyFont="1" applyBorder="1" applyAlignment="1">
      <alignment horizontal="center" vertical="center"/>
    </xf>
    <xf numFmtId="0" fontId="39" fillId="0" borderId="9" xfId="6" applyFont="1" applyBorder="1" applyAlignment="1">
      <alignment horizontal="left" vertical="center"/>
    </xf>
    <xf numFmtId="0" fontId="39" fillId="0" borderId="45" xfId="6" applyFont="1" applyBorder="1" applyAlignment="1">
      <alignment horizontal="left" vertical="center"/>
    </xf>
    <xf numFmtId="0" fontId="39" fillId="0" borderId="57" xfId="6" applyFont="1" applyBorder="1" applyAlignment="1">
      <alignment horizontal="center" vertical="center"/>
    </xf>
    <xf numFmtId="0" fontId="39" fillId="0" borderId="56" xfId="6" applyFont="1" applyBorder="1" applyAlignment="1">
      <alignment horizontal="center" vertical="center"/>
    </xf>
    <xf numFmtId="3" fontId="39" fillId="0" borderId="21" xfId="6" applyNumberFormat="1" applyFont="1" applyBorder="1" applyAlignment="1">
      <alignment horizontal="right" vertical="center"/>
    </xf>
    <xf numFmtId="0" fontId="39" fillId="0" borderId="20" xfId="6" applyFont="1" applyBorder="1" applyAlignment="1">
      <alignment horizontal="right" vertical="center"/>
    </xf>
    <xf numFmtId="5" fontId="39" fillId="0" borderId="43" xfId="6" applyNumberFormat="1" applyFont="1" applyBorder="1" applyAlignment="1">
      <alignment horizontal="right" vertical="center"/>
    </xf>
    <xf numFmtId="5" fontId="39" fillId="0" borderId="9" xfId="6" applyNumberFormat="1" applyFont="1" applyBorder="1" applyAlignment="1">
      <alignment horizontal="right" vertical="center"/>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17</xdr:row>
      <xdr:rowOff>256933</xdr:rowOff>
    </xdr:from>
    <xdr:to>
      <xdr:col>24</xdr:col>
      <xdr:colOff>158502</xdr:colOff>
      <xdr:row>22</xdr:row>
      <xdr:rowOff>139335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5722" y="4303153"/>
          <a:ext cx="7076440" cy="1254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283059</xdr:rowOff>
    </xdr:from>
    <xdr:to>
      <xdr:col>24</xdr:col>
      <xdr:colOff>161471</xdr:colOff>
      <xdr:row>17</xdr:row>
      <xdr:rowOff>179612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28691" y="3414879"/>
          <a:ext cx="7076440" cy="810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495240</xdr:colOff>
      <xdr:row>8</xdr:row>
      <xdr:rowOff>162229</xdr:rowOff>
    </xdr:from>
    <xdr:to>
      <xdr:col>24</xdr:col>
      <xdr:colOff>165040</xdr:colOff>
      <xdr:row>14</xdr:row>
      <xdr:rowOff>213360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32260" y="2082469"/>
          <a:ext cx="7076440" cy="1262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兼任できる工事の条件を裏面（２ページ目）にて確認の上、兼務配置を決定してください。</a:t>
          </a:r>
          <a:endParaRPr kumimoji="1" lang="en-US" altLang="ja-JP" sz="1600" b="1">
            <a:solidFill>
              <a:schemeClr val="dk1"/>
            </a:solidFill>
            <a:effectLst/>
            <a:latin typeface="+mn-lt"/>
            <a:ea typeface="+mn-ea"/>
            <a:cs typeface="+mn-cs"/>
          </a:endParaRPr>
        </a:p>
        <a:p>
          <a:r>
            <a:rPr kumimoji="1" lang="ja-JP" altLang="ja-JP"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該当する要件の番号を直接入力します。</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74543</xdr:colOff>
      <xdr:row>34</xdr:row>
      <xdr:rowOff>16565</xdr:rowOff>
    </xdr:from>
    <xdr:to>
      <xdr:col>6</xdr:col>
      <xdr:colOff>289891</xdr:colOff>
      <xdr:row>35</xdr:row>
      <xdr:rowOff>8282</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027168" y="92081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３年　５月　３日</a:t>
          </a:r>
          <a:endParaRPr kumimoji="1" lang="en-US" altLang="ja-JP" sz="1600"/>
        </a:p>
        <a:p>
          <a:r>
            <a:rPr kumimoji="1" lang="ja-JP" altLang="en-US" sz="1600"/>
            <a:t>　　　</a:t>
          </a:r>
          <a:r>
            <a:rPr kumimoji="1" lang="ja-JP" altLang="en-US" sz="1600">
              <a:latin typeface="+mn-ea"/>
              <a:ea typeface="+mn-ea"/>
            </a:rPr>
            <a:t>完成　令和　３年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４年　３月　</a:t>
          </a:r>
          <a:r>
            <a:rPr kumimoji="1" lang="en-US" altLang="ja-JP" sz="1600">
              <a:solidFill>
                <a:srgbClr val="FF0000"/>
              </a:solidFill>
              <a:latin typeface="+mn-ea"/>
              <a:ea typeface="+mn-ea"/>
            </a:rPr>
            <a:t>17</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171450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337730" y="6262008"/>
          <a:ext cx="5590293" cy="16627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80" zoomScaleNormal="80" workbookViewId="0">
      <selection activeCell="C3" sqref="C3"/>
    </sheetView>
  </sheetViews>
  <sheetFormatPr defaultRowHeight="18"/>
  <cols>
    <col min="1" max="1" width="21.8984375" customWidth="1"/>
    <col min="2" max="2" width="6.8984375" customWidth="1"/>
    <col min="3" max="9" width="8.5" customWidth="1"/>
    <col min="11" max="11" width="8.69921875" customWidth="1"/>
  </cols>
  <sheetData>
    <row r="1" spans="1:22" ht="30.6" customHeight="1" thickBot="1">
      <c r="A1" s="192" t="s">
        <v>258</v>
      </c>
      <c r="B1" s="133"/>
      <c r="C1" s="170" t="s">
        <v>229</v>
      </c>
      <c r="D1" s="134"/>
      <c r="E1" s="134"/>
      <c r="F1" s="134"/>
      <c r="G1" s="134"/>
      <c r="H1" s="134"/>
      <c r="I1" s="134"/>
      <c r="J1" s="134"/>
      <c r="K1" s="133"/>
      <c r="L1" s="133"/>
      <c r="M1" s="133"/>
    </row>
    <row r="2" spans="1:22" ht="11.25" customHeight="1">
      <c r="A2" s="60"/>
      <c r="B2" s="60"/>
      <c r="C2" s="60"/>
      <c r="D2" s="60"/>
      <c r="E2" s="60"/>
      <c r="F2" s="60"/>
      <c r="G2" s="60"/>
      <c r="H2" s="60"/>
      <c r="I2" s="60"/>
      <c r="J2" s="60"/>
      <c r="K2" s="61"/>
      <c r="L2" s="61"/>
      <c r="M2" s="61"/>
    </row>
    <row r="3" spans="1:22" s="57" customFormat="1" ht="28.2" customHeight="1">
      <c r="A3" s="139" t="s">
        <v>72</v>
      </c>
      <c r="B3" s="58" t="s">
        <v>85</v>
      </c>
      <c r="C3" s="127"/>
      <c r="D3" s="127"/>
      <c r="E3" s="127"/>
      <c r="F3" s="127"/>
      <c r="G3" s="127"/>
      <c r="H3" s="127"/>
      <c r="I3" s="127"/>
      <c r="J3" s="127"/>
      <c r="K3" s="127"/>
      <c r="L3" s="127"/>
      <c r="M3" s="61" t="s">
        <v>83</v>
      </c>
    </row>
    <row r="4" spans="1:22" ht="7.2" customHeight="1">
      <c r="A4" s="140"/>
      <c r="B4" s="60"/>
      <c r="C4" s="60"/>
      <c r="D4" s="60"/>
      <c r="E4" s="60"/>
      <c r="F4" s="60"/>
      <c r="G4" s="60"/>
      <c r="H4" s="60"/>
      <c r="I4" s="60"/>
      <c r="J4" s="60"/>
      <c r="K4" s="60"/>
      <c r="L4" s="60"/>
      <c r="M4" s="60"/>
    </row>
    <row r="5" spans="1:22" s="57" customFormat="1" ht="28.2" customHeight="1">
      <c r="A5" s="139" t="s">
        <v>71</v>
      </c>
      <c r="B5" s="138"/>
      <c r="C5" s="201"/>
      <c r="D5" s="201"/>
      <c r="E5" s="201"/>
      <c r="F5" s="201"/>
      <c r="G5" s="201"/>
      <c r="H5" s="201"/>
      <c r="I5" s="201"/>
      <c r="J5" s="201"/>
      <c r="K5" s="201"/>
      <c r="L5" s="201"/>
      <c r="M5" s="61"/>
    </row>
    <row r="6" spans="1:22" ht="7.2" customHeight="1">
      <c r="A6" s="140"/>
      <c r="B6" s="60"/>
      <c r="C6" s="60"/>
      <c r="D6" s="60"/>
      <c r="E6" s="60"/>
      <c r="F6" s="60"/>
      <c r="G6" s="60"/>
      <c r="H6" s="60"/>
      <c r="I6" s="60"/>
      <c r="J6" s="60"/>
      <c r="K6" s="60"/>
      <c r="L6" s="60"/>
      <c r="M6" s="60"/>
    </row>
    <row r="7" spans="1:22" s="57" customFormat="1" ht="28.2" customHeight="1">
      <c r="A7" s="139" t="s">
        <v>73</v>
      </c>
      <c r="B7" s="61"/>
      <c r="C7" s="201"/>
      <c r="D7" s="201"/>
      <c r="E7" s="201"/>
      <c r="F7" s="201"/>
      <c r="G7" s="201"/>
      <c r="H7" s="201"/>
      <c r="I7" s="201"/>
      <c r="J7" s="201"/>
      <c r="K7" s="61"/>
      <c r="L7" s="61"/>
      <c r="M7" s="61"/>
    </row>
    <row r="8" spans="1:22" ht="7.2" customHeight="1">
      <c r="A8" s="140"/>
      <c r="B8" s="60"/>
      <c r="C8" s="60"/>
      <c r="D8" s="60"/>
      <c r="E8" s="60"/>
      <c r="F8" s="60"/>
      <c r="G8" s="60"/>
      <c r="H8" s="60"/>
      <c r="I8" s="60"/>
      <c r="J8" s="60"/>
      <c r="K8" s="60"/>
      <c r="L8" s="60"/>
      <c r="M8" s="60"/>
    </row>
    <row r="9" spans="1:22" s="57" customFormat="1" ht="28.2" customHeight="1">
      <c r="A9" s="139" t="s">
        <v>88</v>
      </c>
      <c r="B9" s="58" t="s">
        <v>78</v>
      </c>
      <c r="C9" s="62"/>
      <c r="D9" s="58" t="s">
        <v>79</v>
      </c>
      <c r="E9" s="62"/>
      <c r="F9" s="58" t="s">
        <v>80</v>
      </c>
      <c r="G9" s="62"/>
      <c r="H9" s="58" t="s">
        <v>81</v>
      </c>
      <c r="I9" s="61"/>
      <c r="J9" s="61"/>
      <c r="K9" s="61"/>
      <c r="L9" s="61"/>
      <c r="M9" s="61"/>
    </row>
    <row r="10" spans="1:22" ht="7.2" customHeight="1">
      <c r="A10" s="140"/>
      <c r="B10" s="60"/>
      <c r="C10" s="60"/>
      <c r="D10" s="60"/>
      <c r="E10" s="60"/>
      <c r="F10" s="60"/>
      <c r="G10" s="60"/>
      <c r="H10" s="60"/>
      <c r="I10" s="60"/>
      <c r="J10" s="60"/>
      <c r="K10" s="60"/>
      <c r="L10" s="60"/>
      <c r="M10" s="60"/>
    </row>
    <row r="11" spans="1:22" s="57" customFormat="1" ht="28.2" customHeight="1">
      <c r="A11" s="139" t="s">
        <v>89</v>
      </c>
      <c r="B11" s="58" t="s">
        <v>78</v>
      </c>
      <c r="C11" s="62"/>
      <c r="D11" s="58" t="s">
        <v>79</v>
      </c>
      <c r="E11" s="62"/>
      <c r="F11" s="58" t="s">
        <v>80</v>
      </c>
      <c r="G11" s="62"/>
      <c r="H11" s="58" t="s">
        <v>81</v>
      </c>
      <c r="I11" s="61"/>
      <c r="J11" s="61"/>
      <c r="K11" s="61"/>
      <c r="L11" s="61"/>
      <c r="M11" s="61"/>
    </row>
    <row r="12" spans="1:22" ht="7.2" customHeight="1">
      <c r="A12" s="140"/>
      <c r="B12" s="60"/>
      <c r="C12" s="60"/>
      <c r="D12" s="60"/>
      <c r="E12" s="60"/>
      <c r="F12" s="60"/>
      <c r="G12" s="60"/>
      <c r="H12" s="60"/>
      <c r="I12" s="60"/>
      <c r="J12" s="60"/>
      <c r="K12" s="60"/>
      <c r="L12" s="60"/>
      <c r="M12" s="60"/>
    </row>
    <row r="13" spans="1:22" s="57" customFormat="1" ht="28.2" customHeight="1">
      <c r="A13" s="139" t="s">
        <v>74</v>
      </c>
      <c r="B13" s="58" t="s">
        <v>78</v>
      </c>
      <c r="C13" s="62"/>
      <c r="D13" s="58" t="s">
        <v>79</v>
      </c>
      <c r="E13" s="62"/>
      <c r="F13" s="58" t="s">
        <v>80</v>
      </c>
      <c r="G13" s="62"/>
      <c r="H13" s="58" t="s">
        <v>81</v>
      </c>
      <c r="I13" s="61"/>
      <c r="J13" s="61"/>
      <c r="K13" s="61"/>
      <c r="L13" s="61"/>
      <c r="M13" s="61"/>
    </row>
    <row r="14" spans="1:22" ht="9" customHeight="1">
      <c r="A14" s="82"/>
      <c r="B14" s="60"/>
      <c r="C14" s="60"/>
      <c r="D14" s="60"/>
      <c r="E14" s="60"/>
      <c r="F14" s="60"/>
      <c r="G14" s="60"/>
      <c r="H14" s="60"/>
      <c r="I14" s="60"/>
      <c r="J14" s="60"/>
      <c r="K14" s="60"/>
      <c r="L14" s="60"/>
      <c r="M14" s="60"/>
    </row>
    <row r="15" spans="1:22" ht="26.4">
      <c r="A15" s="139" t="s">
        <v>86</v>
      </c>
      <c r="B15" s="60"/>
      <c r="C15" s="202"/>
      <c r="D15" s="202"/>
      <c r="E15" s="202"/>
      <c r="F15" s="60" t="s">
        <v>87</v>
      </c>
      <c r="G15" s="60"/>
      <c r="H15" s="60"/>
      <c r="I15" s="60"/>
      <c r="J15" s="60"/>
      <c r="K15" s="60"/>
      <c r="L15" s="60"/>
      <c r="M15" s="60"/>
      <c r="O15" s="57"/>
      <c r="P15" s="57"/>
      <c r="Q15" s="57"/>
      <c r="R15" s="57"/>
      <c r="S15" s="57"/>
      <c r="T15" s="57"/>
      <c r="U15" s="57"/>
      <c r="V15" s="57"/>
    </row>
    <row r="16" spans="1:22" ht="7.2" customHeight="1">
      <c r="A16" s="140"/>
      <c r="B16" s="60"/>
      <c r="C16" s="60"/>
      <c r="D16" s="60"/>
      <c r="E16" s="60"/>
      <c r="F16" s="60"/>
      <c r="G16" s="60"/>
      <c r="H16" s="60"/>
      <c r="I16" s="60"/>
      <c r="J16" s="60"/>
      <c r="K16" s="60"/>
      <c r="L16" s="60"/>
      <c r="M16" s="60"/>
    </row>
    <row r="17" spans="1:13" ht="26.4">
      <c r="A17" s="139" t="s">
        <v>104</v>
      </c>
      <c r="B17" s="60"/>
      <c r="C17" s="202"/>
      <c r="D17" s="202"/>
      <c r="E17" s="202"/>
      <c r="F17" s="60" t="s">
        <v>87</v>
      </c>
      <c r="G17" s="205" t="s">
        <v>189</v>
      </c>
      <c r="H17" s="205"/>
      <c r="I17" s="205"/>
      <c r="J17" s="171" t="str">
        <f>IF(C15/1.1*0.1=C17,"OK","NG")</f>
        <v>OK</v>
      </c>
      <c r="K17" s="60"/>
      <c r="L17" s="60"/>
      <c r="M17" s="60"/>
    </row>
    <row r="18" spans="1:13" ht="9" customHeight="1">
      <c r="A18" s="60"/>
      <c r="B18" s="60"/>
      <c r="C18" s="60"/>
      <c r="D18" s="60"/>
      <c r="E18" s="60"/>
      <c r="F18" s="60"/>
      <c r="G18" s="60"/>
      <c r="H18" s="60"/>
      <c r="I18" s="60"/>
      <c r="J18" s="60"/>
      <c r="K18" s="60"/>
      <c r="L18" s="60"/>
      <c r="M18" s="60"/>
    </row>
    <row r="19" spans="1:13" ht="7.2" customHeight="1">
      <c r="A19" s="60"/>
      <c r="B19" s="60"/>
      <c r="C19" s="60"/>
      <c r="D19" s="60"/>
      <c r="E19" s="60"/>
      <c r="F19" s="60"/>
      <c r="G19" s="60"/>
      <c r="H19" s="60"/>
      <c r="I19" s="60"/>
      <c r="J19" s="60"/>
      <c r="K19" s="60"/>
      <c r="L19" s="60"/>
      <c r="M19" s="60"/>
    </row>
    <row r="20" spans="1:13" s="57" customFormat="1" ht="28.2" customHeight="1">
      <c r="A20" s="139" t="s">
        <v>105</v>
      </c>
      <c r="B20" s="61"/>
      <c r="C20" s="201"/>
      <c r="D20" s="201"/>
      <c r="E20" s="201"/>
      <c r="F20" s="201"/>
      <c r="G20" s="201"/>
      <c r="H20" s="201"/>
      <c r="I20" s="201"/>
      <c r="J20" s="61" t="s">
        <v>240</v>
      </c>
      <c r="K20" s="61"/>
      <c r="L20" s="61"/>
      <c r="M20" s="61"/>
    </row>
    <row r="21" spans="1:13" ht="7.2" customHeight="1">
      <c r="A21" s="140"/>
      <c r="B21" s="60"/>
      <c r="C21" s="60"/>
      <c r="D21" s="60"/>
      <c r="E21" s="60"/>
      <c r="F21" s="60"/>
      <c r="G21" s="60"/>
      <c r="H21" s="60"/>
      <c r="I21" s="60"/>
      <c r="J21" s="60"/>
      <c r="K21" s="60"/>
      <c r="L21" s="60"/>
      <c r="M21" s="60"/>
    </row>
    <row r="22" spans="1:13" s="57" customFormat="1" ht="28.2" customHeight="1">
      <c r="A22" s="139" t="s">
        <v>106</v>
      </c>
      <c r="B22" s="61"/>
      <c r="C22" s="201"/>
      <c r="D22" s="201"/>
      <c r="E22" s="201"/>
      <c r="F22" s="201"/>
      <c r="G22" s="201"/>
      <c r="H22" s="201"/>
      <c r="I22" s="201"/>
      <c r="J22" s="61" t="s">
        <v>239</v>
      </c>
      <c r="K22" s="61"/>
      <c r="L22" s="61"/>
      <c r="M22" s="61"/>
    </row>
    <row r="23" spans="1:13" ht="7.2" customHeight="1">
      <c r="A23" s="140"/>
      <c r="B23" s="60"/>
      <c r="C23" s="60"/>
      <c r="D23" s="60"/>
      <c r="E23" s="60"/>
      <c r="F23" s="60"/>
      <c r="G23" s="60"/>
      <c r="H23" s="60"/>
      <c r="I23" s="60"/>
      <c r="J23" s="60"/>
      <c r="K23" s="60"/>
      <c r="L23" s="60"/>
      <c r="M23" s="60"/>
    </row>
    <row r="24" spans="1:13" s="57" customFormat="1" ht="28.2" customHeight="1">
      <c r="A24" s="139" t="s">
        <v>75</v>
      </c>
      <c r="B24" s="61"/>
      <c r="C24" s="201"/>
      <c r="D24" s="201"/>
      <c r="E24" s="201"/>
      <c r="F24" s="201"/>
      <c r="G24" s="201"/>
      <c r="H24" s="201"/>
      <c r="I24" s="201"/>
      <c r="J24" s="61"/>
      <c r="K24" s="61"/>
      <c r="L24" s="61"/>
      <c r="M24" s="61"/>
    </row>
    <row r="25" spans="1:13" ht="7.2" customHeight="1">
      <c r="A25" s="140"/>
      <c r="B25" s="61"/>
      <c r="C25" s="204"/>
      <c r="D25" s="204"/>
      <c r="E25" s="204"/>
      <c r="F25" s="204"/>
      <c r="G25" s="204"/>
      <c r="H25" s="204"/>
      <c r="I25" s="204"/>
      <c r="J25" s="204"/>
      <c r="K25" s="204"/>
      <c r="L25" s="61"/>
      <c r="M25" s="61"/>
    </row>
    <row r="26" spans="1:13" s="57" customFormat="1" ht="28.2" customHeight="1">
      <c r="A26" s="139" t="s">
        <v>76</v>
      </c>
      <c r="B26" s="61"/>
      <c r="C26" s="201"/>
      <c r="D26" s="201"/>
      <c r="E26" s="201"/>
      <c r="F26" s="59"/>
      <c r="G26" s="203"/>
      <c r="H26" s="203"/>
      <c r="I26" s="203"/>
      <c r="J26" s="203"/>
      <c r="K26" s="203"/>
      <c r="L26" s="61"/>
      <c r="M26" s="61"/>
    </row>
    <row r="27" spans="1:13" ht="7.2" customHeight="1">
      <c r="A27" s="140"/>
      <c r="B27" s="61"/>
      <c r="C27" s="60"/>
      <c r="D27" s="60"/>
      <c r="E27" s="60"/>
      <c r="F27" s="60"/>
      <c r="G27" s="203"/>
      <c r="H27" s="203"/>
      <c r="I27" s="203"/>
      <c r="J27" s="203"/>
      <c r="K27" s="203"/>
      <c r="L27" s="61"/>
      <c r="M27" s="61"/>
    </row>
    <row r="28" spans="1:13" s="57" customFormat="1" ht="28.2" customHeight="1">
      <c r="A28" s="139" t="s">
        <v>253</v>
      </c>
      <c r="B28" s="61"/>
      <c r="C28" s="201"/>
      <c r="D28" s="201"/>
      <c r="E28" s="201"/>
      <c r="F28" s="59"/>
      <c r="G28" s="59"/>
      <c r="H28" s="59"/>
      <c r="I28" s="59"/>
      <c r="J28" s="61"/>
      <c r="K28" s="61"/>
      <c r="L28" s="61"/>
      <c r="M28" s="61"/>
    </row>
    <row r="29" spans="1:13" ht="22.2">
      <c r="A29" s="60"/>
      <c r="B29" s="60"/>
      <c r="C29" s="60"/>
      <c r="D29" s="60"/>
      <c r="E29" s="60"/>
      <c r="F29" s="60"/>
      <c r="G29" s="60"/>
      <c r="H29" s="60"/>
      <c r="I29" s="60"/>
      <c r="J29" s="60"/>
      <c r="K29" s="61"/>
      <c r="L29" s="61"/>
      <c r="M29" s="61"/>
    </row>
  </sheetData>
  <mergeCells count="12">
    <mergeCell ref="C5:L5"/>
    <mergeCell ref="C28:E28"/>
    <mergeCell ref="C15:E15"/>
    <mergeCell ref="C17:E17"/>
    <mergeCell ref="C7:J7"/>
    <mergeCell ref="G26:K27"/>
    <mergeCell ref="C20:I20"/>
    <mergeCell ref="C22:I22"/>
    <mergeCell ref="C24:I24"/>
    <mergeCell ref="C26:E26"/>
    <mergeCell ref="C25:K25"/>
    <mergeCell ref="G17:I17"/>
  </mergeCells>
  <phoneticPr fontId="1"/>
  <pageMargins left="0.7" right="0.7" top="0.75" bottom="0.75" header="0.3" footer="0.3"/>
  <pageSetup paperSize="9" scale="63" orientation="portrait" horizontalDpi="360" verticalDpi="36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6"/>
  <sheetViews>
    <sheetView view="pageBreakPreview" zoomScale="80" zoomScaleNormal="75" zoomScaleSheetLayoutView="80" workbookViewId="0">
      <selection activeCell="B36" sqref="B36:H36"/>
    </sheetView>
  </sheetViews>
  <sheetFormatPr defaultColWidth="8.69921875" defaultRowHeight="13.2"/>
  <cols>
    <col min="1" max="32" width="2.69921875" style="6" customWidth="1"/>
    <col min="33" max="16384" width="8.69921875" style="6"/>
  </cols>
  <sheetData>
    <row r="1" spans="1:32" ht="17.100000000000001" customHeight="1">
      <c r="A1" s="91"/>
      <c r="B1" s="91"/>
      <c r="C1" s="91"/>
      <c r="D1" s="91"/>
      <c r="E1" s="91"/>
      <c r="F1" s="91"/>
      <c r="G1" s="91"/>
      <c r="H1" s="91"/>
      <c r="I1" s="91"/>
      <c r="J1" s="91"/>
      <c r="K1" s="91"/>
      <c r="L1" s="91"/>
      <c r="M1" s="91"/>
      <c r="N1" s="91"/>
      <c r="O1" s="91"/>
      <c r="P1" s="91"/>
      <c r="Q1" s="91"/>
      <c r="R1" s="91"/>
      <c r="T1" s="105"/>
      <c r="U1" s="105"/>
      <c r="V1" s="378" t="s">
        <v>194</v>
      </c>
      <c r="W1" s="378"/>
      <c r="X1" s="378"/>
      <c r="Y1" s="105" t="s">
        <v>195</v>
      </c>
      <c r="Z1" s="379" t="s">
        <v>196</v>
      </c>
      <c r="AA1" s="379"/>
      <c r="AB1" s="379"/>
      <c r="AC1" s="105"/>
      <c r="AD1" s="91"/>
      <c r="AE1" s="91"/>
      <c r="AF1" s="91"/>
    </row>
    <row r="2" spans="1:32" ht="9" customHeight="1">
      <c r="A2" s="93"/>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1:32" ht="17.100000000000001" customHeight="1">
      <c r="A3" s="91"/>
      <c r="B3" s="91"/>
      <c r="C3" s="91"/>
      <c r="D3" s="91"/>
      <c r="E3" s="91"/>
      <c r="F3" s="91"/>
      <c r="G3" s="91"/>
      <c r="H3" s="91"/>
      <c r="I3" s="91"/>
      <c r="J3" s="91"/>
      <c r="K3" s="91"/>
      <c r="L3" s="91"/>
      <c r="M3" s="91"/>
      <c r="N3" s="91"/>
      <c r="O3" s="91"/>
      <c r="P3" s="91"/>
      <c r="Q3" s="91"/>
      <c r="R3" s="91"/>
      <c r="S3" s="91"/>
      <c r="T3" s="91"/>
      <c r="U3" s="91"/>
      <c r="V3" s="380" t="str">
        <f>"令和"&amp;共通項目入力シート!C9&amp;"年"&amp;共通項目入力シート!E9&amp;"月"&amp;共通項目入力シート!G9&amp;"日"</f>
        <v>令和年月日</v>
      </c>
      <c r="W3" s="380"/>
      <c r="X3" s="380"/>
      <c r="Y3" s="380"/>
      <c r="Z3" s="380"/>
      <c r="AA3" s="380"/>
      <c r="AB3" s="380"/>
      <c r="AC3" s="91"/>
      <c r="AD3" s="91"/>
      <c r="AE3" s="91"/>
      <c r="AF3" s="91"/>
    </row>
    <row r="4" spans="1:32" ht="17.100000000000001" customHeight="1">
      <c r="A4" s="91"/>
      <c r="B4" s="381" t="s">
        <v>197</v>
      </c>
      <c r="C4" s="381"/>
      <c r="D4" s="381"/>
      <c r="E4" s="381"/>
      <c r="F4" s="381"/>
      <c r="G4" s="106"/>
      <c r="H4" s="106"/>
      <c r="I4" s="106"/>
      <c r="J4" s="91"/>
      <c r="K4" s="91"/>
      <c r="L4" s="91"/>
      <c r="M4" s="91"/>
      <c r="N4" s="91"/>
      <c r="O4" s="91"/>
      <c r="P4" s="91"/>
      <c r="Q4" s="91"/>
      <c r="R4" s="91"/>
      <c r="S4" s="91"/>
      <c r="T4" s="91"/>
      <c r="U4" s="91"/>
      <c r="V4" s="91"/>
      <c r="W4" s="91"/>
      <c r="X4" s="91"/>
      <c r="Y4" s="91"/>
      <c r="Z4" s="91"/>
      <c r="AA4" s="91"/>
      <c r="AB4" s="91"/>
      <c r="AC4" s="91"/>
      <c r="AD4" s="91"/>
      <c r="AE4" s="91"/>
      <c r="AF4" s="91"/>
    </row>
    <row r="5" spans="1:32" ht="17.100000000000001" customHeight="1">
      <c r="A5" s="91"/>
      <c r="B5" s="91"/>
      <c r="C5" s="91"/>
      <c r="D5" s="91"/>
      <c r="E5" s="91"/>
      <c r="F5" s="91"/>
      <c r="G5" s="91"/>
      <c r="H5" s="91"/>
      <c r="I5" s="91"/>
      <c r="J5" s="382" t="s">
        <v>257</v>
      </c>
      <c r="K5" s="382"/>
      <c r="L5" s="382"/>
      <c r="M5" s="382" t="s">
        <v>157</v>
      </c>
      <c r="N5" s="382"/>
      <c r="O5" s="383">
        <f>共通項目入力シート!C20</f>
        <v>0</v>
      </c>
      <c r="P5" s="383"/>
      <c r="Q5" s="383"/>
      <c r="R5" s="383"/>
      <c r="S5" s="383"/>
      <c r="T5" s="383"/>
      <c r="U5" s="383"/>
      <c r="V5" s="383"/>
      <c r="W5" s="383"/>
      <c r="X5" s="383"/>
      <c r="Y5" s="383"/>
      <c r="Z5" s="383"/>
      <c r="AA5" s="383"/>
      <c r="AB5" s="383"/>
      <c r="AC5" s="383"/>
      <c r="AD5" s="91"/>
      <c r="AE5" s="91"/>
      <c r="AF5" s="91"/>
    </row>
    <row r="6" spans="1:32" ht="17.100000000000001" customHeight="1">
      <c r="A6" s="91"/>
      <c r="B6" s="91"/>
      <c r="C6" s="91"/>
      <c r="D6" s="91"/>
      <c r="E6" s="91"/>
      <c r="F6" s="91"/>
      <c r="G6" s="91"/>
      <c r="H6" s="91"/>
      <c r="I6" s="91"/>
      <c r="J6" s="382"/>
      <c r="K6" s="382"/>
      <c r="L6" s="382"/>
      <c r="O6" s="383" t="str">
        <f>IF(共通項目入力シート!C22="","",共通項目入力シート!C22)</f>
        <v/>
      </c>
      <c r="P6" s="383"/>
      <c r="Q6" s="383"/>
      <c r="R6" s="383"/>
      <c r="S6" s="383"/>
      <c r="T6" s="383"/>
      <c r="U6" s="383"/>
      <c r="V6" s="383"/>
      <c r="W6" s="383"/>
      <c r="X6" s="383"/>
      <c r="Y6" s="383"/>
      <c r="Z6" s="383"/>
      <c r="AA6" s="383"/>
      <c r="AB6" s="383"/>
      <c r="AC6" s="383"/>
      <c r="AD6" s="91"/>
      <c r="AE6" s="91"/>
      <c r="AF6" s="91"/>
    </row>
    <row r="7" spans="1:32" ht="17.100000000000001" customHeight="1">
      <c r="A7" s="107"/>
      <c r="B7" s="91"/>
      <c r="C7" s="91"/>
      <c r="D7" s="91"/>
      <c r="E7" s="91"/>
      <c r="F7" s="91"/>
      <c r="G7" s="91"/>
      <c r="H7" s="91"/>
      <c r="I7" s="91"/>
      <c r="J7" s="382"/>
      <c r="K7" s="382"/>
      <c r="L7" s="382"/>
      <c r="M7" s="382" t="s">
        <v>198</v>
      </c>
      <c r="N7" s="382"/>
      <c r="O7" s="384">
        <f>共通項目入力シート!C24</f>
        <v>0</v>
      </c>
      <c r="P7" s="384"/>
      <c r="Q7" s="384"/>
      <c r="R7" s="384"/>
      <c r="S7" s="384"/>
      <c r="T7" s="384"/>
      <c r="U7" s="384"/>
      <c r="V7" s="384"/>
      <c r="W7" s="384"/>
      <c r="X7" s="384"/>
      <c r="Y7" s="384"/>
      <c r="Z7" s="384"/>
      <c r="AA7" s="384"/>
      <c r="AB7" s="384"/>
      <c r="AC7" s="384"/>
      <c r="AD7" s="91"/>
      <c r="AE7" s="91"/>
      <c r="AF7" s="91"/>
    </row>
    <row r="8" spans="1:32" ht="17.100000000000001" customHeight="1">
      <c r="A8" s="107"/>
      <c r="B8" s="91"/>
      <c r="C8" s="91"/>
      <c r="D8" s="91"/>
      <c r="E8" s="91"/>
      <c r="F8" s="91"/>
      <c r="G8" s="91"/>
      <c r="H8" s="91"/>
      <c r="I8" s="91"/>
      <c r="J8" s="91"/>
      <c r="K8" s="91"/>
      <c r="L8" s="91"/>
      <c r="M8" s="93"/>
      <c r="N8" s="93"/>
      <c r="O8" s="375" t="str">
        <f>共通項目入力シート!C26&amp;"　"&amp;共通項目入力シート!C28</f>
        <v>　</v>
      </c>
      <c r="P8" s="375"/>
      <c r="Q8" s="375"/>
      <c r="R8" s="375"/>
      <c r="S8" s="375"/>
      <c r="T8" s="375"/>
      <c r="U8" s="375"/>
      <c r="V8" s="375"/>
      <c r="W8" s="375"/>
      <c r="X8" s="375"/>
      <c r="Y8" s="375"/>
      <c r="Z8" s="375"/>
      <c r="AA8" s="375"/>
      <c r="AB8" s="92"/>
      <c r="AC8" s="95"/>
      <c r="AD8" s="91"/>
      <c r="AE8" s="91"/>
      <c r="AF8" s="91"/>
    </row>
    <row r="9" spans="1:32" ht="17.100000000000001" customHeight="1">
      <c r="A9" s="107"/>
      <c r="B9" s="91"/>
      <c r="C9" s="91"/>
      <c r="D9" s="91"/>
      <c r="E9" s="91"/>
      <c r="F9" s="91"/>
      <c r="G9" s="91"/>
      <c r="H9" s="91"/>
      <c r="I9" s="91"/>
      <c r="J9" s="91"/>
      <c r="K9" s="91"/>
      <c r="L9" s="91"/>
      <c r="M9" s="93"/>
      <c r="N9" s="93"/>
      <c r="O9" s="95"/>
      <c r="P9" s="95"/>
      <c r="Q9" s="95"/>
      <c r="R9" s="95"/>
      <c r="S9" s="95"/>
      <c r="T9" s="95"/>
      <c r="U9" s="95"/>
      <c r="V9" s="95"/>
      <c r="W9" s="95"/>
      <c r="X9" s="95"/>
      <c r="Y9" s="95"/>
      <c r="Z9" s="95"/>
      <c r="AA9" s="95"/>
      <c r="AB9" s="92"/>
      <c r="AC9" s="95"/>
      <c r="AD9" s="91"/>
      <c r="AE9" s="91"/>
      <c r="AF9" s="91"/>
    </row>
    <row r="10" spans="1:32" ht="30" customHeight="1">
      <c r="A10" s="376" t="s">
        <v>199</v>
      </c>
      <c r="B10" s="376"/>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108"/>
      <c r="AE10" s="108"/>
      <c r="AF10" s="108"/>
    </row>
    <row r="11" spans="1:32" ht="17.100000000000001" customHeight="1">
      <c r="A11" s="107"/>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row>
    <row r="12" spans="1:32" ht="17.100000000000001" customHeight="1">
      <c r="A12" s="91"/>
      <c r="B12" s="377" t="s">
        <v>200</v>
      </c>
      <c r="C12" s="377"/>
      <c r="D12" s="377"/>
      <c r="E12" s="91"/>
      <c r="F12" s="109" t="s">
        <v>85</v>
      </c>
      <c r="G12" s="110">
        <f>共通項目入力シート!C3</f>
        <v>0</v>
      </c>
      <c r="H12" s="110">
        <f>共通項目入力シート!D3</f>
        <v>0</v>
      </c>
      <c r="I12" s="110">
        <f>共通項目入力シート!E3</f>
        <v>0</v>
      </c>
      <c r="J12" s="110">
        <f>共通項目入力シート!F3</f>
        <v>0</v>
      </c>
      <c r="K12" s="110">
        <f>共通項目入力シート!G3</f>
        <v>0</v>
      </c>
      <c r="L12" s="110">
        <f>共通項目入力シート!H3</f>
        <v>0</v>
      </c>
      <c r="M12" s="110">
        <f>共通項目入力シート!I3</f>
        <v>0</v>
      </c>
      <c r="N12" s="110">
        <f>共通項目入力シート!J3</f>
        <v>0</v>
      </c>
      <c r="O12" s="110">
        <f>共通項目入力シート!K3</f>
        <v>0</v>
      </c>
      <c r="P12" s="110">
        <f>共通項目入力シート!L3</f>
        <v>0</v>
      </c>
      <c r="Q12" s="111" t="s">
        <v>82</v>
      </c>
      <c r="U12" s="91"/>
      <c r="V12" s="91"/>
      <c r="W12" s="91"/>
      <c r="X12" s="91"/>
      <c r="Y12" s="91"/>
      <c r="Z12" s="91"/>
      <c r="AA12" s="91"/>
      <c r="AB12" s="91"/>
      <c r="AC12" s="91"/>
      <c r="AD12" s="91"/>
      <c r="AE12" s="91"/>
      <c r="AF12" s="91"/>
    </row>
    <row r="13" spans="1:32" ht="17.100000000000001" customHeight="1">
      <c r="A13" s="112"/>
      <c r="B13" s="113"/>
      <c r="C13" s="113"/>
      <c r="D13" s="114"/>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row>
    <row r="14" spans="1:32" ht="17.100000000000001" customHeight="1">
      <c r="A14" s="107"/>
      <c r="B14" s="377" t="s">
        <v>201</v>
      </c>
      <c r="C14" s="377"/>
      <c r="D14" s="377"/>
      <c r="E14" s="91"/>
      <c r="F14" s="385">
        <f>共通項目入力シート!C5</f>
        <v>0</v>
      </c>
      <c r="G14" s="385"/>
      <c r="H14" s="385"/>
      <c r="I14" s="385"/>
      <c r="J14" s="385"/>
      <c r="K14" s="385"/>
      <c r="L14" s="385"/>
      <c r="M14" s="385"/>
      <c r="N14" s="385"/>
      <c r="O14" s="385"/>
      <c r="P14" s="385"/>
      <c r="Q14" s="385"/>
      <c r="R14" s="385"/>
      <c r="S14" s="385"/>
      <c r="T14" s="385"/>
      <c r="U14" s="385"/>
      <c r="V14" s="385"/>
      <c r="W14" s="385"/>
      <c r="X14" s="385"/>
      <c r="Y14" s="385"/>
      <c r="Z14" s="385"/>
      <c r="AA14" s="385"/>
      <c r="AB14" s="91"/>
      <c r="AC14" s="91"/>
      <c r="AD14" s="91"/>
      <c r="AE14" s="91"/>
      <c r="AF14" s="91"/>
    </row>
    <row r="15" spans="1:32" ht="17.100000000000001" customHeight="1">
      <c r="A15" s="107"/>
      <c r="B15" s="113"/>
      <c r="C15" s="113"/>
      <c r="D15" s="114"/>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row>
    <row r="16" spans="1:32" ht="17.100000000000001" customHeight="1">
      <c r="A16" s="107"/>
      <c r="B16" s="377" t="s">
        <v>202</v>
      </c>
      <c r="C16" s="377"/>
      <c r="D16" s="377"/>
      <c r="E16" s="91"/>
      <c r="F16" s="385">
        <f>共通項目入力シート!C7</f>
        <v>0</v>
      </c>
      <c r="G16" s="385"/>
      <c r="H16" s="385"/>
      <c r="I16" s="385"/>
      <c r="J16" s="385"/>
      <c r="K16" s="385"/>
      <c r="L16" s="385"/>
      <c r="M16" s="385"/>
      <c r="N16" s="385"/>
      <c r="O16" s="385"/>
      <c r="P16" s="385"/>
      <c r="Q16" s="385"/>
      <c r="R16" s="385"/>
      <c r="S16" s="385"/>
      <c r="T16" s="385"/>
      <c r="U16" s="385"/>
      <c r="V16" s="385"/>
      <c r="W16" s="385"/>
      <c r="X16" s="385"/>
      <c r="Y16" s="385"/>
      <c r="Z16" s="385"/>
      <c r="AA16" s="385"/>
      <c r="AB16" s="91"/>
      <c r="AC16" s="91"/>
      <c r="AD16" s="91"/>
      <c r="AE16" s="91"/>
      <c r="AF16" s="91"/>
    </row>
    <row r="17" spans="1:34" ht="17.100000000000001" customHeight="1">
      <c r="A17" s="107"/>
      <c r="B17" s="113"/>
      <c r="C17" s="113"/>
      <c r="D17" s="114"/>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row>
    <row r="18" spans="1:34" ht="17.100000000000001" customHeight="1">
      <c r="A18" s="107"/>
      <c r="B18" s="377" t="s">
        <v>203</v>
      </c>
      <c r="C18" s="377"/>
      <c r="D18" s="377"/>
      <c r="F18" s="389" t="str">
        <f>"令和"&amp;共通項目入力シート!C11&amp;"年"&amp;共通項目入力シート!E11&amp;"月"&amp;共通項目入力シート!G11&amp;"日から令和"&amp;共通項目入力シート!C13&amp;"年"&amp;共通項目入力シート!E13&amp;"月"&amp;共通項目入力シート!G13&amp;"日まで"</f>
        <v>令和年月日から令和年月日まで</v>
      </c>
      <c r="G18" s="389"/>
      <c r="H18" s="389"/>
      <c r="I18" s="389"/>
      <c r="J18" s="389"/>
      <c r="K18" s="389"/>
      <c r="L18" s="389"/>
      <c r="M18" s="389"/>
      <c r="N18" s="389"/>
      <c r="O18" s="389"/>
      <c r="P18" s="389"/>
      <c r="Q18" s="389"/>
      <c r="R18" s="389"/>
      <c r="S18" s="389"/>
      <c r="T18" s="389"/>
      <c r="U18" s="389"/>
      <c r="V18" s="389"/>
      <c r="W18" s="389"/>
      <c r="X18" s="389"/>
      <c r="Y18" s="389"/>
      <c r="AC18" s="91"/>
      <c r="AD18" s="91"/>
      <c r="AE18" s="91"/>
      <c r="AF18" s="91"/>
      <c r="AG18" s="91"/>
    </row>
    <row r="19" spans="1:34" ht="17.100000000000001" customHeight="1">
      <c r="A19" s="107"/>
      <c r="B19" s="91"/>
      <c r="C19" s="91"/>
      <c r="D19" s="91"/>
      <c r="E19" s="91"/>
      <c r="F19" s="390"/>
      <c r="G19" s="390"/>
      <c r="H19" s="390"/>
      <c r="I19" s="390"/>
      <c r="J19" s="115"/>
      <c r="K19" s="209"/>
      <c r="L19" s="209"/>
      <c r="M19" s="115"/>
      <c r="N19" s="390"/>
      <c r="O19" s="390"/>
      <c r="P19" s="115"/>
      <c r="Q19" s="115"/>
      <c r="R19" s="115"/>
      <c r="S19" s="115"/>
      <c r="T19" s="115"/>
      <c r="U19" s="115"/>
      <c r="V19" s="390"/>
      <c r="W19" s="390"/>
      <c r="X19" s="115"/>
      <c r="Y19" s="390"/>
      <c r="Z19" s="390"/>
      <c r="AA19" s="115"/>
      <c r="AB19" s="115"/>
      <c r="AC19" s="91"/>
      <c r="AD19" s="91"/>
      <c r="AE19" s="91"/>
      <c r="AF19" s="91"/>
    </row>
    <row r="20" spans="1:34" ht="15" customHeight="1">
      <c r="A20" s="107"/>
      <c r="B20" s="386" t="str">
        <f>"令和"&amp;共通項目入力シート!C9&amp;"年"&amp;共通項目入力シート!E9&amp;"月"&amp;共通項目入力シート!G9&amp;"日契約の上記工事について現場代理人及び主任技術者等を"</f>
        <v>令和年月日契約の上記工事について現場代理人及び主任技術者等を</v>
      </c>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105"/>
      <c r="AC20" s="105"/>
      <c r="AD20" s="91"/>
      <c r="AE20" s="91"/>
      <c r="AF20" s="91"/>
    </row>
    <row r="21" spans="1:34" ht="9" customHeight="1">
      <c r="A21" s="107"/>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05"/>
      <c r="AC21" s="105"/>
      <c r="AD21" s="91"/>
      <c r="AE21" s="91"/>
      <c r="AF21" s="91"/>
    </row>
    <row r="22" spans="1:34" ht="15" customHeight="1">
      <c r="A22" s="107"/>
      <c r="B22" s="387" t="str">
        <f>"下記のとおり定めたので別添経歴書を添えて通知します。"</f>
        <v>下記のとおり定めたので別添経歴書を添えて通知します。</v>
      </c>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105"/>
      <c r="AC22" s="105"/>
      <c r="AD22" s="91"/>
      <c r="AE22" s="91"/>
      <c r="AF22" s="91"/>
    </row>
    <row r="23" spans="1:34" ht="9" customHeight="1">
      <c r="A23" s="107"/>
      <c r="B23" s="91"/>
      <c r="C23" s="91"/>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91"/>
      <c r="AE23" s="91"/>
      <c r="AF23" s="91"/>
    </row>
    <row r="24" spans="1:34" ht="15" customHeight="1">
      <c r="A24" s="91"/>
      <c r="B24" s="91"/>
      <c r="C24" s="91"/>
      <c r="D24" s="91"/>
      <c r="E24" s="91"/>
      <c r="F24" s="91"/>
      <c r="G24" s="91"/>
      <c r="H24" s="91"/>
      <c r="I24" s="91"/>
      <c r="J24" s="91"/>
      <c r="K24" s="91"/>
      <c r="L24" s="91"/>
      <c r="M24" s="91"/>
      <c r="N24" s="91"/>
      <c r="O24" s="91"/>
      <c r="P24" s="93" t="s">
        <v>93</v>
      </c>
      <c r="Q24" s="91"/>
      <c r="R24" s="91"/>
      <c r="S24" s="91"/>
      <c r="T24" s="91"/>
      <c r="U24" s="91"/>
      <c r="V24" s="91"/>
      <c r="W24" s="91"/>
      <c r="X24" s="91"/>
      <c r="Y24" s="91"/>
      <c r="Z24" s="91"/>
      <c r="AA24" s="91"/>
      <c r="AB24" s="91"/>
      <c r="AC24" s="91"/>
      <c r="AD24" s="91"/>
      <c r="AE24" s="91"/>
      <c r="AF24" s="91"/>
    </row>
    <row r="25" spans="1:34" ht="9" customHeight="1">
      <c r="A25" s="91"/>
      <c r="B25" s="91"/>
      <c r="C25" s="91"/>
      <c r="D25" s="91"/>
      <c r="E25" s="91"/>
      <c r="F25" s="91"/>
      <c r="G25" s="91"/>
      <c r="H25" s="91"/>
      <c r="I25" s="91"/>
      <c r="J25" s="91"/>
      <c r="K25" s="91"/>
      <c r="L25" s="91"/>
      <c r="M25" s="91"/>
      <c r="N25" s="91"/>
      <c r="O25" s="91"/>
      <c r="P25" s="93"/>
      <c r="Q25" s="91"/>
      <c r="R25" s="91"/>
      <c r="S25" s="91"/>
      <c r="T25" s="91"/>
      <c r="U25" s="91"/>
      <c r="V25" s="91"/>
      <c r="W25" s="91"/>
      <c r="X25" s="91"/>
      <c r="Y25" s="91"/>
      <c r="Z25" s="91"/>
      <c r="AA25" s="91"/>
      <c r="AB25" s="91"/>
      <c r="AC25" s="91"/>
      <c r="AD25" s="91"/>
      <c r="AE25" s="91"/>
      <c r="AF25" s="91"/>
      <c r="AH25" s="118"/>
    </row>
    <row r="26" spans="1:34" ht="19.95" customHeight="1">
      <c r="A26" s="119"/>
      <c r="B26" s="93">
        <v>1</v>
      </c>
      <c r="C26" s="91" t="s">
        <v>204</v>
      </c>
      <c r="E26" s="91"/>
      <c r="F26" s="91"/>
      <c r="G26" s="91"/>
      <c r="H26" s="388"/>
      <c r="I26" s="388"/>
      <c r="J26" s="388"/>
      <c r="K26" s="388"/>
      <c r="L26" s="388"/>
      <c r="M26" s="388"/>
      <c r="N26" s="388"/>
      <c r="O26" s="388"/>
      <c r="P26" s="388"/>
      <c r="Q26" s="91"/>
      <c r="R26" s="91"/>
      <c r="S26" s="91"/>
      <c r="T26" s="91"/>
      <c r="U26" s="91"/>
      <c r="V26" s="91"/>
      <c r="W26" s="91"/>
      <c r="X26" s="91"/>
      <c r="Y26" s="91"/>
      <c r="Z26" s="91"/>
      <c r="AA26" s="91"/>
      <c r="AB26" s="91"/>
      <c r="AC26" s="91"/>
      <c r="AD26" s="91"/>
      <c r="AE26" s="91"/>
      <c r="AF26" s="91"/>
    </row>
    <row r="27" spans="1:34" ht="19.95" customHeight="1">
      <c r="A27" s="107"/>
      <c r="B27" s="93">
        <v>2</v>
      </c>
      <c r="C27" s="91" t="s">
        <v>205</v>
      </c>
      <c r="E27" s="91"/>
      <c r="F27" s="91"/>
      <c r="G27" s="91"/>
      <c r="J27" s="91"/>
      <c r="K27" s="91"/>
      <c r="L27" s="91"/>
      <c r="M27" s="91"/>
      <c r="N27" s="91"/>
      <c r="O27" s="91"/>
      <c r="P27" s="91"/>
      <c r="Q27" s="91"/>
      <c r="R27" s="91"/>
      <c r="S27" s="91"/>
      <c r="T27" s="91"/>
      <c r="U27" s="91"/>
      <c r="V27" s="91"/>
      <c r="W27" s="91"/>
      <c r="X27" s="91"/>
      <c r="Y27" s="91"/>
      <c r="Z27" s="91"/>
      <c r="AA27" s="91"/>
      <c r="AB27" s="91"/>
      <c r="AC27" s="91"/>
      <c r="AD27" s="91"/>
      <c r="AE27" s="91"/>
      <c r="AF27" s="91"/>
    </row>
    <row r="28" spans="1:34" ht="15" customHeight="1">
      <c r="A28" s="91"/>
      <c r="B28" s="391" t="s">
        <v>206</v>
      </c>
      <c r="C28" s="391"/>
      <c r="D28" s="391" t="s">
        <v>207</v>
      </c>
      <c r="E28" s="391"/>
      <c r="F28" s="391"/>
      <c r="G28" s="391"/>
      <c r="H28" s="391"/>
      <c r="I28" s="392" t="s">
        <v>208</v>
      </c>
      <c r="J28" s="393"/>
      <c r="K28" s="393"/>
      <c r="L28" s="393"/>
      <c r="M28" s="393"/>
      <c r="N28" s="393"/>
      <c r="O28" s="393"/>
      <c r="P28" s="393"/>
      <c r="Q28" s="393"/>
      <c r="R28" s="393"/>
      <c r="S28" s="393"/>
      <c r="T28" s="393"/>
      <c r="U28" s="393"/>
      <c r="V28" s="393"/>
      <c r="W28" s="393"/>
      <c r="X28" s="393"/>
      <c r="Y28" s="393"/>
      <c r="Z28" s="393"/>
      <c r="AA28" s="393"/>
      <c r="AB28" s="394"/>
      <c r="AC28" s="91"/>
      <c r="AD28" s="91"/>
      <c r="AE28" s="91"/>
      <c r="AF28" s="91"/>
    </row>
    <row r="29" spans="1:34" ht="15" customHeight="1">
      <c r="A29" s="91"/>
      <c r="B29" s="391"/>
      <c r="C29" s="391"/>
      <c r="D29" s="391"/>
      <c r="E29" s="391"/>
      <c r="F29" s="391"/>
      <c r="G29" s="391"/>
      <c r="H29" s="391"/>
      <c r="I29" s="395" t="s">
        <v>261</v>
      </c>
      <c r="J29" s="395"/>
      <c r="K29" s="396"/>
      <c r="L29" s="396"/>
      <c r="M29" s="396"/>
      <c r="N29" s="396"/>
      <c r="O29" s="396"/>
      <c r="P29" s="396"/>
      <c r="Q29" s="396"/>
      <c r="R29" s="396"/>
      <c r="S29" s="392" t="s">
        <v>262</v>
      </c>
      <c r="T29" s="393"/>
      <c r="U29" s="393"/>
      <c r="V29" s="393"/>
      <c r="W29" s="393"/>
      <c r="X29" s="393"/>
      <c r="Y29" s="393"/>
      <c r="Z29" s="393"/>
      <c r="AA29" s="393"/>
      <c r="AB29" s="394"/>
      <c r="AC29" s="91"/>
      <c r="AD29" s="91"/>
      <c r="AE29" s="91"/>
      <c r="AF29" s="91"/>
    </row>
    <row r="30" spans="1:34" ht="15" customHeight="1">
      <c r="A30" s="91"/>
      <c r="B30" s="391" t="s">
        <v>209</v>
      </c>
      <c r="C30" s="391"/>
      <c r="D30" s="391"/>
      <c r="E30" s="391"/>
      <c r="F30" s="391"/>
      <c r="G30" s="391"/>
      <c r="H30" s="391"/>
      <c r="I30" s="391" t="s">
        <v>210</v>
      </c>
      <c r="J30" s="391"/>
      <c r="K30" s="398" t="s">
        <v>211</v>
      </c>
      <c r="L30" s="399"/>
      <c r="M30" s="399"/>
      <c r="N30" s="399"/>
      <c r="O30" s="399"/>
      <c r="P30" s="399"/>
      <c r="Q30" s="399"/>
      <c r="R30" s="399"/>
      <c r="S30" s="400"/>
      <c r="T30" s="400"/>
      <c r="U30" s="400"/>
      <c r="V30" s="400"/>
      <c r="W30" s="400"/>
      <c r="X30" s="400"/>
      <c r="Y30" s="400"/>
      <c r="Z30" s="400"/>
      <c r="AA30" s="400"/>
      <c r="AB30" s="401"/>
      <c r="AC30" s="91"/>
      <c r="AD30" s="91"/>
      <c r="AE30" s="91"/>
      <c r="AF30" s="91"/>
    </row>
    <row r="31" spans="1:34" ht="15" customHeight="1">
      <c r="A31" s="91"/>
      <c r="B31" s="402"/>
      <c r="C31" s="402"/>
      <c r="D31" s="402"/>
      <c r="E31" s="402"/>
      <c r="F31" s="402"/>
      <c r="G31" s="402"/>
      <c r="H31" s="402"/>
      <c r="I31" s="402"/>
      <c r="J31" s="402"/>
      <c r="K31" s="120" t="s">
        <v>212</v>
      </c>
      <c r="L31" s="403" t="s">
        <v>213</v>
      </c>
      <c r="M31" s="392"/>
      <c r="N31" s="404"/>
      <c r="O31" s="405"/>
      <c r="P31" s="405"/>
      <c r="Q31" s="405"/>
      <c r="R31" s="403" t="s">
        <v>214</v>
      </c>
      <c r="S31" s="392"/>
      <c r="T31" s="404"/>
      <c r="U31" s="405"/>
      <c r="V31" s="405"/>
      <c r="W31" s="406" t="s">
        <v>215</v>
      </c>
      <c r="X31" s="407"/>
      <c r="Y31" s="407"/>
      <c r="Z31" s="404"/>
      <c r="AA31" s="409"/>
      <c r="AB31" s="121" t="s">
        <v>79</v>
      </c>
      <c r="AD31" s="91"/>
      <c r="AE31" s="91"/>
      <c r="AF31" s="91"/>
      <c r="AG31" s="91"/>
    </row>
    <row r="32" spans="1:34" ht="15" customHeight="1">
      <c r="A32" s="91"/>
      <c r="B32" s="402"/>
      <c r="C32" s="402"/>
      <c r="D32" s="402"/>
      <c r="E32" s="402"/>
      <c r="F32" s="402"/>
      <c r="G32" s="402"/>
      <c r="H32" s="402"/>
      <c r="I32" s="402"/>
      <c r="J32" s="402"/>
      <c r="K32" s="120" t="s">
        <v>216</v>
      </c>
      <c r="L32" s="392" t="s">
        <v>215</v>
      </c>
      <c r="M32" s="393"/>
      <c r="N32" s="393"/>
      <c r="O32" s="393"/>
      <c r="P32" s="393"/>
      <c r="Q32" s="410"/>
      <c r="R32" s="398"/>
      <c r="S32" s="122" t="s">
        <v>79</v>
      </c>
      <c r="T32" s="122"/>
      <c r="U32" s="122"/>
      <c r="V32" s="122"/>
      <c r="W32" s="122"/>
      <c r="X32" s="122"/>
      <c r="Y32" s="122"/>
      <c r="Z32" s="122"/>
      <c r="AA32" s="122"/>
      <c r="AB32" s="121"/>
      <c r="AC32" s="91"/>
      <c r="AD32" s="91"/>
      <c r="AE32" s="91"/>
      <c r="AF32" s="91"/>
    </row>
    <row r="33" spans="1:32" ht="15" customHeight="1">
      <c r="A33" s="91"/>
      <c r="B33" s="402"/>
      <c r="C33" s="402"/>
      <c r="D33" s="402"/>
      <c r="E33" s="402"/>
      <c r="F33" s="402"/>
      <c r="G33" s="402"/>
      <c r="H33" s="402"/>
      <c r="I33" s="402"/>
      <c r="J33" s="402"/>
      <c r="K33" s="120" t="s">
        <v>217</v>
      </c>
      <c r="L33" s="403" t="s">
        <v>218</v>
      </c>
      <c r="M33" s="403"/>
      <c r="N33" s="403"/>
      <c r="O33" s="403"/>
      <c r="P33" s="392"/>
      <c r="Q33" s="404"/>
      <c r="R33" s="405"/>
      <c r="S33" s="405"/>
      <c r="T33" s="405"/>
      <c r="U33" s="405"/>
      <c r="V33" s="405"/>
      <c r="W33" s="405"/>
      <c r="X33" s="405"/>
      <c r="Y33" s="405"/>
      <c r="Z33" s="405"/>
      <c r="AA33" s="405"/>
      <c r="AB33" s="405"/>
      <c r="AC33" s="91"/>
      <c r="AD33" s="91"/>
      <c r="AE33" s="91"/>
      <c r="AF33" s="91"/>
    </row>
    <row r="34" spans="1:32" ht="15" customHeight="1">
      <c r="A34" s="91"/>
      <c r="B34" s="391" t="s">
        <v>219</v>
      </c>
      <c r="C34" s="391"/>
      <c r="D34" s="391"/>
      <c r="E34" s="391"/>
      <c r="F34" s="391"/>
      <c r="G34" s="391"/>
      <c r="H34" s="391"/>
      <c r="I34" s="391" t="s">
        <v>210</v>
      </c>
      <c r="J34" s="391"/>
      <c r="K34" s="391" t="s">
        <v>220</v>
      </c>
      <c r="L34" s="391"/>
      <c r="M34" s="391"/>
      <c r="N34" s="391"/>
      <c r="O34" s="391"/>
      <c r="P34" s="391"/>
      <c r="Q34" s="391"/>
      <c r="R34" s="391"/>
      <c r="S34" s="391"/>
      <c r="T34" s="391"/>
      <c r="U34" s="391"/>
      <c r="V34" s="391" t="s">
        <v>221</v>
      </c>
      <c r="W34" s="391"/>
      <c r="X34" s="391"/>
      <c r="Y34" s="391"/>
      <c r="Z34" s="391"/>
      <c r="AA34" s="391"/>
      <c r="AB34" s="391"/>
      <c r="AC34" s="91"/>
      <c r="AD34" s="91"/>
      <c r="AE34" s="91"/>
      <c r="AF34" s="91"/>
    </row>
    <row r="35" spans="1:32" ht="30" customHeight="1">
      <c r="A35" s="91"/>
      <c r="B35" s="402"/>
      <c r="C35" s="402"/>
      <c r="D35" s="402"/>
      <c r="E35" s="402"/>
      <c r="F35" s="402"/>
      <c r="G35" s="402"/>
      <c r="H35" s="402"/>
      <c r="I35" s="402"/>
      <c r="J35" s="402"/>
      <c r="K35" s="408"/>
      <c r="L35" s="405"/>
      <c r="M35" s="405"/>
      <c r="N35" s="405"/>
      <c r="O35" s="405"/>
      <c r="P35" s="405"/>
      <c r="Q35" s="405"/>
      <c r="R35" s="405"/>
      <c r="S35" s="405"/>
      <c r="T35" s="405"/>
      <c r="U35" s="405"/>
      <c r="V35" s="408"/>
      <c r="W35" s="405"/>
      <c r="X35" s="405"/>
      <c r="Y35" s="405"/>
      <c r="Z35" s="405"/>
      <c r="AA35" s="405"/>
      <c r="AB35" s="405"/>
      <c r="AC35" s="91"/>
      <c r="AD35" s="91"/>
      <c r="AE35" s="91"/>
      <c r="AF35" s="91"/>
    </row>
    <row r="36" spans="1:32" ht="15" customHeight="1">
      <c r="A36" s="91"/>
      <c r="B36" s="391" t="s">
        <v>271</v>
      </c>
      <c r="C36" s="412"/>
      <c r="D36" s="412"/>
      <c r="E36" s="412"/>
      <c r="F36" s="412"/>
      <c r="G36" s="412"/>
      <c r="H36" s="413"/>
      <c r="I36" s="414" t="s">
        <v>210</v>
      </c>
      <c r="J36" s="413"/>
      <c r="K36" s="414" t="s">
        <v>220</v>
      </c>
      <c r="L36" s="412"/>
      <c r="M36" s="412"/>
      <c r="N36" s="412"/>
      <c r="O36" s="412"/>
      <c r="P36" s="412"/>
      <c r="Q36" s="412"/>
      <c r="R36" s="412"/>
      <c r="S36" s="412"/>
      <c r="T36" s="412"/>
      <c r="U36" s="413"/>
      <c r="V36" s="414" t="s">
        <v>221</v>
      </c>
      <c r="W36" s="412"/>
      <c r="X36" s="412"/>
      <c r="Y36" s="412"/>
      <c r="Z36" s="412"/>
      <c r="AA36" s="412"/>
      <c r="AB36" s="413"/>
      <c r="AC36" s="91"/>
      <c r="AD36" s="91"/>
      <c r="AE36" s="91"/>
      <c r="AF36" s="91"/>
    </row>
    <row r="37" spans="1:32" ht="30" customHeight="1">
      <c r="A37" s="91"/>
      <c r="B37" s="415"/>
      <c r="C37" s="416"/>
      <c r="D37" s="416"/>
      <c r="E37" s="416"/>
      <c r="F37" s="416"/>
      <c r="G37" s="416"/>
      <c r="H37" s="417"/>
      <c r="I37" s="415"/>
      <c r="J37" s="417"/>
      <c r="K37" s="418"/>
      <c r="L37" s="419"/>
      <c r="M37" s="419"/>
      <c r="N37" s="419"/>
      <c r="O37" s="419"/>
      <c r="P37" s="419"/>
      <c r="Q37" s="419"/>
      <c r="R37" s="419"/>
      <c r="S37" s="419"/>
      <c r="T37" s="419"/>
      <c r="U37" s="420"/>
      <c r="V37" s="418"/>
      <c r="W37" s="419"/>
      <c r="X37" s="419"/>
      <c r="Y37" s="419"/>
      <c r="Z37" s="419"/>
      <c r="AA37" s="419"/>
      <c r="AB37" s="420"/>
      <c r="AC37" s="91"/>
      <c r="AD37" s="91"/>
      <c r="AE37" s="91"/>
      <c r="AF37" s="91"/>
    </row>
    <row r="38" spans="1:32" s="115" customFormat="1" ht="15" customHeight="1">
      <c r="A38" s="123"/>
      <c r="B38" s="397" t="s">
        <v>222</v>
      </c>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row>
    <row r="39" spans="1:32" s="115" customFormat="1" ht="30" customHeight="1">
      <c r="A39" s="123"/>
      <c r="B39" s="411" t="s">
        <v>223</v>
      </c>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row>
    <row r="40" spans="1:32" s="115" customFormat="1" ht="15" customHeight="1">
      <c r="A40" s="123"/>
      <c r="B40" s="397" t="s">
        <v>263</v>
      </c>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row>
    <row r="41" spans="1:32" s="115" customFormat="1" ht="15" customHeight="1">
      <c r="A41" s="123"/>
      <c r="B41" s="397" t="s">
        <v>224</v>
      </c>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row>
    <row r="42" spans="1:32" s="115" customFormat="1" ht="15" customHeight="1">
      <c r="A42" s="123"/>
      <c r="B42" s="397" t="s">
        <v>225</v>
      </c>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row>
    <row r="43" spans="1:32" ht="18.600000000000001" customHeight="1">
      <c r="A43" s="91"/>
      <c r="B43" s="378"/>
      <c r="C43" s="378"/>
      <c r="D43" s="378"/>
      <c r="E43" s="378"/>
      <c r="F43" s="189"/>
      <c r="G43" s="189"/>
      <c r="H43" s="189"/>
      <c r="I43" s="189"/>
      <c r="J43" s="191"/>
      <c r="K43" s="191"/>
      <c r="L43" s="191"/>
      <c r="M43" s="191"/>
      <c r="N43" s="191"/>
      <c r="O43" s="191"/>
      <c r="P43" s="191"/>
      <c r="Q43" s="191"/>
      <c r="R43" s="191"/>
      <c r="S43" s="191"/>
      <c r="T43" s="191"/>
      <c r="U43" s="191"/>
      <c r="V43" s="191"/>
      <c r="W43" s="191"/>
      <c r="X43" s="191"/>
      <c r="Y43" s="191"/>
      <c r="Z43" s="191"/>
      <c r="AA43" s="191"/>
      <c r="AB43" s="189"/>
      <c r="AC43" s="91"/>
      <c r="AD43" s="91"/>
      <c r="AE43" s="91"/>
      <c r="AF43" s="91"/>
    </row>
    <row r="44" spans="1:32" ht="18" customHeight="1">
      <c r="A44" s="91"/>
      <c r="B44" s="191"/>
      <c r="C44" s="191"/>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91"/>
      <c r="AC44" s="91"/>
      <c r="AD44" s="91"/>
      <c r="AE44" s="91"/>
      <c r="AF44" s="91"/>
    </row>
    <row r="45" spans="1:32" ht="18" customHeight="1">
      <c r="A45" s="91"/>
      <c r="B45" s="191"/>
      <c r="C45" s="191"/>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91"/>
      <c r="AC45" s="91"/>
      <c r="AD45" s="91"/>
      <c r="AE45" s="91"/>
      <c r="AF45" s="91"/>
    </row>
    <row r="46" spans="1:32" ht="40.200000000000003" customHeight="1">
      <c r="A46" s="124"/>
      <c r="B46" s="125"/>
      <c r="C46" s="124"/>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26"/>
      <c r="AC46" s="91"/>
      <c r="AD46" s="91"/>
      <c r="AE46" s="91"/>
      <c r="AF46" s="91"/>
    </row>
  </sheetData>
  <mergeCells count="70">
    <mergeCell ref="B36:H36"/>
    <mergeCell ref="I36:J36"/>
    <mergeCell ref="K36:U36"/>
    <mergeCell ref="V36:AB36"/>
    <mergeCell ref="B37:H37"/>
    <mergeCell ref="I37:J37"/>
    <mergeCell ref="K37:U37"/>
    <mergeCell ref="V37:AB37"/>
    <mergeCell ref="B40:AA40"/>
    <mergeCell ref="B41:AA41"/>
    <mergeCell ref="B42:AB42"/>
    <mergeCell ref="B43:E43"/>
    <mergeCell ref="B39:AA39"/>
    <mergeCell ref="I35:J35"/>
    <mergeCell ref="K35:U35"/>
    <mergeCell ref="V35:AB35"/>
    <mergeCell ref="Z31:AA31"/>
    <mergeCell ref="L32:P32"/>
    <mergeCell ref="Q32:R32"/>
    <mergeCell ref="L33:P33"/>
    <mergeCell ref="Q33:AB33"/>
    <mergeCell ref="B38:AA38"/>
    <mergeCell ref="B30:H30"/>
    <mergeCell ref="I30:J30"/>
    <mergeCell ref="K30:AB30"/>
    <mergeCell ref="B31:H33"/>
    <mergeCell ref="I31:J33"/>
    <mergeCell ref="L31:M31"/>
    <mergeCell ref="N31:Q31"/>
    <mergeCell ref="R31:S31"/>
    <mergeCell ref="T31:V31"/>
    <mergeCell ref="W31:Y31"/>
    <mergeCell ref="B34:H34"/>
    <mergeCell ref="I34:J34"/>
    <mergeCell ref="K34:U34"/>
    <mergeCell ref="V34:AB34"/>
    <mergeCell ref="B35:H35"/>
    <mergeCell ref="B28:C29"/>
    <mergeCell ref="D28:H29"/>
    <mergeCell ref="I28:AB28"/>
    <mergeCell ref="I29:R29"/>
    <mergeCell ref="S29:AB29"/>
    <mergeCell ref="B16:D16"/>
    <mergeCell ref="F16:AA16"/>
    <mergeCell ref="B20:AA20"/>
    <mergeCell ref="B22:AA22"/>
    <mergeCell ref="H26:P26"/>
    <mergeCell ref="B18:D18"/>
    <mergeCell ref="F18:Y18"/>
    <mergeCell ref="F19:G19"/>
    <mergeCell ref="H19:I19"/>
    <mergeCell ref="K19:L19"/>
    <mergeCell ref="N19:O19"/>
    <mergeCell ref="V19:W19"/>
    <mergeCell ref="Y19:Z19"/>
    <mergeCell ref="O8:AA8"/>
    <mergeCell ref="A10:AC10"/>
    <mergeCell ref="B12:D12"/>
    <mergeCell ref="B14:D14"/>
    <mergeCell ref="V1:X1"/>
    <mergeCell ref="Z1:AB1"/>
    <mergeCell ref="V3:AB3"/>
    <mergeCell ref="B4:F4"/>
    <mergeCell ref="J5:L7"/>
    <mergeCell ref="M5:N5"/>
    <mergeCell ref="O5:AC5"/>
    <mergeCell ref="O6:AC6"/>
    <mergeCell ref="M7:N7"/>
    <mergeCell ref="O7:AC7"/>
    <mergeCell ref="F14:AA14"/>
  </mergeCells>
  <phoneticPr fontId="1"/>
  <pageMargins left="0.9055118110236221" right="0.51181102362204722" top="0.74803149606299213" bottom="0.74803149606299213" header="0.31496062992125984" footer="0.31496062992125984"/>
  <pageSetup paperSize="9" scale="9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9"/>
  <sheetViews>
    <sheetView view="pageBreakPreview" zoomScale="80" zoomScaleNormal="70" zoomScaleSheetLayoutView="80" workbookViewId="0">
      <selection activeCell="AA25" sqref="AA25"/>
    </sheetView>
  </sheetViews>
  <sheetFormatPr defaultColWidth="8.09765625" defaultRowHeight="39" customHeight="1"/>
  <cols>
    <col min="1" max="1" width="1.5" style="63" customWidth="1"/>
    <col min="2" max="2" width="11.19921875" style="64" customWidth="1"/>
    <col min="3" max="3" width="6.09765625" style="63" customWidth="1"/>
    <col min="4" max="10" width="7" style="63" customWidth="1"/>
    <col min="11" max="11" width="16.59765625" style="63" customWidth="1"/>
    <col min="12" max="12" width="2.69921875" style="63" customWidth="1"/>
    <col min="13" max="16384" width="8.09765625" style="63"/>
  </cols>
  <sheetData>
    <row r="1" spans="1:12" ht="16.5" customHeight="1">
      <c r="A1" s="435" t="s">
        <v>126</v>
      </c>
      <c r="B1" s="435"/>
      <c r="C1" s="435"/>
    </row>
    <row r="2" spans="1:12" ht="21">
      <c r="A2" s="69"/>
      <c r="B2" s="439" t="s">
        <v>125</v>
      </c>
      <c r="C2" s="439"/>
      <c r="D2" s="439"/>
      <c r="E2" s="439"/>
      <c r="F2" s="439"/>
      <c r="G2" s="439"/>
      <c r="H2" s="439"/>
      <c r="I2" s="439"/>
      <c r="J2" s="439"/>
      <c r="K2" s="439"/>
      <c r="L2" s="69"/>
    </row>
    <row r="3" spans="1:12" ht="9.75" customHeight="1">
      <c r="A3" s="69"/>
      <c r="B3" s="73"/>
      <c r="L3" s="69"/>
    </row>
    <row r="4" spans="1:12" ht="17.25" customHeight="1">
      <c r="B4" s="72"/>
      <c r="C4" s="72"/>
      <c r="D4" s="72"/>
      <c r="E4" s="72"/>
      <c r="F4" s="72"/>
      <c r="G4" s="64"/>
      <c r="H4" s="75"/>
      <c r="I4" s="436" t="str">
        <f>"令和"&amp;共通項目入力シート!C9&amp;"年"&amp;共通項目入力シート!E9&amp;"月"&amp;共通項目入力シート!G9&amp;"日  "</f>
        <v xml:space="preserve">令和年月日  </v>
      </c>
      <c r="J4" s="436"/>
      <c r="K4" s="436"/>
    </row>
    <row r="5" spans="1:12" ht="17.25" customHeight="1">
      <c r="B5" s="73" t="s">
        <v>124</v>
      </c>
      <c r="C5" s="72"/>
      <c r="D5" s="72"/>
      <c r="E5" s="72"/>
      <c r="F5" s="72"/>
      <c r="G5" s="72"/>
      <c r="H5" s="72"/>
      <c r="I5" s="72"/>
    </row>
    <row r="6" spans="1:12" ht="17.25" customHeight="1">
      <c r="B6" s="435" t="s">
        <v>254</v>
      </c>
      <c r="C6" s="435"/>
      <c r="D6" s="435"/>
      <c r="E6" s="72"/>
      <c r="F6" s="72"/>
      <c r="G6" s="72"/>
      <c r="H6" s="72"/>
      <c r="I6" s="72"/>
    </row>
    <row r="7" spans="1:12" ht="27" customHeight="1">
      <c r="C7" s="436"/>
      <c r="D7" s="75" t="s">
        <v>129</v>
      </c>
      <c r="E7" s="442" t="s">
        <v>123</v>
      </c>
      <c r="F7" s="442"/>
      <c r="G7" s="440" t="str">
        <f>共通項目入力シート!C20&amp;IF(共通項目入力シート!C22="","",共通項目入力シート!C22)</f>
        <v/>
      </c>
      <c r="H7" s="440"/>
      <c r="I7" s="440"/>
      <c r="J7" s="440"/>
      <c r="K7" s="440"/>
    </row>
    <row r="8" spans="1:12" ht="27" customHeight="1">
      <c r="C8" s="436"/>
      <c r="D8" s="74" t="s">
        <v>130</v>
      </c>
      <c r="E8" s="435" t="s">
        <v>122</v>
      </c>
      <c r="F8" s="435"/>
      <c r="G8" s="441">
        <f>共通項目入力シート!C24</f>
        <v>0</v>
      </c>
      <c r="H8" s="441"/>
      <c r="I8" s="441"/>
      <c r="J8" s="441"/>
      <c r="K8" s="441"/>
    </row>
    <row r="9" spans="1:12" ht="27" customHeight="1">
      <c r="C9" s="71"/>
      <c r="D9" s="75"/>
      <c r="E9" s="443" t="s">
        <v>121</v>
      </c>
      <c r="F9" s="443"/>
      <c r="G9" s="444" t="str">
        <f>共通項目入力シート!C26&amp;"　"&amp;共通項目入力シート!C28</f>
        <v>　</v>
      </c>
      <c r="H9" s="444"/>
      <c r="I9" s="444"/>
      <c r="J9" s="444"/>
      <c r="K9" s="444"/>
    </row>
    <row r="10" spans="1:12" ht="9" customHeight="1">
      <c r="C10" s="71"/>
      <c r="D10" s="70"/>
    </row>
    <row r="11" spans="1:12" ht="17.100000000000001" customHeight="1">
      <c r="A11" s="69"/>
      <c r="B11" s="438" t="s">
        <v>128</v>
      </c>
      <c r="C11" s="438"/>
      <c r="D11" s="438"/>
      <c r="E11" s="438"/>
      <c r="F11" s="438"/>
      <c r="G11" s="438"/>
      <c r="H11" s="438"/>
      <c r="I11" s="438"/>
      <c r="J11" s="438"/>
      <c r="K11" s="438"/>
      <c r="L11" s="69"/>
    </row>
    <row r="12" spans="1:12" ht="17.100000000000001" customHeight="1">
      <c r="A12" s="69"/>
      <c r="B12" s="437" t="s">
        <v>127</v>
      </c>
      <c r="C12" s="437"/>
      <c r="D12" s="437"/>
      <c r="E12" s="437"/>
      <c r="F12" s="437"/>
      <c r="G12" s="437"/>
      <c r="H12" s="437"/>
      <c r="I12" s="437"/>
      <c r="J12" s="437"/>
      <c r="K12" s="437"/>
      <c r="L12" s="69"/>
    </row>
    <row r="13" spans="1:12" ht="17.100000000000001" customHeight="1">
      <c r="B13" s="467" t="s">
        <v>120</v>
      </c>
      <c r="C13" s="467"/>
      <c r="D13" s="467"/>
      <c r="E13" s="467"/>
      <c r="F13" s="467"/>
      <c r="G13" s="467"/>
      <c r="H13" s="467"/>
      <c r="I13" s="467"/>
      <c r="J13" s="467"/>
      <c r="K13" s="467"/>
    </row>
    <row r="14" spans="1:12" ht="9" customHeight="1" thickBot="1"/>
    <row r="15" spans="1:12" ht="25.5" customHeight="1" thickBot="1">
      <c r="A15" s="193"/>
      <c r="B15" s="194" t="s">
        <v>264</v>
      </c>
      <c r="C15" s="195"/>
      <c r="D15" s="195"/>
      <c r="E15" s="195"/>
      <c r="F15" s="196"/>
      <c r="G15" s="197"/>
      <c r="H15" s="198"/>
      <c r="I15" s="199"/>
      <c r="J15" s="199"/>
      <c r="K15" s="199"/>
    </row>
    <row r="16" spans="1:12" ht="25.5" customHeight="1" thickBot="1">
      <c r="B16" s="468" t="s">
        <v>119</v>
      </c>
      <c r="C16" s="469"/>
      <c r="D16" s="470"/>
      <c r="E16" s="470"/>
      <c r="F16" s="469"/>
      <c r="G16" s="76" t="s">
        <v>118</v>
      </c>
      <c r="H16" s="465"/>
      <c r="I16" s="465"/>
      <c r="J16" s="465"/>
      <c r="K16" s="466"/>
    </row>
    <row r="17" spans="2:11" ht="21.9" customHeight="1">
      <c r="B17" s="471" t="s">
        <v>145</v>
      </c>
      <c r="C17" s="472" t="s">
        <v>68</v>
      </c>
      <c r="D17" s="473"/>
      <c r="E17" s="68" t="s">
        <v>54</v>
      </c>
      <c r="F17" s="477"/>
      <c r="G17" s="456"/>
      <c r="H17" s="456"/>
      <c r="I17" s="456"/>
      <c r="J17" s="456"/>
      <c r="K17" s="67" t="s">
        <v>53</v>
      </c>
    </row>
    <row r="18" spans="2:11" ht="21.9" customHeight="1">
      <c r="B18" s="448"/>
      <c r="C18" s="428" t="s">
        <v>117</v>
      </c>
      <c r="D18" s="433"/>
      <c r="E18" s="453"/>
      <c r="F18" s="454"/>
      <c r="G18" s="454"/>
      <c r="H18" s="454"/>
      <c r="I18" s="454"/>
      <c r="J18" s="454"/>
      <c r="K18" s="455"/>
    </row>
    <row r="19" spans="2:11" ht="21.9" customHeight="1">
      <c r="B19" s="448"/>
      <c r="C19" s="428" t="s">
        <v>60</v>
      </c>
      <c r="D19" s="433"/>
      <c r="E19" s="474"/>
      <c r="F19" s="475"/>
      <c r="G19" s="475"/>
      <c r="H19" s="475"/>
      <c r="I19" s="475"/>
      <c r="J19" s="475"/>
      <c r="K19" s="476"/>
    </row>
    <row r="20" spans="2:11" ht="21.9" customHeight="1">
      <c r="B20" s="448"/>
      <c r="C20" s="428" t="s">
        <v>116</v>
      </c>
      <c r="D20" s="446"/>
      <c r="E20" s="445"/>
      <c r="F20" s="446"/>
      <c r="G20" s="446"/>
      <c r="H20" s="89" t="s">
        <v>226</v>
      </c>
      <c r="I20" s="452"/>
      <c r="J20" s="446"/>
      <c r="K20" s="429"/>
    </row>
    <row r="21" spans="2:11" ht="21.9" customHeight="1">
      <c r="B21" s="448"/>
      <c r="C21" s="428" t="s">
        <v>115</v>
      </c>
      <c r="D21" s="433"/>
      <c r="E21" s="457"/>
      <c r="F21" s="458"/>
      <c r="G21" s="458"/>
      <c r="H21" s="458"/>
      <c r="I21" s="458"/>
      <c r="J21" s="459" t="s">
        <v>87</v>
      </c>
      <c r="K21" s="460"/>
    </row>
    <row r="22" spans="2:11" ht="21.9" customHeight="1" thickBot="1">
      <c r="B22" s="448"/>
      <c r="C22" s="453" t="s">
        <v>114</v>
      </c>
      <c r="D22" s="478"/>
      <c r="E22" s="462"/>
      <c r="F22" s="463"/>
      <c r="G22" s="463"/>
      <c r="H22" s="463"/>
      <c r="I22" s="463"/>
      <c r="J22" s="463"/>
      <c r="K22" s="464"/>
    </row>
    <row r="23" spans="2:11" ht="21.9" customHeight="1">
      <c r="B23" s="447" t="s">
        <v>146</v>
      </c>
      <c r="C23" s="426" t="s">
        <v>68</v>
      </c>
      <c r="D23" s="434"/>
      <c r="E23" s="68" t="s">
        <v>54</v>
      </c>
      <c r="F23" s="456"/>
      <c r="G23" s="456"/>
      <c r="H23" s="456"/>
      <c r="I23" s="456"/>
      <c r="J23" s="456"/>
      <c r="K23" s="67" t="s">
        <v>53</v>
      </c>
    </row>
    <row r="24" spans="2:11" ht="21.9" customHeight="1">
      <c r="B24" s="448"/>
      <c r="C24" s="428" t="s">
        <v>117</v>
      </c>
      <c r="D24" s="433"/>
      <c r="E24" s="453"/>
      <c r="F24" s="454"/>
      <c r="G24" s="454"/>
      <c r="H24" s="454"/>
      <c r="I24" s="454"/>
      <c r="J24" s="454"/>
      <c r="K24" s="455"/>
    </row>
    <row r="25" spans="2:11" ht="21.9" customHeight="1">
      <c r="B25" s="448"/>
      <c r="C25" s="428" t="s">
        <v>60</v>
      </c>
      <c r="D25" s="433"/>
      <c r="E25" s="428"/>
      <c r="F25" s="446"/>
      <c r="G25" s="446"/>
      <c r="H25" s="446"/>
      <c r="I25" s="446"/>
      <c r="J25" s="446"/>
      <c r="K25" s="429"/>
    </row>
    <row r="26" spans="2:11" ht="21.9" customHeight="1">
      <c r="B26" s="448"/>
      <c r="C26" s="428" t="s">
        <v>116</v>
      </c>
      <c r="D26" s="446"/>
      <c r="E26" s="445"/>
      <c r="F26" s="446"/>
      <c r="G26" s="446"/>
      <c r="H26" s="89" t="s">
        <v>226</v>
      </c>
      <c r="I26" s="452"/>
      <c r="J26" s="446"/>
      <c r="K26" s="429"/>
    </row>
    <row r="27" spans="2:11" ht="21.9" customHeight="1">
      <c r="B27" s="448"/>
      <c r="C27" s="428" t="s">
        <v>115</v>
      </c>
      <c r="D27" s="433"/>
      <c r="E27" s="485"/>
      <c r="F27" s="486"/>
      <c r="G27" s="486"/>
      <c r="H27" s="486"/>
      <c r="I27" s="486"/>
      <c r="J27" s="479" t="s">
        <v>87</v>
      </c>
      <c r="K27" s="480"/>
    </row>
    <row r="28" spans="2:11" ht="21.9" customHeight="1" thickBot="1">
      <c r="B28" s="449"/>
      <c r="C28" s="450" t="s">
        <v>114</v>
      </c>
      <c r="D28" s="451"/>
      <c r="E28" s="450"/>
      <c r="F28" s="481"/>
      <c r="G28" s="481"/>
      <c r="H28" s="481"/>
      <c r="I28" s="481"/>
      <c r="J28" s="481"/>
      <c r="K28" s="482"/>
    </row>
    <row r="29" spans="2:11" ht="21.9" customHeight="1">
      <c r="B29" s="447" t="s">
        <v>147</v>
      </c>
      <c r="C29" s="426" t="s">
        <v>68</v>
      </c>
      <c r="D29" s="434"/>
      <c r="E29" s="68" t="s">
        <v>54</v>
      </c>
      <c r="F29" s="456"/>
      <c r="G29" s="456"/>
      <c r="H29" s="456"/>
      <c r="I29" s="456"/>
      <c r="J29" s="456"/>
      <c r="K29" s="67" t="s">
        <v>53</v>
      </c>
    </row>
    <row r="30" spans="2:11" ht="21.9" customHeight="1">
      <c r="B30" s="448"/>
      <c r="C30" s="428" t="s">
        <v>117</v>
      </c>
      <c r="D30" s="433"/>
      <c r="E30" s="453"/>
      <c r="F30" s="454"/>
      <c r="G30" s="454"/>
      <c r="H30" s="454"/>
      <c r="I30" s="454"/>
      <c r="J30" s="454"/>
      <c r="K30" s="455"/>
    </row>
    <row r="31" spans="2:11" ht="21.9" customHeight="1">
      <c r="B31" s="448"/>
      <c r="C31" s="428" t="s">
        <v>60</v>
      </c>
      <c r="D31" s="433"/>
      <c r="E31" s="445"/>
      <c r="F31" s="446"/>
      <c r="G31" s="446"/>
      <c r="H31" s="446"/>
      <c r="I31" s="446"/>
      <c r="J31" s="446"/>
      <c r="K31" s="429"/>
    </row>
    <row r="32" spans="2:11" ht="21.9" customHeight="1">
      <c r="B32" s="448"/>
      <c r="C32" s="428" t="s">
        <v>116</v>
      </c>
      <c r="D32" s="446"/>
      <c r="E32" s="445"/>
      <c r="F32" s="446"/>
      <c r="G32" s="446"/>
      <c r="H32" s="89" t="s">
        <v>226</v>
      </c>
      <c r="I32" s="452"/>
      <c r="J32" s="446"/>
      <c r="K32" s="429"/>
    </row>
    <row r="33" spans="1:11" ht="21.9" customHeight="1">
      <c r="B33" s="448"/>
      <c r="C33" s="428" t="s">
        <v>115</v>
      </c>
      <c r="D33" s="433"/>
      <c r="E33" s="483"/>
      <c r="F33" s="484"/>
      <c r="G33" s="484"/>
      <c r="H33" s="484"/>
      <c r="I33" s="484"/>
      <c r="J33" s="479" t="s">
        <v>87</v>
      </c>
      <c r="K33" s="480"/>
    </row>
    <row r="34" spans="1:11" ht="21.9" customHeight="1" thickBot="1">
      <c r="B34" s="449"/>
      <c r="C34" s="450" t="s">
        <v>114</v>
      </c>
      <c r="D34" s="451"/>
      <c r="E34" s="462"/>
      <c r="F34" s="463"/>
      <c r="G34" s="463"/>
      <c r="H34" s="463"/>
      <c r="I34" s="463"/>
      <c r="J34" s="463"/>
      <c r="K34" s="464"/>
    </row>
    <row r="35" spans="1:11" ht="6.75" customHeight="1"/>
    <row r="36" spans="1:11" ht="9" customHeight="1" thickBot="1">
      <c r="B36" s="66"/>
      <c r="C36" s="65"/>
      <c r="D36" s="65"/>
      <c r="E36" s="65"/>
      <c r="F36" s="65"/>
      <c r="G36" s="65"/>
      <c r="H36" s="65"/>
      <c r="I36" s="65"/>
      <c r="J36" s="65"/>
      <c r="K36" s="65"/>
    </row>
    <row r="37" spans="1:11" ht="6.75" customHeight="1"/>
    <row r="38" spans="1:11" ht="20.25" customHeight="1" thickBot="1">
      <c r="B38" s="64" t="s">
        <v>113</v>
      </c>
    </row>
    <row r="39" spans="1:11" ht="23.25" customHeight="1">
      <c r="B39" s="461" t="s">
        <v>112</v>
      </c>
      <c r="C39" s="434"/>
      <c r="D39" s="426" t="s">
        <v>111</v>
      </c>
      <c r="E39" s="434"/>
      <c r="F39" s="426" t="s">
        <v>110</v>
      </c>
      <c r="G39" s="434"/>
      <c r="H39" s="426" t="s">
        <v>109</v>
      </c>
      <c r="I39" s="434"/>
      <c r="J39" s="426" t="s">
        <v>108</v>
      </c>
      <c r="K39" s="427"/>
    </row>
    <row r="40" spans="1:11" ht="35.25" customHeight="1">
      <c r="B40" s="424" t="s">
        <v>107</v>
      </c>
      <c r="C40" s="425"/>
      <c r="D40" s="428"/>
      <c r="E40" s="433"/>
      <c r="F40" s="428"/>
      <c r="G40" s="433"/>
      <c r="H40" s="428"/>
      <c r="I40" s="433"/>
      <c r="J40" s="428"/>
      <c r="K40" s="429"/>
    </row>
    <row r="41" spans="1:11" ht="35.25" customHeight="1">
      <c r="B41" s="424" t="s">
        <v>107</v>
      </c>
      <c r="C41" s="425"/>
      <c r="D41" s="428"/>
      <c r="E41" s="433"/>
      <c r="F41" s="428"/>
      <c r="G41" s="433"/>
      <c r="H41" s="428"/>
      <c r="I41" s="433"/>
      <c r="J41" s="428"/>
      <c r="K41" s="429"/>
    </row>
    <row r="42" spans="1:11" ht="35.25" customHeight="1" thickBot="1">
      <c r="B42" s="430" t="s">
        <v>107</v>
      </c>
      <c r="C42" s="431"/>
      <c r="D42" s="422"/>
      <c r="E42" s="432"/>
      <c r="F42" s="422"/>
      <c r="G42" s="432"/>
      <c r="H42" s="422"/>
      <c r="I42" s="432"/>
      <c r="J42" s="422"/>
      <c r="K42" s="423"/>
    </row>
    <row r="43" spans="1:11" ht="39" customHeight="1">
      <c r="A43" s="193"/>
      <c r="B43" s="200"/>
      <c r="C43" s="193"/>
      <c r="D43" s="193"/>
      <c r="E43" s="193"/>
      <c r="F43" s="193"/>
      <c r="G43" s="193"/>
      <c r="H43" s="193"/>
      <c r="I43" s="193"/>
      <c r="J43" s="193"/>
      <c r="K43" s="193"/>
    </row>
    <row r="44" spans="1:11" ht="39" customHeight="1">
      <c r="A44" s="193"/>
      <c r="B44" s="200" t="s">
        <v>265</v>
      </c>
      <c r="C44" s="193"/>
      <c r="D44" s="193"/>
      <c r="E44" s="193"/>
      <c r="F44" s="193"/>
      <c r="G44" s="193"/>
      <c r="H44" s="193"/>
      <c r="I44" s="193"/>
      <c r="J44" s="193"/>
      <c r="K44" s="193"/>
    </row>
    <row r="45" spans="1:11" ht="117.6" customHeight="1">
      <c r="A45" s="193"/>
      <c r="B45" s="421" t="s">
        <v>266</v>
      </c>
      <c r="C45" s="421"/>
      <c r="D45" s="421"/>
      <c r="E45" s="421"/>
      <c r="F45" s="421"/>
      <c r="G45" s="421"/>
      <c r="H45" s="421"/>
      <c r="I45" s="421"/>
      <c r="J45" s="421"/>
      <c r="K45" s="421"/>
    </row>
    <row r="46" spans="1:11" ht="129" customHeight="1">
      <c r="A46" s="193"/>
      <c r="B46" s="421" t="s">
        <v>267</v>
      </c>
      <c r="C46" s="421"/>
      <c r="D46" s="421"/>
      <c r="E46" s="421"/>
      <c r="F46" s="421"/>
      <c r="G46" s="421"/>
      <c r="H46" s="421"/>
      <c r="I46" s="421"/>
      <c r="J46" s="421"/>
      <c r="K46" s="421"/>
    </row>
    <row r="47" spans="1:11" ht="171.75" customHeight="1">
      <c r="A47" s="193"/>
      <c r="B47" s="421" t="s">
        <v>268</v>
      </c>
      <c r="C47" s="421"/>
      <c r="D47" s="421"/>
      <c r="E47" s="421"/>
      <c r="F47" s="421"/>
      <c r="G47" s="421"/>
      <c r="H47" s="421"/>
      <c r="I47" s="421"/>
      <c r="J47" s="421"/>
      <c r="K47" s="421"/>
    </row>
    <row r="48" spans="1:11" ht="53.25" customHeight="1">
      <c r="A48" s="193"/>
      <c r="B48" s="421" t="s">
        <v>269</v>
      </c>
      <c r="C48" s="421"/>
      <c r="D48" s="421"/>
      <c r="E48" s="421"/>
      <c r="F48" s="421"/>
      <c r="G48" s="421"/>
      <c r="H48" s="421"/>
      <c r="I48" s="421"/>
      <c r="J48" s="421"/>
      <c r="K48" s="421"/>
    </row>
    <row r="49" spans="1:11" ht="43.5" customHeight="1">
      <c r="A49" s="193"/>
      <c r="B49" s="421" t="s">
        <v>270</v>
      </c>
      <c r="C49" s="421"/>
      <c r="D49" s="421"/>
      <c r="E49" s="421"/>
      <c r="F49" s="421"/>
      <c r="G49" s="421"/>
      <c r="H49" s="421"/>
      <c r="I49" s="421"/>
      <c r="J49" s="421"/>
      <c r="K49" s="421"/>
    </row>
  </sheetData>
  <mergeCells count="87">
    <mergeCell ref="E28:K28"/>
    <mergeCell ref="J33:K33"/>
    <mergeCell ref="E34:K34"/>
    <mergeCell ref="E33:I33"/>
    <mergeCell ref="E27:I27"/>
    <mergeCell ref="E22:K22"/>
    <mergeCell ref="H16:K16"/>
    <mergeCell ref="B13:K13"/>
    <mergeCell ref="B16:C16"/>
    <mergeCell ref="D16:F16"/>
    <mergeCell ref="B17:B22"/>
    <mergeCell ref="C17:D17"/>
    <mergeCell ref="C20:D20"/>
    <mergeCell ref="E18:K18"/>
    <mergeCell ref="E19:K19"/>
    <mergeCell ref="F17:J17"/>
    <mergeCell ref="C22:D22"/>
    <mergeCell ref="E20:G20"/>
    <mergeCell ref="I20:K20"/>
    <mergeCell ref="C18:D18"/>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J27:K27"/>
    <mergeCell ref="A1:C1"/>
    <mergeCell ref="C7:C8"/>
    <mergeCell ref="B12:K12"/>
    <mergeCell ref="B11:K11"/>
    <mergeCell ref="B2:K2"/>
    <mergeCell ref="B6:D6"/>
    <mergeCell ref="I4:K4"/>
    <mergeCell ref="G7:K7"/>
    <mergeCell ref="G8:K8"/>
    <mergeCell ref="E7:F7"/>
    <mergeCell ref="E8:F8"/>
    <mergeCell ref="E9:F9"/>
    <mergeCell ref="G9:K9"/>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 ref="B45:K45"/>
    <mergeCell ref="B46:K46"/>
    <mergeCell ref="B47:K47"/>
    <mergeCell ref="B48:K48"/>
    <mergeCell ref="B49:K49"/>
  </mergeCells>
  <phoneticPr fontId="1"/>
  <pageMargins left="0.9055118110236221" right="0.51181102362204722" top="0.31496062992125984" bottom="0.31496062992125984" header="0.31496062992125984" footer="0.31496062992125984"/>
  <pageSetup paperSize="9" scale="89" orientation="portrait" r:id="rId1"/>
  <rowBreaks count="1" manualBreakCount="1">
    <brk id="4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69921875" defaultRowHeight="13.2"/>
  <cols>
    <col min="1" max="23" width="3.69921875" style="6" customWidth="1"/>
    <col min="24" max="16384" width="8.69921875" style="6"/>
  </cols>
  <sheetData>
    <row r="1" spans="1:21" ht="19.95" customHeight="1">
      <c r="M1" s="209" t="s">
        <v>22</v>
      </c>
      <c r="N1" s="209"/>
      <c r="O1" s="25">
        <f>共通項目入力シート!C11</f>
        <v>0</v>
      </c>
      <c r="P1" s="6" t="s">
        <v>79</v>
      </c>
      <c r="Q1" s="25">
        <f>共通項目入力シート!E11</f>
        <v>0</v>
      </c>
      <c r="R1" s="6" t="s">
        <v>102</v>
      </c>
      <c r="S1" s="25">
        <f>共通項目入力シート!G11</f>
        <v>0</v>
      </c>
      <c r="T1" s="6" t="s">
        <v>81</v>
      </c>
    </row>
    <row r="2" spans="1:21" ht="19.95" customHeight="1"/>
    <row r="3" spans="1:21" ht="19.95" customHeight="1">
      <c r="A3" s="214" t="s">
        <v>91</v>
      </c>
      <c r="B3" s="214"/>
      <c r="C3" s="214"/>
      <c r="D3" s="214"/>
      <c r="E3" s="214"/>
    </row>
    <row r="4" spans="1:21" ht="19.95" customHeight="1"/>
    <row r="5" spans="1:21" ht="19.95" customHeight="1">
      <c r="K5" s="209" t="s">
        <v>77</v>
      </c>
      <c r="L5" s="209"/>
      <c r="M5" s="208">
        <f>共通項目入力シート!C20</f>
        <v>0</v>
      </c>
      <c r="N5" s="208"/>
      <c r="O5" s="208"/>
      <c r="P5" s="208"/>
      <c r="Q5" s="208"/>
      <c r="R5" s="208"/>
      <c r="S5" s="208"/>
      <c r="T5" s="208"/>
      <c r="U5" s="208"/>
    </row>
    <row r="6" spans="1:21" ht="19.95" customHeight="1">
      <c r="B6" s="4"/>
      <c r="C6" s="4"/>
      <c r="D6" s="4"/>
      <c r="E6" s="4"/>
      <c r="F6" s="4"/>
      <c r="G6" s="4"/>
      <c r="H6" s="209" t="s">
        <v>257</v>
      </c>
      <c r="I6" s="209"/>
      <c r="J6" s="4"/>
      <c r="K6" s="216" t="s">
        <v>131</v>
      </c>
      <c r="L6" s="216"/>
      <c r="M6" s="208" t="str">
        <f>IF(共通項目入力シート!C22="","",共通項目入力シート!C22)</f>
        <v/>
      </c>
      <c r="N6" s="208"/>
      <c r="O6" s="208"/>
      <c r="P6" s="208"/>
      <c r="Q6" s="208"/>
      <c r="R6" s="208"/>
      <c r="S6" s="208"/>
      <c r="T6" s="208"/>
      <c r="U6" s="208"/>
    </row>
    <row r="7" spans="1:21" ht="19.95" customHeight="1">
      <c r="K7" s="213" t="s">
        <v>132</v>
      </c>
      <c r="L7" s="213"/>
      <c r="M7" s="208">
        <f>共通項目入力シート!C24</f>
        <v>0</v>
      </c>
      <c r="N7" s="208"/>
      <c r="O7" s="208"/>
      <c r="P7" s="208"/>
      <c r="Q7" s="208"/>
      <c r="R7" s="208"/>
      <c r="S7" s="208"/>
      <c r="T7" s="208"/>
      <c r="U7" s="208"/>
    </row>
    <row r="8" spans="1:21" ht="19.95" customHeight="1">
      <c r="K8" s="213" t="s">
        <v>133</v>
      </c>
      <c r="L8" s="213"/>
      <c r="M8" s="208" t="str">
        <f>共通項目入力シート!C26&amp;"　"&amp;共通項目入力シート!C28</f>
        <v>　</v>
      </c>
      <c r="N8" s="208"/>
      <c r="O8" s="208"/>
      <c r="P8" s="208"/>
      <c r="Q8" s="208"/>
      <c r="R8" s="208"/>
      <c r="S8" s="208"/>
      <c r="T8" s="208"/>
      <c r="U8" s="208"/>
    </row>
    <row r="9" spans="1:21" ht="19.95" customHeight="1"/>
    <row r="10" spans="1:21" ht="19.95" customHeight="1"/>
    <row r="11" spans="1:21" ht="19.95" customHeight="1">
      <c r="E11" s="218" t="s">
        <v>92</v>
      </c>
      <c r="F11" s="218"/>
      <c r="G11" s="218"/>
      <c r="H11" s="218"/>
      <c r="I11" s="218"/>
      <c r="J11" s="218"/>
      <c r="K11" s="218"/>
      <c r="L11" s="218"/>
      <c r="M11" s="218"/>
      <c r="N11" s="218"/>
      <c r="O11" s="218"/>
      <c r="P11" s="218"/>
    </row>
    <row r="12" spans="1:21" ht="19.95" customHeight="1">
      <c r="B12" s="128"/>
      <c r="E12" s="218"/>
      <c r="F12" s="218"/>
      <c r="G12" s="218"/>
      <c r="H12" s="218"/>
      <c r="I12" s="218"/>
      <c r="J12" s="218"/>
      <c r="K12" s="218"/>
      <c r="L12" s="218"/>
      <c r="M12" s="218"/>
      <c r="N12" s="218"/>
      <c r="O12" s="218"/>
      <c r="P12" s="218"/>
    </row>
    <row r="13" spans="1:21" ht="19.95" customHeight="1"/>
    <row r="14" spans="1:21" ht="19.95" customHeight="1"/>
    <row r="15" spans="1:21" s="136" customFormat="1" ht="19.95" customHeight="1">
      <c r="C15" s="215" t="s">
        <v>22</v>
      </c>
      <c r="D15" s="215"/>
      <c r="E15" s="173">
        <f>共通項目入力シート!C11</f>
        <v>0</v>
      </c>
      <c r="F15" s="136" t="s">
        <v>23</v>
      </c>
      <c r="G15" s="173">
        <f>共通項目入力シート!E11</f>
        <v>0</v>
      </c>
      <c r="H15" s="136" t="s">
        <v>24</v>
      </c>
      <c r="I15" s="173">
        <f>共通項目入力シート!G9</f>
        <v>0</v>
      </c>
      <c r="J15" s="136" t="s">
        <v>234</v>
      </c>
    </row>
    <row r="16" spans="1:21" s="129" customFormat="1" ht="19.95" customHeight="1"/>
    <row r="17" spans="1:20" s="136" customFormat="1" ht="19.95" customHeight="1">
      <c r="C17" s="215" t="s">
        <v>22</v>
      </c>
      <c r="D17" s="215"/>
      <c r="E17" s="173">
        <f>共通項目入力シート!C11</f>
        <v>0</v>
      </c>
      <c r="F17" s="136" t="s">
        <v>23</v>
      </c>
      <c r="G17" s="173">
        <f>共通項目入力シート!E11</f>
        <v>0</v>
      </c>
      <c r="H17" s="136" t="s">
        <v>24</v>
      </c>
      <c r="I17" s="173">
        <f>共通項目入力シート!G11</f>
        <v>0</v>
      </c>
      <c r="J17" s="136" t="s">
        <v>95</v>
      </c>
    </row>
    <row r="18" spans="1:20" ht="19.95" customHeight="1"/>
    <row r="19" spans="1:20" ht="19.95" customHeight="1"/>
    <row r="20" spans="1:20" ht="19.95" customHeight="1">
      <c r="J20" s="6" t="s">
        <v>93</v>
      </c>
    </row>
    <row r="21" spans="1:20" ht="19.95" customHeight="1"/>
    <row r="22" spans="1:20" ht="30" customHeight="1">
      <c r="B22" s="4" t="s">
        <v>96</v>
      </c>
      <c r="C22" s="4"/>
      <c r="D22" s="4"/>
      <c r="E22" s="4"/>
      <c r="F22" s="25" t="s">
        <v>84</v>
      </c>
      <c r="G22" s="130">
        <f>共通項目入力シート!C3</f>
        <v>0</v>
      </c>
      <c r="H22" s="130">
        <f>共通項目入力シート!D3</f>
        <v>0</v>
      </c>
      <c r="I22" s="130">
        <f>共通項目入力シート!E3</f>
        <v>0</v>
      </c>
      <c r="J22" s="130">
        <f>共通項目入力シート!F3</f>
        <v>0</v>
      </c>
      <c r="K22" s="130">
        <f>共通項目入力シート!G3</f>
        <v>0</v>
      </c>
      <c r="L22" s="130">
        <f>共通項目入力シート!H3</f>
        <v>0</v>
      </c>
      <c r="M22" s="130">
        <f>共通項目入力シート!I3</f>
        <v>0</v>
      </c>
      <c r="N22" s="130">
        <f>共通項目入力シート!J3</f>
        <v>0</v>
      </c>
      <c r="O22" s="130">
        <f>共通項目入力シート!K3</f>
        <v>0</v>
      </c>
      <c r="P22" s="130">
        <f>共通項目入力シート!L3</f>
        <v>0</v>
      </c>
      <c r="Q22" s="25" t="s">
        <v>82</v>
      </c>
      <c r="R22" s="4" t="s">
        <v>94</v>
      </c>
    </row>
    <row r="23" spans="1:20" ht="19.95" customHeight="1">
      <c r="A23" s="4"/>
      <c r="B23" s="4"/>
      <c r="C23" s="4"/>
      <c r="D23" s="4"/>
      <c r="E23" s="4"/>
      <c r="F23" s="4"/>
      <c r="G23" s="4"/>
      <c r="H23" s="4"/>
      <c r="I23" s="131"/>
      <c r="J23" s="131"/>
      <c r="K23" s="131"/>
      <c r="L23" s="131"/>
      <c r="M23" s="131"/>
      <c r="S23" s="4"/>
      <c r="T23" s="4"/>
    </row>
    <row r="24" spans="1:20" ht="19.95" customHeight="1"/>
    <row r="25" spans="1:20" ht="40.200000000000003" customHeight="1">
      <c r="B25" s="25">
        <v>1</v>
      </c>
      <c r="C25" s="206" t="s">
        <v>148</v>
      </c>
      <c r="D25" s="206"/>
      <c r="E25" s="206"/>
      <c r="F25" s="4"/>
      <c r="G25" s="210">
        <f>共通項目入力シート!C5</f>
        <v>0</v>
      </c>
      <c r="H25" s="210"/>
      <c r="I25" s="210"/>
      <c r="J25" s="210"/>
      <c r="K25" s="210"/>
      <c r="L25" s="210"/>
      <c r="M25" s="210"/>
      <c r="N25" s="210"/>
      <c r="O25" s="210"/>
      <c r="P25" s="210"/>
      <c r="Q25" s="210"/>
      <c r="R25" s="210"/>
      <c r="S25" s="210"/>
      <c r="T25" s="210"/>
    </row>
    <row r="26" spans="1:20" ht="19.95" customHeight="1">
      <c r="B26" s="25"/>
    </row>
    <row r="27" spans="1:20" ht="19.95" customHeight="1">
      <c r="B27" s="25">
        <v>2</v>
      </c>
      <c r="C27" s="206" t="s">
        <v>97</v>
      </c>
      <c r="D27" s="206"/>
      <c r="E27" s="206"/>
      <c r="F27" s="4"/>
      <c r="G27" s="211">
        <f>共通項目入力シート!C7</f>
        <v>0</v>
      </c>
      <c r="H27" s="211"/>
      <c r="I27" s="211"/>
      <c r="J27" s="211"/>
      <c r="K27" s="211"/>
      <c r="L27" s="211"/>
      <c r="M27" s="211"/>
      <c r="N27" s="211"/>
      <c r="O27" s="211"/>
      <c r="P27" s="211"/>
      <c r="Q27" s="211"/>
      <c r="R27" s="211"/>
      <c r="S27" s="211"/>
      <c r="T27" s="211"/>
    </row>
    <row r="28" spans="1:20" ht="19.95" customHeight="1">
      <c r="B28" s="25"/>
    </row>
    <row r="29" spans="1:20" ht="19.95" customHeight="1">
      <c r="B29" s="159"/>
    </row>
    <row r="30" spans="1:20" ht="19.95" customHeight="1">
      <c r="B30" s="25"/>
      <c r="G30" s="212" t="s">
        <v>101</v>
      </c>
      <c r="H30" s="212"/>
      <c r="I30" s="209" t="s">
        <v>22</v>
      </c>
      <c r="J30" s="209"/>
      <c r="K30" s="6">
        <f>共通項目入力シート!C11</f>
        <v>0</v>
      </c>
      <c r="L30" s="6" t="s">
        <v>79</v>
      </c>
      <c r="M30" s="6">
        <f>共通項目入力シート!E11</f>
        <v>0</v>
      </c>
      <c r="N30" s="6" t="s">
        <v>102</v>
      </c>
      <c r="O30" s="6">
        <f>共通項目入力シート!G11</f>
        <v>0</v>
      </c>
      <c r="P30" s="6" t="s">
        <v>81</v>
      </c>
    </row>
    <row r="31" spans="1:20" ht="19.95" customHeight="1">
      <c r="B31" s="25">
        <v>3</v>
      </c>
      <c r="C31" s="207" t="s">
        <v>99</v>
      </c>
      <c r="D31" s="207"/>
      <c r="E31" s="207"/>
      <c r="F31" s="4"/>
    </row>
    <row r="32" spans="1:20" ht="19.95" customHeight="1">
      <c r="G32" s="212" t="s">
        <v>103</v>
      </c>
      <c r="H32" s="212"/>
      <c r="I32" s="209" t="s">
        <v>22</v>
      </c>
      <c r="J32" s="209"/>
      <c r="K32" s="6">
        <f>共通項目入力シート!C13</f>
        <v>0</v>
      </c>
      <c r="L32" s="6" t="s">
        <v>79</v>
      </c>
      <c r="M32" s="6">
        <f>共通項目入力シート!E13</f>
        <v>0</v>
      </c>
      <c r="N32" s="6" t="s">
        <v>102</v>
      </c>
      <c r="O32" s="6">
        <f>共通項目入力シート!G13</f>
        <v>0</v>
      </c>
      <c r="P32" s="6" t="s">
        <v>81</v>
      </c>
    </row>
    <row r="33" spans="2:14" ht="19.95" customHeight="1"/>
    <row r="34" spans="2:14" ht="19.95" customHeight="1"/>
    <row r="35" spans="2:14" ht="19.95" customHeight="1">
      <c r="B35" s="25">
        <v>4</v>
      </c>
      <c r="C35" s="206" t="s">
        <v>98</v>
      </c>
      <c r="D35" s="206"/>
      <c r="E35" s="206"/>
      <c r="G35" s="217">
        <f>共通項目入力シート!C15</f>
        <v>0</v>
      </c>
      <c r="H35" s="217"/>
      <c r="I35" s="217"/>
      <c r="J35" s="217"/>
      <c r="K35" s="217"/>
      <c r="L35" s="217"/>
      <c r="M35" s="217"/>
      <c r="N35" s="6" t="s">
        <v>100</v>
      </c>
    </row>
    <row r="36" spans="2:14" ht="19.95" customHeight="1"/>
  </sheetData>
  <mergeCells count="25">
    <mergeCell ref="C35:E35"/>
    <mergeCell ref="C25:E25"/>
    <mergeCell ref="M1:N1"/>
    <mergeCell ref="H6:I6"/>
    <mergeCell ref="K7:L7"/>
    <mergeCell ref="A3:E3"/>
    <mergeCell ref="C15:D15"/>
    <mergeCell ref="C17:D17"/>
    <mergeCell ref="K6:L6"/>
    <mergeCell ref="K8:L8"/>
    <mergeCell ref="G35:M35"/>
    <mergeCell ref="I30:J30"/>
    <mergeCell ref="K5:L5"/>
    <mergeCell ref="M5:U5"/>
    <mergeCell ref="M6:U6"/>
    <mergeCell ref="E11:P12"/>
    <mergeCell ref="C27:E27"/>
    <mergeCell ref="C31:E31"/>
    <mergeCell ref="M7:U7"/>
    <mergeCell ref="M8:U8"/>
    <mergeCell ref="I32:J3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scale="98"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G13" sqref="G13"/>
    </sheetView>
  </sheetViews>
  <sheetFormatPr defaultColWidth="2.8984375" defaultRowHeight="13.2"/>
  <cols>
    <col min="1" max="3" width="4.69921875" style="27" customWidth="1"/>
    <col min="4" max="4" width="6.19921875" style="27" customWidth="1"/>
    <col min="5" max="5" width="4.69921875" style="27" customWidth="1"/>
    <col min="6" max="6" width="4.69921875" style="28" customWidth="1"/>
    <col min="7" max="7" width="4.69921875" style="27" customWidth="1"/>
    <col min="8" max="8" width="4.69921875" style="28" customWidth="1"/>
    <col min="9" max="9" width="4.69921875" style="27" customWidth="1"/>
    <col min="10" max="12" width="4.69921875" style="28" customWidth="1"/>
    <col min="13" max="21" width="4.69921875" style="27" customWidth="1"/>
    <col min="22" max="24" width="3.69921875" style="27" customWidth="1"/>
    <col min="25" max="16384" width="2.8984375" style="27"/>
  </cols>
  <sheetData>
    <row r="1" spans="1:21" ht="27" customHeight="1">
      <c r="N1" s="30" t="s">
        <v>48</v>
      </c>
      <c r="O1" s="28">
        <f>共通項目入力シート!C9</f>
        <v>0</v>
      </c>
      <c r="P1" s="40" t="s">
        <v>47</v>
      </c>
      <c r="Q1" s="28">
        <f>共通項目入力シート!E9</f>
        <v>0</v>
      </c>
      <c r="R1" s="40" t="s">
        <v>46</v>
      </c>
      <c r="S1" s="28">
        <f>共通項目入力シート!G9</f>
        <v>0</v>
      </c>
      <c r="T1" s="28" t="s">
        <v>45</v>
      </c>
    </row>
    <row r="2" spans="1:21" ht="27" customHeight="1">
      <c r="C2" s="221" t="s">
        <v>243</v>
      </c>
      <c r="D2" s="221"/>
      <c r="E2" s="221"/>
    </row>
    <row r="3" spans="1:21" ht="21.75" customHeight="1">
      <c r="I3" s="238" t="s">
        <v>157</v>
      </c>
      <c r="J3" s="238"/>
      <c r="K3" s="238"/>
      <c r="L3" s="240" t="str">
        <f>共通項目入力シート!C20&amp;"　"&amp;IF(共通項目入力シート!C22="","",共通項目入力シート!C22)</f>
        <v>　</v>
      </c>
      <c r="M3" s="240"/>
      <c r="N3" s="240"/>
      <c r="O3" s="240"/>
      <c r="P3" s="240"/>
      <c r="Q3" s="240"/>
      <c r="R3" s="240"/>
      <c r="S3" s="240"/>
      <c r="T3" s="240"/>
      <c r="U3" s="240"/>
    </row>
    <row r="4" spans="1:21" ht="21.75" customHeight="1">
      <c r="I4" s="244" t="s">
        <v>228</v>
      </c>
      <c r="J4" s="244"/>
      <c r="K4" s="244"/>
      <c r="L4" s="241"/>
      <c r="M4" s="241"/>
      <c r="N4" s="241"/>
      <c r="O4" s="241"/>
      <c r="P4" s="241"/>
      <c r="Q4" s="241"/>
      <c r="R4" s="241"/>
      <c r="S4" s="241"/>
      <c r="T4" s="241"/>
      <c r="U4" s="241"/>
    </row>
    <row r="5" spans="1:21" ht="33.6" customHeight="1">
      <c r="I5" s="245" t="s">
        <v>227</v>
      </c>
      <c r="J5" s="245"/>
      <c r="K5" s="245"/>
      <c r="L5" s="242">
        <f>共通項目入力シート!C24</f>
        <v>0</v>
      </c>
      <c r="M5" s="242"/>
      <c r="N5" s="242"/>
      <c r="O5" s="242"/>
      <c r="P5" s="242"/>
      <c r="Q5" s="242"/>
      <c r="R5" s="242"/>
      <c r="S5" s="242"/>
      <c r="T5" s="242"/>
      <c r="U5" s="242"/>
    </row>
    <row r="6" spans="1:21" ht="18" customHeight="1">
      <c r="I6" s="239" t="s">
        <v>90</v>
      </c>
      <c r="J6" s="239"/>
      <c r="K6" s="239"/>
      <c r="L6" s="243" t="str">
        <f>共通項目入力シート!C26&amp;"　"&amp;共通項目入力シート!C28</f>
        <v>　</v>
      </c>
      <c r="M6" s="243"/>
      <c r="N6" s="243"/>
      <c r="O6" s="243"/>
      <c r="P6" s="243"/>
      <c r="Q6" s="243"/>
      <c r="R6" s="243"/>
      <c r="S6" s="243"/>
      <c r="T6" s="243"/>
      <c r="U6" s="243"/>
    </row>
    <row r="8" spans="1:21" s="172" customFormat="1" ht="30" customHeight="1">
      <c r="A8" s="228" t="s">
        <v>56</v>
      </c>
      <c r="B8" s="228"/>
      <c r="C8" s="228"/>
      <c r="D8" s="228"/>
      <c r="E8" s="228"/>
      <c r="F8" s="228"/>
      <c r="G8" s="228"/>
      <c r="H8" s="228"/>
      <c r="I8" s="228"/>
      <c r="J8" s="228"/>
      <c r="K8" s="228"/>
      <c r="L8" s="228"/>
      <c r="M8" s="228"/>
      <c r="N8" s="228"/>
      <c r="O8" s="228"/>
      <c r="P8" s="228"/>
      <c r="Q8" s="228"/>
      <c r="R8" s="228"/>
    </row>
    <row r="10" spans="1:21" ht="25.2" customHeight="1">
      <c r="A10" s="227" t="s">
        <v>55</v>
      </c>
      <c r="B10" s="227"/>
      <c r="C10" s="227"/>
      <c r="D10" s="132" t="s">
        <v>54</v>
      </c>
      <c r="E10" s="88">
        <f>共通項目入力シート!C3</f>
        <v>0</v>
      </c>
      <c r="F10" s="88">
        <f>共通項目入力シート!D3</f>
        <v>0</v>
      </c>
      <c r="G10" s="88">
        <f>共通項目入力シート!E3</f>
        <v>0</v>
      </c>
      <c r="H10" s="88">
        <f>共通項目入力シート!F3</f>
        <v>0</v>
      </c>
      <c r="I10" s="88">
        <f>共通項目入力シート!G3</f>
        <v>0</v>
      </c>
      <c r="J10" s="88">
        <f>共通項目入力シート!H3</f>
        <v>0</v>
      </c>
      <c r="K10" s="88">
        <f>共通項目入力シート!I3</f>
        <v>0</v>
      </c>
      <c r="L10" s="88">
        <f>共通項目入力シート!J3</f>
        <v>0</v>
      </c>
      <c r="M10" s="88">
        <f>共通項目入力シート!K3</f>
        <v>0</v>
      </c>
      <c r="N10" s="88">
        <f>共通項目入力シート!L3</f>
        <v>0</v>
      </c>
      <c r="O10" s="132" t="s">
        <v>53</v>
      </c>
    </row>
    <row r="11" spans="1:21" ht="25.2" customHeight="1">
      <c r="A11" s="237" t="s">
        <v>52</v>
      </c>
      <c r="B11" s="237"/>
      <c r="C11" s="237"/>
      <c r="D11" s="229">
        <f>共通項目入力シート!C5</f>
        <v>0</v>
      </c>
      <c r="E11" s="229"/>
      <c r="F11" s="229"/>
      <c r="G11" s="229"/>
      <c r="H11" s="229"/>
      <c r="I11" s="229"/>
      <c r="J11" s="229"/>
      <c r="K11" s="229"/>
      <c r="L11" s="229"/>
      <c r="M11" s="229"/>
      <c r="N11" s="229"/>
      <c r="O11" s="229"/>
      <c r="P11" s="229"/>
      <c r="Q11" s="229"/>
      <c r="R11" s="229"/>
      <c r="S11" s="229"/>
      <c r="T11" s="229"/>
    </row>
    <row r="12" spans="1:21" ht="25.2" customHeight="1">
      <c r="A12" s="227" t="s">
        <v>51</v>
      </c>
      <c r="B12" s="227"/>
      <c r="C12" s="227"/>
      <c r="D12" s="37" t="s">
        <v>48</v>
      </c>
      <c r="E12" s="37">
        <f>共通項目入力シート!C11</f>
        <v>0</v>
      </c>
      <c r="F12" s="36" t="s">
        <v>47</v>
      </c>
      <c r="G12" s="41">
        <f>共通項目入力シート!E9</f>
        <v>0</v>
      </c>
      <c r="H12" s="36" t="s">
        <v>46</v>
      </c>
      <c r="I12" s="41">
        <f>共通項目入力シート!G9</f>
        <v>0</v>
      </c>
      <c r="J12" s="36" t="s">
        <v>45</v>
      </c>
      <c r="K12" s="40"/>
      <c r="L12" s="40"/>
    </row>
    <row r="13" spans="1:21" ht="25.2" customHeight="1">
      <c r="A13" s="227" t="s">
        <v>50</v>
      </c>
      <c r="B13" s="227"/>
      <c r="C13" s="227"/>
      <c r="D13" s="39" t="s">
        <v>48</v>
      </c>
      <c r="E13" s="37">
        <f>共通項目入力シート!C11</f>
        <v>0</v>
      </c>
      <c r="F13" s="38" t="s">
        <v>47</v>
      </c>
      <c r="G13" s="37">
        <f>共通項目入力シート!E11</f>
        <v>0</v>
      </c>
      <c r="H13" s="38" t="s">
        <v>46</v>
      </c>
      <c r="I13" s="37">
        <f>共通項目入力シート!G11</f>
        <v>0</v>
      </c>
      <c r="J13" s="38" t="s">
        <v>45</v>
      </c>
      <c r="K13" s="36" t="s">
        <v>49</v>
      </c>
      <c r="L13" s="231" t="s">
        <v>48</v>
      </c>
      <c r="M13" s="231"/>
      <c r="N13" s="37">
        <f>共通項目入力シート!C13</f>
        <v>0</v>
      </c>
      <c r="O13" s="36" t="s">
        <v>47</v>
      </c>
      <c r="P13" s="37">
        <f>共通項目入力シート!E13</f>
        <v>0</v>
      </c>
      <c r="Q13" s="36" t="s">
        <v>46</v>
      </c>
      <c r="R13" s="37">
        <f>共通項目入力シート!G13</f>
        <v>0</v>
      </c>
      <c r="S13" s="36" t="s">
        <v>45</v>
      </c>
    </row>
    <row r="14" spans="1:21" ht="27" customHeight="1"/>
    <row r="15" spans="1:21" ht="27" customHeight="1">
      <c r="A15" s="224" t="s">
        <v>44</v>
      </c>
      <c r="B15" s="246"/>
      <c r="C15" s="246"/>
      <c r="D15" s="246"/>
      <c r="E15" s="246"/>
      <c r="F15" s="247"/>
      <c r="G15" s="222" t="s">
        <v>43</v>
      </c>
      <c r="H15" s="223"/>
      <c r="I15" s="224" t="s">
        <v>42</v>
      </c>
      <c r="J15" s="223"/>
      <c r="K15" s="224" t="s">
        <v>41</v>
      </c>
      <c r="L15" s="246"/>
      <c r="M15" s="246"/>
      <c r="N15" s="246"/>
      <c r="O15" s="230" t="s">
        <v>40</v>
      </c>
      <c r="P15" s="230"/>
      <c r="Q15" s="230"/>
      <c r="R15" s="230"/>
      <c r="S15" s="230"/>
      <c r="T15" s="230" t="s">
        <v>39</v>
      </c>
      <c r="U15" s="230"/>
    </row>
    <row r="16" spans="1:21" ht="27" customHeight="1">
      <c r="A16" s="234"/>
      <c r="B16" s="235"/>
      <c r="C16" s="235"/>
      <c r="D16" s="235"/>
      <c r="E16" s="235"/>
      <c r="F16" s="236"/>
      <c r="G16" s="232"/>
      <c r="H16" s="226"/>
      <c r="I16" s="225"/>
      <c r="J16" s="226"/>
      <c r="K16" s="248"/>
      <c r="L16" s="249"/>
      <c r="M16" s="249"/>
      <c r="N16" s="249"/>
      <c r="O16" s="220"/>
      <c r="P16" s="220"/>
      <c r="Q16" s="220"/>
      <c r="R16" s="220"/>
      <c r="S16" s="220"/>
      <c r="T16" s="219"/>
      <c r="U16" s="219"/>
    </row>
    <row r="17" spans="1:26" ht="27" customHeight="1">
      <c r="A17" s="234"/>
      <c r="B17" s="235"/>
      <c r="C17" s="235"/>
      <c r="D17" s="235"/>
      <c r="E17" s="235"/>
      <c r="F17" s="236"/>
      <c r="G17" s="232"/>
      <c r="H17" s="226"/>
      <c r="I17" s="225"/>
      <c r="J17" s="226"/>
      <c r="K17" s="248"/>
      <c r="L17" s="249"/>
      <c r="M17" s="249"/>
      <c r="N17" s="249"/>
      <c r="O17" s="220"/>
      <c r="P17" s="220"/>
      <c r="Q17" s="220"/>
      <c r="R17" s="220"/>
      <c r="S17" s="220"/>
      <c r="T17" s="219"/>
      <c r="U17" s="219"/>
      <c r="Z17" s="31"/>
    </row>
    <row r="18" spans="1:26" ht="27" customHeight="1">
      <c r="A18" s="234"/>
      <c r="B18" s="235"/>
      <c r="C18" s="235"/>
      <c r="D18" s="235"/>
      <c r="E18" s="235"/>
      <c r="F18" s="236"/>
      <c r="G18" s="232"/>
      <c r="H18" s="226"/>
      <c r="I18" s="225"/>
      <c r="J18" s="226"/>
      <c r="K18" s="248"/>
      <c r="L18" s="249"/>
      <c r="M18" s="249"/>
      <c r="N18" s="249"/>
      <c r="O18" s="220"/>
      <c r="P18" s="220"/>
      <c r="Q18" s="220"/>
      <c r="R18" s="220"/>
      <c r="S18" s="220"/>
      <c r="T18" s="219"/>
      <c r="U18" s="219"/>
      <c r="Z18" s="31"/>
    </row>
    <row r="19" spans="1:26" ht="27" customHeight="1">
      <c r="A19" s="234"/>
      <c r="B19" s="235"/>
      <c r="C19" s="235"/>
      <c r="D19" s="235"/>
      <c r="E19" s="235"/>
      <c r="F19" s="236"/>
      <c r="G19" s="232"/>
      <c r="H19" s="226"/>
      <c r="I19" s="225"/>
      <c r="J19" s="226"/>
      <c r="K19" s="248"/>
      <c r="L19" s="249"/>
      <c r="M19" s="249"/>
      <c r="N19" s="249"/>
      <c r="O19" s="220"/>
      <c r="P19" s="220"/>
      <c r="Q19" s="220"/>
      <c r="R19" s="220"/>
      <c r="S19" s="220"/>
      <c r="T19" s="219"/>
      <c r="U19" s="219"/>
      <c r="Z19" s="31"/>
    </row>
    <row r="20" spans="1:26" ht="27" customHeight="1">
      <c r="A20" s="234"/>
      <c r="B20" s="235"/>
      <c r="C20" s="235"/>
      <c r="D20" s="235"/>
      <c r="E20" s="235"/>
      <c r="F20" s="236"/>
      <c r="G20" s="232"/>
      <c r="H20" s="226"/>
      <c r="I20" s="225"/>
      <c r="J20" s="226"/>
      <c r="K20" s="248"/>
      <c r="L20" s="249"/>
      <c r="M20" s="249"/>
      <c r="N20" s="249"/>
      <c r="O20" s="220"/>
      <c r="P20" s="220"/>
      <c r="Q20" s="220"/>
      <c r="R20" s="220"/>
      <c r="S20" s="220"/>
      <c r="T20" s="219"/>
      <c r="U20" s="219"/>
      <c r="Z20" s="31"/>
    </row>
    <row r="21" spans="1:26" ht="27" customHeight="1">
      <c r="A21" s="234"/>
      <c r="B21" s="235"/>
      <c r="C21" s="235"/>
      <c r="D21" s="235"/>
      <c r="E21" s="235"/>
      <c r="F21" s="236"/>
      <c r="G21" s="232"/>
      <c r="H21" s="226"/>
      <c r="I21" s="225"/>
      <c r="J21" s="226"/>
      <c r="K21" s="248"/>
      <c r="L21" s="249"/>
      <c r="M21" s="249"/>
      <c r="N21" s="249"/>
      <c r="O21" s="220"/>
      <c r="P21" s="220"/>
      <c r="Q21" s="220"/>
      <c r="R21" s="220"/>
      <c r="S21" s="220"/>
      <c r="T21" s="219"/>
      <c r="U21" s="219"/>
      <c r="Z21" s="31"/>
    </row>
    <row r="22" spans="1:26" ht="27" customHeight="1">
      <c r="A22" s="234"/>
      <c r="B22" s="235"/>
      <c r="C22" s="235"/>
      <c r="D22" s="235"/>
      <c r="E22" s="235"/>
      <c r="F22" s="236"/>
      <c r="G22" s="232"/>
      <c r="H22" s="226"/>
      <c r="I22" s="225"/>
      <c r="J22" s="226"/>
      <c r="K22" s="248"/>
      <c r="L22" s="249"/>
      <c r="M22" s="249"/>
      <c r="N22" s="249"/>
      <c r="O22" s="220"/>
      <c r="P22" s="220"/>
      <c r="Q22" s="220"/>
      <c r="R22" s="220"/>
      <c r="S22" s="220"/>
      <c r="T22" s="219"/>
      <c r="U22" s="219"/>
      <c r="Z22" s="31"/>
    </row>
    <row r="23" spans="1:26" ht="27" customHeight="1">
      <c r="A23" s="234"/>
      <c r="B23" s="235"/>
      <c r="C23" s="235"/>
      <c r="D23" s="235"/>
      <c r="E23" s="235"/>
      <c r="F23" s="236"/>
      <c r="G23" s="232"/>
      <c r="H23" s="226"/>
      <c r="I23" s="225"/>
      <c r="J23" s="226"/>
      <c r="K23" s="248"/>
      <c r="L23" s="249"/>
      <c r="M23" s="249"/>
      <c r="N23" s="249"/>
      <c r="O23" s="220"/>
      <c r="P23" s="220"/>
      <c r="Q23" s="220"/>
      <c r="R23" s="220"/>
      <c r="S23" s="220"/>
      <c r="T23" s="219"/>
      <c r="U23" s="219"/>
      <c r="Z23" s="31"/>
    </row>
    <row r="24" spans="1:26" ht="27" customHeight="1">
      <c r="A24" s="234"/>
      <c r="B24" s="235"/>
      <c r="C24" s="235"/>
      <c r="D24" s="235"/>
      <c r="E24" s="235"/>
      <c r="F24" s="236"/>
      <c r="G24" s="232"/>
      <c r="H24" s="226"/>
      <c r="I24" s="225"/>
      <c r="J24" s="226"/>
      <c r="K24" s="248"/>
      <c r="L24" s="249"/>
      <c r="M24" s="249"/>
      <c r="N24" s="249"/>
      <c r="O24" s="220"/>
      <c r="P24" s="220"/>
      <c r="Q24" s="220"/>
      <c r="R24" s="220"/>
      <c r="S24" s="220"/>
      <c r="T24" s="219"/>
      <c r="U24" s="219"/>
      <c r="Z24" s="31"/>
    </row>
    <row r="25" spans="1:26" ht="27" customHeight="1">
      <c r="A25" s="234"/>
      <c r="B25" s="235"/>
      <c r="C25" s="235"/>
      <c r="D25" s="235"/>
      <c r="E25" s="235"/>
      <c r="F25" s="236"/>
      <c r="G25" s="232"/>
      <c r="H25" s="226"/>
      <c r="I25" s="225"/>
      <c r="J25" s="226"/>
      <c r="K25" s="248"/>
      <c r="L25" s="249"/>
      <c r="M25" s="249"/>
      <c r="N25" s="249"/>
      <c r="O25" s="220"/>
      <c r="P25" s="220"/>
      <c r="Q25" s="220"/>
      <c r="R25" s="220"/>
      <c r="S25" s="220"/>
      <c r="T25" s="219"/>
      <c r="U25" s="219"/>
      <c r="Z25" s="31"/>
    </row>
    <row r="26" spans="1:26" ht="27" customHeight="1">
      <c r="A26" s="234"/>
      <c r="B26" s="235"/>
      <c r="C26" s="235"/>
      <c r="D26" s="235"/>
      <c r="E26" s="235"/>
      <c r="F26" s="236"/>
      <c r="G26" s="232"/>
      <c r="H26" s="226"/>
      <c r="I26" s="225"/>
      <c r="J26" s="226"/>
      <c r="K26" s="248"/>
      <c r="L26" s="249"/>
      <c r="M26" s="249"/>
      <c r="N26" s="249"/>
      <c r="O26" s="220"/>
      <c r="P26" s="220"/>
      <c r="Q26" s="220"/>
      <c r="R26" s="220"/>
      <c r="S26" s="220"/>
      <c r="T26" s="219"/>
      <c r="U26" s="219"/>
      <c r="Z26" s="31"/>
    </row>
    <row r="27" spans="1:26" ht="27" customHeight="1">
      <c r="A27" s="234"/>
      <c r="B27" s="235"/>
      <c r="C27" s="235"/>
      <c r="D27" s="235"/>
      <c r="E27" s="235"/>
      <c r="F27" s="236"/>
      <c r="G27" s="232"/>
      <c r="H27" s="226"/>
      <c r="I27" s="225"/>
      <c r="J27" s="226"/>
      <c r="K27" s="248"/>
      <c r="L27" s="249"/>
      <c r="M27" s="249"/>
      <c r="N27" s="249"/>
      <c r="O27" s="220"/>
      <c r="P27" s="220"/>
      <c r="Q27" s="220"/>
      <c r="R27" s="220"/>
      <c r="S27" s="220"/>
      <c r="T27" s="219"/>
      <c r="U27" s="219"/>
      <c r="Z27" s="31"/>
    </row>
    <row r="28" spans="1:26" ht="27" customHeight="1">
      <c r="A28" s="234"/>
      <c r="B28" s="235"/>
      <c r="C28" s="235"/>
      <c r="D28" s="235"/>
      <c r="E28" s="235"/>
      <c r="F28" s="236"/>
      <c r="G28" s="232"/>
      <c r="H28" s="226"/>
      <c r="I28" s="225"/>
      <c r="J28" s="226"/>
      <c r="K28" s="248"/>
      <c r="L28" s="249"/>
      <c r="M28" s="249"/>
      <c r="N28" s="249"/>
      <c r="O28" s="220"/>
      <c r="P28" s="220"/>
      <c r="Q28" s="220"/>
      <c r="R28" s="220"/>
      <c r="S28" s="220"/>
      <c r="T28" s="219"/>
      <c r="U28" s="219"/>
      <c r="Z28" s="31"/>
    </row>
    <row r="29" spans="1:26" ht="27" customHeight="1">
      <c r="A29" s="234"/>
      <c r="B29" s="235"/>
      <c r="C29" s="235"/>
      <c r="D29" s="235"/>
      <c r="E29" s="235"/>
      <c r="F29" s="236"/>
      <c r="G29" s="232"/>
      <c r="H29" s="226"/>
      <c r="I29" s="225"/>
      <c r="J29" s="226"/>
      <c r="K29" s="248"/>
      <c r="L29" s="249"/>
      <c r="M29" s="249"/>
      <c r="N29" s="249"/>
      <c r="O29" s="220"/>
      <c r="P29" s="220"/>
      <c r="Q29" s="220"/>
      <c r="R29" s="220"/>
      <c r="S29" s="220"/>
      <c r="T29" s="219"/>
      <c r="U29" s="219"/>
      <c r="Z29" s="31"/>
    </row>
    <row r="30" spans="1:26" ht="27" customHeight="1">
      <c r="A30" s="234"/>
      <c r="B30" s="235"/>
      <c r="C30" s="235"/>
      <c r="D30" s="235"/>
      <c r="E30" s="235"/>
      <c r="F30" s="236"/>
      <c r="G30" s="232"/>
      <c r="H30" s="226"/>
      <c r="I30" s="225"/>
      <c r="J30" s="226"/>
      <c r="K30" s="248"/>
      <c r="L30" s="249"/>
      <c r="M30" s="249"/>
      <c r="N30" s="249"/>
      <c r="O30" s="220"/>
      <c r="P30" s="220"/>
      <c r="Q30" s="220"/>
      <c r="R30" s="220"/>
      <c r="S30" s="220"/>
      <c r="T30" s="219"/>
      <c r="U30" s="219"/>
      <c r="Z30" s="31"/>
    </row>
    <row r="31" spans="1:26" ht="27" customHeight="1">
      <c r="A31" s="234"/>
      <c r="B31" s="235"/>
      <c r="C31" s="235"/>
      <c r="D31" s="235"/>
      <c r="E31" s="235"/>
      <c r="F31" s="236"/>
      <c r="G31" s="232"/>
      <c r="H31" s="226"/>
      <c r="I31" s="225"/>
      <c r="J31" s="226"/>
      <c r="K31" s="248"/>
      <c r="L31" s="249"/>
      <c r="M31" s="249"/>
      <c r="N31" s="249"/>
      <c r="O31" s="220"/>
      <c r="P31" s="220"/>
      <c r="Q31" s="220"/>
      <c r="R31" s="220"/>
      <c r="S31" s="220"/>
      <c r="T31" s="219"/>
      <c r="U31" s="219"/>
      <c r="Z31" s="31"/>
    </row>
    <row r="32" spans="1:26" ht="27" customHeight="1">
      <c r="A32" s="234"/>
      <c r="B32" s="235"/>
      <c r="C32" s="235"/>
      <c r="D32" s="235"/>
      <c r="E32" s="235"/>
      <c r="F32" s="236"/>
      <c r="G32" s="232"/>
      <c r="H32" s="226"/>
      <c r="I32" s="225"/>
      <c r="J32" s="226"/>
      <c r="K32" s="248"/>
      <c r="L32" s="249"/>
      <c r="M32" s="249"/>
      <c r="N32" s="249"/>
      <c r="O32" s="220"/>
      <c r="P32" s="220"/>
      <c r="Q32" s="220"/>
      <c r="R32" s="220"/>
      <c r="S32" s="220"/>
      <c r="T32" s="219"/>
      <c r="U32" s="219"/>
      <c r="Z32" s="31"/>
    </row>
    <row r="33" spans="1:28" ht="27" customHeight="1">
      <c r="A33" s="234"/>
      <c r="B33" s="235"/>
      <c r="C33" s="235"/>
      <c r="D33" s="235"/>
      <c r="E33" s="235"/>
      <c r="F33" s="236"/>
      <c r="G33" s="179"/>
      <c r="H33" s="180"/>
      <c r="I33" s="181"/>
      <c r="J33" s="180"/>
      <c r="K33" s="248"/>
      <c r="L33" s="249"/>
      <c r="M33" s="249"/>
      <c r="N33" s="249"/>
      <c r="O33" s="256"/>
      <c r="P33" s="257"/>
      <c r="Q33" s="257"/>
      <c r="R33" s="257"/>
      <c r="S33" s="258"/>
      <c r="T33" s="259"/>
      <c r="U33" s="260"/>
      <c r="Z33" s="31"/>
    </row>
    <row r="34" spans="1:28" ht="27" customHeight="1">
      <c r="A34" s="234"/>
      <c r="B34" s="235"/>
      <c r="C34" s="235"/>
      <c r="D34" s="235"/>
      <c r="E34" s="235"/>
      <c r="F34" s="236"/>
      <c r="G34" s="179"/>
      <c r="H34" s="180"/>
      <c r="I34" s="181"/>
      <c r="J34" s="180"/>
      <c r="K34" s="248"/>
      <c r="L34" s="249"/>
      <c r="M34" s="249"/>
      <c r="N34" s="249"/>
      <c r="O34" s="256"/>
      <c r="P34" s="257"/>
      <c r="Q34" s="257"/>
      <c r="R34" s="257"/>
      <c r="S34" s="258"/>
      <c r="T34" s="259"/>
      <c r="U34" s="260"/>
      <c r="Z34" s="31"/>
    </row>
    <row r="35" spans="1:28" ht="27" customHeight="1">
      <c r="A35" s="234"/>
      <c r="B35" s="235"/>
      <c r="C35" s="235"/>
      <c r="D35" s="235"/>
      <c r="E35" s="235"/>
      <c r="F35" s="236"/>
      <c r="G35" s="179"/>
      <c r="H35" s="180"/>
      <c r="I35" s="181"/>
      <c r="J35" s="180"/>
      <c r="K35" s="248"/>
      <c r="L35" s="249"/>
      <c r="M35" s="249"/>
      <c r="N35" s="249"/>
      <c r="O35" s="256"/>
      <c r="P35" s="257"/>
      <c r="Q35" s="257"/>
      <c r="R35" s="257"/>
      <c r="S35" s="258"/>
      <c r="T35" s="259"/>
      <c r="U35" s="260"/>
      <c r="Z35" s="31"/>
    </row>
    <row r="36" spans="1:28" ht="27" customHeight="1">
      <c r="A36" s="234"/>
      <c r="B36" s="235"/>
      <c r="C36" s="235"/>
      <c r="D36" s="235"/>
      <c r="E36" s="235"/>
      <c r="F36" s="236"/>
      <c r="G36" s="232"/>
      <c r="H36" s="226"/>
      <c r="I36" s="225"/>
      <c r="J36" s="226"/>
      <c r="K36" s="248"/>
      <c r="L36" s="249"/>
      <c r="M36" s="249"/>
      <c r="N36" s="249"/>
      <c r="O36" s="220"/>
      <c r="P36" s="220"/>
      <c r="Q36" s="220"/>
      <c r="R36" s="220"/>
      <c r="S36" s="220"/>
      <c r="T36" s="219"/>
      <c r="U36" s="219"/>
      <c r="Z36" s="31"/>
    </row>
    <row r="37" spans="1:28" ht="27" customHeight="1">
      <c r="A37" s="234"/>
      <c r="B37" s="235"/>
      <c r="C37" s="235"/>
      <c r="D37" s="235"/>
      <c r="E37" s="235"/>
      <c r="F37" s="236"/>
      <c r="G37" s="232"/>
      <c r="H37" s="226"/>
      <c r="I37" s="225"/>
      <c r="J37" s="226"/>
      <c r="K37" s="248"/>
      <c r="L37" s="249"/>
      <c r="M37" s="249"/>
      <c r="N37" s="249"/>
      <c r="O37" s="220"/>
      <c r="P37" s="220"/>
      <c r="Q37" s="220"/>
      <c r="R37" s="220"/>
      <c r="S37" s="220"/>
      <c r="T37" s="219"/>
      <c r="U37" s="219"/>
      <c r="Z37" s="31"/>
    </row>
    <row r="38" spans="1:28" ht="27" customHeight="1">
      <c r="A38" s="234" t="s">
        <v>38</v>
      </c>
      <c r="B38" s="235"/>
      <c r="C38" s="235"/>
      <c r="D38" s="235"/>
      <c r="E38" s="235"/>
      <c r="F38" s="236"/>
      <c r="G38" s="35"/>
      <c r="H38" s="34"/>
      <c r="I38" s="225"/>
      <c r="J38" s="226"/>
      <c r="K38" s="248"/>
      <c r="L38" s="249"/>
      <c r="M38" s="249"/>
      <c r="N38" s="249"/>
      <c r="O38" s="220"/>
      <c r="P38" s="220"/>
      <c r="Q38" s="220"/>
      <c r="R38" s="220"/>
      <c r="S38" s="220"/>
      <c r="T38" s="219"/>
      <c r="U38" s="219"/>
      <c r="W38" s="27" t="s">
        <v>231</v>
      </c>
      <c r="Z38" s="31"/>
      <c r="AA38" s="255" t="str">
        <f>IF(O39="","",IF(O38=共通項目入力シート!C17,"OK","NG"))</f>
        <v/>
      </c>
      <c r="AB38" s="255"/>
    </row>
    <row r="39" spans="1:28" ht="27" customHeight="1">
      <c r="A39" s="252" t="s">
        <v>37</v>
      </c>
      <c r="B39" s="253"/>
      <c r="C39" s="253"/>
      <c r="D39" s="253"/>
      <c r="E39" s="253"/>
      <c r="F39" s="254"/>
      <c r="G39" s="33"/>
      <c r="H39" s="32"/>
      <c r="I39" s="225"/>
      <c r="J39" s="226"/>
      <c r="K39" s="248"/>
      <c r="L39" s="249"/>
      <c r="M39" s="249"/>
      <c r="N39" s="249"/>
      <c r="O39" s="220"/>
      <c r="P39" s="220"/>
      <c r="Q39" s="220"/>
      <c r="R39" s="220"/>
      <c r="S39" s="220"/>
      <c r="T39" s="219"/>
      <c r="U39" s="219"/>
      <c r="W39" s="27" t="s">
        <v>232</v>
      </c>
      <c r="Z39" s="31"/>
      <c r="AA39" s="255" t="str">
        <f>IF(O39="","",IF(O39=共通項目入力シート!C15,"OK","NG"))</f>
        <v/>
      </c>
      <c r="AB39" s="255"/>
    </row>
    <row r="40" spans="1:28" ht="19.95" customHeight="1">
      <c r="A40" s="27" t="s">
        <v>36</v>
      </c>
      <c r="M40" s="28"/>
      <c r="N40" s="28"/>
    </row>
    <row r="41" spans="1:28" ht="19.95" customHeight="1">
      <c r="A41" s="251" t="s">
        <v>230</v>
      </c>
      <c r="B41" s="251"/>
      <c r="C41" s="251"/>
      <c r="D41" s="251"/>
      <c r="E41" s="251"/>
      <c r="F41" s="251"/>
      <c r="G41" s="251"/>
      <c r="H41" s="251"/>
      <c r="I41" s="251"/>
      <c r="J41" s="251"/>
      <c r="K41" s="251"/>
      <c r="M41" s="30" t="s">
        <v>35</v>
      </c>
      <c r="N41" s="250"/>
      <c r="O41" s="250"/>
      <c r="P41" s="250"/>
      <c r="Q41" s="250"/>
      <c r="R41" s="250"/>
      <c r="S41" s="27" t="s">
        <v>34</v>
      </c>
    </row>
    <row r="42" spans="1:28" ht="19.95" customHeight="1"/>
    <row r="43" spans="1:28" ht="48" customHeight="1">
      <c r="A43" s="29"/>
      <c r="B43" s="29"/>
      <c r="C43" s="233"/>
      <c r="D43" s="233"/>
      <c r="E43" s="233"/>
      <c r="F43" s="233"/>
      <c r="G43" s="233"/>
      <c r="H43" s="233"/>
      <c r="I43" s="233"/>
      <c r="J43" s="233"/>
      <c r="K43" s="233"/>
      <c r="L43" s="233"/>
      <c r="M43" s="233"/>
      <c r="N43" s="233"/>
      <c r="O43" s="233"/>
      <c r="P43" s="233"/>
      <c r="Q43" s="233"/>
      <c r="R43" s="233"/>
    </row>
  </sheetData>
  <mergeCells count="162">
    <mergeCell ref="T32:U32"/>
    <mergeCell ref="T33:U33"/>
    <mergeCell ref="T34:U34"/>
    <mergeCell ref="T35:U35"/>
    <mergeCell ref="A33:F33"/>
    <mergeCell ref="A34:F34"/>
    <mergeCell ref="A35:F35"/>
    <mergeCell ref="K33:N33"/>
    <mergeCell ref="K34:N34"/>
    <mergeCell ref="K35:N35"/>
    <mergeCell ref="G19:H19"/>
    <mergeCell ref="G20:H20"/>
    <mergeCell ref="G21:H21"/>
    <mergeCell ref="G25:H25"/>
    <mergeCell ref="I26:J26"/>
    <mergeCell ref="K25:N25"/>
    <mergeCell ref="K26:N26"/>
    <mergeCell ref="K21:N21"/>
    <mergeCell ref="K22:N22"/>
    <mergeCell ref="K23:N23"/>
    <mergeCell ref="G22:H22"/>
    <mergeCell ref="G23:H23"/>
    <mergeCell ref="G24:H24"/>
    <mergeCell ref="I25:J25"/>
    <mergeCell ref="K24:N24"/>
    <mergeCell ref="K20:N20"/>
    <mergeCell ref="AA38:AB38"/>
    <mergeCell ref="AA39:AB39"/>
    <mergeCell ref="G28:H28"/>
    <mergeCell ref="G29:H29"/>
    <mergeCell ref="G30:H30"/>
    <mergeCell ref="G31:H31"/>
    <mergeCell ref="G36:H36"/>
    <mergeCell ref="G37:H37"/>
    <mergeCell ref="I27:J27"/>
    <mergeCell ref="I28:J28"/>
    <mergeCell ref="I29:J29"/>
    <mergeCell ref="K27:N27"/>
    <mergeCell ref="T38:U38"/>
    <mergeCell ref="T39:U39"/>
    <mergeCell ref="T27:U27"/>
    <mergeCell ref="T28:U28"/>
    <mergeCell ref="T29:U29"/>
    <mergeCell ref="T30:U30"/>
    <mergeCell ref="T31:U31"/>
    <mergeCell ref="T36:U36"/>
    <mergeCell ref="T37:U37"/>
    <mergeCell ref="O33:S33"/>
    <mergeCell ref="O34:S34"/>
    <mergeCell ref="O35:S35"/>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I36:J36"/>
    <mergeCell ref="A39:F39"/>
    <mergeCell ref="A32:F32"/>
    <mergeCell ref="G32:H32"/>
    <mergeCell ref="I32:J32"/>
    <mergeCell ref="K32:N32"/>
    <mergeCell ref="O32:S32"/>
    <mergeCell ref="A25:F25"/>
    <mergeCell ref="A29:F29"/>
    <mergeCell ref="A30:F30"/>
    <mergeCell ref="A31:F31"/>
    <mergeCell ref="A36:F36"/>
    <mergeCell ref="A37:F37"/>
    <mergeCell ref="A38:F38"/>
    <mergeCell ref="I30:J30"/>
    <mergeCell ref="G26:H26"/>
    <mergeCell ref="G27:H27"/>
    <mergeCell ref="A24:F24"/>
    <mergeCell ref="O15:S15"/>
    <mergeCell ref="I3:K3"/>
    <mergeCell ref="I6:K6"/>
    <mergeCell ref="L3:U4"/>
    <mergeCell ref="L5:U5"/>
    <mergeCell ref="L6:U6"/>
    <mergeCell ref="I4:K4"/>
    <mergeCell ref="I5:K5"/>
    <mergeCell ref="T21:U21"/>
    <mergeCell ref="T22:U22"/>
    <mergeCell ref="T23:U23"/>
    <mergeCell ref="T24:U24"/>
    <mergeCell ref="A15:F15"/>
    <mergeCell ref="A16:F16"/>
    <mergeCell ref="A17:F17"/>
    <mergeCell ref="A18:F18"/>
    <mergeCell ref="A19:F19"/>
    <mergeCell ref="A20:F20"/>
    <mergeCell ref="K15:N15"/>
    <mergeCell ref="K16:N16"/>
    <mergeCell ref="K17:N17"/>
    <mergeCell ref="K18:N18"/>
    <mergeCell ref="K19:N19"/>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O19:S19"/>
    <mergeCell ref="O20:S20"/>
    <mergeCell ref="O31:S31"/>
    <mergeCell ref="O27:S27"/>
    <mergeCell ref="O28:S28"/>
    <mergeCell ref="O29:S29"/>
    <mergeCell ref="O30:S30"/>
    <mergeCell ref="C2:E2"/>
    <mergeCell ref="G15:H15"/>
    <mergeCell ref="I15:J15"/>
    <mergeCell ref="I16:J16"/>
    <mergeCell ref="I17:J17"/>
    <mergeCell ref="I18:J18"/>
    <mergeCell ref="A13:C13"/>
    <mergeCell ref="A8:R8"/>
    <mergeCell ref="O17:S17"/>
    <mergeCell ref="O18:S18"/>
    <mergeCell ref="D11:T11"/>
    <mergeCell ref="T15:U15"/>
    <mergeCell ref="O16:S16"/>
    <mergeCell ref="T16:U16"/>
    <mergeCell ref="T17:U17"/>
    <mergeCell ref="T18:U18"/>
    <mergeCell ref="L13:M13"/>
    <mergeCell ref="G16:H16"/>
    <mergeCell ref="G17:H17"/>
    <mergeCell ref="G18:H18"/>
    <mergeCell ref="T25:U25"/>
    <mergeCell ref="T26:U26"/>
    <mergeCell ref="T19:U19"/>
    <mergeCell ref="T20:U20"/>
    <mergeCell ref="O21:S21"/>
    <mergeCell ref="O22:S22"/>
    <mergeCell ref="O23:S23"/>
    <mergeCell ref="O24:S24"/>
    <mergeCell ref="O25:S25"/>
    <mergeCell ref="O26:S26"/>
  </mergeCells>
  <phoneticPr fontId="1"/>
  <pageMargins left="0.98425196850393704" right="0.59055118110236227" top="0.59055118110236227" bottom="0.59055118110236227" header="0.51181102362204722" footer="0.51181102362204722"/>
  <pageSetup paperSize="9" scale="67"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election activeCell="J33" sqref="J33"/>
    </sheetView>
  </sheetViews>
  <sheetFormatPr defaultRowHeight="18"/>
  <cols>
    <col min="1" max="19" width="5.09765625" customWidth="1"/>
    <col min="20" max="43" width="3.59765625" customWidth="1"/>
    <col min="50" max="60" width="13" customWidth="1"/>
  </cols>
  <sheetData>
    <row r="1" spans="2:60" ht="29.25" customHeight="1"/>
    <row r="2" spans="2:60" ht="22.5" customHeight="1"/>
    <row r="3" spans="2:60" ht="26.25" customHeight="1">
      <c r="B3" s="1"/>
      <c r="C3" s="262" t="s">
        <v>0</v>
      </c>
      <c r="D3" s="262"/>
      <c r="E3" s="262"/>
      <c r="F3" s="262"/>
      <c r="G3" s="262"/>
      <c r="H3" s="262"/>
      <c r="I3" s="262"/>
      <c r="J3" s="262"/>
      <c r="K3" s="262"/>
      <c r="L3" s="262"/>
      <c r="M3" s="262"/>
      <c r="N3" s="262"/>
      <c r="O3" s="262"/>
      <c r="P3" s="262"/>
      <c r="Q3" s="1"/>
      <c r="R3" s="1"/>
      <c r="S3" s="1"/>
      <c r="Z3" s="2"/>
    </row>
    <row r="4" spans="2:60" ht="18" customHeight="1"/>
    <row r="5" spans="2:60" ht="28.35" customHeight="1">
      <c r="B5" s="3" t="s">
        <v>1</v>
      </c>
      <c r="C5" s="3"/>
      <c r="D5" s="3"/>
      <c r="E5" s="263"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263"/>
      <c r="G5" s="263"/>
      <c r="H5" s="263"/>
      <c r="I5" s="263"/>
      <c r="J5" s="3" t="s">
        <v>2</v>
      </c>
    </row>
    <row r="6" spans="2:60" ht="9.75" customHeight="1">
      <c r="B6" s="4"/>
      <c r="C6" s="4"/>
      <c r="D6" s="4"/>
      <c r="E6" s="5"/>
      <c r="F6" s="5"/>
      <c r="G6" s="5"/>
      <c r="H6" s="5"/>
      <c r="I6" s="5"/>
      <c r="J6" s="4"/>
    </row>
    <row r="7" spans="2:60" ht="15.9" customHeight="1">
      <c r="B7" s="261" t="s">
        <v>3</v>
      </c>
      <c r="C7" s="261"/>
      <c r="D7" s="261"/>
      <c r="E7" s="264">
        <f>共通項目入力シート!C5</f>
        <v>0</v>
      </c>
      <c r="F7" s="264"/>
      <c r="G7" s="264"/>
      <c r="H7" s="264"/>
      <c r="I7" s="264"/>
      <c r="J7" s="264"/>
      <c r="K7" s="264"/>
      <c r="L7" s="264"/>
      <c r="M7" s="264"/>
      <c r="N7" s="264"/>
      <c r="O7" s="264"/>
      <c r="P7" s="264"/>
    </row>
    <row r="8" spans="2:60" ht="15.9" customHeight="1">
      <c r="B8" s="261"/>
      <c r="C8" s="261"/>
      <c r="D8" s="261"/>
      <c r="E8" s="265"/>
      <c r="F8" s="265"/>
      <c r="G8" s="265"/>
      <c r="H8" s="265"/>
      <c r="I8" s="265"/>
      <c r="J8" s="265"/>
      <c r="K8" s="265"/>
      <c r="L8" s="265"/>
      <c r="M8" s="265"/>
      <c r="N8" s="265"/>
      <c r="O8" s="265"/>
      <c r="P8" s="265"/>
      <c r="X8" s="6"/>
    </row>
    <row r="9" spans="2:60" ht="14.1" customHeight="1">
      <c r="B9" s="261" t="s">
        <v>4</v>
      </c>
      <c r="C9" s="261"/>
      <c r="D9" s="261"/>
      <c r="E9" s="266">
        <f>共通項目入力シート!C7</f>
        <v>0</v>
      </c>
      <c r="F9" s="266"/>
      <c r="G9" s="266"/>
      <c r="H9" s="266"/>
      <c r="I9" s="266"/>
      <c r="J9" s="266"/>
      <c r="K9" s="266"/>
      <c r="L9" s="266"/>
      <c r="M9" s="266"/>
      <c r="N9" s="266"/>
      <c r="O9" s="266"/>
      <c r="P9" s="266"/>
    </row>
    <row r="10" spans="2:60" ht="14.1" customHeight="1">
      <c r="B10" s="261"/>
      <c r="C10" s="261"/>
      <c r="D10" s="261"/>
      <c r="E10" s="267"/>
      <c r="F10" s="267"/>
      <c r="G10" s="267"/>
      <c r="H10" s="267"/>
      <c r="I10" s="267"/>
      <c r="J10" s="267"/>
      <c r="K10" s="267"/>
      <c r="L10" s="267"/>
      <c r="M10" s="267"/>
      <c r="N10" s="267"/>
      <c r="O10" s="267"/>
      <c r="P10" s="267"/>
    </row>
    <row r="11" spans="2:60" ht="18.75" customHeight="1">
      <c r="B11" s="7"/>
      <c r="C11" s="7"/>
      <c r="D11" s="7"/>
      <c r="E11" s="8"/>
      <c r="F11" s="8"/>
      <c r="G11" s="8"/>
      <c r="H11" s="8"/>
      <c r="I11" s="8"/>
      <c r="J11" s="8"/>
      <c r="K11" s="8"/>
      <c r="L11" s="8"/>
      <c r="M11" s="8"/>
      <c r="N11" s="8"/>
      <c r="O11" s="8"/>
      <c r="P11" s="8"/>
    </row>
    <row r="12" spans="2:60" ht="25.2" customHeight="1">
      <c r="B12" s="261" t="s">
        <v>5</v>
      </c>
      <c r="C12" s="261"/>
      <c r="D12" s="261"/>
      <c r="F12" s="9" t="s">
        <v>6</v>
      </c>
      <c r="H12" s="9" t="s">
        <v>7</v>
      </c>
      <c r="I12" s="185">
        <f>共通項目入力シート!C11</f>
        <v>0</v>
      </c>
      <c r="J12" s="10" t="s">
        <v>8</v>
      </c>
      <c r="K12" s="185">
        <f>共通項目入力シート!E11</f>
        <v>0</v>
      </c>
      <c r="L12" s="10" t="s">
        <v>9</v>
      </c>
      <c r="M12" s="185">
        <f>共通項目入力シート!G11</f>
        <v>0</v>
      </c>
      <c r="N12" s="10" t="s">
        <v>10</v>
      </c>
    </row>
    <row r="13" spans="2:60" ht="25.2" customHeight="1">
      <c r="B13" s="261"/>
      <c r="C13" s="261"/>
      <c r="D13" s="261"/>
      <c r="F13" s="9" t="s">
        <v>11</v>
      </c>
      <c r="H13" s="9" t="s">
        <v>7</v>
      </c>
      <c r="I13" s="185">
        <f>共通項目入力シート!C13</f>
        <v>0</v>
      </c>
      <c r="J13" s="10" t="s">
        <v>8</v>
      </c>
      <c r="K13" s="185">
        <f>共通項目入力シート!E13</f>
        <v>0</v>
      </c>
      <c r="L13" s="10" t="s">
        <v>9</v>
      </c>
      <c r="M13" s="185">
        <f>共通項目入力シート!G13</f>
        <v>0</v>
      </c>
      <c r="N13" s="10" t="s">
        <v>10</v>
      </c>
      <c r="U13" s="165"/>
      <c r="V13" s="18"/>
      <c r="W13" s="18"/>
      <c r="X13" s="18"/>
    </row>
    <row r="14" spans="2:60" ht="18" customHeight="1">
      <c r="AX14" s="167" t="s">
        <v>12</v>
      </c>
      <c r="AY14" s="167" t="s">
        <v>13</v>
      </c>
      <c r="AZ14" s="167" t="s">
        <v>14</v>
      </c>
      <c r="BA14" s="167" t="s">
        <v>15</v>
      </c>
      <c r="BB14" s="167" t="s">
        <v>12</v>
      </c>
      <c r="BC14" s="167" t="s">
        <v>13</v>
      </c>
      <c r="BD14" s="167" t="s">
        <v>16</v>
      </c>
      <c r="BE14" s="167" t="s">
        <v>15</v>
      </c>
      <c r="BF14" s="167" t="s">
        <v>12</v>
      </c>
      <c r="BG14" s="167" t="s">
        <v>13</v>
      </c>
      <c r="BH14" s="167" t="s">
        <v>17</v>
      </c>
    </row>
    <row r="15" spans="2:60" ht="13.5" customHeight="1">
      <c r="E15" s="11"/>
      <c r="F15" s="12" t="s">
        <v>12</v>
      </c>
      <c r="G15" s="13" t="s">
        <v>13</v>
      </c>
      <c r="H15" s="12" t="s">
        <v>14</v>
      </c>
      <c r="I15" s="14" t="s">
        <v>15</v>
      </c>
      <c r="J15" s="13" t="s">
        <v>12</v>
      </c>
      <c r="K15" s="12" t="s">
        <v>13</v>
      </c>
      <c r="L15" s="14" t="s">
        <v>16</v>
      </c>
      <c r="M15" s="13" t="s">
        <v>15</v>
      </c>
      <c r="N15" s="12" t="s">
        <v>12</v>
      </c>
      <c r="O15" s="14" t="s">
        <v>13</v>
      </c>
      <c r="P15" s="14" t="s">
        <v>17</v>
      </c>
      <c r="U15" s="162"/>
      <c r="V15" s="163"/>
      <c r="W15" s="163"/>
      <c r="X15" s="163"/>
      <c r="AX15" s="168">
        <v>10000000000</v>
      </c>
      <c r="AY15" s="168">
        <v>1000000000</v>
      </c>
      <c r="AZ15" s="168">
        <v>100000000</v>
      </c>
      <c r="BA15" s="169">
        <v>10000000</v>
      </c>
      <c r="BB15" s="169">
        <v>1000000</v>
      </c>
      <c r="BC15" s="169">
        <v>100000</v>
      </c>
      <c r="BD15" s="169">
        <v>10000</v>
      </c>
      <c r="BE15" s="169">
        <v>1000</v>
      </c>
      <c r="BF15" s="169">
        <v>100</v>
      </c>
      <c r="BG15" s="169">
        <v>10</v>
      </c>
      <c r="BH15" s="169">
        <v>1</v>
      </c>
    </row>
    <row r="16" spans="2:60" ht="36.75" customHeight="1">
      <c r="B16" s="268" t="s">
        <v>18</v>
      </c>
      <c r="C16" s="268"/>
      <c r="D16" s="269"/>
      <c r="E16" s="186" t="str">
        <f>IF(AND(10000000000&lt;=共通項目入力シート!$C$15,共通項目入力シート!$C$15&lt;100000000000),"\",IF(AW16=0,"",RIGHT(AW16,1)))</f>
        <v/>
      </c>
      <c r="F16" s="186" t="str">
        <f>IF(AND(1000000000&lt;=共通項目入力シート!$C$15,共通項目入力シート!$C$15&lt;10000000000),"\",IF(AX16=0,"",RIGHT(AX16,1)))</f>
        <v/>
      </c>
      <c r="G16" s="187" t="str">
        <f>IF(AND(100000000&lt;=共通項目入力シート!$C$15,共通項目入力シート!$C$15&lt;1000000000),"\",IF(AY16=0,"",RIGHT(AY16,1)))</f>
        <v/>
      </c>
      <c r="H16" s="188" t="str">
        <f>IF(AND(10000000&lt;=共通項目入力シート!$C$15,共通項目入力シート!$C$15&lt;100000000),"\",IF(AZ16=0,"",RIGHT(AZ16,1)))</f>
        <v/>
      </c>
      <c r="I16" s="186" t="str">
        <f>IF(AND(1000000&lt;=共通項目入力シート!$C$15,共通項目入力シート!$C$15&lt;10000000),"\",IF(BA16=0,"",RIGHT(BA16,1)))</f>
        <v/>
      </c>
      <c r="J16" s="187" t="str">
        <f>IF(AND(100000&lt;=共通項目入力シート!$C$15,共通項目入力シート!$C$15&lt;1000000),"\",IF(BB16=0,"",RIGHT(BB16,1)))</f>
        <v/>
      </c>
      <c r="K16" s="188" t="str">
        <f>IF(AND(10000&lt;=共通項目入力シート!$C$15,共通項目入力シート!$C$15&lt;100000),"\",IF(BC16=0,"",RIGHT(BC16,1)))</f>
        <v/>
      </c>
      <c r="L16" s="186" t="str">
        <f>IF(AND(1000&lt;=共通項目入力シート!$C$15,共通項目入力シート!$C$15&lt;10000),"\",IF(BD16=0,"",RIGHT(BD16,1)))</f>
        <v/>
      </c>
      <c r="M16" s="187" t="str">
        <f>IF(AND(100&lt;=共通項目入力シート!$C$15,共通項目入力シート!$C$15&lt;1000),"\",IF(BE16=0,"",RIGHT(BE16,1)))</f>
        <v/>
      </c>
      <c r="N16" s="188" t="str">
        <f>IF(AND(10&lt;=共通項目入力シート!$C$15,共通項目入力シート!$C$15&lt;100),"\",IF(BF16=0,"",RIGHT(BF16,1)))</f>
        <v/>
      </c>
      <c r="O16" s="186" t="str">
        <f>IF(AND(1&lt;=共通項目入力シート!$C$15,共通項目入力シート!$C$15&lt;10),"\",IF(BG16=0,"",RIGHT(BG16,1)))</f>
        <v/>
      </c>
      <c r="P16" s="186" t="str">
        <f>IF(BH16=0,"",RIGHT(BH16,1))</f>
        <v/>
      </c>
      <c r="U16" s="164"/>
      <c r="V16" s="164"/>
      <c r="W16" s="164"/>
      <c r="X16" s="164"/>
      <c r="AX16" s="166">
        <f>INT(共通項目入力シート!$C$15/工事契約書!AX15)</f>
        <v>0</v>
      </c>
      <c r="AY16" s="166">
        <f>INT(共通項目入力シート!$C$15/工事契約書!AY15)</f>
        <v>0</v>
      </c>
      <c r="AZ16" s="166">
        <f>INT(共通項目入力シート!$C$15/工事契約書!AZ15)</f>
        <v>0</v>
      </c>
      <c r="BA16" s="166">
        <f>INT(共通項目入力シート!$C$15/工事契約書!BA15)</f>
        <v>0</v>
      </c>
      <c r="BB16" s="166">
        <f>INT(共通項目入力シート!$C$15/工事契約書!BB15)</f>
        <v>0</v>
      </c>
      <c r="BC16" s="166">
        <f>INT(共通項目入力シート!$C$15/工事契約書!BC15)</f>
        <v>0</v>
      </c>
      <c r="BD16" s="166">
        <f>INT(共通項目入力シート!$C$15/工事契約書!BD15)</f>
        <v>0</v>
      </c>
      <c r="BE16" s="166">
        <f>INT(共通項目入力シート!$C$15/工事契約書!BE15)</f>
        <v>0</v>
      </c>
      <c r="BF16" s="166">
        <f>INT(共通項目入力シート!$C$15/工事契約書!BF15)</f>
        <v>0</v>
      </c>
      <c r="BG16" s="166">
        <f>INT(共通項目入力シート!$C$15/工事契約書!BG15)</f>
        <v>0</v>
      </c>
      <c r="BH16" s="166">
        <f>INT(共通項目入力シート!$C$15/工事契約書!BH15)</f>
        <v>0</v>
      </c>
    </row>
    <row r="17" spans="2:18" ht="40.5" customHeight="1">
      <c r="C17" s="270" t="s">
        <v>19</v>
      </c>
      <c r="D17" s="270"/>
      <c r="E17" s="270"/>
      <c r="F17" s="270"/>
      <c r="G17" s="270"/>
      <c r="H17" s="270"/>
      <c r="I17" s="270"/>
      <c r="J17" s="270"/>
      <c r="K17" s="270"/>
      <c r="L17" s="271" t="str">
        <f>IF(共通項目入力シート!C17="","",共通項目入力シート!C17)</f>
        <v/>
      </c>
      <c r="M17" s="271"/>
      <c r="N17" s="271"/>
      <c r="O17" s="271"/>
      <c r="P17" s="9" t="s">
        <v>17</v>
      </c>
    </row>
    <row r="18" spans="2:18" ht="24" customHeight="1">
      <c r="B18" s="272" t="s">
        <v>20</v>
      </c>
      <c r="C18" s="272"/>
      <c r="D18" s="272"/>
      <c r="E18" s="273"/>
      <c r="F18" s="273"/>
      <c r="G18" s="273"/>
      <c r="H18" s="273"/>
      <c r="I18" s="273"/>
    </row>
    <row r="19" spans="2:18" ht="9" customHeight="1">
      <c r="B19" s="15"/>
      <c r="C19" s="15"/>
      <c r="D19" s="15"/>
      <c r="E19" s="15"/>
      <c r="F19" s="15"/>
      <c r="G19" s="15"/>
      <c r="H19" s="15"/>
      <c r="I19" s="15"/>
      <c r="J19" s="15"/>
      <c r="K19" s="15"/>
      <c r="L19" s="15"/>
      <c r="M19" s="15"/>
      <c r="N19" s="15"/>
      <c r="O19" s="15"/>
      <c r="P19" s="15"/>
      <c r="Q19" s="16"/>
      <c r="R19" s="16"/>
    </row>
    <row r="20" spans="2:18" ht="35.1" customHeight="1">
      <c r="B20" s="17"/>
      <c r="C20" s="274" t="s">
        <v>272</v>
      </c>
      <c r="D20" s="274"/>
      <c r="E20" s="274"/>
      <c r="F20" s="274"/>
      <c r="G20" s="274"/>
      <c r="H20" s="274"/>
      <c r="I20" s="274"/>
      <c r="J20" s="274"/>
      <c r="K20" s="274"/>
      <c r="L20" s="274"/>
      <c r="M20" s="274"/>
      <c r="N20" s="274"/>
      <c r="O20" s="274"/>
      <c r="P20" s="274"/>
      <c r="Q20" s="274"/>
      <c r="R20" s="274"/>
    </row>
    <row r="21" spans="2:18" ht="35.1" customHeight="1">
      <c r="B21" s="17"/>
      <c r="C21" s="274"/>
      <c r="D21" s="274"/>
      <c r="E21" s="274"/>
      <c r="F21" s="274"/>
      <c r="G21" s="274"/>
      <c r="H21" s="274"/>
      <c r="I21" s="274"/>
      <c r="J21" s="274"/>
      <c r="K21" s="274"/>
      <c r="L21" s="274"/>
      <c r="M21" s="274"/>
      <c r="N21" s="274"/>
      <c r="O21" s="274"/>
      <c r="P21" s="274"/>
      <c r="Q21" s="274"/>
      <c r="R21" s="274"/>
    </row>
    <row r="22" spans="2:18" ht="9" customHeight="1">
      <c r="B22" s="15"/>
      <c r="C22" s="15"/>
      <c r="D22" s="15"/>
      <c r="E22" s="15"/>
      <c r="F22" s="15"/>
      <c r="G22" s="15"/>
      <c r="H22" s="15"/>
      <c r="I22" s="15"/>
      <c r="J22" s="15"/>
      <c r="K22" s="15"/>
      <c r="L22" s="15"/>
      <c r="M22" s="15"/>
      <c r="N22" s="15"/>
      <c r="O22" s="15"/>
      <c r="P22" s="15"/>
      <c r="Q22" s="16"/>
      <c r="R22" s="16"/>
    </row>
    <row r="23" spans="2:18" ht="21.9" customHeight="1">
      <c r="B23" s="272" t="s">
        <v>21</v>
      </c>
      <c r="C23" s="272"/>
      <c r="D23" s="272"/>
      <c r="E23" s="272"/>
      <c r="F23" s="275" t="s">
        <v>256</v>
      </c>
      <c r="G23" s="275"/>
      <c r="H23" s="275"/>
      <c r="I23" s="275"/>
      <c r="J23" s="275"/>
      <c r="K23" s="275"/>
      <c r="L23" s="275"/>
      <c r="M23" s="275"/>
      <c r="N23" s="275"/>
      <c r="O23" s="275"/>
      <c r="P23" s="275"/>
      <c r="Q23" s="275"/>
    </row>
    <row r="24" spans="2:18" ht="21.9" customHeight="1">
      <c r="E24" s="18"/>
      <c r="F24" s="275"/>
      <c r="G24" s="275"/>
      <c r="H24" s="275"/>
      <c r="I24" s="275"/>
      <c r="J24" s="275"/>
      <c r="K24" s="275"/>
      <c r="L24" s="275"/>
      <c r="M24" s="275"/>
      <c r="N24" s="275"/>
      <c r="O24" s="275"/>
      <c r="P24" s="275"/>
      <c r="Q24" s="275"/>
    </row>
    <row r="25" spans="2:18" ht="21.75" customHeight="1">
      <c r="E25" s="19"/>
      <c r="F25" s="20"/>
      <c r="G25" s="20"/>
      <c r="H25" s="20"/>
      <c r="I25" s="20"/>
      <c r="J25" s="20"/>
      <c r="K25" s="20"/>
      <c r="L25" s="20"/>
      <c r="M25" s="20"/>
      <c r="N25" s="20"/>
      <c r="O25" s="20"/>
      <c r="P25" s="20"/>
      <c r="Q25" s="20"/>
    </row>
    <row r="26" spans="2:18" ht="9.75" customHeight="1"/>
    <row r="27" spans="2:18" ht="36" customHeight="1">
      <c r="C27" s="274" t="s">
        <v>255</v>
      </c>
      <c r="D27" s="274"/>
      <c r="E27" s="274"/>
      <c r="F27" s="274"/>
      <c r="G27" s="274"/>
      <c r="H27" s="274"/>
      <c r="I27" s="274"/>
      <c r="J27" s="274"/>
      <c r="K27" s="274"/>
      <c r="L27" s="274"/>
      <c r="M27" s="274"/>
      <c r="N27" s="274"/>
      <c r="O27" s="274"/>
      <c r="P27" s="274"/>
      <c r="Q27" s="274"/>
      <c r="R27" s="274"/>
    </row>
    <row r="28" spans="2:18" ht="12.75" customHeight="1"/>
    <row r="29" spans="2:18" ht="29.25" customHeight="1">
      <c r="B29" s="15"/>
      <c r="C29" s="9" t="str">
        <f>共通項目入力シート!B9</f>
        <v>令和</v>
      </c>
      <c r="D29" s="185">
        <f>共通項目入力シート!C9</f>
        <v>0</v>
      </c>
      <c r="E29" s="9" t="s">
        <v>23</v>
      </c>
      <c r="F29" s="185">
        <f>共通項目入力シート!E9</f>
        <v>0</v>
      </c>
      <c r="G29" s="9" t="s">
        <v>24</v>
      </c>
      <c r="H29" s="185">
        <f>共通項目入力シート!G9</f>
        <v>0</v>
      </c>
      <c r="I29" s="9" t="s">
        <v>25</v>
      </c>
      <c r="J29" s="15"/>
      <c r="K29" s="15"/>
      <c r="L29" s="15"/>
      <c r="M29" s="15"/>
      <c r="N29" s="15"/>
      <c r="O29" s="15"/>
      <c r="P29" s="15"/>
      <c r="Q29" s="16"/>
      <c r="R29" s="16"/>
    </row>
    <row r="30" spans="2:18" ht="15.75" customHeight="1">
      <c r="B30" s="15"/>
      <c r="C30" s="6"/>
      <c r="E30" s="6"/>
      <c r="G30" s="6"/>
      <c r="I30" s="6"/>
      <c r="J30" s="15"/>
      <c r="K30" s="15"/>
      <c r="L30" s="15"/>
      <c r="M30" s="15"/>
      <c r="N30" s="15"/>
      <c r="O30" s="15"/>
      <c r="P30" s="15"/>
      <c r="Q30" s="16"/>
      <c r="R30" s="16"/>
    </row>
    <row r="31" spans="2:18" ht="24" customHeight="1">
      <c r="C31" s="276" t="s">
        <v>26</v>
      </c>
      <c r="D31" s="276"/>
      <c r="E31" s="21"/>
      <c r="F31" s="21"/>
      <c r="G31" s="22" t="s">
        <v>27</v>
      </c>
      <c r="H31" s="23"/>
    </row>
    <row r="32" spans="2:18" ht="24" customHeight="1">
      <c r="C32" s="276"/>
      <c r="D32" s="276"/>
      <c r="G32" s="277" t="s">
        <v>28</v>
      </c>
      <c r="H32" s="277"/>
      <c r="I32" s="21"/>
      <c r="J32" s="22" t="s">
        <v>273</v>
      </c>
      <c r="K32" s="23"/>
      <c r="L32" s="23"/>
      <c r="M32" s="23"/>
      <c r="N32" s="23"/>
      <c r="O32" s="23"/>
      <c r="P32" s="23"/>
      <c r="Q32" s="24"/>
    </row>
    <row r="33" spans="3:17" ht="15" customHeight="1"/>
    <row r="34" spans="3:17" ht="24" customHeight="1">
      <c r="F34" s="278" t="s">
        <v>29</v>
      </c>
      <c r="G34" s="278"/>
      <c r="H34" s="279">
        <f>共通項目入力シート!C20</f>
        <v>0</v>
      </c>
      <c r="I34" s="279"/>
      <c r="J34" s="279"/>
      <c r="K34" s="279"/>
      <c r="L34" s="279"/>
      <c r="M34" s="279"/>
      <c r="N34" s="279"/>
      <c r="O34" s="279"/>
      <c r="P34" s="279"/>
      <c r="Q34" s="279"/>
    </row>
    <row r="35" spans="3:17" ht="24" customHeight="1">
      <c r="F35" s="278" t="s">
        <v>30</v>
      </c>
      <c r="G35" s="278"/>
      <c r="H35" s="279" t="str">
        <f>IF(共通項目入力シート!C22="","",共通項目入力シート!C22)</f>
        <v/>
      </c>
      <c r="I35" s="279"/>
      <c r="J35" s="279"/>
      <c r="K35" s="279"/>
      <c r="L35" s="279"/>
      <c r="M35" s="279"/>
      <c r="N35" s="279"/>
      <c r="O35" s="279"/>
      <c r="P35" s="279"/>
      <c r="Q35" s="279"/>
    </row>
    <row r="36" spans="3:17" ht="24" customHeight="1">
      <c r="C36" s="22" t="s">
        <v>31</v>
      </c>
      <c r="D36" s="21"/>
      <c r="F36" s="25"/>
      <c r="G36" s="25"/>
      <c r="H36" s="26"/>
      <c r="I36" s="26"/>
      <c r="J36" s="26"/>
      <c r="K36" s="26"/>
      <c r="L36" s="26"/>
      <c r="M36" s="26"/>
      <c r="N36" s="26"/>
      <c r="O36" s="26"/>
      <c r="P36" s="26"/>
      <c r="Q36" s="26"/>
    </row>
    <row r="37" spans="3:17" ht="24" customHeight="1">
      <c r="F37" s="278" t="s">
        <v>32</v>
      </c>
      <c r="G37" s="278"/>
      <c r="H37" s="279">
        <f>共通項目入力シート!C24</f>
        <v>0</v>
      </c>
      <c r="I37" s="279"/>
      <c r="J37" s="279"/>
      <c r="K37" s="279"/>
      <c r="L37" s="279"/>
      <c r="M37" s="279"/>
      <c r="N37" s="279"/>
      <c r="O37" s="279"/>
      <c r="P37" s="279"/>
      <c r="Q37" s="280"/>
    </row>
    <row r="38" spans="3:17" ht="24" customHeight="1">
      <c r="F38" s="281" t="s">
        <v>33</v>
      </c>
      <c r="G38" s="281"/>
      <c r="H38" s="282">
        <f>共通項目入力シート!C26</f>
        <v>0</v>
      </c>
      <c r="I38" s="282"/>
      <c r="J38" s="282"/>
      <c r="K38" s="282"/>
      <c r="L38" s="283">
        <f>共通項目入力シート!C28</f>
        <v>0</v>
      </c>
      <c r="M38" s="283"/>
      <c r="N38" s="283"/>
      <c r="O38" s="283"/>
      <c r="P38" s="283"/>
      <c r="Q38" s="280"/>
    </row>
    <row r="39" spans="3:17" ht="24" customHeight="1">
      <c r="F39" s="25"/>
      <c r="G39" s="25"/>
      <c r="H39" s="26"/>
      <c r="I39" s="26"/>
      <c r="J39" s="26"/>
      <c r="K39" s="26"/>
      <c r="L39" s="26"/>
      <c r="M39" s="26"/>
      <c r="N39" s="26"/>
      <c r="O39" s="26"/>
      <c r="P39" s="26"/>
    </row>
    <row r="40" spans="3:17" ht="24" customHeight="1"/>
    <row r="41" spans="3:17" ht="24" customHeight="1"/>
    <row r="42" spans="3:17" ht="24" customHeight="1"/>
  </sheetData>
  <sheetProtection algorithmName="SHA-512" hashValue="AqXDEkKNy0YME95o7YfYQmg38FTuS/HoufmcrSjOXvFb6gBTTuUL2LeBhr9Y4iPSmzh0daswkGncyBbBLVA8eA==" saltValue="Ib1YDNakgcR1iYlLhkQPHw==" spinCount="100000" sheet="1" objects="1" scenarios="1"/>
  <mergeCells count="28">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G32:H32"/>
    <mergeCell ref="B16:D16"/>
    <mergeCell ref="C17:K17"/>
    <mergeCell ref="L17:O17"/>
    <mergeCell ref="B18:D18"/>
    <mergeCell ref="E18:I18"/>
    <mergeCell ref="B12:D13"/>
    <mergeCell ref="C3:P3"/>
    <mergeCell ref="E5:I5"/>
    <mergeCell ref="B7:D8"/>
    <mergeCell ref="E7:P8"/>
    <mergeCell ref="B9:D10"/>
    <mergeCell ref="E9:P10"/>
  </mergeCells>
  <phoneticPr fontId="1"/>
  <conditionalFormatting sqref="A1:XFD17 A19:XFD1048576 A18:E18 J18:XFD18">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8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5"/>
  <sheetViews>
    <sheetView view="pageBreakPreview" zoomScale="80" zoomScaleNormal="70" zoomScaleSheetLayoutView="80" workbookViewId="0">
      <selection activeCell="D40" sqref="D40"/>
    </sheetView>
  </sheetViews>
  <sheetFormatPr defaultColWidth="8.69921875" defaultRowHeight="13.2"/>
  <cols>
    <col min="1" max="16384" width="8.69921875" style="6"/>
  </cols>
  <sheetData>
    <row r="5" spans="2:8" ht="37.950000000000003" customHeight="1">
      <c r="B5" s="284" t="s">
        <v>137</v>
      </c>
      <c r="C5" s="284"/>
      <c r="D5" s="284"/>
      <c r="E5" s="284"/>
      <c r="F5" s="284"/>
      <c r="G5" s="284"/>
      <c r="H5" s="284"/>
    </row>
    <row r="8" spans="2:8" ht="19.95" customHeight="1">
      <c r="C8" s="90" t="s">
        <v>238</v>
      </c>
      <c r="D8" s="290"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amp;" ）"</f>
        <v>第号 ）</v>
      </c>
      <c r="E8" s="290"/>
      <c r="F8" s="290"/>
      <c r="G8" s="290"/>
    </row>
    <row r="11" spans="2:8" ht="19.95" customHeight="1">
      <c r="B11" s="6" t="s">
        <v>70</v>
      </c>
      <c r="C11" s="285">
        <f>共通項目入力シート!C5</f>
        <v>0</v>
      </c>
      <c r="D11" s="285"/>
      <c r="E11" s="285"/>
      <c r="F11" s="285"/>
      <c r="G11" s="285"/>
      <c r="H11" s="285"/>
    </row>
    <row r="12" spans="2:8" ht="19.95" customHeight="1"/>
    <row r="13" spans="2:8" ht="19.95" customHeight="1">
      <c r="B13" s="6" t="s">
        <v>138</v>
      </c>
      <c r="C13" s="285">
        <f>共通項目入力シート!C7</f>
        <v>0</v>
      </c>
      <c r="D13" s="285"/>
      <c r="E13" s="285"/>
      <c r="F13" s="285"/>
      <c r="G13" s="285"/>
      <c r="H13" s="285"/>
    </row>
    <row r="14" spans="2:8" ht="19.95" customHeight="1"/>
    <row r="17" spans="1:9" ht="18" customHeight="1">
      <c r="A17" s="287" t="str">
        <f>"  令和"&amp;DBCS(共通項目入力シート!C9)&amp;"年"&amp;DBCS(共通項目入力シート!E9)&amp;"月"&amp;DBCS(共通項目入力シート!G9)&amp;"日付けで締結した上記建設工事の請負契約に関する紛争については、発注者及び受注者は、建設業法に規定する下記の建設工事紛争審査会の仲裁に付し、その仲裁判断に服する。"</f>
        <v xml:space="preserve">  令和年月日付けで締結した上記建設工事の請負契約に関する紛争については、発注者及び受注者は、建設業法に規定する下記の建設工事紛争審査会の仲裁に付し、その仲裁判断に服する。</v>
      </c>
      <c r="B17" s="287"/>
      <c r="C17" s="287"/>
      <c r="D17" s="287"/>
      <c r="E17" s="287"/>
      <c r="F17" s="287"/>
      <c r="G17" s="287"/>
      <c r="H17" s="287"/>
      <c r="I17" s="287"/>
    </row>
    <row r="18" spans="1:9">
      <c r="A18" s="287"/>
      <c r="B18" s="287"/>
      <c r="C18" s="287"/>
      <c r="D18" s="287"/>
      <c r="E18" s="287"/>
      <c r="F18" s="287"/>
      <c r="G18" s="287"/>
      <c r="H18" s="287"/>
      <c r="I18" s="287"/>
    </row>
    <row r="19" spans="1:9">
      <c r="A19" s="287"/>
      <c r="B19" s="287"/>
      <c r="C19" s="287"/>
      <c r="D19" s="287"/>
      <c r="E19" s="287"/>
      <c r="F19" s="287"/>
      <c r="G19" s="287"/>
      <c r="H19" s="287"/>
      <c r="I19" s="287"/>
    </row>
    <row r="20" spans="1:9">
      <c r="A20" s="287"/>
      <c r="B20" s="287"/>
      <c r="C20" s="287"/>
      <c r="D20" s="287"/>
      <c r="E20" s="287"/>
      <c r="F20" s="287"/>
      <c r="G20" s="287"/>
      <c r="H20" s="287"/>
      <c r="I20" s="287"/>
    </row>
    <row r="21" spans="1:9">
      <c r="A21" s="287"/>
      <c r="B21" s="287"/>
      <c r="C21" s="287"/>
      <c r="D21" s="287"/>
      <c r="E21" s="287"/>
      <c r="F21" s="287"/>
      <c r="G21" s="287"/>
      <c r="H21" s="287"/>
      <c r="I21" s="287"/>
    </row>
    <row r="22" spans="1:9">
      <c r="A22" s="135"/>
      <c r="B22" s="135"/>
      <c r="C22" s="135"/>
      <c r="D22" s="135"/>
      <c r="E22" s="135"/>
      <c r="F22" s="135"/>
      <c r="G22" s="135"/>
      <c r="H22" s="135"/>
      <c r="I22" s="135"/>
    </row>
    <row r="23" spans="1:9">
      <c r="A23" s="135"/>
      <c r="B23" s="135"/>
      <c r="C23" s="135"/>
      <c r="D23" s="135"/>
      <c r="E23" s="135"/>
      <c r="F23" s="135"/>
      <c r="G23" s="135"/>
      <c r="H23" s="135"/>
      <c r="I23" s="135"/>
    </row>
    <row r="24" spans="1:9">
      <c r="A24" s="135"/>
      <c r="B24" s="135"/>
      <c r="C24" s="135"/>
      <c r="D24" s="135"/>
      <c r="E24" s="6" t="s">
        <v>93</v>
      </c>
      <c r="F24" s="135"/>
      <c r="G24" s="135"/>
      <c r="H24" s="135"/>
      <c r="I24" s="135"/>
    </row>
    <row r="25" spans="1:9">
      <c r="A25" s="135"/>
      <c r="B25" s="135"/>
      <c r="C25" s="135"/>
      <c r="D25" s="135"/>
      <c r="E25" s="135"/>
      <c r="F25" s="135"/>
      <c r="G25" s="135"/>
      <c r="H25" s="135"/>
      <c r="I25" s="135"/>
    </row>
    <row r="29" spans="1:9">
      <c r="A29" s="6" t="s">
        <v>139</v>
      </c>
    </row>
    <row r="32" spans="1:9">
      <c r="A32" s="6" t="str">
        <f>"  令和"&amp;DBCS(共通項目入力シート!C9)&amp;"年"&amp;DBCS(共通項目入力シート!E9)&amp;"月"&amp;DBCS(共通項目入力シート!G9)&amp;"日"</f>
        <v xml:space="preserve">  令和年月日</v>
      </c>
    </row>
    <row r="37" spans="2:12" ht="19.95" customHeight="1">
      <c r="B37" s="6" t="s">
        <v>140</v>
      </c>
      <c r="C37" s="6" t="s">
        <v>27</v>
      </c>
    </row>
    <row r="38" spans="2:12" ht="19.95" customHeight="1"/>
    <row r="39" spans="2:12" ht="19.95" customHeight="1">
      <c r="C39" s="6" t="s">
        <v>237</v>
      </c>
      <c r="D39" s="6" t="s">
        <v>274</v>
      </c>
    </row>
    <row r="40" spans="2:12" ht="19.95" customHeight="1"/>
    <row r="41" spans="2:12" ht="19.95" customHeight="1">
      <c r="B41" s="6" t="s">
        <v>235</v>
      </c>
      <c r="C41" s="6" t="s">
        <v>236</v>
      </c>
      <c r="D41" s="288">
        <f>共通項目入力シート!C20</f>
        <v>0</v>
      </c>
      <c r="E41" s="288"/>
      <c r="F41" s="288"/>
      <c r="G41" s="288"/>
      <c r="H41" s="288"/>
      <c r="I41" s="288"/>
    </row>
    <row r="42" spans="2:12" ht="19.95" customHeight="1">
      <c r="C42" s="94" t="s">
        <v>242</v>
      </c>
      <c r="D42" s="288" t="str">
        <f>IF(共通項目入力シート!C22="","",共通項目入力シート!C22)</f>
        <v/>
      </c>
      <c r="E42" s="288"/>
      <c r="F42" s="288"/>
      <c r="G42" s="288"/>
      <c r="H42" s="288"/>
      <c r="I42" s="288"/>
    </row>
    <row r="43" spans="2:12" ht="19.95" customHeight="1">
      <c r="C43" s="6" t="s">
        <v>141</v>
      </c>
      <c r="D43" s="289">
        <f>共通項目入力シート!C24</f>
        <v>0</v>
      </c>
      <c r="E43" s="289"/>
      <c r="F43" s="289"/>
      <c r="G43" s="289"/>
      <c r="H43" s="289"/>
      <c r="I43" s="92"/>
    </row>
    <row r="44" spans="2:12" ht="19.95" customHeight="1">
      <c r="C44" s="141" t="s">
        <v>241</v>
      </c>
      <c r="D44" s="212" t="str">
        <f>共通項目入力シート!C26&amp;"  "&amp;共通項目入力シート!C28</f>
        <v xml:space="preserve">  </v>
      </c>
      <c r="E44" s="212"/>
      <c r="F44" s="212"/>
      <c r="G44" s="212"/>
      <c r="H44" s="212"/>
    </row>
    <row r="45" spans="2:12" ht="19.95" customHeight="1"/>
    <row r="48" spans="2:12">
      <c r="L48" s="6" t="s">
        <v>149</v>
      </c>
    </row>
    <row r="51" spans="1:9" ht="21" customHeight="1">
      <c r="C51" s="286" t="s">
        <v>142</v>
      </c>
      <c r="D51" s="286"/>
      <c r="E51" s="286"/>
      <c r="F51" s="286"/>
      <c r="G51" s="286"/>
      <c r="H51" s="137"/>
    </row>
    <row r="52" spans="1:9" ht="21">
      <c r="C52" s="130"/>
      <c r="D52" s="130"/>
      <c r="E52" s="130"/>
      <c r="F52" s="130"/>
      <c r="G52" s="130"/>
    </row>
    <row r="53" spans="1:9" ht="21">
      <c r="C53" s="130"/>
      <c r="D53" s="130"/>
      <c r="E53" s="130"/>
      <c r="F53" s="130"/>
      <c r="G53" s="130"/>
    </row>
    <row r="56" spans="1:9" s="136" customFormat="1" ht="16.2">
      <c r="A56" s="136" t="s">
        <v>143</v>
      </c>
    </row>
    <row r="57" spans="1:9">
      <c r="A57" s="6" t="s">
        <v>233</v>
      </c>
    </row>
    <row r="58" spans="1:9" ht="18" customHeight="1">
      <c r="A58" s="287" t="s">
        <v>260</v>
      </c>
      <c r="B58" s="287"/>
      <c r="C58" s="287"/>
      <c r="D58" s="287"/>
      <c r="E58" s="287"/>
      <c r="F58" s="287"/>
      <c r="G58" s="287"/>
      <c r="H58" s="287"/>
      <c r="I58" s="287"/>
    </row>
    <row r="59" spans="1:9" ht="13.2" customHeight="1">
      <c r="A59" s="287"/>
      <c r="B59" s="287"/>
      <c r="C59" s="287"/>
      <c r="D59" s="287"/>
      <c r="E59" s="287"/>
      <c r="F59" s="287"/>
      <c r="G59" s="287"/>
      <c r="H59" s="287"/>
      <c r="I59" s="287"/>
    </row>
    <row r="60" spans="1:9">
      <c r="A60" s="287"/>
      <c r="B60" s="287"/>
      <c r="C60" s="287"/>
      <c r="D60" s="287"/>
      <c r="E60" s="287"/>
      <c r="F60" s="287"/>
      <c r="G60" s="287"/>
      <c r="H60" s="287"/>
      <c r="I60" s="287"/>
    </row>
    <row r="61" spans="1:9">
      <c r="A61" s="287"/>
      <c r="B61" s="287"/>
      <c r="C61" s="287"/>
      <c r="D61" s="287"/>
      <c r="E61" s="287"/>
      <c r="F61" s="287"/>
      <c r="G61" s="287"/>
      <c r="H61" s="287"/>
      <c r="I61" s="287"/>
    </row>
    <row r="62" spans="1:9">
      <c r="A62" s="287"/>
      <c r="B62" s="287"/>
      <c r="C62" s="287"/>
      <c r="D62" s="287"/>
      <c r="E62" s="287"/>
      <c r="F62" s="287"/>
      <c r="G62" s="287"/>
      <c r="H62" s="287"/>
      <c r="I62" s="287"/>
    </row>
    <row r="63" spans="1:9">
      <c r="A63" s="287"/>
      <c r="B63" s="287"/>
      <c r="C63" s="287"/>
      <c r="D63" s="287"/>
      <c r="E63" s="287"/>
      <c r="F63" s="287"/>
      <c r="G63" s="287"/>
      <c r="H63" s="287"/>
      <c r="I63" s="287"/>
    </row>
    <row r="64" spans="1:9">
      <c r="A64" s="287"/>
      <c r="B64" s="287"/>
      <c r="C64" s="287"/>
      <c r="D64" s="287"/>
      <c r="E64" s="287"/>
      <c r="F64" s="287"/>
      <c r="G64" s="287"/>
      <c r="H64" s="287"/>
      <c r="I64" s="287"/>
    </row>
    <row r="66" spans="1:9" s="136" customFormat="1" ht="16.2">
      <c r="A66" s="136" t="s">
        <v>144</v>
      </c>
    </row>
    <row r="68" spans="1:9" ht="13.2" customHeight="1">
      <c r="A68" s="287" t="s">
        <v>259</v>
      </c>
      <c r="B68" s="287"/>
      <c r="C68" s="287"/>
      <c r="D68" s="287"/>
      <c r="E68" s="287"/>
      <c r="F68" s="287"/>
      <c r="G68" s="287"/>
      <c r="H68" s="287"/>
      <c r="I68" s="287"/>
    </row>
    <row r="69" spans="1:9">
      <c r="A69" s="287"/>
      <c r="B69" s="287"/>
      <c r="C69" s="287"/>
      <c r="D69" s="287"/>
      <c r="E69" s="287"/>
      <c r="F69" s="287"/>
      <c r="G69" s="287"/>
      <c r="H69" s="287"/>
      <c r="I69" s="287"/>
    </row>
    <row r="70" spans="1:9">
      <c r="A70" s="287"/>
      <c r="B70" s="287"/>
      <c r="C70" s="287"/>
      <c r="D70" s="287"/>
      <c r="E70" s="287"/>
      <c r="F70" s="287"/>
      <c r="G70" s="287"/>
      <c r="H70" s="287"/>
      <c r="I70" s="287"/>
    </row>
    <row r="71" spans="1:9">
      <c r="A71" s="287"/>
      <c r="B71" s="287"/>
      <c r="C71" s="287"/>
      <c r="D71" s="287"/>
      <c r="E71" s="287"/>
      <c r="F71" s="287"/>
      <c r="G71" s="287"/>
      <c r="H71" s="287"/>
      <c r="I71" s="287"/>
    </row>
    <row r="72" spans="1:9">
      <c r="A72" s="287"/>
      <c r="B72" s="287"/>
      <c r="C72" s="287"/>
      <c r="D72" s="287"/>
      <c r="E72" s="287"/>
      <c r="F72" s="287"/>
      <c r="G72" s="287"/>
      <c r="H72" s="287"/>
      <c r="I72" s="287"/>
    </row>
    <row r="73" spans="1:9">
      <c r="A73" s="287"/>
      <c r="B73" s="287"/>
      <c r="C73" s="287"/>
      <c r="D73" s="287"/>
      <c r="E73" s="287"/>
      <c r="F73" s="287"/>
      <c r="G73" s="287"/>
      <c r="H73" s="287"/>
      <c r="I73" s="287"/>
    </row>
    <row r="74" spans="1:9">
      <c r="A74" s="287"/>
      <c r="B74" s="287"/>
      <c r="C74" s="287"/>
      <c r="D74" s="287"/>
      <c r="E74" s="287"/>
      <c r="F74" s="287"/>
      <c r="G74" s="287"/>
      <c r="H74" s="287"/>
      <c r="I74" s="287"/>
    </row>
    <row r="75" spans="1:9">
      <c r="A75" s="287"/>
      <c r="B75" s="287"/>
      <c r="C75" s="287"/>
      <c r="D75" s="287"/>
      <c r="E75" s="287"/>
      <c r="F75" s="287"/>
      <c r="G75" s="287"/>
      <c r="H75" s="287"/>
      <c r="I75" s="287"/>
    </row>
    <row r="76" spans="1:9">
      <c r="A76" s="287"/>
      <c r="B76" s="287"/>
      <c r="C76" s="287"/>
      <c r="D76" s="287"/>
      <c r="E76" s="287"/>
      <c r="F76" s="287"/>
      <c r="G76" s="287"/>
      <c r="H76" s="287"/>
      <c r="I76" s="287"/>
    </row>
    <row r="77" spans="1:9">
      <c r="A77" s="287"/>
      <c r="B77" s="287"/>
      <c r="C77" s="287"/>
      <c r="D77" s="287"/>
      <c r="E77" s="287"/>
      <c r="F77" s="287"/>
      <c r="G77" s="287"/>
      <c r="H77" s="287"/>
      <c r="I77" s="287"/>
    </row>
    <row r="78" spans="1:9">
      <c r="A78" s="287"/>
      <c r="B78" s="287"/>
      <c r="C78" s="287"/>
      <c r="D78" s="287"/>
      <c r="E78" s="287"/>
      <c r="F78" s="287"/>
      <c r="G78" s="287"/>
      <c r="H78" s="287"/>
      <c r="I78" s="287"/>
    </row>
    <row r="79" spans="1:9">
      <c r="A79" s="287"/>
      <c r="B79" s="287"/>
      <c r="C79" s="287"/>
      <c r="D79" s="287"/>
      <c r="E79" s="287"/>
      <c r="F79" s="287"/>
      <c r="G79" s="287"/>
      <c r="H79" s="287"/>
      <c r="I79" s="287"/>
    </row>
    <row r="80" spans="1:9">
      <c r="A80" s="287"/>
      <c r="B80" s="287"/>
      <c r="C80" s="287"/>
      <c r="D80" s="287"/>
      <c r="E80" s="287"/>
      <c r="F80" s="287"/>
      <c r="G80" s="287"/>
      <c r="H80" s="287"/>
      <c r="I80" s="287"/>
    </row>
    <row r="81" spans="1:9">
      <c r="A81" s="287"/>
      <c r="B81" s="287"/>
      <c r="C81" s="287"/>
      <c r="D81" s="287"/>
      <c r="E81" s="287"/>
      <c r="F81" s="287"/>
      <c r="G81" s="287"/>
      <c r="H81" s="287"/>
      <c r="I81" s="287"/>
    </row>
    <row r="82" spans="1:9">
      <c r="A82" s="287"/>
      <c r="B82" s="287"/>
      <c r="C82" s="287"/>
      <c r="D82" s="287"/>
      <c r="E82" s="287"/>
      <c r="F82" s="287"/>
      <c r="G82" s="287"/>
      <c r="H82" s="287"/>
      <c r="I82" s="287"/>
    </row>
    <row r="83" spans="1:9">
      <c r="A83" s="287"/>
      <c r="B83" s="287"/>
      <c r="C83" s="287"/>
      <c r="D83" s="287"/>
      <c r="E83" s="287"/>
      <c r="F83" s="287"/>
      <c r="G83" s="287"/>
      <c r="H83" s="287"/>
      <c r="I83" s="287"/>
    </row>
    <row r="84" spans="1:9">
      <c r="A84" s="287"/>
      <c r="B84" s="287"/>
      <c r="C84" s="287"/>
      <c r="D84" s="287"/>
      <c r="E84" s="287"/>
      <c r="F84" s="287"/>
      <c r="G84" s="287"/>
      <c r="H84" s="287"/>
      <c r="I84" s="287"/>
    </row>
    <row r="85" spans="1:9">
      <c r="A85" s="287"/>
      <c r="B85" s="287"/>
      <c r="C85" s="287"/>
      <c r="D85" s="287"/>
      <c r="E85" s="287"/>
      <c r="F85" s="287"/>
      <c r="G85" s="287"/>
      <c r="H85" s="287"/>
      <c r="I85" s="287"/>
    </row>
  </sheetData>
  <sheetProtection algorithmName="SHA-512" hashValue="VjJsDR8F1DrfbgoqkzJ7aqu/utmtTYd/WFyqObGVjlN+czACbcKD/0ZIDtPFq7YWlDZM2p16nm2xivP7LUQyXA==" saltValue="6Tj1y/WuxvSeiP5AdkUTxg==" spinCount="100000" sheet="1" objects="1" scenarios="1"/>
  <mergeCells count="12">
    <mergeCell ref="B5:H5"/>
    <mergeCell ref="C11:H11"/>
    <mergeCell ref="C13:H13"/>
    <mergeCell ref="C51:G51"/>
    <mergeCell ref="A68:I85"/>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scale="99" orientation="portrait" r:id="rId1"/>
  <rowBreaks count="1" manualBreakCount="1">
    <brk id="45"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984375" defaultRowHeight="13.2"/>
  <cols>
    <col min="1" max="1" width="15" style="42" customWidth="1"/>
    <col min="2" max="2" width="3.69921875" style="42" customWidth="1"/>
    <col min="3" max="32" width="4.5" style="42" customWidth="1"/>
    <col min="33" max="33" width="3.69921875" style="42" customWidth="1"/>
    <col min="34" max="16384" width="6.3984375" style="42"/>
  </cols>
  <sheetData>
    <row r="1" spans="1:32" ht="24.75" customHeight="1">
      <c r="A1" s="291" t="s">
        <v>69</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row>
    <row r="2" spans="1:32" ht="13.8" thickBot="1"/>
    <row r="3" spans="1:32" ht="24" customHeight="1">
      <c r="A3" s="295" t="s">
        <v>68</v>
      </c>
      <c r="B3" s="296"/>
      <c r="C3" s="323" t="s">
        <v>54</v>
      </c>
      <c r="D3" s="296"/>
      <c r="E3" s="344">
        <f>共通項目入力シート!C3</f>
        <v>0</v>
      </c>
      <c r="F3" s="305">
        <f>共通項目入力シート!D3</f>
        <v>0</v>
      </c>
      <c r="G3" s="305">
        <f>共通項目入力シート!E3</f>
        <v>0</v>
      </c>
      <c r="H3" s="305">
        <f>共通項目入力シート!F3</f>
        <v>0</v>
      </c>
      <c r="I3" s="305">
        <f>共通項目入力シート!G3</f>
        <v>0</v>
      </c>
      <c r="J3" s="305">
        <f>共通項目入力シート!H3</f>
        <v>0</v>
      </c>
      <c r="K3" s="305">
        <f>共通項目入力シート!I3</f>
        <v>0</v>
      </c>
      <c r="L3" s="305">
        <f>共通項目入力シート!J3</f>
        <v>0</v>
      </c>
      <c r="M3" s="305">
        <f>共通項目入力シート!K3</f>
        <v>0</v>
      </c>
      <c r="N3" s="307">
        <f>共通項目入力シート!L3</f>
        <v>0</v>
      </c>
      <c r="O3" s="323" t="s">
        <v>53</v>
      </c>
      <c r="P3" s="346"/>
      <c r="Q3" s="333" t="s">
        <v>67</v>
      </c>
      <c r="R3" s="333"/>
      <c r="S3" s="333"/>
      <c r="T3" s="333"/>
      <c r="U3" s="56"/>
      <c r="V3" s="56" t="s">
        <v>66</v>
      </c>
      <c r="W3" s="56"/>
      <c r="X3" s="56" t="s">
        <v>65</v>
      </c>
      <c r="Y3" s="55">
        <f>共通項目入力シート!C9</f>
        <v>0</v>
      </c>
      <c r="Z3" s="56" t="s">
        <v>47</v>
      </c>
      <c r="AA3" s="55">
        <f>共通項目入力シート!E11</f>
        <v>0</v>
      </c>
      <c r="AB3" s="56" t="s">
        <v>46</v>
      </c>
      <c r="AC3" s="55">
        <f>共通項目入力シート!G11</f>
        <v>0</v>
      </c>
      <c r="AD3" s="56" t="s">
        <v>45</v>
      </c>
      <c r="AE3" s="319"/>
      <c r="AF3" s="320"/>
    </row>
    <row r="4" spans="1:32" ht="24" customHeight="1">
      <c r="A4" s="297"/>
      <c r="B4" s="298"/>
      <c r="C4" s="324"/>
      <c r="D4" s="298"/>
      <c r="E4" s="345"/>
      <c r="F4" s="306"/>
      <c r="G4" s="306"/>
      <c r="H4" s="306"/>
      <c r="I4" s="306"/>
      <c r="J4" s="306"/>
      <c r="K4" s="306"/>
      <c r="L4" s="306"/>
      <c r="M4" s="306"/>
      <c r="N4" s="308"/>
      <c r="O4" s="324"/>
      <c r="P4" s="347"/>
      <c r="Q4" s="334"/>
      <c r="R4" s="334"/>
      <c r="S4" s="334"/>
      <c r="T4" s="334"/>
      <c r="U4" s="77"/>
      <c r="V4" s="80" t="s">
        <v>63</v>
      </c>
      <c r="W4" s="80"/>
      <c r="X4" s="80" t="s">
        <v>62</v>
      </c>
      <c r="Y4" s="81">
        <f>共通項目入力シート!C13</f>
        <v>0</v>
      </c>
      <c r="Z4" s="80" t="s">
        <v>47</v>
      </c>
      <c r="AA4" s="81">
        <f>共通項目入力シート!E13</f>
        <v>0</v>
      </c>
      <c r="AB4" s="80" t="s">
        <v>46</v>
      </c>
      <c r="AC4" s="81">
        <f>共通項目入力シート!G13</f>
        <v>0</v>
      </c>
      <c r="AD4" s="80" t="s">
        <v>45</v>
      </c>
      <c r="AE4" s="348"/>
      <c r="AF4" s="349"/>
    </row>
    <row r="5" spans="1:32" ht="27" customHeight="1">
      <c r="A5" s="301" t="s">
        <v>64</v>
      </c>
      <c r="B5" s="302"/>
      <c r="C5" s="325">
        <f>共通項目入力シート!C5</f>
        <v>0</v>
      </c>
      <c r="D5" s="326"/>
      <c r="E5" s="326"/>
      <c r="F5" s="326"/>
      <c r="G5" s="326"/>
      <c r="H5" s="326"/>
      <c r="I5" s="326"/>
      <c r="J5" s="326"/>
      <c r="K5" s="326"/>
      <c r="L5" s="326"/>
      <c r="M5" s="326"/>
      <c r="N5" s="326"/>
      <c r="O5" s="326"/>
      <c r="P5" s="326"/>
      <c r="Q5" s="334"/>
      <c r="R5" s="334"/>
      <c r="S5" s="334"/>
      <c r="T5" s="334"/>
      <c r="U5" s="83"/>
      <c r="V5" s="84"/>
      <c r="W5" s="84"/>
      <c r="X5" s="84"/>
      <c r="Y5" s="85"/>
      <c r="Z5" s="84"/>
      <c r="AA5" s="85"/>
      <c r="AB5" s="84"/>
      <c r="AC5" s="85"/>
      <c r="AD5" s="84"/>
      <c r="AE5" s="321"/>
      <c r="AF5" s="322"/>
    </row>
    <row r="6" spans="1:32" ht="27" customHeight="1">
      <c r="A6" s="317"/>
      <c r="B6" s="318"/>
      <c r="C6" s="327"/>
      <c r="D6" s="328"/>
      <c r="E6" s="328"/>
      <c r="F6" s="328"/>
      <c r="G6" s="328"/>
      <c r="H6" s="328"/>
      <c r="I6" s="328"/>
      <c r="J6" s="328"/>
      <c r="K6" s="328"/>
      <c r="L6" s="328"/>
      <c r="M6" s="328"/>
      <c r="N6" s="328"/>
      <c r="O6" s="328"/>
      <c r="P6" s="328"/>
      <c r="Q6" s="335" t="s">
        <v>61</v>
      </c>
      <c r="R6" s="335"/>
      <c r="S6" s="335"/>
      <c r="T6" s="335"/>
      <c r="U6" s="337">
        <f>共通項目入力シート!C24</f>
        <v>0</v>
      </c>
      <c r="V6" s="338"/>
      <c r="W6" s="338"/>
      <c r="X6" s="338"/>
      <c r="Y6" s="338"/>
      <c r="Z6" s="338"/>
      <c r="AA6" s="338"/>
      <c r="AB6" s="338"/>
      <c r="AC6" s="338"/>
      <c r="AD6" s="338"/>
      <c r="AE6" s="338"/>
      <c r="AF6" s="339"/>
    </row>
    <row r="7" spans="1:32" ht="27" customHeight="1">
      <c r="A7" s="297"/>
      <c r="B7" s="298"/>
      <c r="C7" s="329"/>
      <c r="D7" s="330"/>
      <c r="E7" s="330"/>
      <c r="F7" s="330"/>
      <c r="G7" s="330"/>
      <c r="H7" s="330"/>
      <c r="I7" s="330"/>
      <c r="J7" s="330"/>
      <c r="K7" s="330"/>
      <c r="L7" s="330"/>
      <c r="M7" s="330"/>
      <c r="N7" s="330"/>
      <c r="O7" s="330"/>
      <c r="P7" s="330"/>
      <c r="Q7" s="335"/>
      <c r="R7" s="335"/>
      <c r="S7" s="335"/>
      <c r="T7" s="335"/>
      <c r="U7" s="340" t="str">
        <f>IF(共通項目入力シート!C20="","",共通項目入力シート!C20)</f>
        <v/>
      </c>
      <c r="V7" s="340"/>
      <c r="W7" s="340"/>
      <c r="X7" s="340"/>
      <c r="Y7" s="340"/>
      <c r="Z7" s="340"/>
      <c r="AA7" s="340"/>
      <c r="AB7" s="340"/>
      <c r="AC7" s="340"/>
      <c r="AD7" s="340"/>
      <c r="AE7" s="340"/>
      <c r="AF7" s="341"/>
    </row>
    <row r="8" spans="1:32" ht="22.95" customHeight="1">
      <c r="A8" s="301" t="s">
        <v>60</v>
      </c>
      <c r="B8" s="302"/>
      <c r="C8" s="325">
        <f>共通項目入力シート!C7</f>
        <v>0</v>
      </c>
      <c r="D8" s="326"/>
      <c r="E8" s="326"/>
      <c r="F8" s="326"/>
      <c r="G8" s="326"/>
      <c r="H8" s="326"/>
      <c r="I8" s="326"/>
      <c r="J8" s="326"/>
      <c r="K8" s="326"/>
      <c r="L8" s="326"/>
      <c r="M8" s="326"/>
      <c r="N8" s="326"/>
      <c r="O8" s="326"/>
      <c r="P8" s="326"/>
      <c r="Q8" s="335"/>
      <c r="R8" s="335"/>
      <c r="S8" s="335"/>
      <c r="T8" s="335"/>
      <c r="U8" s="340" t="str">
        <f>IF(共通項目入力シート!C22="","",共通項目入力シート!C22)</f>
        <v/>
      </c>
      <c r="V8" s="340"/>
      <c r="W8" s="340"/>
      <c r="X8" s="340"/>
      <c r="Y8" s="340"/>
      <c r="Z8" s="340"/>
      <c r="AA8" s="340"/>
      <c r="AB8" s="340"/>
      <c r="AC8" s="340"/>
      <c r="AD8" s="340"/>
      <c r="AE8" s="340"/>
      <c r="AF8" s="341"/>
    </row>
    <row r="9" spans="1:32" ht="32.25" customHeight="1" thickBot="1">
      <c r="A9" s="303"/>
      <c r="B9" s="304"/>
      <c r="C9" s="331"/>
      <c r="D9" s="332"/>
      <c r="E9" s="332"/>
      <c r="F9" s="332"/>
      <c r="G9" s="332"/>
      <c r="H9" s="332"/>
      <c r="I9" s="332"/>
      <c r="J9" s="332"/>
      <c r="K9" s="332"/>
      <c r="L9" s="332"/>
      <c r="M9" s="332"/>
      <c r="N9" s="332"/>
      <c r="O9" s="332"/>
      <c r="P9" s="332"/>
      <c r="Q9" s="336"/>
      <c r="R9" s="336"/>
      <c r="S9" s="336"/>
      <c r="T9" s="336"/>
      <c r="U9" s="342" t="str">
        <f>共通項目入力シート!C26&amp;"　"&amp;共通項目入力シート!C28</f>
        <v>　</v>
      </c>
      <c r="V9" s="342"/>
      <c r="W9" s="342"/>
      <c r="X9" s="342"/>
      <c r="Y9" s="342"/>
      <c r="Z9" s="342"/>
      <c r="AA9" s="342"/>
      <c r="AB9" s="342"/>
      <c r="AC9" s="342"/>
      <c r="AD9" s="342"/>
      <c r="AE9" s="342"/>
      <c r="AF9" s="343"/>
    </row>
    <row r="10" spans="1:32" ht="20.100000000000001" customHeight="1">
      <c r="A10" s="299" t="s">
        <v>59</v>
      </c>
      <c r="B10" s="300"/>
      <c r="C10" s="79"/>
      <c r="D10" s="292" t="s">
        <v>246</v>
      </c>
      <c r="E10" s="294"/>
      <c r="F10" s="79"/>
      <c r="G10" s="292" t="s">
        <v>247</v>
      </c>
      <c r="H10" s="294"/>
      <c r="I10" s="79"/>
      <c r="J10" s="292" t="s">
        <v>248</v>
      </c>
      <c r="K10" s="294"/>
      <c r="L10" s="78"/>
      <c r="M10" s="292" t="s">
        <v>249</v>
      </c>
      <c r="N10" s="294"/>
      <c r="O10" s="79"/>
      <c r="P10" s="292" t="s">
        <v>250</v>
      </c>
      <c r="Q10" s="294"/>
      <c r="R10" s="78"/>
      <c r="S10" s="292" t="s">
        <v>251</v>
      </c>
      <c r="T10" s="294"/>
      <c r="U10" s="79"/>
      <c r="V10" s="292" t="s">
        <v>252</v>
      </c>
      <c r="W10" s="294"/>
      <c r="X10" s="78"/>
      <c r="Y10" s="292" t="s">
        <v>46</v>
      </c>
      <c r="Z10" s="294"/>
      <c r="AA10" s="79"/>
      <c r="AB10" s="292" t="s">
        <v>46</v>
      </c>
      <c r="AC10" s="294"/>
      <c r="AD10" s="78"/>
      <c r="AE10" s="292" t="s">
        <v>46</v>
      </c>
      <c r="AF10" s="293"/>
    </row>
    <row r="11" spans="1:32" ht="20.100000000000001" customHeight="1" thickBot="1">
      <c r="A11" s="311" t="s">
        <v>58</v>
      </c>
      <c r="B11" s="312"/>
      <c r="C11" s="53">
        <v>10</v>
      </c>
      <c r="D11" s="51">
        <v>20</v>
      </c>
      <c r="E11" s="52"/>
      <c r="F11" s="53">
        <v>10</v>
      </c>
      <c r="G11" s="51">
        <v>20</v>
      </c>
      <c r="H11" s="52"/>
      <c r="I11" s="53">
        <v>10</v>
      </c>
      <c r="J11" s="51">
        <v>20</v>
      </c>
      <c r="K11" s="52"/>
      <c r="L11" s="51">
        <v>10</v>
      </c>
      <c r="M11" s="51">
        <v>20</v>
      </c>
      <c r="N11" s="54"/>
      <c r="O11" s="53">
        <v>10</v>
      </c>
      <c r="P11" s="51">
        <v>20</v>
      </c>
      <c r="Q11" s="52"/>
      <c r="R11" s="51">
        <v>10</v>
      </c>
      <c r="S11" s="51">
        <v>20</v>
      </c>
      <c r="T11" s="54"/>
      <c r="U11" s="53">
        <v>10</v>
      </c>
      <c r="V11" s="51">
        <v>17</v>
      </c>
      <c r="W11" s="52"/>
      <c r="X11" s="51">
        <v>10</v>
      </c>
      <c r="Y11" s="51">
        <v>20</v>
      </c>
      <c r="Z11" s="54"/>
      <c r="AA11" s="53">
        <v>10</v>
      </c>
      <c r="AB11" s="51">
        <v>20</v>
      </c>
      <c r="AC11" s="52"/>
      <c r="AD11" s="51">
        <v>10</v>
      </c>
      <c r="AE11" s="51">
        <v>20</v>
      </c>
      <c r="AF11" s="50"/>
    </row>
    <row r="12" spans="1:32" ht="33.75" customHeight="1">
      <c r="A12" s="313"/>
      <c r="B12" s="314"/>
      <c r="C12" s="49"/>
      <c r="D12" s="183"/>
      <c r="E12" s="183"/>
      <c r="F12" s="183"/>
      <c r="G12" s="183"/>
      <c r="H12" s="183"/>
      <c r="I12" s="183"/>
      <c r="J12" s="183"/>
      <c r="K12" s="183"/>
      <c r="L12" s="183"/>
      <c r="M12" s="183"/>
      <c r="N12" s="183"/>
      <c r="O12" s="183"/>
      <c r="P12" s="183"/>
      <c r="Q12" s="183"/>
      <c r="R12" s="183"/>
      <c r="S12" s="183"/>
      <c r="T12" s="183"/>
      <c r="U12" s="183"/>
      <c r="V12" s="183"/>
      <c r="W12" s="49"/>
      <c r="X12" s="49"/>
      <c r="Y12" s="49"/>
      <c r="Z12" s="49"/>
      <c r="AA12" s="49"/>
      <c r="AB12" s="49"/>
      <c r="AC12" s="49"/>
      <c r="AD12" s="49"/>
      <c r="AE12" s="49"/>
      <c r="AF12" s="48"/>
    </row>
    <row r="13" spans="1:32" ht="33.75" customHeight="1">
      <c r="A13" s="315"/>
      <c r="B13" s="316"/>
      <c r="C13" s="47"/>
      <c r="D13" s="184"/>
      <c r="E13" s="184"/>
      <c r="F13" s="184"/>
      <c r="G13" s="184"/>
      <c r="H13" s="184"/>
      <c r="I13" s="184"/>
      <c r="J13" s="184"/>
      <c r="K13" s="184"/>
      <c r="L13" s="184"/>
      <c r="M13" s="184"/>
      <c r="N13" s="184"/>
      <c r="O13" s="184"/>
      <c r="P13" s="184"/>
      <c r="Q13" s="184"/>
      <c r="R13" s="184"/>
      <c r="S13" s="184"/>
      <c r="T13" s="184"/>
      <c r="U13" s="184"/>
      <c r="V13" s="184"/>
      <c r="W13" s="47"/>
      <c r="X13" s="47"/>
      <c r="Y13" s="47"/>
      <c r="Z13" s="47"/>
      <c r="AA13" s="47"/>
      <c r="AB13" s="47"/>
      <c r="AC13" s="47"/>
      <c r="AD13" s="47"/>
      <c r="AE13" s="47"/>
      <c r="AF13" s="46"/>
    </row>
    <row r="14" spans="1:32" ht="33.75" customHeight="1">
      <c r="A14" s="315"/>
      <c r="B14" s="316"/>
      <c r="C14" s="47"/>
      <c r="D14" s="184"/>
      <c r="E14" s="184"/>
      <c r="F14" s="184"/>
      <c r="G14" s="184"/>
      <c r="H14" s="184"/>
      <c r="I14" s="184"/>
      <c r="J14" s="184"/>
      <c r="K14" s="184"/>
      <c r="L14" s="184"/>
      <c r="M14" s="184"/>
      <c r="N14" s="184"/>
      <c r="O14" s="184"/>
      <c r="P14" s="184"/>
      <c r="Q14" s="184"/>
      <c r="R14" s="184"/>
      <c r="S14" s="184"/>
      <c r="T14" s="184"/>
      <c r="U14" s="184"/>
      <c r="V14" s="184"/>
      <c r="W14" s="47"/>
      <c r="X14" s="47"/>
      <c r="Y14" s="47"/>
      <c r="Z14" s="47"/>
      <c r="AA14" s="47"/>
      <c r="AB14" s="47"/>
      <c r="AC14" s="47"/>
      <c r="AD14" s="47"/>
      <c r="AE14" s="47"/>
      <c r="AF14" s="46"/>
    </row>
    <row r="15" spans="1:32" ht="33.75" customHeight="1">
      <c r="A15" s="315"/>
      <c r="B15" s="316"/>
      <c r="C15" s="47"/>
      <c r="D15" s="184"/>
      <c r="E15" s="184"/>
      <c r="F15" s="184"/>
      <c r="G15" s="184"/>
      <c r="H15" s="184"/>
      <c r="I15" s="184"/>
      <c r="J15" s="184"/>
      <c r="K15" s="184"/>
      <c r="L15" s="184"/>
      <c r="M15" s="184"/>
      <c r="N15" s="184"/>
      <c r="O15" s="184"/>
      <c r="P15" s="184"/>
      <c r="Q15" s="184"/>
      <c r="R15" s="184"/>
      <c r="S15" s="184"/>
      <c r="T15" s="184"/>
      <c r="U15" s="184"/>
      <c r="V15" s="184"/>
      <c r="W15" s="47"/>
      <c r="X15" s="47"/>
      <c r="Y15" s="47"/>
      <c r="Z15" s="47"/>
      <c r="AA15" s="47"/>
      <c r="AB15" s="47"/>
      <c r="AC15" s="47"/>
      <c r="AD15" s="47"/>
      <c r="AE15" s="47"/>
      <c r="AF15" s="46"/>
    </row>
    <row r="16" spans="1:32" ht="33.75" customHeight="1">
      <c r="A16" s="315"/>
      <c r="B16" s="31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6"/>
    </row>
    <row r="17" spans="1:32" ht="33.75" customHeight="1">
      <c r="A17" s="315"/>
      <c r="B17" s="31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6"/>
    </row>
    <row r="18" spans="1:32" ht="33.75" customHeight="1">
      <c r="A18" s="315"/>
      <c r="B18" s="316"/>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6"/>
    </row>
    <row r="19" spans="1:32" ht="33.75" customHeight="1">
      <c r="A19" s="315"/>
      <c r="B19" s="316"/>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6"/>
    </row>
    <row r="20" spans="1:32" ht="33.75" customHeight="1">
      <c r="A20" s="315"/>
      <c r="B20" s="316"/>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6"/>
    </row>
    <row r="21" spans="1:32" ht="33.75" customHeight="1" thickBot="1">
      <c r="A21" s="309"/>
      <c r="B21" s="310"/>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4"/>
    </row>
    <row r="22" spans="1:32" ht="12" customHeight="1"/>
    <row r="23" spans="1:32" ht="16.2">
      <c r="A23" s="43" t="s">
        <v>57</v>
      </c>
      <c r="B23" s="43"/>
      <c r="C23" s="43"/>
      <c r="D23" s="43"/>
      <c r="E23" s="43"/>
      <c r="F23" s="43"/>
    </row>
    <row r="24" spans="1:32" ht="20.25" customHeight="1">
      <c r="A24" s="43"/>
    </row>
  </sheetData>
  <mergeCells count="49">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 ref="A5:B7"/>
    <mergeCell ref="AE3:AF3"/>
    <mergeCell ref="AE5:AF5"/>
    <mergeCell ref="C3:D4"/>
    <mergeCell ref="C5:P7"/>
    <mergeCell ref="D10:E10"/>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sqref="A1:H1"/>
    </sheetView>
  </sheetViews>
  <sheetFormatPr defaultColWidth="8.69921875" defaultRowHeight="18"/>
  <cols>
    <col min="1" max="1" width="5.09765625" style="144" customWidth="1"/>
    <col min="2" max="2" width="13.09765625" style="144" customWidth="1"/>
    <col min="3" max="4" width="8.69921875" style="144"/>
    <col min="5" max="5" width="7.09765625" style="144" customWidth="1"/>
    <col min="6" max="6" width="8.69921875" style="144"/>
    <col min="7" max="7" width="5.09765625" style="144" customWidth="1"/>
    <col min="8" max="8" width="14.09765625" style="144" customWidth="1"/>
    <col min="9" max="9" width="4" style="144" customWidth="1"/>
    <col min="10" max="16384" width="8.69921875" style="144"/>
  </cols>
  <sheetData>
    <row r="1" spans="1:19" ht="28.8">
      <c r="A1" s="350" t="s">
        <v>136</v>
      </c>
      <c r="B1" s="350"/>
      <c r="C1" s="350"/>
      <c r="D1" s="350"/>
      <c r="E1" s="350"/>
      <c r="F1" s="350"/>
      <c r="G1" s="350"/>
      <c r="H1" s="350"/>
      <c r="I1" s="174"/>
    </row>
    <row r="2" spans="1:19" ht="26.4">
      <c r="C2" s="354"/>
      <c r="D2" s="355"/>
      <c r="E2" s="355"/>
      <c r="F2" s="355"/>
    </row>
    <row r="3" spans="1:19" ht="13.5" customHeight="1">
      <c r="A3" s="143"/>
      <c r="B3" s="145"/>
      <c r="C3" s="145"/>
      <c r="D3" s="145"/>
      <c r="E3" s="145"/>
      <c r="F3" s="145"/>
      <c r="G3" s="145"/>
    </row>
    <row r="4" spans="1:19" ht="22.2">
      <c r="B4" s="143" t="s">
        <v>151</v>
      </c>
      <c r="C4" s="359"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9"/>
      <c r="E4" s="359"/>
      <c r="F4" s="146"/>
    </row>
    <row r="6" spans="1:19" ht="20.100000000000001" customHeight="1">
      <c r="A6" s="147">
        <v>1</v>
      </c>
      <c r="B6" s="148" t="s">
        <v>148</v>
      </c>
      <c r="C6" s="356">
        <f>共通項目入力シート!C5</f>
        <v>0</v>
      </c>
      <c r="D6" s="356"/>
      <c r="E6" s="356"/>
      <c r="F6" s="356"/>
      <c r="G6" s="356"/>
      <c r="H6" s="356"/>
      <c r="I6" s="356"/>
      <c r="J6" s="149"/>
      <c r="K6" s="149"/>
      <c r="L6" s="149"/>
      <c r="M6" s="149"/>
      <c r="N6" s="149"/>
      <c r="O6" s="149"/>
      <c r="P6" s="149"/>
      <c r="Q6" s="149"/>
      <c r="R6" s="149"/>
      <c r="S6" s="149"/>
    </row>
    <row r="7" spans="1:19" ht="20.100000000000001" customHeight="1">
      <c r="A7" s="147">
        <v>2</v>
      </c>
      <c r="B7" s="148" t="s">
        <v>97</v>
      </c>
      <c r="C7" s="356">
        <f>共通項目入力シート!C7</f>
        <v>0</v>
      </c>
      <c r="D7" s="356"/>
      <c r="E7" s="356"/>
      <c r="F7" s="356"/>
      <c r="G7" s="356"/>
      <c r="H7" s="356"/>
      <c r="I7" s="356"/>
      <c r="J7" s="149"/>
      <c r="K7" s="149"/>
      <c r="L7" s="149"/>
      <c r="M7" s="149"/>
      <c r="N7" s="149"/>
      <c r="O7" s="149"/>
      <c r="P7" s="149"/>
      <c r="Q7" s="149"/>
      <c r="R7" s="149"/>
      <c r="S7" s="149"/>
    </row>
    <row r="8" spans="1:19" ht="20.100000000000001" customHeight="1">
      <c r="A8" s="147">
        <v>3</v>
      </c>
      <c r="B8" s="86" t="s">
        <v>167</v>
      </c>
      <c r="C8" s="357" t="str">
        <f>IF(共通項目入力シート!C15="","",共通項目入力シート!C15)</f>
        <v/>
      </c>
      <c r="D8" s="357"/>
      <c r="E8" s="87" t="s">
        <v>169</v>
      </c>
      <c r="F8" s="358"/>
      <c r="G8" s="358"/>
      <c r="H8" s="150"/>
      <c r="I8" s="150"/>
    </row>
    <row r="9" spans="1:19" ht="20.100000000000001" customHeight="1">
      <c r="A9" s="147">
        <v>4</v>
      </c>
      <c r="B9" s="148" t="s">
        <v>168</v>
      </c>
      <c r="C9" s="353"/>
      <c r="D9" s="353"/>
      <c r="E9" s="87" t="s">
        <v>169</v>
      </c>
      <c r="F9" s="182"/>
      <c r="G9" s="87" t="s">
        <v>172</v>
      </c>
      <c r="H9" s="87"/>
      <c r="I9" s="86"/>
    </row>
    <row r="10" spans="1:19" ht="3.75" customHeight="1">
      <c r="A10" s="148"/>
      <c r="B10" s="148"/>
      <c r="C10" s="148"/>
      <c r="D10" s="87"/>
      <c r="E10" s="148"/>
      <c r="F10" s="87"/>
      <c r="G10" s="148"/>
      <c r="H10" s="148"/>
      <c r="I10" s="148"/>
    </row>
    <row r="11" spans="1:19" ht="24" customHeight="1">
      <c r="A11" s="148"/>
      <c r="B11" s="87" t="s">
        <v>185</v>
      </c>
      <c r="C11" s="87"/>
      <c r="D11" s="87"/>
      <c r="E11" s="87"/>
      <c r="F11" s="351" t="str">
        <f>IF(共通項目入力シート!C15="","",共通項目入力シート!C15)</f>
        <v/>
      </c>
      <c r="G11" s="351"/>
      <c r="H11" s="148" t="s">
        <v>244</v>
      </c>
      <c r="I11" s="148"/>
    </row>
    <row r="12" spans="1:19" ht="24" customHeight="1">
      <c r="A12" s="148"/>
      <c r="B12" s="352" t="s">
        <v>186</v>
      </c>
      <c r="C12" s="352"/>
      <c r="D12" s="352"/>
      <c r="E12" s="352"/>
      <c r="F12" s="351" t="str">
        <f>IF(共通項目入力シート!C17="","",共通項目入力シート!C17)</f>
        <v/>
      </c>
      <c r="G12" s="351"/>
      <c r="H12" s="148" t="s">
        <v>245</v>
      </c>
      <c r="I12" s="148"/>
    </row>
    <row r="13" spans="1:19" ht="3.75" customHeight="1">
      <c r="A13" s="148"/>
      <c r="B13" s="148"/>
      <c r="C13" s="148"/>
      <c r="D13" s="87"/>
      <c r="E13" s="148"/>
      <c r="F13" s="87"/>
      <c r="G13" s="148"/>
      <c r="H13" s="148"/>
      <c r="I13" s="148"/>
    </row>
    <row r="14" spans="1:19">
      <c r="B14" s="148"/>
      <c r="C14" s="152" t="s">
        <v>134</v>
      </c>
      <c r="D14" s="153" t="s">
        <v>174</v>
      </c>
      <c r="E14" s="148" t="s">
        <v>177</v>
      </c>
      <c r="F14" s="148"/>
      <c r="G14" s="148"/>
      <c r="H14" s="148"/>
      <c r="I14" s="148"/>
      <c r="J14" s="148"/>
    </row>
    <row r="15" spans="1:19">
      <c r="B15" s="148"/>
      <c r="C15" s="148"/>
      <c r="D15" s="153" t="s">
        <v>175</v>
      </c>
      <c r="E15" s="148" t="s">
        <v>176</v>
      </c>
      <c r="F15" s="148"/>
      <c r="G15" s="148"/>
      <c r="H15" s="148"/>
      <c r="I15" s="148"/>
      <c r="J15" s="148"/>
    </row>
    <row r="16" spans="1:19">
      <c r="B16" s="148"/>
      <c r="C16" s="148"/>
      <c r="D16" s="148" t="s">
        <v>173</v>
      </c>
      <c r="E16" s="148"/>
      <c r="F16" s="148"/>
      <c r="G16" s="148"/>
      <c r="H16" s="148"/>
      <c r="I16" s="148"/>
      <c r="J16" s="148"/>
    </row>
    <row r="17" spans="1:17" ht="3.75" customHeight="1">
      <c r="A17" s="148"/>
      <c r="B17" s="148"/>
      <c r="C17" s="148"/>
      <c r="D17" s="87"/>
      <c r="E17" s="148"/>
      <c r="F17" s="87"/>
      <c r="G17" s="148"/>
      <c r="H17" s="148"/>
      <c r="I17" s="148"/>
    </row>
    <row r="18" spans="1:17">
      <c r="A18" s="147">
        <v>5</v>
      </c>
      <c r="B18" s="87" t="s">
        <v>130</v>
      </c>
      <c r="C18" s="86"/>
      <c r="D18" s="86"/>
      <c r="E18" s="86"/>
      <c r="F18" s="86"/>
      <c r="G18" s="86"/>
      <c r="H18" s="86"/>
      <c r="I18" s="87"/>
    </row>
    <row r="19" spans="1:17">
      <c r="A19" s="86"/>
      <c r="B19" s="154" t="s">
        <v>156</v>
      </c>
      <c r="C19" s="356">
        <f>共通項目入力シート!C20</f>
        <v>0</v>
      </c>
      <c r="D19" s="356"/>
      <c r="E19" s="356"/>
      <c r="F19" s="356"/>
      <c r="G19" s="356"/>
      <c r="H19" s="356"/>
      <c r="I19" s="154"/>
    </row>
    <row r="20" spans="1:17">
      <c r="A20" s="86"/>
      <c r="B20" s="155" t="s">
        <v>164</v>
      </c>
      <c r="C20" s="356" t="str">
        <f>IF(共通項目入力シート!C22="","",共通項目入力シート!C22)</f>
        <v/>
      </c>
      <c r="D20" s="356"/>
      <c r="E20" s="356"/>
      <c r="F20" s="356"/>
      <c r="G20" s="356"/>
      <c r="H20" s="356"/>
      <c r="I20" s="87"/>
    </row>
    <row r="21" spans="1:17">
      <c r="A21" s="86"/>
      <c r="B21" s="154" t="s">
        <v>162</v>
      </c>
      <c r="C21" s="356">
        <f>共通項目入力シート!C24</f>
        <v>0</v>
      </c>
      <c r="D21" s="356"/>
      <c r="E21" s="356"/>
      <c r="F21" s="356"/>
      <c r="G21" s="356"/>
      <c r="H21" s="356"/>
      <c r="I21" s="87"/>
      <c r="Q21" s="142"/>
    </row>
    <row r="22" spans="1:17">
      <c r="A22" s="86"/>
      <c r="B22" s="156" t="s">
        <v>163</v>
      </c>
      <c r="C22" s="361" t="str">
        <f>共通項目入力シート!C26&amp;"　"&amp;共通項目入力シート!C28</f>
        <v>　</v>
      </c>
      <c r="D22" s="361"/>
      <c r="E22" s="361"/>
      <c r="F22" s="87"/>
      <c r="G22" s="148"/>
      <c r="H22" s="86"/>
      <c r="I22" s="86"/>
    </row>
    <row r="23" spans="1:17">
      <c r="A23" s="86"/>
      <c r="B23" s="156"/>
      <c r="C23" s="157"/>
      <c r="D23" s="157"/>
      <c r="E23" s="157"/>
      <c r="F23" s="87"/>
      <c r="G23" s="148"/>
      <c r="H23" s="86"/>
      <c r="I23" s="86"/>
    </row>
    <row r="24" spans="1:17" ht="8.25" customHeight="1">
      <c r="A24" s="96"/>
      <c r="B24" s="96"/>
      <c r="C24" s="96"/>
      <c r="D24" s="96"/>
      <c r="E24" s="96"/>
      <c r="F24" s="96"/>
      <c r="G24" s="96"/>
      <c r="H24" s="96"/>
      <c r="I24" s="96"/>
    </row>
    <row r="25" spans="1:17">
      <c r="B25" s="158"/>
      <c r="C25" s="158"/>
      <c r="D25" s="158"/>
      <c r="E25" s="158"/>
      <c r="F25" s="158"/>
      <c r="G25" s="158"/>
      <c r="H25" s="158"/>
    </row>
    <row r="26" spans="1:17">
      <c r="B26" s="158"/>
      <c r="C26" s="158"/>
      <c r="D26" s="158"/>
      <c r="E26" s="158"/>
      <c r="F26" s="158"/>
      <c r="G26" s="158"/>
      <c r="H26" s="158"/>
    </row>
    <row r="27" spans="1:17">
      <c r="B27" s="158"/>
      <c r="C27" s="158"/>
      <c r="D27" s="158"/>
      <c r="E27" s="158"/>
      <c r="F27" s="158"/>
      <c r="G27" s="158"/>
      <c r="H27" s="158"/>
    </row>
    <row r="28" spans="1:17">
      <c r="B28" s="158"/>
      <c r="C28" s="158"/>
      <c r="D28" s="158"/>
      <c r="E28" s="158"/>
      <c r="F28" s="158"/>
      <c r="G28" s="158"/>
      <c r="H28" s="158"/>
    </row>
    <row r="29" spans="1:17">
      <c r="B29" s="158"/>
      <c r="C29" s="158"/>
      <c r="D29" s="158"/>
      <c r="E29" s="158"/>
      <c r="F29" s="158"/>
      <c r="G29" s="158"/>
      <c r="H29" s="158"/>
    </row>
    <row r="30" spans="1:17">
      <c r="B30" s="360" t="s">
        <v>135</v>
      </c>
      <c r="C30" s="360"/>
      <c r="D30" s="360"/>
      <c r="E30" s="360"/>
      <c r="F30" s="360"/>
      <c r="G30" s="360"/>
      <c r="H30" s="158"/>
    </row>
    <row r="31" spans="1:17">
      <c r="B31" s="158"/>
      <c r="C31" s="158"/>
      <c r="D31" s="158"/>
      <c r="E31" s="158"/>
      <c r="F31" s="158"/>
      <c r="G31" s="158"/>
      <c r="H31" s="158"/>
    </row>
    <row r="32" spans="1:17">
      <c r="B32" s="158"/>
      <c r="C32" s="158"/>
      <c r="D32" s="158"/>
      <c r="E32" s="158"/>
      <c r="F32" s="158"/>
      <c r="G32" s="158"/>
      <c r="H32" s="158"/>
    </row>
    <row r="33" spans="2:8">
      <c r="B33" s="158"/>
      <c r="C33" s="158"/>
      <c r="D33" s="158"/>
      <c r="E33" s="158"/>
      <c r="F33" s="158"/>
      <c r="G33" s="158"/>
      <c r="H33" s="158"/>
    </row>
    <row r="34" spans="2:8">
      <c r="B34" s="158"/>
      <c r="C34" s="158"/>
      <c r="D34" s="158"/>
      <c r="E34" s="158"/>
      <c r="F34" s="158"/>
      <c r="G34" s="158"/>
      <c r="H34" s="158"/>
    </row>
    <row r="35" spans="2:8">
      <c r="B35" s="158"/>
      <c r="C35" s="158"/>
      <c r="D35" s="158"/>
      <c r="E35" s="158"/>
      <c r="F35" s="158"/>
      <c r="G35" s="158"/>
      <c r="H35" s="158"/>
    </row>
    <row r="36" spans="2:8">
      <c r="B36" s="158"/>
      <c r="C36" s="158"/>
      <c r="D36" s="158"/>
      <c r="E36" s="158"/>
      <c r="F36" s="158"/>
      <c r="G36" s="158"/>
      <c r="H36" s="158"/>
    </row>
  </sheetData>
  <mergeCells count="16">
    <mergeCell ref="B30:G30"/>
    <mergeCell ref="C19:H19"/>
    <mergeCell ref="C20:H20"/>
    <mergeCell ref="C21:H21"/>
    <mergeCell ref="C22:E22"/>
    <mergeCell ref="A1:H1"/>
    <mergeCell ref="F11:G11"/>
    <mergeCell ref="F12:G12"/>
    <mergeCell ref="B12:E12"/>
    <mergeCell ref="C9:D9"/>
    <mergeCell ref="C2:F2"/>
    <mergeCell ref="C6:I6"/>
    <mergeCell ref="C7:I7"/>
    <mergeCell ref="C8:D8"/>
    <mergeCell ref="F8:G8"/>
    <mergeCell ref="C4:E4"/>
  </mergeCells>
  <phoneticPr fontId="1"/>
  <pageMargins left="0.70866141732283472" right="0.51181102362204722" top="0.74803149606299213" bottom="0.74803149606299213" header="0.31496062992125984" footer="0.31496062992125984"/>
  <pageSetup paperSize="9" scale="10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69921875" defaultRowHeight="18"/>
  <cols>
    <col min="1" max="1" width="6.09765625" style="96" customWidth="1"/>
    <col min="2" max="2" width="13.09765625" style="96" customWidth="1"/>
    <col min="3" max="6" width="8.69921875" style="96"/>
    <col min="7" max="7" width="5.09765625" style="96" customWidth="1"/>
    <col min="8" max="8" width="9" style="96" customWidth="1"/>
    <col min="9" max="9" width="11" style="96" customWidth="1"/>
    <col min="10" max="16384" width="8.69921875" style="96"/>
  </cols>
  <sheetData>
    <row r="1" spans="1:19" ht="28.8">
      <c r="A1" s="350" t="s">
        <v>136</v>
      </c>
      <c r="B1" s="350"/>
      <c r="C1" s="350"/>
      <c r="D1" s="350"/>
      <c r="E1" s="350"/>
      <c r="F1" s="350"/>
      <c r="G1" s="350"/>
      <c r="H1" s="350"/>
      <c r="I1" s="350"/>
    </row>
    <row r="2" spans="1:19" ht="26.4">
      <c r="C2" s="355" t="s">
        <v>187</v>
      </c>
      <c r="D2" s="355"/>
      <c r="E2" s="355"/>
      <c r="F2" s="355"/>
      <c r="G2" s="355"/>
    </row>
    <row r="3" spans="1:19" ht="13.5" customHeight="1">
      <c r="A3" s="175"/>
      <c r="B3" s="99"/>
      <c r="C3" s="99"/>
      <c r="D3" s="99"/>
      <c r="E3" s="99"/>
      <c r="F3" s="99"/>
      <c r="G3" s="99"/>
    </row>
    <row r="4" spans="1:19" ht="19.8">
      <c r="B4" s="175" t="s">
        <v>151</v>
      </c>
      <c r="C4" s="363"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63"/>
      <c r="E4" s="363"/>
    </row>
    <row r="6" spans="1:19" ht="20.100000000000001" customHeight="1">
      <c r="A6" s="176">
        <v>1</v>
      </c>
      <c r="B6" s="86" t="s">
        <v>148</v>
      </c>
      <c r="C6" s="356">
        <f>共通項目入力シート!C5</f>
        <v>0</v>
      </c>
      <c r="D6" s="356"/>
      <c r="E6" s="356"/>
      <c r="F6" s="356"/>
      <c r="G6" s="356"/>
      <c r="H6" s="356"/>
      <c r="I6" s="356"/>
      <c r="J6" s="161"/>
      <c r="K6" s="161"/>
      <c r="L6" s="161"/>
      <c r="M6" s="161"/>
      <c r="N6" s="161"/>
      <c r="O6" s="161"/>
      <c r="P6" s="161"/>
      <c r="Q6" s="161"/>
      <c r="R6" s="161"/>
      <c r="S6" s="161"/>
    </row>
    <row r="7" spans="1:19" ht="20.100000000000001" customHeight="1">
      <c r="A7" s="176">
        <v>2</v>
      </c>
      <c r="B7" s="86" t="s">
        <v>97</v>
      </c>
      <c r="C7" s="356">
        <f>共通項目入力シート!C7</f>
        <v>0</v>
      </c>
      <c r="D7" s="356"/>
      <c r="E7" s="356"/>
      <c r="F7" s="356"/>
      <c r="G7" s="356"/>
      <c r="H7" s="356"/>
      <c r="I7" s="356"/>
      <c r="J7" s="161"/>
      <c r="K7" s="161"/>
      <c r="L7" s="161"/>
      <c r="M7" s="161"/>
      <c r="N7" s="161"/>
      <c r="O7" s="161"/>
      <c r="P7" s="161"/>
      <c r="Q7" s="161"/>
      <c r="R7" s="161"/>
      <c r="S7" s="161"/>
    </row>
    <row r="8" spans="1:19" ht="20.100000000000001" customHeight="1">
      <c r="A8" s="176">
        <v>3</v>
      </c>
      <c r="B8" s="177" t="s">
        <v>178</v>
      </c>
      <c r="C8" s="357">
        <f>共通項目入力シート!C15</f>
        <v>0</v>
      </c>
      <c r="D8" s="357"/>
      <c r="E8" s="87" t="s">
        <v>169</v>
      </c>
      <c r="F8" s="362" t="s">
        <v>179</v>
      </c>
      <c r="G8" s="362"/>
      <c r="H8" s="151"/>
      <c r="I8" s="86" t="s">
        <v>182</v>
      </c>
    </row>
    <row r="9" spans="1:19" ht="20.100000000000001" customHeight="1">
      <c r="A9" s="176">
        <v>4</v>
      </c>
      <c r="B9" s="177" t="s">
        <v>180</v>
      </c>
      <c r="C9" s="365"/>
      <c r="D9" s="365"/>
      <c r="E9" s="87" t="s">
        <v>169</v>
      </c>
      <c r="F9" s="362" t="s">
        <v>181</v>
      </c>
      <c r="G9" s="362"/>
      <c r="H9" s="151"/>
      <c r="I9" s="86" t="s">
        <v>183</v>
      </c>
    </row>
    <row r="10" spans="1:19" ht="20.100000000000001" customHeight="1">
      <c r="A10" s="176">
        <v>5</v>
      </c>
      <c r="B10" s="86" t="s">
        <v>168</v>
      </c>
      <c r="C10" s="353"/>
      <c r="D10" s="353"/>
      <c r="E10" s="87" t="s">
        <v>169</v>
      </c>
      <c r="F10" s="151"/>
      <c r="G10" s="87" t="s">
        <v>184</v>
      </c>
      <c r="H10" s="87"/>
      <c r="I10" s="86"/>
    </row>
    <row r="11" spans="1:19" ht="3.75" customHeight="1">
      <c r="A11" s="86"/>
      <c r="B11" s="86"/>
      <c r="C11" s="86"/>
      <c r="D11" s="87"/>
      <c r="E11" s="86"/>
      <c r="F11" s="87"/>
      <c r="G11" s="86"/>
      <c r="H11" s="86"/>
      <c r="I11" s="86"/>
    </row>
    <row r="12" spans="1:19" ht="24" customHeight="1">
      <c r="A12" s="86"/>
      <c r="B12" s="87" t="s">
        <v>185</v>
      </c>
      <c r="C12" s="87"/>
      <c r="D12" s="87"/>
      <c r="E12" s="87"/>
      <c r="F12" s="351">
        <f>C9</f>
        <v>0</v>
      </c>
      <c r="G12" s="351"/>
      <c r="H12" s="86" t="s">
        <v>170</v>
      </c>
      <c r="I12" s="86"/>
    </row>
    <row r="13" spans="1:19" ht="24" customHeight="1">
      <c r="A13" s="86"/>
      <c r="B13" s="352" t="s">
        <v>186</v>
      </c>
      <c r="C13" s="352"/>
      <c r="D13" s="352"/>
      <c r="E13" s="352"/>
      <c r="F13" s="351">
        <f>C9/11</f>
        <v>0</v>
      </c>
      <c r="G13" s="351"/>
      <c r="H13" s="86" t="s">
        <v>171</v>
      </c>
      <c r="I13" s="86"/>
    </row>
    <row r="14" spans="1:19" ht="3.75" customHeight="1">
      <c r="A14" s="86"/>
      <c r="B14" s="86"/>
      <c r="C14" s="86"/>
      <c r="D14" s="87"/>
      <c r="E14" s="86"/>
      <c r="F14" s="87"/>
      <c r="G14" s="86"/>
      <c r="H14" s="86"/>
      <c r="I14" s="86"/>
    </row>
    <row r="15" spans="1:19">
      <c r="B15" s="86"/>
      <c r="C15" s="152" t="s">
        <v>134</v>
      </c>
      <c r="D15" s="154" t="s">
        <v>174</v>
      </c>
      <c r="E15" s="86" t="s">
        <v>177</v>
      </c>
      <c r="F15" s="86"/>
      <c r="G15" s="86"/>
      <c r="H15" s="86"/>
      <c r="I15" s="86"/>
      <c r="J15" s="86"/>
    </row>
    <row r="16" spans="1:19">
      <c r="B16" s="86"/>
      <c r="C16" s="86"/>
      <c r="D16" s="154" t="s">
        <v>175</v>
      </c>
      <c r="E16" s="86" t="s">
        <v>176</v>
      </c>
      <c r="F16" s="86"/>
      <c r="G16" s="86"/>
      <c r="H16" s="86"/>
      <c r="I16" s="86"/>
      <c r="J16" s="86"/>
    </row>
    <row r="17" spans="1:10">
      <c r="B17" s="86"/>
      <c r="C17" s="86"/>
      <c r="D17" s="86" t="s">
        <v>173</v>
      </c>
      <c r="E17" s="86"/>
      <c r="F17" s="86"/>
      <c r="G17" s="86"/>
      <c r="H17" s="86"/>
      <c r="I17" s="86"/>
      <c r="J17" s="86"/>
    </row>
    <row r="18" spans="1:10" ht="3.75" customHeight="1">
      <c r="A18" s="86"/>
      <c r="B18" s="86"/>
      <c r="C18" s="86"/>
      <c r="D18" s="87"/>
      <c r="E18" s="86"/>
      <c r="F18" s="87"/>
      <c r="G18" s="86"/>
      <c r="H18" s="86"/>
      <c r="I18" s="86"/>
    </row>
    <row r="19" spans="1:10">
      <c r="A19" s="176">
        <v>6</v>
      </c>
      <c r="B19" s="87" t="s">
        <v>130</v>
      </c>
      <c r="C19" s="86"/>
      <c r="D19" s="86"/>
      <c r="E19" s="86"/>
      <c r="F19" s="86"/>
      <c r="G19" s="86"/>
      <c r="H19" s="86"/>
      <c r="I19" s="87"/>
    </row>
    <row r="20" spans="1:10">
      <c r="A20" s="86"/>
      <c r="B20" s="154" t="s">
        <v>156</v>
      </c>
      <c r="C20" s="356">
        <f>共通項目入力シート!C20</f>
        <v>0</v>
      </c>
      <c r="D20" s="356"/>
      <c r="E20" s="356"/>
      <c r="F20" s="356"/>
      <c r="G20" s="356"/>
      <c r="H20" s="356"/>
      <c r="I20" s="154"/>
    </row>
    <row r="21" spans="1:10">
      <c r="A21" s="86"/>
      <c r="B21" s="155" t="s">
        <v>164</v>
      </c>
      <c r="C21" s="356" t="str">
        <f>IF(共通項目入力シート!C22="","",共通項目入力シート!C22)</f>
        <v/>
      </c>
      <c r="D21" s="356"/>
      <c r="E21" s="356"/>
      <c r="F21" s="356"/>
      <c r="G21" s="356"/>
      <c r="H21" s="356"/>
      <c r="I21" s="87"/>
    </row>
    <row r="22" spans="1:10">
      <c r="A22" s="86"/>
      <c r="B22" s="154" t="s">
        <v>162</v>
      </c>
      <c r="C22" s="356">
        <f>共通項目入力シート!C24</f>
        <v>0</v>
      </c>
      <c r="D22" s="356"/>
      <c r="E22" s="356"/>
      <c r="F22" s="356"/>
      <c r="G22" s="356"/>
      <c r="H22" s="356"/>
      <c r="I22" s="87"/>
    </row>
    <row r="23" spans="1:10">
      <c r="A23" s="86"/>
      <c r="B23" s="156" t="s">
        <v>163</v>
      </c>
      <c r="C23" s="361" t="str">
        <f>共通項目入力シート!C26&amp;"　"&amp;共通項目入力シート!C28</f>
        <v>　</v>
      </c>
      <c r="D23" s="361"/>
      <c r="E23" s="361"/>
      <c r="F23" s="87"/>
      <c r="G23" s="86"/>
      <c r="H23" s="86"/>
      <c r="I23" s="86"/>
    </row>
    <row r="24" spans="1:10">
      <c r="A24" s="86"/>
      <c r="B24" s="156"/>
      <c r="C24" s="160"/>
      <c r="D24" s="160"/>
      <c r="E24" s="160"/>
      <c r="F24" s="87"/>
      <c r="G24" s="86"/>
      <c r="H24" s="86"/>
      <c r="I24" s="86"/>
    </row>
    <row r="25" spans="1:10" ht="8.25" customHeight="1"/>
    <row r="26" spans="1:10">
      <c r="B26" s="178"/>
      <c r="C26" s="178"/>
      <c r="D26" s="178"/>
      <c r="E26" s="178"/>
      <c r="F26" s="178"/>
      <c r="G26" s="178"/>
      <c r="H26" s="178"/>
    </row>
    <row r="27" spans="1:10">
      <c r="B27" s="178"/>
      <c r="C27" s="178"/>
      <c r="D27" s="178"/>
      <c r="E27" s="178"/>
      <c r="F27" s="178"/>
      <c r="G27" s="178"/>
      <c r="H27" s="178"/>
    </row>
    <row r="28" spans="1:10">
      <c r="B28" s="178"/>
      <c r="C28" s="178"/>
      <c r="D28" s="178"/>
      <c r="E28" s="178"/>
      <c r="F28" s="178"/>
      <c r="G28" s="178"/>
      <c r="H28" s="178"/>
    </row>
    <row r="29" spans="1:10">
      <c r="B29" s="178"/>
      <c r="C29" s="178"/>
      <c r="D29" s="178"/>
      <c r="E29" s="178"/>
      <c r="F29" s="178"/>
      <c r="G29" s="178"/>
      <c r="H29" s="178"/>
    </row>
    <row r="30" spans="1:10">
      <c r="B30" s="178"/>
      <c r="C30" s="178"/>
      <c r="D30" s="178"/>
      <c r="E30" s="178"/>
      <c r="F30" s="178"/>
      <c r="G30" s="178"/>
      <c r="H30" s="178"/>
    </row>
    <row r="31" spans="1:10">
      <c r="H31" s="178"/>
    </row>
    <row r="32" spans="1:10">
      <c r="B32" s="178"/>
      <c r="C32" s="178"/>
      <c r="D32" s="178"/>
      <c r="E32" s="178"/>
      <c r="F32" s="178"/>
      <c r="G32" s="178"/>
      <c r="H32" s="178"/>
    </row>
    <row r="33" spans="2:8">
      <c r="B33" s="364" t="s">
        <v>135</v>
      </c>
      <c r="C33" s="364"/>
      <c r="D33" s="364"/>
      <c r="E33" s="364"/>
      <c r="F33" s="364"/>
      <c r="G33" s="364"/>
      <c r="H33" s="178"/>
    </row>
    <row r="34" spans="2:8">
      <c r="B34" s="178"/>
    </row>
    <row r="35" spans="2:8">
      <c r="B35" s="178"/>
      <c r="C35" s="178"/>
      <c r="D35" s="178"/>
      <c r="E35" s="178"/>
      <c r="F35" s="178"/>
      <c r="G35" s="178"/>
      <c r="H35" s="178"/>
    </row>
    <row r="36" spans="2:8">
      <c r="B36" s="178"/>
      <c r="C36" s="178"/>
      <c r="D36" s="178"/>
      <c r="E36" s="178"/>
      <c r="F36" s="178"/>
      <c r="G36" s="178"/>
      <c r="H36" s="178"/>
    </row>
    <row r="37" spans="2:8">
      <c r="B37" s="178"/>
      <c r="C37" s="178"/>
      <c r="D37" s="178"/>
      <c r="E37" s="178"/>
      <c r="F37" s="178"/>
      <c r="G37" s="178"/>
      <c r="H37" s="178"/>
    </row>
  </sheetData>
  <mergeCells count="18">
    <mergeCell ref="B13:E13"/>
    <mergeCell ref="F13:G13"/>
    <mergeCell ref="C4:E4"/>
    <mergeCell ref="B33:G33"/>
    <mergeCell ref="C22:H22"/>
    <mergeCell ref="C23:E23"/>
    <mergeCell ref="C9:D9"/>
    <mergeCell ref="F9:G9"/>
    <mergeCell ref="C20:H20"/>
    <mergeCell ref="C21:H21"/>
    <mergeCell ref="C10:D10"/>
    <mergeCell ref="F12:G12"/>
    <mergeCell ref="A1:I1"/>
    <mergeCell ref="C6:I6"/>
    <mergeCell ref="C7:I7"/>
    <mergeCell ref="C8:D8"/>
    <mergeCell ref="F8:G8"/>
    <mergeCell ref="C2:G2"/>
  </mergeCells>
  <phoneticPr fontId="1"/>
  <pageMargins left="0.9055118110236221" right="0.51181102362204722" top="0.74803149606299213" bottom="0.74803149606299213"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
  <cols>
    <col min="1" max="1" width="9.3984375" style="96" customWidth="1"/>
    <col min="2" max="2" width="10.19921875" style="96" customWidth="1"/>
    <col min="3" max="3" width="4" style="96" customWidth="1"/>
    <col min="4" max="8" width="9" style="96"/>
    <col min="9" max="9" width="11.5" style="96" customWidth="1"/>
    <col min="10" max="16384" width="9" style="96"/>
  </cols>
  <sheetData>
    <row r="1" spans="1:9" ht="26.4">
      <c r="A1" s="369" t="s">
        <v>165</v>
      </c>
      <c r="B1" s="369"/>
      <c r="C1" s="369"/>
      <c r="D1" s="369"/>
      <c r="E1" s="369"/>
      <c r="F1" s="369"/>
      <c r="G1" s="369"/>
      <c r="H1" s="369"/>
      <c r="I1" s="369"/>
    </row>
    <row r="2" spans="1:9" ht="26.4">
      <c r="A2" s="369" t="s">
        <v>166</v>
      </c>
      <c r="B2" s="369"/>
      <c r="C2" s="369"/>
      <c r="D2" s="369"/>
      <c r="E2" s="369"/>
      <c r="F2" s="369"/>
      <c r="G2" s="369"/>
      <c r="H2" s="369"/>
      <c r="I2" s="369"/>
    </row>
    <row r="3" spans="1:9" ht="22.2">
      <c r="C3" s="97"/>
      <c r="D3" s="97"/>
      <c r="E3" s="97"/>
      <c r="F3" s="97"/>
    </row>
    <row r="4" spans="1:9" ht="22.2">
      <c r="C4" s="97"/>
      <c r="D4" s="97"/>
      <c r="E4" s="97"/>
      <c r="F4" s="97"/>
    </row>
    <row r="5" spans="1:9" ht="22.2">
      <c r="A5" s="96" t="s">
        <v>150</v>
      </c>
      <c r="B5" s="98" t="s">
        <v>151</v>
      </c>
      <c r="C5" s="99"/>
      <c r="D5" s="370"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E5" s="370"/>
      <c r="F5" s="370"/>
      <c r="G5" s="370"/>
    </row>
    <row r="6" spans="1:9" ht="18.75" customHeight="1"/>
    <row r="7" spans="1:9">
      <c r="A7" s="96">
        <v>1</v>
      </c>
      <c r="B7" s="98" t="s">
        <v>155</v>
      </c>
      <c r="D7" s="366">
        <f>共通項目入力シート!C5</f>
        <v>0</v>
      </c>
      <c r="E7" s="366"/>
      <c r="F7" s="366"/>
      <c r="G7" s="366"/>
      <c r="H7" s="366"/>
      <c r="I7" s="366"/>
    </row>
    <row r="8" spans="1:9" ht="18.75" customHeight="1">
      <c r="B8" s="100"/>
      <c r="D8" s="366"/>
      <c r="E8" s="366"/>
      <c r="F8" s="366"/>
      <c r="G8" s="366"/>
      <c r="H8" s="366"/>
      <c r="I8" s="366"/>
    </row>
    <row r="9" spans="1:9">
      <c r="A9" s="96">
        <v>2</v>
      </c>
      <c r="B9" s="98" t="s">
        <v>152</v>
      </c>
      <c r="D9" s="366">
        <f>共通項目入力シート!C7</f>
        <v>0</v>
      </c>
      <c r="E9" s="366"/>
      <c r="F9" s="366"/>
      <c r="G9" s="366"/>
      <c r="H9" s="366"/>
      <c r="I9" s="366"/>
    </row>
    <row r="10" spans="1:9">
      <c r="B10" s="100"/>
      <c r="D10" s="366"/>
      <c r="E10" s="366"/>
      <c r="F10" s="366"/>
      <c r="G10" s="366"/>
      <c r="H10" s="366"/>
      <c r="I10" s="366"/>
    </row>
    <row r="11" spans="1:9" ht="19.8">
      <c r="A11" s="96">
        <v>3</v>
      </c>
      <c r="B11" s="98" t="s">
        <v>153</v>
      </c>
      <c r="D11" s="367">
        <f>共通項目入力シート!C15</f>
        <v>0</v>
      </c>
      <c r="E11" s="368"/>
      <c r="F11" s="96" t="s">
        <v>154</v>
      </c>
    </row>
    <row r="12" spans="1:9">
      <c r="B12" s="100"/>
    </row>
    <row r="13" spans="1:9">
      <c r="A13" s="96">
        <v>4</v>
      </c>
      <c r="B13" s="98" t="s">
        <v>190</v>
      </c>
    </row>
    <row r="15" spans="1:9">
      <c r="B15" s="96" t="s">
        <v>188</v>
      </c>
    </row>
    <row r="16" spans="1:9" ht="15" customHeight="1"/>
    <row r="17" spans="1:9">
      <c r="B17" s="96" t="s">
        <v>191</v>
      </c>
    </row>
    <row r="18" spans="1:9" ht="15" customHeight="1">
      <c r="B18" s="96" t="s">
        <v>160</v>
      </c>
    </row>
    <row r="20" spans="1:9" ht="15" customHeight="1">
      <c r="B20" s="96" t="s">
        <v>192</v>
      </c>
    </row>
    <row r="21" spans="1:9" ht="15" customHeight="1">
      <c r="B21" s="96" t="s">
        <v>159</v>
      </c>
      <c r="D21" s="373"/>
      <c r="E21" s="373"/>
      <c r="F21" s="373"/>
      <c r="G21" s="373"/>
      <c r="H21" s="373"/>
      <c r="I21" s="96" t="s">
        <v>158</v>
      </c>
    </row>
    <row r="23" spans="1:9" ht="18.75" customHeight="1">
      <c r="B23" s="96" t="s">
        <v>193</v>
      </c>
    </row>
    <row r="24" spans="1:9">
      <c r="B24" s="374" t="s">
        <v>161</v>
      </c>
      <c r="C24" s="374"/>
      <c r="D24" s="374"/>
      <c r="E24" s="374"/>
      <c r="F24" s="374"/>
      <c r="G24" s="374"/>
      <c r="H24" s="374"/>
      <c r="I24" s="96" t="s">
        <v>158</v>
      </c>
    </row>
    <row r="27" spans="1:9">
      <c r="A27" s="96">
        <v>5</v>
      </c>
      <c r="B27" s="98" t="s">
        <v>130</v>
      </c>
      <c r="I27" s="99"/>
    </row>
    <row r="29" spans="1:9">
      <c r="B29" s="101" t="s">
        <v>156</v>
      </c>
      <c r="C29" s="101"/>
      <c r="D29" s="371">
        <f>共通項目入力シート!C20</f>
        <v>0</v>
      </c>
      <c r="E29" s="371"/>
      <c r="F29" s="371"/>
      <c r="G29" s="371"/>
      <c r="H29" s="371"/>
      <c r="I29" s="371"/>
    </row>
    <row r="30" spans="1:9">
      <c r="B30" s="102" t="s">
        <v>164</v>
      </c>
      <c r="C30" s="99"/>
      <c r="D30" s="371" t="str">
        <f>IF(共通項目入力シート!C22="","",共通項目入力シート!C22)</f>
        <v/>
      </c>
      <c r="E30" s="371"/>
      <c r="F30" s="371"/>
      <c r="G30" s="371"/>
      <c r="H30" s="371"/>
      <c r="I30" s="371"/>
    </row>
    <row r="32" spans="1:9" ht="18.75" customHeight="1">
      <c r="B32" s="101" t="s">
        <v>162</v>
      </c>
      <c r="C32" s="99"/>
      <c r="D32" s="371">
        <f>共通項目入力シート!C24</f>
        <v>0</v>
      </c>
      <c r="E32" s="371"/>
      <c r="F32" s="371"/>
      <c r="G32" s="371"/>
      <c r="H32" s="371"/>
      <c r="I32" s="371"/>
    </row>
    <row r="33" spans="2:8">
      <c r="C33" s="103"/>
    </row>
    <row r="34" spans="2:8">
      <c r="B34" s="104" t="s">
        <v>163</v>
      </c>
      <c r="D34" s="372" t="str">
        <f>共通項目入力シート!C26&amp;"　"&amp;共通項目入力シート!C28</f>
        <v>　</v>
      </c>
      <c r="E34" s="372"/>
      <c r="F34" s="372"/>
      <c r="H34" s="99"/>
    </row>
  </sheetData>
  <mergeCells count="12">
    <mergeCell ref="D32:I32"/>
    <mergeCell ref="D29:I29"/>
    <mergeCell ref="D30:I30"/>
    <mergeCell ref="D34:F34"/>
    <mergeCell ref="D21:H21"/>
    <mergeCell ref="B24:H24"/>
    <mergeCell ref="D7:I8"/>
    <mergeCell ref="D9:I10"/>
    <mergeCell ref="D11:E11"/>
    <mergeCell ref="A1:I1"/>
    <mergeCell ref="A2:I2"/>
    <mergeCell ref="D5:G5"/>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加藤　大志</cp:lastModifiedBy>
  <cp:lastPrinted>2025-04-21T01:04:36Z</cp:lastPrinted>
  <dcterms:created xsi:type="dcterms:W3CDTF">2020-04-13T06:10:40Z</dcterms:created>
  <dcterms:modified xsi:type="dcterms:W3CDTF">2025-04-21T01:05:01Z</dcterms:modified>
</cp:coreProperties>
</file>