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0.250.10.91\470_上下水道局\総務課\契約係\非公開\115_契約書（差し込み印刷）\作成支援（局ver)（2023.12.14～）\R7\"/>
    </mc:Choice>
  </mc:AlternateContent>
  <xr:revisionPtr revIDLastSave="0" documentId="8_{D91F5AC4-D457-4194-997F-502F055D75DD}" xr6:coauthVersionLast="36" xr6:coauthVersionMax="36" xr10:uidLastSave="{00000000-0000-0000-0000-000000000000}"/>
  <bookViews>
    <workbookView xWindow="0" yWindow="0" windowWidth="28800" windowHeight="12135" tabRatio="922" activeTab="7" xr2:uid="{00000000-000D-0000-FFFF-FFFF00000000}"/>
  </bookViews>
  <sheets>
    <sheet name="共通項目入力シート" sheetId="6" r:id="rId1"/>
    <sheet name="着手届" sheetId="7" r:id="rId2"/>
    <sheet name="請負代金内訳書" sheetId="3" r:id="rId3"/>
    <sheet name="工事契約書" sheetId="1" r:id="rId4"/>
    <sheet name="仲裁合意書" sheetId="14" r:id="rId5"/>
    <sheet name="工程表" sheetId="5" r:id="rId6"/>
    <sheet name="建退共収納書 (当初）" sheetId="19" r:id="rId7"/>
    <sheet name="建退共収納書 (変更)" sheetId="21" r:id="rId8"/>
    <sheet name="建退共理由書" sheetId="13" r:id="rId9"/>
    <sheet name="現場代理人及び主任技術者等通知書" sheetId="22" r:id="rId10"/>
    <sheet name="兼任配置届" sheetId="8" r:id="rId11"/>
  </sheets>
  <definedNames>
    <definedName name="_xlnm.Print_Area" localSheetId="0">共通項目入力シート!$A$1:$M$29</definedName>
    <definedName name="_xlnm.Print_Area" localSheetId="10">兼任配置届!$A$1:$L$49</definedName>
    <definedName name="_xlnm.Print_Area" localSheetId="6">'建退共収納書 (当初）'!$A$1:$I$37</definedName>
    <definedName name="_xlnm.Print_Area" localSheetId="7">'建退共収納書 (変更)'!$A$1:$I$41</definedName>
    <definedName name="_xlnm.Print_Area" localSheetId="8">建退共理由書!$A$1:$I$37</definedName>
    <definedName name="_xlnm.Print_Area" localSheetId="9">現場代理人及び主任技術者等通知書!$A$1:$AC$45</definedName>
    <definedName name="_xlnm.Print_Area" localSheetId="3">工事契約書!$A$1:$R$40</definedName>
    <definedName name="_xlnm.Print_Area" localSheetId="5">工程表!$A$1:$AG$23</definedName>
    <definedName name="_xlnm.Print_Area" localSheetId="2">請負代金内訳書!$A$1:$U$42</definedName>
    <definedName name="_xlnm.Print_Area" localSheetId="1">着手届!$A$1:$U$35</definedName>
    <definedName name="_xlnm.Print_Area" localSheetId="4">仲裁合意書!$A$1:$I$93</definedName>
    <definedName name="_xlnm.Print_Titles" localSheetId="2">請負代金内訳書!$15:$15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1" l="1"/>
  <c r="H36" i="1"/>
  <c r="D5" i="13" l="1"/>
  <c r="C4" i="21"/>
  <c r="C4" i="19"/>
  <c r="M3" i="5"/>
  <c r="L3" i="5"/>
  <c r="K3" i="5"/>
  <c r="J3" i="5"/>
  <c r="I3" i="5"/>
  <c r="H3" i="5"/>
  <c r="G3" i="5"/>
  <c r="F3" i="5"/>
  <c r="C5" i="5"/>
  <c r="D8" i="14"/>
  <c r="E5" i="1"/>
  <c r="X3" i="5" l="1"/>
  <c r="AG16" i="22" l="1"/>
  <c r="AG14" i="22"/>
  <c r="AG15" i="22" s="1"/>
  <c r="AG12" i="22"/>
  <c r="AG13" i="22" s="1"/>
  <c r="B20" i="22" s="1"/>
  <c r="AG17" i="22"/>
  <c r="F18" i="22" l="1"/>
  <c r="I4" i="8"/>
  <c r="V3" i="22"/>
  <c r="X4" i="5"/>
  <c r="K16" i="14"/>
  <c r="K17" i="14" l="1"/>
  <c r="A17" i="14" s="1"/>
  <c r="A32" i="14"/>
  <c r="S29" i="1"/>
  <c r="C29" i="1" s="1"/>
  <c r="H13" i="1"/>
  <c r="H12" i="1"/>
  <c r="E13" i="3" l="1"/>
  <c r="L13" i="3"/>
  <c r="E12" i="3"/>
  <c r="N1" i="3" l="1"/>
  <c r="I30" i="7" l="1"/>
  <c r="I32" i="7"/>
  <c r="C17" i="7"/>
  <c r="C15" i="7"/>
  <c r="M1" i="7"/>
  <c r="F13" i="21" l="1"/>
  <c r="F12" i="21"/>
  <c r="E7" i="1" l="1"/>
  <c r="E9" i="1"/>
  <c r="D43" i="14" l="1"/>
  <c r="D44" i="14"/>
  <c r="O8" i="22" l="1"/>
  <c r="F16" i="22" l="1"/>
  <c r="F14" i="22"/>
  <c r="O7" i="22"/>
  <c r="O5" i="22"/>
  <c r="F12" i="19" l="1"/>
  <c r="F11" i="19"/>
  <c r="C8" i="19"/>
  <c r="L17" i="1"/>
  <c r="H38" i="1"/>
  <c r="H39" i="1"/>
  <c r="L39" i="1"/>
  <c r="E16" i="1"/>
  <c r="AX16" i="1"/>
  <c r="F16" i="1" s="1"/>
  <c r="AY16" i="1"/>
  <c r="G16" i="1" s="1"/>
  <c r="AZ16" i="1"/>
  <c r="H16" i="1" s="1"/>
  <c r="BA16" i="1"/>
  <c r="I16" i="1" s="1"/>
  <c r="BB16" i="1"/>
  <c r="J16" i="1" s="1"/>
  <c r="BC16" i="1"/>
  <c r="K16" i="1" s="1"/>
  <c r="BD16" i="1"/>
  <c r="L16" i="1" s="1"/>
  <c r="BE16" i="1"/>
  <c r="M16" i="1" s="1"/>
  <c r="BF16" i="1"/>
  <c r="N16" i="1" s="1"/>
  <c r="BG16" i="1"/>
  <c r="O16" i="1" s="1"/>
  <c r="BH16" i="1"/>
  <c r="P16" i="1" s="1"/>
  <c r="E10" i="3"/>
  <c r="F10" i="3"/>
  <c r="G10" i="3"/>
  <c r="H10" i="3"/>
  <c r="I10" i="3"/>
  <c r="J10" i="3"/>
  <c r="K10" i="3"/>
  <c r="L10" i="3"/>
  <c r="D42" i="14"/>
  <c r="D41" i="14"/>
  <c r="C13" i="14"/>
  <c r="C11" i="14"/>
  <c r="O6" i="22"/>
  <c r="C21" i="21"/>
  <c r="C20" i="19"/>
  <c r="U7" i="5"/>
  <c r="AA39" i="3"/>
  <c r="AA38" i="3"/>
  <c r="J17" i="6"/>
  <c r="H12" i="22"/>
  <c r="I12" i="22"/>
  <c r="J12" i="22"/>
  <c r="K12" i="22"/>
  <c r="L12" i="22"/>
  <c r="M12" i="22"/>
  <c r="N12" i="22"/>
  <c r="O12" i="22"/>
  <c r="G12" i="22"/>
  <c r="H22" i="7"/>
  <c r="I22" i="7"/>
  <c r="J22" i="7"/>
  <c r="K22" i="7"/>
  <c r="L22" i="7"/>
  <c r="M22" i="7"/>
  <c r="N22" i="7"/>
  <c r="G22" i="7"/>
  <c r="G7" i="8"/>
  <c r="B22" i="22"/>
  <c r="D30" i="13"/>
  <c r="U8" i="5"/>
  <c r="L3" i="3"/>
  <c r="M6" i="7"/>
  <c r="C8" i="21" l="1"/>
  <c r="C23" i="21"/>
  <c r="C22" i="21"/>
  <c r="C20" i="21"/>
  <c r="C7" i="21"/>
  <c r="C6" i="21"/>
  <c r="C22" i="19"/>
  <c r="C21" i="19"/>
  <c r="C19" i="19"/>
  <c r="C7" i="19"/>
  <c r="C6" i="19"/>
  <c r="D32" i="13"/>
  <c r="D34" i="13"/>
  <c r="D29" i="13"/>
  <c r="D11" i="13" l="1"/>
  <c r="D9" i="13"/>
  <c r="D7" i="13"/>
  <c r="G10" i="8" l="1"/>
  <c r="G9" i="8"/>
  <c r="L5" i="3"/>
  <c r="M8" i="7"/>
  <c r="M7" i="7"/>
  <c r="M5" i="7"/>
  <c r="G27" i="7"/>
  <c r="G25" i="7"/>
  <c r="G35" i="7"/>
  <c r="L6" i="3"/>
  <c r="D11" i="3"/>
  <c r="U9" i="5"/>
  <c r="U6" i="5"/>
  <c r="C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渡邉　能悠</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9" authorId="1" shapeId="0" xr:uid="{AA48A9EA-62A4-4AEC-9988-9E65C4797C9A}">
      <text>
        <r>
          <rPr>
            <b/>
            <sz val="14"/>
            <color indexed="81"/>
            <rFont val="MS P ゴシック"/>
            <family val="3"/>
            <charset val="128"/>
          </rPr>
          <t>👈契約日、工期始期（着手日）、工期終期の入力は
○○○○/○○/○○で入力してください。
入力例：20XX/8/18</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cocac</author>
  </authors>
  <commentList>
    <comment ref="H26" authorId="0" shapeId="0" xr:uid="{00000000-0006-0000-0900-000001000000}">
      <text>
        <r>
          <rPr>
            <b/>
            <sz val="14"/>
            <color indexed="81"/>
            <rFont val="游ゴシック"/>
            <family val="3"/>
            <charset val="128"/>
            <scheme val="minor"/>
          </rPr>
          <t>現場代理人の氏名を入力してください。</t>
        </r>
      </text>
    </comment>
    <comment ref="B31" authorId="0" shapeId="0" xr:uid="{00000000-0006-0000-0900-000002000000}">
      <text>
        <r>
          <rPr>
            <b/>
            <sz val="14"/>
            <color indexed="81"/>
            <rFont val="游ゴシック"/>
            <family val="3"/>
            <charset val="128"/>
            <scheme val="minor"/>
          </rPr>
          <t>主任技術者の氏名を入力してください。
監理技術者を配置する場合は、下欄に入力してください。</t>
        </r>
      </text>
    </comment>
  </commentList>
</comments>
</file>

<file path=xl/sharedStrings.xml><?xml version="1.0" encoding="utf-8"?>
<sst xmlns="http://schemas.openxmlformats.org/spreadsheetml/2006/main" count="355" uniqueCount="257">
  <si>
    <t>工 事 請 負 契 約 書</t>
    <phoneticPr fontId="1"/>
  </si>
  <si>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</si>
  <si>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</si>
  <si>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 xml:space="preserve">１ 工  事  名 </t>
    <phoneticPr fontId="1"/>
  </si>
  <si>
    <t>２ 施 行 場 所</t>
    <phoneticPr fontId="1"/>
  </si>
  <si>
    <t>３ 工　  　期</t>
    <phoneticPr fontId="1"/>
  </si>
  <si>
    <t>着手</t>
  </si>
  <si>
    <t>完成</t>
  </si>
  <si>
    <t>百</t>
  </si>
  <si>
    <t>拾</t>
  </si>
  <si>
    <t>億</t>
  </si>
  <si>
    <t>千</t>
  </si>
  <si>
    <t>万</t>
  </si>
  <si>
    <t>円</t>
  </si>
  <si>
    <t>４ 請負代金額</t>
    <phoneticPr fontId="1"/>
  </si>
  <si>
    <t>うち取引に係る消費税及び地方消費税の額</t>
  </si>
  <si>
    <t>５ 契約保証金</t>
    <phoneticPr fontId="1"/>
  </si>
  <si>
    <t>特 約 条 項</t>
    <phoneticPr fontId="1"/>
  </si>
  <si>
    <t>発 注 者</t>
    <phoneticPr fontId="1"/>
  </si>
  <si>
    <t>㊞　</t>
  </si>
  <si>
    <t>住　所</t>
  </si>
  <si>
    <t>受 注 者</t>
    <phoneticPr fontId="1"/>
  </si>
  <si>
    <t>氏　名</t>
  </si>
  <si>
    <t>名称及び
代 表 者</t>
    <phoneticPr fontId="1"/>
  </si>
  <si>
    <t>円)</t>
    <rPh sb="0" eb="1">
      <t>エン</t>
    </rPh>
    <phoneticPr fontId="24"/>
  </si>
  <si>
    <t>￥</t>
    <phoneticPr fontId="24"/>
  </si>
  <si>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24"/>
  </si>
  <si>
    <t>工事費計</t>
    <rPh sb="0" eb="3">
      <t>コウジヒ</t>
    </rPh>
    <rPh sb="3" eb="4">
      <t>ケイ</t>
    </rPh>
    <phoneticPr fontId="24"/>
  </si>
  <si>
    <t>消費税</t>
    <rPh sb="0" eb="3">
      <t>ショウヒゼイ</t>
    </rPh>
    <phoneticPr fontId="24"/>
  </si>
  <si>
    <t>備考</t>
    <rPh sb="0" eb="2">
      <t>ビコウ</t>
    </rPh>
    <phoneticPr fontId="26"/>
  </si>
  <si>
    <t>金額（円）</t>
    <rPh sb="0" eb="1">
      <t>キン</t>
    </rPh>
    <rPh sb="1" eb="2">
      <t>ガク</t>
    </rPh>
    <rPh sb="3" eb="4">
      <t>エン</t>
    </rPh>
    <phoneticPr fontId="26"/>
  </si>
  <si>
    <t>単価（円）</t>
    <rPh sb="0" eb="2">
      <t>タンカ</t>
    </rPh>
    <rPh sb="3" eb="4">
      <t>エン</t>
    </rPh>
    <phoneticPr fontId="26"/>
  </si>
  <si>
    <t>単位</t>
    <rPh sb="0" eb="2">
      <t>タンイ</t>
    </rPh>
    <phoneticPr fontId="26"/>
  </si>
  <si>
    <t>数量</t>
    <rPh sb="0" eb="2">
      <t>スウリョウ</t>
    </rPh>
    <phoneticPr fontId="26"/>
  </si>
  <si>
    <t>費目・工種・施工名称など</t>
    <rPh sb="0" eb="2">
      <t>ヒモク</t>
    </rPh>
    <rPh sb="3" eb="4">
      <t>コウ</t>
    </rPh>
    <rPh sb="4" eb="5">
      <t>タネ</t>
    </rPh>
    <rPh sb="6" eb="8">
      <t>セコウ</t>
    </rPh>
    <rPh sb="8" eb="10">
      <t>メイショウ</t>
    </rPh>
    <phoneticPr fontId="26"/>
  </si>
  <si>
    <t>月</t>
    <rPh sb="0" eb="1">
      <t>ガツ</t>
    </rPh>
    <phoneticPr fontId="24"/>
  </si>
  <si>
    <t>～</t>
    <phoneticPr fontId="24"/>
  </si>
  <si>
    <t>工　期</t>
    <rPh sb="0" eb="1">
      <t>コウ</t>
    </rPh>
    <rPh sb="2" eb="3">
      <t>キ</t>
    </rPh>
    <phoneticPr fontId="26"/>
  </si>
  <si>
    <t>契約年月日</t>
    <rPh sb="0" eb="2">
      <t>ケイヤク</t>
    </rPh>
    <rPh sb="2" eb="5">
      <t>ネンガッピ</t>
    </rPh>
    <phoneticPr fontId="26"/>
  </si>
  <si>
    <t>工 事 名</t>
    <rPh sb="0" eb="1">
      <t>コウ</t>
    </rPh>
    <rPh sb="2" eb="3">
      <t>コト</t>
    </rPh>
    <rPh sb="4" eb="5">
      <t>メイ</t>
    </rPh>
    <phoneticPr fontId="26"/>
  </si>
  <si>
    <t>号</t>
    <rPh sb="0" eb="1">
      <t>ゴウ</t>
    </rPh>
    <phoneticPr fontId="24"/>
  </si>
  <si>
    <t>第</t>
    <rPh sb="0" eb="1">
      <t>ダイ</t>
    </rPh>
    <phoneticPr fontId="24"/>
  </si>
  <si>
    <t>契約番号</t>
    <rPh sb="0" eb="2">
      <t>ケイヤク</t>
    </rPh>
    <rPh sb="2" eb="4">
      <t>バンゴウ</t>
    </rPh>
    <phoneticPr fontId="26"/>
  </si>
  <si>
    <t>請負代金内訳書</t>
    <rPh sb="0" eb="2">
      <t>ウケオイ</t>
    </rPh>
    <rPh sb="2" eb="4">
      <t>ダイキン</t>
    </rPh>
    <rPh sb="4" eb="6">
      <t>ウチワケ</t>
    </rPh>
    <rPh sb="6" eb="7">
      <t>ショ</t>
    </rPh>
    <phoneticPr fontId="26"/>
  </si>
  <si>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</si>
  <si>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</si>
  <si>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</si>
  <si>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</si>
  <si>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</si>
  <si>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完成</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</si>
  <si>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</si>
  <si>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</si>
  <si>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</si>
  <si>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</si>
  <si>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工事名</t>
  </si>
  <si>
    <t>契約番号</t>
    <rPh sb="0" eb="2">
      <t>ケイヤク</t>
    </rPh>
    <rPh sb="2" eb="4">
      <t>バンゴウ</t>
    </rPh>
    <phoneticPr fontId="1"/>
  </si>
  <si>
    <t>施工場所</t>
    <rPh sb="0" eb="2">
      <t>セコウ</t>
    </rPh>
    <rPh sb="2" eb="4">
      <t>バショ</t>
    </rPh>
    <phoneticPr fontId="1"/>
  </si>
  <si>
    <t>工期終期</t>
    <rPh sb="0" eb="2">
      <t>コウキ</t>
    </rPh>
    <rPh sb="2" eb="4">
      <t>シュウキ</t>
    </rPh>
    <phoneticPr fontId="1"/>
  </si>
  <si>
    <t>会社名</t>
    <rPh sb="0" eb="2">
      <t>カイシャ</t>
    </rPh>
    <rPh sb="2" eb="3">
      <t>メイ</t>
    </rPh>
    <phoneticPr fontId="1"/>
  </si>
  <si>
    <t>代表者役職</t>
    <rPh sb="0" eb="2">
      <t>ダイヒョウ</t>
    </rPh>
    <rPh sb="2" eb="3">
      <t>シャ</t>
    </rPh>
    <rPh sb="3" eb="5">
      <t>ヤクショク</t>
    </rPh>
    <phoneticPr fontId="1"/>
  </si>
  <si>
    <t>住所</t>
  </si>
  <si>
    <t>年</t>
    <rPh sb="0" eb="1">
      <t>ネン</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</si>
  <si>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</si>
  <si>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</si>
  <si>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</si>
  <si>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</si>
  <si>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</si>
  <si>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</si>
  <si>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</si>
  <si>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工期始期（着手日）</t>
    <rPh sb="0" eb="2">
      <t>コウキ</t>
    </rPh>
    <rPh sb="2" eb="3">
      <t>ハジ</t>
    </rPh>
    <rPh sb="3" eb="4">
      <t>キ</t>
    </rPh>
    <rPh sb="5" eb="7">
      <t>チャクシュ</t>
    </rPh>
    <rPh sb="7" eb="8">
      <t>ビ</t>
    </rPh>
    <phoneticPr fontId="1"/>
  </si>
  <si>
    <t xml:space="preserve">
代表者職氏名</t>
    <rPh sb="1" eb="4">
      <t>ダイヒョウシャ</t>
    </rPh>
    <rPh sb="4" eb="5">
      <t>ショク</t>
    </rPh>
    <rPh sb="5" eb="7">
      <t>シメイ</t>
    </rPh>
    <phoneticPr fontId="24"/>
  </si>
  <si>
    <t>着手届</t>
  </si>
  <si>
    <t>記</t>
  </si>
  <si>
    <t>）</t>
  </si>
  <si>
    <t>請負人</t>
    <phoneticPr fontId="1"/>
  </si>
  <si>
    <t>（　契約番号　　</t>
    <phoneticPr fontId="1"/>
  </si>
  <si>
    <t>施行場所</t>
    <phoneticPr fontId="1"/>
  </si>
  <si>
    <t>請負金額</t>
    <phoneticPr fontId="1"/>
  </si>
  <si>
    <t>工期</t>
    <phoneticPr fontId="1"/>
  </si>
  <si>
    <t>円也</t>
    <phoneticPr fontId="1"/>
  </si>
  <si>
    <t>着手</t>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</si>
  <si>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</si>
  <si>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</si>
  <si>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</si>
  <si>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</si>
  <si>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課</t>
    <rPh sb="0" eb="1">
      <t>カ</t>
    </rPh>
    <phoneticPr fontId="24"/>
  </si>
  <si>
    <t>監督員</t>
    <rPh sb="0" eb="3">
      <t>カントクイン</t>
    </rPh>
    <phoneticPr fontId="24"/>
  </si>
  <si>
    <t>係　長</t>
    <rPh sb="0" eb="1">
      <t>ケイ</t>
    </rPh>
    <rPh sb="2" eb="3">
      <t>チョウ</t>
    </rPh>
    <phoneticPr fontId="24"/>
  </si>
  <si>
    <t>課長補佐</t>
    <rPh sb="0" eb="2">
      <t>カチョウ</t>
    </rPh>
    <rPh sb="2" eb="4">
      <t>ホサ</t>
    </rPh>
    <phoneticPr fontId="24"/>
  </si>
  <si>
    <t>課長</t>
    <rPh sb="0" eb="2">
      <t>カチョウ</t>
    </rPh>
    <phoneticPr fontId="24"/>
  </si>
  <si>
    <t>工事担当課名</t>
    <rPh sb="0" eb="2">
      <t>コウジ</t>
    </rPh>
    <rPh sb="2" eb="5">
      <t>タントウカ</t>
    </rPh>
    <rPh sb="5" eb="6">
      <t>メイ</t>
    </rPh>
    <phoneticPr fontId="24"/>
  </si>
  <si>
    <t>○確認欄</t>
    <rPh sb="1" eb="3">
      <t>カクニン</t>
    </rPh>
    <rPh sb="3" eb="4">
      <t>ラン</t>
    </rPh>
    <phoneticPr fontId="24"/>
  </si>
  <si>
    <t>工事担当課</t>
    <rPh sb="0" eb="2">
      <t>コウジ</t>
    </rPh>
    <rPh sb="2" eb="5">
      <t>タントウカ</t>
    </rPh>
    <phoneticPr fontId="24"/>
  </si>
  <si>
    <t>請負金額</t>
    <rPh sb="0" eb="2">
      <t>ウケオイ</t>
    </rPh>
    <rPh sb="2" eb="4">
      <t>キンガク</t>
    </rPh>
    <phoneticPr fontId="24"/>
  </si>
  <si>
    <t>工　　期</t>
    <rPh sb="0" eb="1">
      <t>コウ</t>
    </rPh>
    <rPh sb="3" eb="4">
      <t>キ</t>
    </rPh>
    <phoneticPr fontId="24"/>
  </si>
  <si>
    <t>工事等名</t>
    <rPh sb="0" eb="1">
      <t>コウ</t>
    </rPh>
    <rPh sb="1" eb="2">
      <t>ジ</t>
    </rPh>
    <rPh sb="2" eb="3">
      <t>ナド</t>
    </rPh>
    <rPh sb="3" eb="4">
      <t>ナ</t>
    </rPh>
    <phoneticPr fontId="24"/>
  </si>
  <si>
    <t>連絡先</t>
    <rPh sb="0" eb="1">
      <t>レン</t>
    </rPh>
    <rPh sb="1" eb="2">
      <t>ラク</t>
    </rPh>
    <rPh sb="2" eb="3">
      <t>サキ</t>
    </rPh>
    <phoneticPr fontId="24"/>
  </si>
  <si>
    <t>現場代理人氏名</t>
    <rPh sb="0" eb="2">
      <t>ゲンバ</t>
    </rPh>
    <rPh sb="2" eb="5">
      <t>ダイリニン</t>
    </rPh>
    <rPh sb="5" eb="7">
      <t>シメイ</t>
    </rPh>
    <phoneticPr fontId="24"/>
  </si>
  <si>
    <t>万一、兼任が適当でないと判断された場合は、兼任の解除を指示されても異議ありません。</t>
    <rPh sb="0" eb="1">
      <t>マン</t>
    </rPh>
    <rPh sb="1" eb="2">
      <t>イチ</t>
    </rPh>
    <rPh sb="3" eb="4">
      <t>ケン</t>
    </rPh>
    <rPh sb="4" eb="5">
      <t>ニン</t>
    </rPh>
    <rPh sb="6" eb="8">
      <t>テキトウ</t>
    </rPh>
    <rPh sb="12" eb="14">
      <t>ハンダン</t>
    </rPh>
    <rPh sb="17" eb="19">
      <t>バアイ</t>
    </rPh>
    <rPh sb="21" eb="22">
      <t>ケン</t>
    </rPh>
    <rPh sb="22" eb="23">
      <t>ニン</t>
    </rPh>
    <rPh sb="24" eb="26">
      <t>カイジョ</t>
    </rPh>
    <rPh sb="27" eb="29">
      <t>シジ</t>
    </rPh>
    <rPh sb="33" eb="35">
      <t>イギ</t>
    </rPh>
    <phoneticPr fontId="24"/>
  </si>
  <si>
    <t>及び代表者の氏名</t>
    <rPh sb="0" eb="1">
      <t>オヨ</t>
    </rPh>
    <rPh sb="2" eb="5">
      <t>ダイヒョウシャ</t>
    </rPh>
    <rPh sb="6" eb="8">
      <t>シメイ</t>
    </rPh>
    <phoneticPr fontId="24"/>
  </si>
  <si>
    <t>氏 名又は名 称</t>
    <rPh sb="0" eb="1">
      <t>シ</t>
    </rPh>
    <rPh sb="2" eb="3">
      <t>ナ</t>
    </rPh>
    <rPh sb="3" eb="4">
      <t>マタ</t>
    </rPh>
    <rPh sb="5" eb="6">
      <t>ナ</t>
    </rPh>
    <rPh sb="7" eb="8">
      <t>ショウ</t>
    </rPh>
    <phoneticPr fontId="24"/>
  </si>
  <si>
    <t>住所又は所在地</t>
    <rPh sb="0" eb="1">
      <t>ジュウ</t>
    </rPh>
    <rPh sb="1" eb="2">
      <t>ショ</t>
    </rPh>
    <rPh sb="2" eb="3">
      <t>マタ</t>
    </rPh>
    <rPh sb="4" eb="7">
      <t>ショザイチ</t>
    </rPh>
    <phoneticPr fontId="24"/>
  </si>
  <si>
    <t>郡山市長</t>
    <rPh sb="0" eb="4">
      <t>コオリヤマシチョウ</t>
    </rPh>
    <phoneticPr fontId="24"/>
  </si>
  <si>
    <t>現場代理人兼任配置届</t>
    <rPh sb="0" eb="2">
      <t>ゲンバ</t>
    </rPh>
    <rPh sb="2" eb="5">
      <t>ダイリニン</t>
    </rPh>
    <rPh sb="5" eb="6">
      <t>ケン</t>
    </rPh>
    <rPh sb="6" eb="7">
      <t>ニン</t>
    </rPh>
    <rPh sb="7" eb="9">
      <t>ハイチ</t>
    </rPh>
    <rPh sb="9" eb="10">
      <t>トドケ</t>
    </rPh>
    <phoneticPr fontId="24"/>
  </si>
  <si>
    <t>別記様式</t>
    <rPh sb="0" eb="1">
      <t>ベツ</t>
    </rPh>
    <rPh sb="1" eb="2">
      <t>キ</t>
    </rPh>
    <rPh sb="2" eb="4">
      <t>ヨウシキ</t>
    </rPh>
    <phoneticPr fontId="24"/>
  </si>
  <si>
    <t xml:space="preserve">　なお、工事の施工に当たり、関係法令等を遵守し安全管理及び工程管理に万全を期し、  </t>
    <rPh sb="4" eb="6">
      <t>コウジ</t>
    </rPh>
    <rPh sb="7" eb="9">
      <t>セコウ</t>
    </rPh>
    <rPh sb="10" eb="11">
      <t>ア</t>
    </rPh>
    <rPh sb="14" eb="16">
      <t>カンケイ</t>
    </rPh>
    <rPh sb="16" eb="18">
      <t>ホウレイ</t>
    </rPh>
    <rPh sb="18" eb="19">
      <t>トウ</t>
    </rPh>
    <rPh sb="20" eb="22">
      <t>ジュンシュ</t>
    </rPh>
    <rPh sb="23" eb="25">
      <t>アンゼン</t>
    </rPh>
    <rPh sb="25" eb="27">
      <t>カンリ</t>
    </rPh>
    <rPh sb="27" eb="28">
      <t>オヨ</t>
    </rPh>
    <rPh sb="29" eb="31">
      <t>コウテイ</t>
    </rPh>
    <rPh sb="31" eb="33">
      <t>カンリ</t>
    </rPh>
    <rPh sb="34" eb="36">
      <t>バンゼン</t>
    </rPh>
    <rPh sb="37" eb="38">
      <t>キ</t>
    </rPh>
    <phoneticPr fontId="24"/>
  </si>
  <si>
    <r>
      <rPr>
        <sz val="12"/>
        <color rgb="FF000000"/>
        <rFont val="ＭＳ 明朝"/>
        <family val="1"/>
        <charset val="128"/>
      </rPr>
      <t>　</t>
    </r>
    <r>
      <rPr>
        <sz val="9.5"/>
        <color indexed="8"/>
        <rFont val="ＭＳ 明朝"/>
        <family val="1"/>
        <charset val="128"/>
      </rPr>
      <t>次の工事(上下水道局発注の修繕を含む。）について、現場代理人を兼任とするので届け出ます。</t>
    </r>
    <rPh sb="1" eb="2">
      <t>ツギ</t>
    </rPh>
    <rPh sb="3" eb="5">
      <t>コウジ</t>
    </rPh>
    <rPh sb="6" eb="7">
      <t>ジョウ</t>
    </rPh>
    <rPh sb="8" eb="11">
      <t>スイドウキョク</t>
    </rPh>
    <rPh sb="11" eb="13">
      <t>ハッチュウ</t>
    </rPh>
    <rPh sb="14" eb="16">
      <t>シュウゼン</t>
    </rPh>
    <rPh sb="17" eb="18">
      <t>フク</t>
    </rPh>
    <rPh sb="26" eb="28">
      <t>ゲンバ</t>
    </rPh>
    <rPh sb="28" eb="31">
      <t>ダイリニン</t>
    </rPh>
    <rPh sb="32" eb="33">
      <t>ケン</t>
    </rPh>
    <rPh sb="33" eb="34">
      <t>ニン</t>
    </rPh>
    <rPh sb="39" eb="40">
      <t>トド</t>
    </rPh>
    <rPh sb="41" eb="42">
      <t>デ</t>
    </rPh>
    <phoneticPr fontId="24"/>
  </si>
  <si>
    <t>　　　</t>
    <phoneticPr fontId="24"/>
  </si>
  <si>
    <t>受注者</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</si>
  <si>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</si>
  <si>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</si>
  <si>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</si>
  <si>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掛金計算式</t>
  </si>
  <si>
    <t>（発注用掛金収納書のり付け）</t>
  </si>
  <si>
    <t>建設業退職金共済制度掛金収納書提出用紙</t>
    <phoneticPr fontId="1"/>
  </si>
  <si>
    <t>仲　裁　合　意　書</t>
  </si>
  <si>
    <t xml:space="preserve">施行場所   　　 </t>
  </si>
  <si>
    <t xml:space="preserve">　　　　　　　　　　　　　　　管轄審査会名　　　　福島県建設工事紛争審査会 </t>
  </si>
  <si>
    <t>発注者</t>
  </si>
  <si>
    <t xml:space="preserve">氏　名      　   </t>
  </si>
  <si>
    <t>仲裁合意書について</t>
  </si>
  <si>
    <t>（1） 仲裁合意について</t>
  </si>
  <si>
    <t>（2） 建設工事紛争審査会について</t>
  </si>
  <si>
    <t>兼任する
工事１</t>
    <rPh sb="0" eb="1">
      <t>ケン</t>
    </rPh>
    <rPh sb="1" eb="2">
      <t>ニン</t>
    </rPh>
    <rPh sb="5" eb="7">
      <t>コウジ</t>
    </rPh>
    <phoneticPr fontId="24"/>
  </si>
  <si>
    <t>兼任する
工事２</t>
    <rPh sb="0" eb="1">
      <t>ケン</t>
    </rPh>
    <rPh sb="1" eb="2">
      <t>ニン</t>
    </rPh>
    <rPh sb="5" eb="7">
      <t>コウジ</t>
    </rPh>
    <phoneticPr fontId="24"/>
  </si>
  <si>
    <t>兼任する
工事３</t>
    <rPh sb="0" eb="1">
      <t>ケン</t>
    </rPh>
    <rPh sb="1" eb="2">
      <t>ニン</t>
    </rPh>
    <rPh sb="5" eb="7">
      <t>コウジ</t>
    </rPh>
    <phoneticPr fontId="24"/>
  </si>
  <si>
    <t>　　　</t>
    <phoneticPr fontId="1"/>
  </si>
  <si>
    <t>　</t>
    <phoneticPr fontId="1"/>
  </si>
  <si>
    <t>契約番号</t>
    <phoneticPr fontId="1"/>
  </si>
  <si>
    <t>施行場所</t>
    <phoneticPr fontId="1"/>
  </si>
  <si>
    <t>請負代金額</t>
    <phoneticPr fontId="1"/>
  </si>
  <si>
    <t>円</t>
    <rPh sb="0" eb="1">
      <t>エン</t>
    </rPh>
    <phoneticPr fontId="1"/>
  </si>
  <si>
    <t>工事等名</t>
    <phoneticPr fontId="1"/>
  </si>
  <si>
    <t>所在地</t>
    <rPh sb="0" eb="3">
      <t>ショザイチ</t>
    </rPh>
    <phoneticPr fontId="1"/>
  </si>
  <si>
    <t>住所</t>
    <phoneticPr fontId="1"/>
  </si>
  <si>
    <t>）</t>
    <phoneticPr fontId="1"/>
  </si>
  <si>
    <t>　（共済制度名</t>
    <phoneticPr fontId="1"/>
  </si>
  <si>
    <t>　（掛金収納書等裏面添付）</t>
    <phoneticPr fontId="1"/>
  </si>
  <si>
    <t>　（</t>
    <phoneticPr fontId="1"/>
  </si>
  <si>
    <t xml:space="preserve"> 代表者</t>
    <phoneticPr fontId="1"/>
  </si>
  <si>
    <t>（名称及び代表者）</t>
    <phoneticPr fontId="1"/>
  </si>
  <si>
    <t>（又は住所）</t>
    <rPh sb="1" eb="2">
      <t>マタ</t>
    </rPh>
    <rPh sb="3" eb="5">
      <t>ジュウショ</t>
    </rPh>
    <phoneticPr fontId="1"/>
  </si>
  <si>
    <t>建設業退職金共済制度掛金</t>
    <phoneticPr fontId="1"/>
  </si>
  <si>
    <t>収納書提出に係る理由書</t>
    <phoneticPr fontId="1"/>
  </si>
  <si>
    <t>請負代金額</t>
    <phoneticPr fontId="1"/>
  </si>
  <si>
    <t>掛金収納額</t>
    <phoneticPr fontId="1"/>
  </si>
  <si>
    <t>円</t>
    <rPh sb="0" eb="1">
      <t>エン</t>
    </rPh>
    <phoneticPr fontId="1"/>
  </si>
  <si>
    <t>円・・・（A）</t>
    <phoneticPr fontId="1"/>
  </si>
  <si>
    <t>円・・・（B）</t>
    <phoneticPr fontId="1"/>
  </si>
  <si>
    <t>枚</t>
    <rPh sb="0" eb="1">
      <t>マイ</t>
    </rPh>
    <phoneticPr fontId="1"/>
  </si>
  <si>
    <t>（設備工事を含む）</t>
    <phoneticPr fontId="1"/>
  </si>
  <si>
    <t>土木工事</t>
    <phoneticPr fontId="1"/>
  </si>
  <si>
    <t>建築工事</t>
    <phoneticPr fontId="1"/>
  </si>
  <si>
    <t>　　（Ａ－Ｂ）×1.5／1,000</t>
    <phoneticPr fontId="1"/>
  </si>
  <si>
    <t>　　（Ａ－Ｂ）× ２ ／1,000</t>
    <phoneticPr fontId="1"/>
  </si>
  <si>
    <t>当初請負代金額</t>
    <rPh sb="0" eb="2">
      <t>トウショ</t>
    </rPh>
    <phoneticPr fontId="1"/>
  </si>
  <si>
    <t>当初収納済枚数</t>
    <rPh sb="0" eb="2">
      <t>トウショ</t>
    </rPh>
    <rPh sb="2" eb="4">
      <t>シュウノウ</t>
    </rPh>
    <rPh sb="4" eb="5">
      <t>ズ</t>
    </rPh>
    <rPh sb="5" eb="7">
      <t>マイスウ</t>
    </rPh>
    <phoneticPr fontId="1"/>
  </si>
  <si>
    <t>変更後請負代金額</t>
    <rPh sb="0" eb="2">
      <t>ヘンコウ</t>
    </rPh>
    <rPh sb="2" eb="3">
      <t>ゴ</t>
    </rPh>
    <rPh sb="3" eb="5">
      <t>ウケオイ</t>
    </rPh>
    <phoneticPr fontId="1"/>
  </si>
  <si>
    <t>変更後必要枚数</t>
    <rPh sb="0" eb="2">
      <t>ヘンコウ</t>
    </rPh>
    <rPh sb="2" eb="3">
      <t>ゴ</t>
    </rPh>
    <rPh sb="3" eb="5">
      <t>ヒツヨウ</t>
    </rPh>
    <rPh sb="5" eb="7">
      <t>マイスウ</t>
    </rPh>
    <phoneticPr fontId="1"/>
  </si>
  <si>
    <t>枚・・・(1)</t>
    <rPh sb="0" eb="1">
      <t>マイ</t>
    </rPh>
    <phoneticPr fontId="1"/>
  </si>
  <si>
    <t>枚・・・(2)</t>
    <rPh sb="0" eb="1">
      <t>マイ</t>
    </rPh>
    <phoneticPr fontId="1"/>
  </si>
  <si>
    <t>枚・・・（2）―（1）</t>
    <rPh sb="0" eb="1">
      <t>マイ</t>
    </rPh>
    <phoneticPr fontId="1"/>
  </si>
  <si>
    <t>　　　請負代金額又は対象額</t>
    <phoneticPr fontId="1"/>
  </si>
  <si>
    <t>　　　上記に係る消費税及び地方消費税の額</t>
    <phoneticPr fontId="1"/>
  </si>
  <si>
    <t>(追加変更）</t>
    <rPh sb="1" eb="3">
      <t>ツイカ</t>
    </rPh>
    <rPh sb="3" eb="5">
      <t>ヘンコウ</t>
    </rPh>
    <phoneticPr fontId="1"/>
  </si>
  <si>
    <t>（1）掛金収納書(電子申請方式)で手続き完了後に提出するため。</t>
    <rPh sb="3" eb="4">
      <t>カ</t>
    </rPh>
    <rPh sb="4" eb="5">
      <t>キン</t>
    </rPh>
    <rPh sb="5" eb="7">
      <t>シュウノウ</t>
    </rPh>
    <rPh sb="7" eb="8">
      <t>ショ</t>
    </rPh>
    <rPh sb="9" eb="11">
      <t>デンシ</t>
    </rPh>
    <rPh sb="11" eb="13">
      <t>シンセイ</t>
    </rPh>
    <rPh sb="13" eb="15">
      <t>ホウシキ</t>
    </rPh>
    <rPh sb="17" eb="19">
      <t>テツヅ</t>
    </rPh>
    <rPh sb="20" eb="22">
      <t>カンリョウ</t>
    </rPh>
    <rPh sb="22" eb="23">
      <t>ゴ</t>
    </rPh>
    <rPh sb="24" eb="26">
      <t>テイシュツ</t>
    </rPh>
    <phoneticPr fontId="1"/>
  </si>
  <si>
    <t>消費税計算チェック</t>
    <rPh sb="0" eb="3">
      <t>ショウヒゼイ</t>
    </rPh>
    <rPh sb="3" eb="5">
      <t>ケイサン</t>
    </rPh>
    <phoneticPr fontId="1"/>
  </si>
  <si>
    <t>契約締結時に掛金収納書の提出を要しない理由</t>
    <rPh sb="0" eb="2">
      <t>ケイヤク</t>
    </rPh>
    <rPh sb="2" eb="4">
      <t>テイケツ</t>
    </rPh>
    <rPh sb="4" eb="5">
      <t>ジ</t>
    </rPh>
    <rPh sb="6" eb="7">
      <t>カ</t>
    </rPh>
    <rPh sb="7" eb="8">
      <t>キン</t>
    </rPh>
    <rPh sb="8" eb="10">
      <t>シュウノウ</t>
    </rPh>
    <rPh sb="10" eb="11">
      <t>ショ</t>
    </rPh>
    <phoneticPr fontId="1"/>
  </si>
  <si>
    <t>（2）中小企業退職金共済制度に従業員が全員加入済のため。</t>
    <phoneticPr fontId="1"/>
  </si>
  <si>
    <t>（3）他の退職金共済制度に従業員が全員加入済のため。</t>
    <phoneticPr fontId="1"/>
  </si>
  <si>
    <t>（4）その他</t>
    <phoneticPr fontId="1"/>
  </si>
  <si>
    <t>当初</t>
    <phoneticPr fontId="1"/>
  </si>
  <si>
    <t>・</t>
    <phoneticPr fontId="1"/>
  </si>
  <si>
    <t>変更</t>
    <phoneticPr fontId="1"/>
  </si>
  <si>
    <t>氏名</t>
    <phoneticPr fontId="1"/>
  </si>
  <si>
    <t>現場代理人及び主任技術者等通知書</t>
    <phoneticPr fontId="1"/>
  </si>
  <si>
    <t>契約番号</t>
    <rPh sb="0" eb="4">
      <t>ケイヤクバンゴウ</t>
    </rPh>
    <phoneticPr fontId="1"/>
  </si>
  <si>
    <t>工期</t>
    <rPh sb="0" eb="2">
      <t>コウキ</t>
    </rPh>
    <phoneticPr fontId="1"/>
  </si>
  <si>
    <t>現場代理人</t>
    <phoneticPr fontId="1"/>
  </si>
  <si>
    <t>主任技術者又は監理技術者</t>
    <phoneticPr fontId="1"/>
  </si>
  <si>
    <t>施工形態</t>
    <phoneticPr fontId="1"/>
  </si>
  <si>
    <t>１　すべて自社施工する。</t>
    <phoneticPr fontId="1"/>
  </si>
  <si>
    <t>２　一部下請施工する。</t>
  </si>
  <si>
    <t>主任技術者　氏名</t>
  </si>
  <si>
    <t>役職</t>
  </si>
  <si>
    <t>建設業法第７条第２号に定める要件</t>
    <phoneticPr fontId="1"/>
  </si>
  <si>
    <t>イ</t>
  </si>
  <si>
    <t>学歴</t>
    <rPh sb="0" eb="2">
      <t>ガクレキ</t>
    </rPh>
    <phoneticPr fontId="1"/>
  </si>
  <si>
    <t>学科</t>
  </si>
  <si>
    <t>実務経験</t>
    <phoneticPr fontId="1"/>
  </si>
  <si>
    <t>ロ</t>
  </si>
  <si>
    <t>ハ</t>
  </si>
  <si>
    <t>資格の名称</t>
    <phoneticPr fontId="1"/>
  </si>
  <si>
    <t>監理技術者　氏名</t>
  </si>
  <si>
    <t>資格の名称</t>
  </si>
  <si>
    <t>資格者証番号</t>
  </si>
  <si>
    <t>(注)１　「施工形態」の欄は、該当する事項の番号を○で囲むこと。</t>
    <rPh sb="1" eb="2">
      <t>チュウ</t>
    </rPh>
    <phoneticPr fontId="1"/>
  </si>
  <si>
    <t>　　２　主任技術者の欄には、建設業法第7条第2号イ・ロ・ハのうち該当する資格要件を
　　　　○で囲み必要事項を記入すること。</t>
    <phoneticPr fontId="1"/>
  </si>
  <si>
    <t>　　４　監理技術者資格者証の交付を受けている技術者は、その写しを添付すること。</t>
    <phoneticPr fontId="1"/>
  </si>
  <si>
    <r>
      <t xml:space="preserve">    ５　記載事項に変更が生じた場合には、速やかに再提出すること。</t>
    </r>
    <r>
      <rPr>
        <sz val="8"/>
        <color theme="1"/>
        <rFont val="ＭＳ 明朝"/>
        <family val="1"/>
        <charset val="128"/>
      </rPr>
      <t>(上欄の変更を○で囲むこと。）</t>
    </r>
    <phoneticPr fontId="1"/>
  </si>
  <si>
    <t>～</t>
    <phoneticPr fontId="1"/>
  </si>
  <si>
    <r>
      <t xml:space="preserve">商号
</t>
    </r>
    <r>
      <rPr>
        <sz val="9"/>
        <color theme="1"/>
        <rFont val="ＭＳ 明朝"/>
        <family val="1"/>
        <charset val="128"/>
      </rPr>
      <t>又は名称</t>
    </r>
    <phoneticPr fontId="1"/>
  </si>
  <si>
    <t>(所在地)</t>
    <rPh sb="1" eb="4">
      <t>ショザイチ</t>
    </rPh>
    <phoneticPr fontId="1"/>
  </si>
  <si>
    <t>↓契約内容を入力してください</t>
    <rPh sb="1" eb="3">
      <t>ケイヤク</t>
    </rPh>
    <rPh sb="3" eb="5">
      <t>ナイヨウ</t>
    </rPh>
    <rPh sb="6" eb="8">
      <t>ニュウリョク</t>
    </rPh>
    <phoneticPr fontId="1"/>
  </si>
  <si>
    <t>厚生年金保険及び雇用保険の法定の事業主負担額 ）</t>
    <phoneticPr fontId="24"/>
  </si>
  <si>
    <t>消費税確認</t>
    <rPh sb="0" eb="3">
      <t>ショウヒゼイ</t>
    </rPh>
    <rPh sb="3" eb="5">
      <t>カクニン</t>
    </rPh>
    <phoneticPr fontId="1"/>
  </si>
  <si>
    <t>契約金額確認</t>
    <rPh sb="0" eb="2">
      <t>ケイヤク</t>
    </rPh>
    <rPh sb="2" eb="4">
      <t>キンガク</t>
    </rPh>
    <rPh sb="4" eb="6">
      <t>カクニン</t>
    </rPh>
    <phoneticPr fontId="1"/>
  </si>
  <si>
    <t>　　</t>
    <phoneticPr fontId="1"/>
  </si>
  <si>
    <t xml:space="preserve">  仲裁合意とは、裁判所への訴訟に代えて、紛争の解決を仲裁人に委ねることを約する当事者間の契約である。
   仲裁手続によってなされる仲裁判断は、裁判上の確定判決と同一の効力を有し、たとえその仲裁判断の内容に不服があっても、その内容を裁判所で争うことはできない.
</t>
    <phoneticPr fontId="1"/>
  </si>
  <si>
    <t>受注者</t>
    <phoneticPr fontId="1"/>
  </si>
  <si>
    <t>住　所</t>
    <phoneticPr fontId="1"/>
  </si>
  <si>
    <t xml:space="preserve">（ 契約番号  </t>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</si>
  <si>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</si>
  <si>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</si>
  <si>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（名称及び代表者）</t>
    <phoneticPr fontId="1"/>
  </si>
  <si>
    <t>（所在地）</t>
    <phoneticPr fontId="1"/>
  </si>
  <si>
    <r>
      <t>円</t>
    </r>
    <r>
      <rPr>
        <sz val="9"/>
        <rFont val="游ゴシック"/>
        <family val="3"/>
        <charset val="128"/>
        <scheme val="minor"/>
      </rPr>
      <t>・・・</t>
    </r>
    <r>
      <rPr>
        <sz val="10.5"/>
        <rFont val="游ゴシック"/>
        <family val="2"/>
        <charset val="128"/>
        <scheme val="minor"/>
      </rPr>
      <t>（A）</t>
    </r>
    <phoneticPr fontId="1"/>
  </si>
  <si>
    <r>
      <t>円</t>
    </r>
    <r>
      <rPr>
        <sz val="9"/>
        <rFont val="游ゴシック"/>
        <family val="3"/>
        <charset val="128"/>
        <scheme val="minor"/>
      </rPr>
      <t>・・・</t>
    </r>
    <r>
      <rPr>
        <sz val="10.5"/>
        <rFont val="游ゴシック"/>
        <family val="2"/>
        <charset val="128"/>
        <scheme val="minor"/>
      </rPr>
      <t>（B）</t>
    </r>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</si>
  <si>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</si>
  <si>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</si>
  <si>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</si>
  <si>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</si>
  <si>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</si>
  <si>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</si>
  <si>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</si>
  <si>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</si>
  <si>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郡山市上下水道事業管理者</t>
    <rPh sb="0" eb="3">
      <t>コオリヤマシ</t>
    </rPh>
    <rPh sb="3" eb="5">
      <t>ジョウゲ</t>
    </rPh>
    <rPh sb="5" eb="7">
      <t>スイドウ</t>
    </rPh>
    <rPh sb="7" eb="9">
      <t>ジギョウ</t>
    </rPh>
    <rPh sb="9" eb="12">
      <t>カンリシャ</t>
    </rPh>
    <phoneticPr fontId="24"/>
  </si>
  <si>
    <t>郡山市上下水道事業管理者　様</t>
    <rPh sb="13" eb="14">
      <t>サマ</t>
    </rPh>
    <phoneticPr fontId="24"/>
  </si>
  <si>
    <t>　郡山市上下水道事業管理者</t>
    <phoneticPr fontId="1"/>
  </si>
  <si>
    <t>郡山市豊田町１番４号</t>
    <rPh sb="3" eb="6">
      <t>トヨタマチ</t>
    </rPh>
    <rPh sb="7" eb="8">
      <t>バン</t>
    </rPh>
    <rPh sb="9" eb="10">
      <t>ゴウ</t>
    </rPh>
    <phoneticPr fontId="1"/>
  </si>
  <si>
    <t>郡山市上下水道事業管理者</t>
    <rPh sb="3" eb="12">
      <t>ジョウゲスイドウジギョウカンリシャ</t>
    </rPh>
    <phoneticPr fontId="1"/>
  </si>
  <si>
    <t>に着手したので届けます。</t>
    <phoneticPr fontId="1"/>
  </si>
  <si>
    <t>ggge年m月d日</t>
    <rPh sb="4" eb="5">
      <t>ネン</t>
    </rPh>
    <rPh sb="6" eb="7">
      <t>ガツ</t>
    </rPh>
    <rPh sb="8" eb="9">
      <t>ニチ</t>
    </rPh>
    <phoneticPr fontId="1"/>
  </si>
  <si>
    <t>円（税込）</t>
    <rPh sb="0" eb="1">
      <t>エン</t>
    </rPh>
    <phoneticPr fontId="1"/>
  </si>
  <si>
    <t>　 本契約の証として、本書２通を作成し、当事者記名押印の上、各自１
通を保有する。</t>
    <phoneticPr fontId="1"/>
  </si>
  <si>
    <t xml:space="preserve">   建設工事紛争審査会（以下「審査会」という。）は、建設工事の請負契約に関する紛争の解決を図るため建設業法に基づいて設置されており、同法の規定により、あっせん、調停及び仲裁を行う権限を有している。また、中央建設工事紛争審査会（以下「中央審査会」という。）は、国土交通省に、都道府県紛争審査会（以下「都道府県審査会」という。）は各都道府県にそれぞれ設置されている。審査会の管轄は、原則として、受注者が国土交通大臣の許可を受けた建設業者であるときは中央審査会、都道府県知事の許可を受けた建設業者であるときは当該都道府県審査会であるが、当事者の合意によって管轄審査会を定めることもできる。
   審査会による仲裁は、三人の仲裁委員が行い、仲裁委員は、審査会の委員又は特別委員のうちから当事者が合意によって選定した者につき、審査会の会長が指名する。また、仲裁委員のうち少なくとも一人は、弁護士法の規定により弁護士となる資格を有する者である。
　なお、審査会における仲裁手続は、建設業法に特別の定めがある場合を除き、仲裁法の規定が適用される。</t>
    <phoneticPr fontId="1"/>
  </si>
  <si>
    <t>工事（委託・修繕）名</t>
    <rPh sb="0" eb="2">
      <t>コウジ</t>
    </rPh>
    <rPh sb="3" eb="5">
      <t>イタク</t>
    </rPh>
    <rPh sb="6" eb="8">
      <t>シュウゼン</t>
    </rPh>
    <rPh sb="9" eb="10">
      <t>メイ</t>
    </rPh>
    <phoneticPr fontId="1"/>
  </si>
  <si>
    <t>工事（委託・修繕）名</t>
    <rPh sb="0" eb="2">
      <t>コウジ</t>
    </rPh>
    <rPh sb="3" eb="5">
      <t>イタク</t>
    </rPh>
    <rPh sb="6" eb="8">
      <t>シュウゼン</t>
    </rPh>
    <rPh sb="9" eb="10">
      <t>メイ</t>
    </rPh>
    <phoneticPr fontId="24"/>
  </si>
  <si>
    <t>工事等名　</t>
    <rPh sb="0" eb="2">
      <t>コウジ</t>
    </rPh>
    <rPh sb="2" eb="3">
      <t>トウ</t>
    </rPh>
    <rPh sb="3" eb="4">
      <t>メイ</t>
    </rPh>
    <phoneticPr fontId="1"/>
  </si>
  <si>
    <t>工事（修繕）名</t>
    <rPh sb="0" eb="2">
      <t>コウジ</t>
    </rPh>
    <rPh sb="3" eb="5">
      <t>シュウゼン</t>
    </rPh>
    <rPh sb="6" eb="7">
      <t>メイ</t>
    </rPh>
    <phoneticPr fontId="1"/>
  </si>
  <si>
    <t>工事等名</t>
    <rPh sb="0" eb="2">
      <t>コウジ</t>
    </rPh>
    <rPh sb="2" eb="3">
      <t>トウ</t>
    </rPh>
    <rPh sb="3" eb="4">
      <t>メイ</t>
    </rPh>
    <phoneticPr fontId="1"/>
  </si>
  <si>
    <t>契約の下記工事（委託・修繕）は、</t>
    <phoneticPr fontId="1"/>
  </si>
  <si>
    <t>紙契約用</t>
    <rPh sb="0" eb="4">
      <t>カミケイヤクヨウ</t>
    </rPh>
    <phoneticPr fontId="1"/>
  </si>
  <si>
    <t>施行場所</t>
    <rPh sb="0" eb="2">
      <t>セコウ</t>
    </rPh>
    <rPh sb="2" eb="4">
      <t>バショ</t>
    </rPh>
    <phoneticPr fontId="1"/>
  </si>
  <si>
    <t>(1) 下請総額5,000万円未満</t>
    <phoneticPr fontId="1"/>
  </si>
  <si>
    <t>(2)下請総額5,000万円以上</t>
    <phoneticPr fontId="1"/>
  </si>
  <si>
    <t>　　３　下請総額5,000万円は、建築一式工事の場合にあっては8,000万円とする。</t>
    <phoneticPr fontId="1"/>
  </si>
  <si>
    <r>
      <t>　 上記の工事について、発注者と受注者は、各々の対等な立場における合意に基づいて、</t>
    </r>
    <r>
      <rPr>
        <sz val="11"/>
        <color rgb="FF000000"/>
        <rFont val="ＭＳ 明朝"/>
        <family val="1"/>
        <charset val="128"/>
      </rPr>
      <t>令和７年度郡山市上下水道局工事請負契約約款</t>
    </r>
    <r>
      <rPr>
        <sz val="11"/>
        <color theme="1"/>
        <rFont val="ＭＳ 明朝"/>
        <family val="1"/>
        <charset val="128"/>
      </rPr>
      <t>並びに別冊設計図及び仕様書並びに次の特約条項に定めるところにより、公正な請負契約を締結し、信義に従って誠実にこれを履行するものとする。</t>
    </r>
    <rPh sb="49" eb="54">
      <t>ジョウゲスイドウキョク</t>
    </rPh>
    <phoneticPr fontId="1"/>
  </si>
  <si>
    <t>郡山市上下水道事業管理者職務代理者</t>
    <rPh sb="0" eb="12">
      <t>コオリヤマシジョウゲスイドウジギョウカンリシャ</t>
    </rPh>
    <phoneticPr fontId="1"/>
  </si>
  <si>
    <t>郡山市上下水道局長 菊池 秀昭</t>
    <phoneticPr fontId="1"/>
  </si>
  <si>
    <t>監理技術者補佐　氏名</t>
    <rPh sb="5" eb="7">
      <t>ホサ</t>
    </rPh>
    <phoneticPr fontId="1"/>
  </si>
  <si>
    <t>該当する要件</t>
    <rPh sb="0" eb="2">
      <t>ガイトウ</t>
    </rPh>
    <rPh sb="4" eb="6">
      <t>ヨウケン</t>
    </rPh>
    <phoneticPr fontId="24"/>
  </si>
  <si>
    <t>１　建設業法施行令第27条第２項に該当する工事
　　工事の対象となる工作物に一体性若しくは連続性が認められる工事又は施工にあたり
　相互に調整を要する工事で、かつ、工事現場の相互の間隔が10km程度の近接した場所に
　おいて同一の建設業者が施工する工事（建設業法（昭和24年法律第100号）で定める監理
　技術者を配置しなければならない工事（以下「監理技術者配置工事」という。）を除
　く。）
※ 監理技術者配置工事とは、5,000万円以上の下請契約を締結する工事（建築一式の場合
　は、8,000万円以上の下請契約を締結する工事）</t>
    <phoneticPr fontId="24"/>
  </si>
  <si>
    <t>２　建設業法第26条第３項に該当する工事
　　次のア～クを全て満たす工事
　ア　請負代金の額が、１億円未満（建築一式工事である場合は２億円未満）であること。
　イ　建設工事の工事現場間の距離が、同一の現場代理人がその一日の勤務時間内に巡回
　　可能なものであり、かつ工事現場において災害、事故その他の事象が発生した場合に
　　おいて、当該工事現場と他の工事現場との間の移動時間がおおむね２時間以内である
　　こと。
　ウ　当該建設業者が注文者となった下請契約から数えて、下請次数が３を超えていない
　　こと。</t>
    <phoneticPr fontId="24"/>
  </si>
  <si>
    <t>　エ　連絡その他必要な措置を講ずるための連絡員を置いていること。なお、当該建設工
　　事が土木一式工事または建築一式工事の場合の連絡員は、当該建設工事に対し１年以
　　上の実務の経験を有する者を当該工事現場に置くこと。
　オ　当該工事現場の施工体制を情報通信技術を利用する方法により確認するための措置
　　を講じていること。
　カ　当該建設工事を請け負った建設業者が、建設業法施行規則（昭和24年建設省令第14
　　号）第17条の２第１項第５号に掲げる事項を記載した人員の配置の計画書を作成し、
　　工事現場ごとに備え置いていること。
　キ　当該工事現場の状況の確認をするために必要な映像及び音声の送受信が可能な情報
　　通信機器が設置され、かつ当該機器を用いた通信を利用することが可能な環境が確保
　　されていること。
　ク　工事現場の数が２を超えないこと。</t>
    <phoneticPr fontId="24"/>
  </si>
  <si>
    <t>３　それぞれの工事当初請負金額が1,500万円未満の３件又は4,500万円未満（建築一式の
　場合は、9,000万円未満）の２件まで工事担当課長（上下水道局の工事担当課長を含
　む。）が支障なしと認める工事</t>
    <phoneticPr fontId="24"/>
  </si>
  <si>
    <t>４　１から３のほか、工事担当課長、財務部契約検査課長及び上下水道局総務課長が特に
　必要と認める工事</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</si>
</sst>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quot;円&quot;"/>
    <numFmt numFmtId="177" formatCode="[$-411]ggge&quot;年&quot;m&quot;月&quot;d&quot;日&quot;;@"/>
    <numFmt numFmtId="178" formatCode="&quot;¥&quot;#,##0_);[Red]\(&quot;¥&quot;#,##0\)"/>
  </numFmts>
  <fonts count="85">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2"/>
      <color rgb="FF000000"/>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6"/>
      <name val="ＭＳ 明朝"/>
      <family val="1"/>
      <charset val="128"/>
    </font>
    <font>
      <sz val="18"/>
      <color theme="1"/>
      <name val="ＭＳ 明朝"/>
      <family val="1"/>
      <charset val="128"/>
    </font>
    <font>
      <sz val="11"/>
      <name val="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1"/>
      <color indexed="8"/>
      <name val="ＭＳ 明朝"/>
      <family val="1"/>
      <charset val="128"/>
    </font>
    <font>
      <sz val="9"/>
      <color indexed="8"/>
      <name val="ＭＳ 明朝"/>
      <family val="1"/>
      <charset val="128"/>
    </font>
    <font>
      <sz val="12"/>
      <color indexed="8"/>
      <name val="ＭＳ 明朝"/>
      <family val="1"/>
      <charset val="128"/>
    </font>
    <font>
      <sz val="18"/>
      <color indexed="8"/>
      <name val="ＭＳ 明朝"/>
      <family val="1"/>
      <charset val="128"/>
    </font>
    <font>
      <sz val="9.5"/>
      <color indexed="8"/>
      <name val="ＭＳ 明朝"/>
      <family val="1"/>
      <charset val="128"/>
    </font>
    <font>
      <sz val="10"/>
      <color theme="1"/>
      <name val="游ゴシック"/>
      <family val="3"/>
      <charset val="128"/>
      <scheme val="minor"/>
    </font>
    <font>
      <sz val="14"/>
      <color rgb="FFFF0000"/>
      <name val="ＭＳ 明朝"/>
      <family val="1"/>
      <charset val="128"/>
    </font>
    <font>
      <sz val="11"/>
      <color rgb="FF00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name val="游ゴシック"/>
      <family val="3"/>
      <charset val="128"/>
      <scheme val="minor"/>
    </font>
    <font>
      <sz val="11"/>
      <name val="游ゴシック"/>
      <family val="3"/>
      <charset val="128"/>
      <scheme val="minor"/>
    </font>
    <font>
      <sz val="10.5"/>
      <color theme="1"/>
      <name val="ＭＳ 明朝"/>
      <family val="1"/>
      <charset val="128"/>
    </font>
    <font>
      <sz val="9"/>
      <color theme="1"/>
      <name val="ＭＳ 明朝"/>
      <family val="1"/>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b/>
      <sz val="18"/>
      <color theme="1"/>
      <name val="ＭＳ 明朝"/>
      <family val="1"/>
      <charset val="128"/>
    </font>
    <font>
      <sz val="20"/>
      <color theme="1"/>
      <name val="ＭＳ 明朝"/>
      <family val="1"/>
      <charset val="128"/>
    </font>
    <font>
      <sz val="11"/>
      <name val="游ゴシック"/>
      <family val="2"/>
      <charset val="128"/>
      <scheme val="minor"/>
    </font>
    <font>
      <sz val="12"/>
      <name val="游ゴシック"/>
      <family val="2"/>
      <charset val="128"/>
      <scheme val="minor"/>
    </font>
    <font>
      <sz val="18"/>
      <name val="游ゴシック"/>
      <family val="3"/>
      <charset val="128"/>
      <scheme val="minor"/>
    </font>
    <font>
      <sz val="16"/>
      <name val="游ゴシック"/>
      <family val="2"/>
      <charset val="128"/>
      <scheme val="minor"/>
    </font>
    <font>
      <sz val="16"/>
      <name val="游ゴシック"/>
      <family val="3"/>
      <charset val="128"/>
      <scheme val="minor"/>
    </font>
    <font>
      <sz val="14"/>
      <name val="游ゴシック"/>
      <family val="2"/>
      <charset val="128"/>
      <scheme val="minor"/>
    </font>
    <font>
      <sz val="10.5"/>
      <name val="游ゴシック"/>
      <family val="2"/>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b/>
      <sz val="11"/>
      <color theme="1"/>
      <name val="ＭＳ 明朝"/>
      <family val="1"/>
      <charset val="128"/>
    </font>
    <font>
      <sz val="16"/>
      <color theme="1"/>
      <name val="明朝"/>
      <family val="1"/>
      <charset val="128"/>
    </font>
    <font>
      <b/>
      <sz val="14"/>
      <color indexed="81"/>
      <name val="MS P ゴシック"/>
      <family val="3"/>
      <charset val="128"/>
    </font>
    <font>
      <sz val="2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DashDot">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hair">
        <color auto="1"/>
      </bottom>
      <diagonal/>
    </border>
    <border>
      <left style="thin">
        <color indexed="64"/>
      </left>
      <right style="thin">
        <color indexed="64"/>
      </right>
      <top/>
      <bottom/>
      <diagonal/>
    </border>
    <border>
      <left style="medium">
        <color rgb="FFFF0000"/>
      </left>
      <right style="medium">
        <color rgb="FFFF0000"/>
      </right>
      <top style="medium">
        <color rgb="FFFF0000"/>
      </top>
      <bottom style="medium">
        <color rgb="FFFF0000"/>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s>
  <cellStyleXfs count="8">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28" fillId="0" borderId="0"/>
    <xf numFmtId="0" fontId="32" fillId="0" borderId="0"/>
    <xf numFmtId="0" fontId="9" fillId="0" borderId="0">
      <alignment vertical="center"/>
    </xf>
    <xf numFmtId="6" fontId="22" fillId="0" borderId="0" applyFont="0" applyFill="0" applyBorder="0" applyAlignment="0" applyProtection="0">
      <alignment vertical="center"/>
    </xf>
  </cellStyleXfs>
  <cellXfs count="494">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4" fillId="0" borderId="0" xfId="0" applyFont="1" applyAlignment="1">
      <alignment vertical="center" wrapText="1"/>
    </xf>
    <xf numFmtId="0" fontId="13"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0"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vertical="top"/>
    </xf>
    <xf numFmtId="0" fontId="5" fillId="0" borderId="0" xfId="2" applyFont="1" applyAlignment="1">
      <alignment horizontal="right" vertical="center"/>
    </xf>
    <xf numFmtId="38" fontId="9" fillId="0" borderId="0" xfId="3" applyFont="1" applyFill="1">
      <alignment vertical="center"/>
    </xf>
    <xf numFmtId="177" fontId="5" fillId="0" borderId="1" xfId="2" applyNumberFormat="1" applyFont="1" applyBorder="1" applyAlignment="1">
      <alignment horizontal="center" vertical="center"/>
    </xf>
    <xf numFmtId="0" fontId="5" fillId="0" borderId="20" xfId="2" applyFont="1" applyBorder="1" applyAlignment="1">
      <alignment horizontal="right" vertical="center"/>
    </xf>
    <xf numFmtId="177" fontId="5" fillId="0" borderId="0" xfId="2" applyNumberFormat="1" applyFont="1" applyAlignment="1">
      <alignment horizontal="center" vertical="center"/>
    </xf>
    <xf numFmtId="0" fontId="30" fillId="0" borderId="0" xfId="5" applyFont="1"/>
    <xf numFmtId="0" fontId="33" fillId="0" borderId="0" xfId="5" applyFont="1"/>
    <xf numFmtId="0" fontId="30" fillId="0" borderId="37" xfId="5"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8" fillId="0" borderId="0" xfId="6" applyFont="1">
      <alignment vertical="center"/>
    </xf>
    <xf numFmtId="0" fontId="38" fillId="0" borderId="0" xfId="6" applyFont="1" applyAlignment="1">
      <alignment vertical="center" shrinkToFit="1"/>
    </xf>
    <xf numFmtId="0" fontId="38" fillId="0" borderId="55" xfId="6" applyFont="1" applyBorder="1">
      <alignment vertical="center"/>
    </xf>
    <xf numFmtId="0" fontId="38" fillId="0" borderId="55" xfId="6" applyFont="1" applyBorder="1" applyAlignment="1">
      <alignment vertical="center" shrinkToFit="1"/>
    </xf>
    <xf numFmtId="0" fontId="38" fillId="0" borderId="0" xfId="6" applyFont="1" applyAlignment="1">
      <alignment horizontal="left" vertical="center"/>
    </xf>
    <xf numFmtId="0" fontId="39" fillId="0" borderId="0" xfId="6" applyFont="1" applyAlignment="1">
      <alignment vertical="center" wrapText="1"/>
    </xf>
    <xf numFmtId="0" fontId="38" fillId="0" borderId="0" xfId="6" applyFont="1" applyAlignment="1">
      <alignment horizontal="right" vertical="center"/>
    </xf>
    <xf numFmtId="0" fontId="38" fillId="0" borderId="0" xfId="6" applyFont="1" applyAlignment="1">
      <alignment horizontal="center" vertical="center" shrinkToFit="1"/>
    </xf>
    <xf numFmtId="0" fontId="38" fillId="0" borderId="0" xfId="6" applyFont="1" applyAlignment="1">
      <alignment horizontal="left" vertical="center" shrinkToFit="1"/>
    </xf>
    <xf numFmtId="0" fontId="38" fillId="0" borderId="0" xfId="6" applyFont="1" applyAlignment="1">
      <alignment horizontal="center" vertical="center"/>
    </xf>
    <xf numFmtId="0" fontId="38" fillId="0" borderId="0" xfId="6" applyFont="1" applyAlignment="1">
      <alignment vertical="center"/>
    </xf>
    <xf numFmtId="0" fontId="30" fillId="0" borderId="0" xfId="5" applyFont="1" applyBorder="1" applyAlignment="1">
      <alignment horizontal="center"/>
    </xf>
    <xf numFmtId="0" fontId="30" fillId="0" borderId="0" xfId="5" applyFont="1" applyBorder="1" applyAlignment="1"/>
    <xf numFmtId="0" fontId="0" fillId="2" borderId="0" xfId="0" applyFill="1" applyBorder="1" applyAlignment="1">
      <alignment horizontal="right" vertical="center" indent="2"/>
    </xf>
    <xf numFmtId="0" fontId="49" fillId="0" borderId="0" xfId="0" applyFont="1">
      <alignment vertical="center"/>
    </xf>
    <xf numFmtId="0" fontId="49" fillId="0" borderId="0" xfId="0" applyFont="1" applyAlignment="1">
      <alignment vertical="center"/>
    </xf>
    <xf numFmtId="0" fontId="8" fillId="0" borderId="1" xfId="2" applyFont="1" applyBorder="1" applyAlignment="1">
      <alignment horizontal="center" vertical="center"/>
    </xf>
    <xf numFmtId="0" fontId="5" fillId="0" borderId="0" xfId="0" applyFont="1" applyAlignment="1">
      <alignment horizontal="right" vertical="center"/>
    </xf>
    <xf numFmtId="0" fontId="51" fillId="0" borderId="0" xfId="0" applyFont="1">
      <alignment vertical="center"/>
    </xf>
    <xf numFmtId="0" fontId="5" fillId="0" borderId="0" xfId="0" applyFont="1" applyAlignment="1">
      <alignment vertical="center" shrinkToFit="1"/>
    </xf>
    <xf numFmtId="0" fontId="51" fillId="0" borderId="0" xfId="0" applyFont="1" applyAlignment="1">
      <alignment horizontal="center" vertical="center"/>
    </xf>
    <xf numFmtId="0" fontId="19" fillId="0" borderId="0" xfId="0" applyFont="1" applyAlignment="1">
      <alignment horizontal="center" vertical="center"/>
    </xf>
    <xf numFmtId="0" fontId="51" fillId="0" borderId="0" xfId="0" applyFont="1" applyAlignment="1">
      <alignment vertical="center" shrinkToFit="1"/>
    </xf>
    <xf numFmtId="0" fontId="50"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indent="1"/>
    </xf>
    <xf numFmtId="0" fontId="50" fillId="0" borderId="0" xfId="0" applyFont="1" applyAlignment="1">
      <alignment vertical="center"/>
    </xf>
    <xf numFmtId="0" fontId="50" fillId="0" borderId="0" xfId="0" applyFont="1" applyAlignment="1">
      <alignment horizontal="left" vertical="center" indent="3"/>
    </xf>
    <xf numFmtId="0" fontId="50" fillId="0" borderId="0" xfId="0" applyFont="1" applyAlignment="1">
      <alignment horizontal="center"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1" fillId="0" borderId="0" xfId="0" applyFont="1" applyAlignment="1">
      <alignment vertical="center" wrapText="1"/>
    </xf>
    <xf numFmtId="0" fontId="51" fillId="0" borderId="0" xfId="0" applyFont="1" applyAlignment="1">
      <alignment horizontal="justify" vertical="center"/>
    </xf>
    <xf numFmtId="0" fontId="59" fillId="0" borderId="0" xfId="0" applyFont="1">
      <alignment vertical="center"/>
    </xf>
    <xf numFmtId="0" fontId="51" fillId="0" borderId="10" xfId="0" applyFont="1" applyBorder="1">
      <alignment vertical="center"/>
    </xf>
    <xf numFmtId="0" fontId="51" fillId="0" borderId="10" xfId="0" applyFont="1" applyBorder="1" applyAlignment="1">
      <alignment horizontal="center" vertical="center"/>
    </xf>
    <xf numFmtId="0" fontId="60" fillId="0" borderId="0" xfId="0" applyFont="1" applyAlignment="1">
      <alignment horizontal="justify" vertical="center"/>
    </xf>
    <xf numFmtId="0" fontId="51" fillId="0" borderId="0" xfId="0" applyFont="1" applyAlignment="1">
      <alignment horizontal="distributed" vertical="distributed" shrinkToFit="1"/>
    </xf>
    <xf numFmtId="0" fontId="5" fillId="0" borderId="0" xfId="0" applyFont="1" applyAlignment="1">
      <alignment horizontal="distributed" vertical="center" shrinkToFit="1"/>
    </xf>
    <xf numFmtId="0" fontId="14" fillId="0" borderId="0" xfId="0" applyFont="1">
      <alignment vertical="center"/>
    </xf>
    <xf numFmtId="0" fontId="51" fillId="0" borderId="0" xfId="0" applyFont="1" applyAlignment="1">
      <alignment horizontal="left" vertical="center" wrapText="1"/>
    </xf>
    <xf numFmtId="0" fontId="51" fillId="0" borderId="0" xfId="0" applyFont="1" applyAlignment="1">
      <alignment horizontal="center" vertical="center" wrapText="1"/>
    </xf>
    <xf numFmtId="0" fontId="37" fillId="0" borderId="0" xfId="0" applyFont="1">
      <alignment vertical="center"/>
    </xf>
    <xf numFmtId="0" fontId="61" fillId="0" borderId="0" xfId="0" applyFont="1" applyAlignment="1">
      <alignment horizontal="justify" vertical="center"/>
    </xf>
    <xf numFmtId="0" fontId="14" fillId="0" borderId="0" xfId="0" applyFont="1" applyAlignment="1">
      <alignment horizontal="justify" vertical="center"/>
    </xf>
    <xf numFmtId="0" fontId="51" fillId="0" borderId="0" xfId="0" applyFont="1" applyAlignment="1">
      <alignment horizontal="justify" vertical="center" wrapText="1"/>
    </xf>
    <xf numFmtId="0" fontId="65" fillId="0" borderId="0" xfId="0" applyFont="1">
      <alignment vertical="center"/>
    </xf>
    <xf numFmtId="0" fontId="8"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5" fillId="0" borderId="1" xfId="2" applyFont="1" applyBorder="1" applyAlignment="1">
      <alignment horizontal="center" vertical="center"/>
    </xf>
    <xf numFmtId="0" fontId="0" fillId="2" borderId="0" xfId="0" applyFill="1">
      <alignment vertical="center"/>
    </xf>
    <xf numFmtId="0" fontId="67" fillId="2" borderId="0" xfId="0" applyFont="1" applyFill="1">
      <alignment vertical="center"/>
    </xf>
    <xf numFmtId="0" fontId="5" fillId="0" borderId="0" xfId="0" applyFont="1" applyAlignment="1">
      <alignment vertical="center" wrapText="1"/>
    </xf>
    <xf numFmtId="0" fontId="17" fillId="0" borderId="0" xfId="0" applyFont="1">
      <alignment vertical="center"/>
    </xf>
    <xf numFmtId="0" fontId="68" fillId="0" borderId="0" xfId="0" applyFont="1" applyAlignme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63" fillId="0" borderId="0" xfId="0" applyFont="1" applyAlignment="1">
      <alignment horizontal="right" vertical="center"/>
    </xf>
    <xf numFmtId="0" fontId="30" fillId="0" borderId="0" xfId="0" applyFont="1">
      <alignment vertical="center"/>
    </xf>
    <xf numFmtId="0" fontId="70" fillId="0" borderId="0" xfId="0" applyFont="1" applyAlignment="1">
      <alignment horizontal="right" vertical="center"/>
    </xf>
    <xf numFmtId="0" fontId="70" fillId="0" borderId="0" xfId="0" applyFont="1">
      <alignment vertical="center"/>
    </xf>
    <xf numFmtId="0" fontId="70" fillId="0" borderId="0" xfId="0" applyFont="1" applyAlignment="1">
      <alignment vertical="center"/>
    </xf>
    <xf numFmtId="0" fontId="75" fillId="0" borderId="0" xfId="0" applyFont="1" applyAlignment="1">
      <alignment vertical="center"/>
    </xf>
    <xf numFmtId="0" fontId="76" fillId="0" borderId="0" xfId="0" applyFont="1" applyAlignment="1">
      <alignment horizontal="right" vertical="center" indent="1"/>
    </xf>
    <xf numFmtId="0" fontId="76" fillId="0" borderId="0" xfId="0" applyFont="1">
      <alignment vertical="center"/>
    </xf>
    <xf numFmtId="0" fontId="70" fillId="0" borderId="0" xfId="0" applyFont="1" applyAlignment="1">
      <alignment vertical="center" shrinkToFit="1"/>
    </xf>
    <xf numFmtId="0" fontId="49" fillId="0" borderId="0" xfId="0" applyFont="1" applyBorder="1">
      <alignment vertical="center"/>
    </xf>
    <xf numFmtId="0" fontId="49" fillId="0" borderId="0" xfId="0" applyFont="1" applyAlignment="1">
      <alignment horizontal="right" vertical="center"/>
    </xf>
    <xf numFmtId="0" fontId="76" fillId="0" borderId="0" xfId="0" applyFont="1" applyAlignment="1">
      <alignment horizontal="center" vertical="center"/>
    </xf>
    <xf numFmtId="0" fontId="49" fillId="0" borderId="0" xfId="0" applyFont="1" applyAlignment="1">
      <alignment horizontal="center" vertical="center"/>
    </xf>
    <xf numFmtId="0" fontId="57" fillId="0" borderId="0" xfId="0" applyFont="1" applyAlignment="1">
      <alignment horizontal="center" vertical="center"/>
    </xf>
    <xf numFmtId="0" fontId="58" fillId="0" borderId="0" xfId="0" applyFont="1" applyAlignment="1">
      <alignment horizontal="center" vertical="center"/>
    </xf>
    <xf numFmtId="0" fontId="49" fillId="0" borderId="0" xfId="0" applyFont="1" applyAlignment="1">
      <alignment vertical="center" shrinkToFit="1"/>
    </xf>
    <xf numFmtId="0" fontId="70" fillId="0" borderId="0" xfId="0" applyFont="1" applyBorder="1">
      <alignment vertical="center"/>
    </xf>
    <xf numFmtId="0" fontId="5" fillId="0" borderId="0" xfId="0" applyFont="1" applyAlignment="1">
      <alignment horizontal="center" vertical="center"/>
    </xf>
    <xf numFmtId="0" fontId="49" fillId="0" borderId="0" xfId="0" applyFont="1" applyAlignment="1">
      <alignment vertical="center" shrinkToFit="1"/>
    </xf>
    <xf numFmtId="0" fontId="50" fillId="0" borderId="0" xfId="0" applyFont="1" applyAlignment="1">
      <alignment vertical="center" shrinkToFit="1"/>
    </xf>
    <xf numFmtId="0" fontId="0" fillId="0" borderId="0" xfId="0" applyBorder="1">
      <alignment vertical="center"/>
    </xf>
    <xf numFmtId="0" fontId="5" fillId="0" borderId="0" xfId="0" applyFont="1" applyBorder="1" applyAlignment="1" applyProtection="1">
      <alignment horizontal="center" vertical="center"/>
    </xf>
    <xf numFmtId="0" fontId="11"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77" fillId="0" borderId="10" xfId="0" applyFont="1" applyBorder="1" applyAlignment="1">
      <alignment vertical="center"/>
    </xf>
    <xf numFmtId="0" fontId="77" fillId="0" borderId="10" xfId="0" applyFont="1" applyBorder="1">
      <alignment vertical="center"/>
    </xf>
    <xf numFmtId="0" fontId="78" fillId="2" borderId="0" xfId="0" applyFont="1" applyFill="1">
      <alignment vertical="center"/>
    </xf>
    <xf numFmtId="0" fontId="79" fillId="2" borderId="0" xfId="0" applyFont="1" applyFill="1">
      <alignment vertical="center"/>
    </xf>
    <xf numFmtId="0" fontId="80" fillId="0" borderId="0" xfId="2" applyFont="1">
      <alignment vertical="center"/>
    </xf>
    <xf numFmtId="0" fontId="72"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right" vertical="center" indent="1"/>
    </xf>
    <xf numFmtId="0" fontId="57" fillId="0" borderId="0" xfId="0" applyFont="1">
      <alignment vertical="center"/>
    </xf>
    <xf numFmtId="0" fontId="50" fillId="0" borderId="0" xfId="0" applyFont="1" applyBorder="1">
      <alignment vertical="center"/>
    </xf>
    <xf numFmtId="0" fontId="17" fillId="0" borderId="0" xfId="0" applyFont="1" applyAlignment="1" applyProtection="1">
      <alignment vertical="center"/>
    </xf>
    <xf numFmtId="0" fontId="51" fillId="0" borderId="0" xfId="0" applyFont="1" applyBorder="1" applyAlignment="1">
      <alignment vertical="center" wrapText="1"/>
    </xf>
    <xf numFmtId="0" fontId="51" fillId="0" borderId="0" xfId="0" applyFont="1" applyBorder="1">
      <alignment vertical="center"/>
    </xf>
    <xf numFmtId="0" fontId="51" fillId="0" borderId="0" xfId="0" applyFont="1" applyBorder="1" applyAlignment="1">
      <alignment horizontal="justify" vertical="center" wrapText="1"/>
    </xf>
    <xf numFmtId="0" fontId="37" fillId="2" borderId="0" xfId="0" applyFont="1" applyFill="1" applyBorder="1" applyAlignment="1">
      <alignment horizontal="center" vertical="center"/>
    </xf>
    <xf numFmtId="0" fontId="5" fillId="0" borderId="20" xfId="2" applyFont="1" applyBorder="1" applyAlignment="1">
      <alignment vertical="center"/>
    </xf>
    <xf numFmtId="177" fontId="5" fillId="0" borderId="0" xfId="0" applyNumberFormat="1" applyFont="1">
      <alignment vertical="center"/>
    </xf>
    <xf numFmtId="0" fontId="78" fillId="2" borderId="71"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4" fillId="0" borderId="11" xfId="2" applyFont="1" applyBorder="1" applyAlignment="1" applyProtection="1">
      <alignment horizontal="center" vertical="center" shrinkToFit="1"/>
      <protection locked="0"/>
    </xf>
    <xf numFmtId="0" fontId="14" fillId="0" borderId="15" xfId="2" applyFont="1" applyBorder="1" applyAlignment="1" applyProtection="1">
      <alignment horizontal="left" vertical="center" shrinkToFit="1"/>
      <protection locked="0"/>
    </xf>
    <xf numFmtId="0" fontId="14" fillId="0" borderId="14" xfId="2" applyFont="1" applyBorder="1" applyAlignment="1" applyProtection="1">
      <alignment horizontal="center" vertical="center" shrinkToFit="1"/>
      <protection locked="0"/>
    </xf>
    <xf numFmtId="0" fontId="34" fillId="0" borderId="42" xfId="5" applyFont="1" applyBorder="1" applyAlignment="1" applyProtection="1">
      <alignment horizontal="center" vertical="top"/>
      <protection locked="0"/>
    </xf>
    <xf numFmtId="0" fontId="34" fillId="0" borderId="0" xfId="5" applyFont="1" applyBorder="1" applyAlignment="1" applyProtection="1">
      <alignment horizontal="center" vertical="top"/>
      <protection locked="0"/>
    </xf>
    <xf numFmtId="0" fontId="34" fillId="0" borderId="34" xfId="5" applyFont="1" applyBorder="1" applyAlignment="1" applyProtection="1">
      <alignment horizontal="right"/>
      <protection locked="0"/>
    </xf>
    <xf numFmtId="0" fontId="34" fillId="0" borderId="32" xfId="5" applyFont="1" applyBorder="1" applyAlignment="1" applyProtection="1">
      <alignment horizontal="right"/>
      <protection locked="0"/>
    </xf>
    <xf numFmtId="0" fontId="34" fillId="0" borderId="33" xfId="5" applyFont="1" applyBorder="1" applyAlignment="1" applyProtection="1">
      <alignment horizontal="right" vertical="top"/>
      <protection locked="0"/>
    </xf>
    <xf numFmtId="0" fontId="34" fillId="0" borderId="32" xfId="5" applyFont="1" applyBorder="1" applyAlignment="1" applyProtection="1">
      <alignment horizontal="right" vertical="top"/>
      <protection locked="0"/>
    </xf>
    <xf numFmtId="0" fontId="34" fillId="0" borderId="31" xfId="5" applyFont="1" applyBorder="1" applyAlignment="1" applyProtection="1">
      <alignment horizontal="right" vertical="top"/>
      <protection locked="0"/>
    </xf>
    <xf numFmtId="0" fontId="30" fillId="0" borderId="6" xfId="5" applyFont="1" applyBorder="1" applyProtection="1">
      <protection locked="0"/>
    </xf>
    <xf numFmtId="0" fontId="30" fillId="0" borderId="6" xfId="5" applyFont="1" applyFill="1" applyBorder="1" applyProtection="1">
      <protection locked="0"/>
    </xf>
    <xf numFmtId="0" fontId="30" fillId="0" borderId="8" xfId="5" applyFont="1" applyBorder="1" applyProtection="1">
      <protection locked="0"/>
    </xf>
    <xf numFmtId="0" fontId="30" fillId="0" borderId="10" xfId="5" applyFont="1" applyBorder="1" applyProtection="1">
      <protection locked="0"/>
    </xf>
    <xf numFmtId="0" fontId="30" fillId="0" borderId="10" xfId="5" applyFont="1" applyFill="1" applyBorder="1" applyProtection="1">
      <protection locked="0"/>
    </xf>
    <xf numFmtId="0" fontId="30" fillId="0" borderId="26" xfId="5" applyFont="1" applyBorder="1" applyProtection="1">
      <protection locked="0"/>
    </xf>
    <xf numFmtId="0" fontId="30" fillId="0" borderId="23" xfId="5" applyFont="1" applyBorder="1" applyProtection="1">
      <protection locked="0"/>
    </xf>
    <xf numFmtId="0" fontId="30" fillId="0" borderId="22" xfId="5" applyFont="1" applyBorder="1" applyProtection="1">
      <protection locked="0"/>
    </xf>
    <xf numFmtId="0" fontId="29" fillId="0" borderId="0" xfId="5" applyFont="1" applyBorder="1" applyAlignment="1" applyProtection="1">
      <alignment vertical="center"/>
      <protection locked="0"/>
    </xf>
    <xf numFmtId="0" fontId="29" fillId="0" borderId="1" xfId="5" applyFont="1" applyBorder="1" applyAlignment="1" applyProtection="1">
      <protection locked="0"/>
    </xf>
    <xf numFmtId="3" fontId="49" fillId="0" borderId="69" xfId="0" applyNumberFormat="1" applyFont="1" applyBorder="1" applyProtection="1">
      <alignment vertical="center"/>
      <protection locked="0"/>
    </xf>
    <xf numFmtId="0" fontId="49" fillId="0" borderId="0" xfId="0" applyFont="1" applyAlignment="1" applyProtection="1">
      <alignment vertical="center"/>
      <protection locked="0"/>
    </xf>
    <xf numFmtId="0" fontId="49" fillId="0" borderId="69" xfId="0" applyFont="1" applyBorder="1" applyProtection="1">
      <alignment vertical="center"/>
      <protection locked="0"/>
    </xf>
    <xf numFmtId="0" fontId="50" fillId="0" borderId="0" xfId="0" applyFont="1" applyProtection="1">
      <alignment vertical="center"/>
      <protection locked="0"/>
    </xf>
    <xf numFmtId="0" fontId="50" fillId="0" borderId="0" xfId="0" applyFont="1" applyAlignment="1" applyProtection="1">
      <alignment horizontal="left" vertical="center" indent="1"/>
      <protection locked="0"/>
    </xf>
    <xf numFmtId="0" fontId="51" fillId="0" borderId="0" xfId="0" applyFont="1" applyAlignment="1" applyProtection="1">
      <alignment vertical="center" wrapText="1"/>
      <protection locked="0"/>
    </xf>
    <xf numFmtId="0" fontId="14" fillId="0" borderId="10" xfId="0" applyFont="1" applyBorder="1" applyAlignment="1" applyProtection="1">
      <alignment horizontal="center" vertical="center" wrapText="1"/>
      <protection locked="0"/>
    </xf>
    <xf numFmtId="0" fontId="14" fillId="0" borderId="27"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38" fillId="0" borderId="68" xfId="6" applyFont="1" applyBorder="1" applyAlignment="1" applyProtection="1">
      <alignment horizontal="center" vertical="center" shrinkToFit="1"/>
      <protection locked="0"/>
    </xf>
    <xf numFmtId="0" fontId="38" fillId="0" borderId="54" xfId="6" applyFont="1" applyBorder="1" applyAlignment="1" applyProtection="1">
      <alignment horizontal="right" vertical="center"/>
      <protection locked="0"/>
    </xf>
    <xf numFmtId="0" fontId="38" fillId="0" borderId="53" xfId="6" applyFont="1" applyBorder="1" applyProtection="1">
      <alignment vertical="center"/>
      <protection locked="0"/>
    </xf>
    <xf numFmtId="0" fontId="38" fillId="0" borderId="20" xfId="6"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7" xfId="0" applyFont="1" applyBorder="1" applyAlignment="1" applyProtection="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2" applyFont="1" applyBorder="1" applyAlignment="1">
      <alignment horizontal="center" vertical="center"/>
    </xf>
    <xf numFmtId="0" fontId="8" fillId="0" borderId="0" xfId="2" applyFont="1" applyBorder="1" applyAlignment="1">
      <alignment horizontal="center" vertical="center"/>
    </xf>
    <xf numFmtId="0" fontId="12" fillId="2" borderId="0" xfId="0" applyFont="1" applyFill="1" applyBorder="1" applyAlignment="1" applyProtection="1">
      <alignment horizontal="center" vertical="center"/>
      <protection locked="0"/>
    </xf>
    <xf numFmtId="0" fontId="17" fillId="0" borderId="0" xfId="0" applyFont="1" applyAlignment="1" applyProtection="1">
      <alignment horizontal="center" vertical="center"/>
    </xf>
    <xf numFmtId="0" fontId="20" fillId="3" borderId="0" xfId="0" applyFont="1" applyFill="1" applyBorder="1" applyAlignment="1" applyProtection="1">
      <alignment horizontal="left" vertical="center"/>
      <protection locked="0"/>
    </xf>
    <xf numFmtId="6" fontId="11" fillId="3" borderId="0" xfId="1" applyNumberFormat="1" applyFont="1" applyFill="1" applyBorder="1" applyAlignment="1" applyProtection="1">
      <alignment horizontal="right" vertical="center"/>
      <protection locked="0"/>
    </xf>
    <xf numFmtId="0" fontId="43"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177" fontId="37" fillId="3" borderId="0" xfId="0" applyNumberFormat="1" applyFont="1" applyFill="1" applyBorder="1" applyAlignment="1" applyProtection="1">
      <alignment horizontal="center" vertical="center"/>
      <protection locked="0"/>
    </xf>
    <xf numFmtId="177" fontId="5" fillId="0" borderId="0" xfId="0" applyNumberFormat="1" applyFont="1" applyAlignment="1">
      <alignment horizontal="distributed" vertical="center"/>
    </xf>
    <xf numFmtId="177" fontId="17" fillId="0" borderId="0" xfId="0" applyNumberFormat="1" applyFont="1" applyAlignment="1">
      <alignment horizontal="distributed"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Alignment="1">
      <alignment horizontal="distributed" vertical="center" shrinkToFit="1"/>
    </xf>
    <xf numFmtId="0" fontId="52" fillId="0" borderId="0" xfId="0" applyFont="1" applyAlignment="1">
      <alignment horizontal="left" vertical="center" indent="1" shrinkToFit="1"/>
    </xf>
    <xf numFmtId="0" fontId="52" fillId="0" borderId="0" xfId="0" applyFont="1" applyAlignment="1">
      <alignment horizontal="distributed" vertical="center"/>
    </xf>
    <xf numFmtId="0" fontId="5" fillId="0" borderId="0" xfId="0" applyFont="1" applyAlignment="1">
      <alignment horizontal="center" vertical="center"/>
    </xf>
    <xf numFmtId="0" fontId="63" fillId="0" borderId="0" xfId="0" applyFont="1" applyAlignment="1">
      <alignment horizontal="center" vertical="center"/>
    </xf>
    <xf numFmtId="0" fontId="19" fillId="0" borderId="0" xfId="0" applyFont="1" applyAlignment="1">
      <alignment horizontal="center" vertical="center"/>
    </xf>
    <xf numFmtId="178" fontId="66" fillId="0" borderId="0" xfId="0" applyNumberFormat="1" applyFont="1" applyAlignment="1">
      <alignment horizontal="right" vertical="center"/>
    </xf>
    <xf numFmtId="0" fontId="64" fillId="0" borderId="0" xfId="0" applyFont="1" applyAlignment="1">
      <alignment horizontal="distributed"/>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38" fontId="9" fillId="0" borderId="10" xfId="3" applyFont="1" applyFill="1" applyBorder="1" applyAlignment="1" applyProtection="1">
      <alignment horizontal="right" vertical="center"/>
      <protection locked="0"/>
    </xf>
    <xf numFmtId="38" fontId="14" fillId="0" borderId="10" xfId="3" applyFont="1" applyFill="1" applyBorder="1" applyAlignment="1" applyProtection="1">
      <alignment horizontal="center" vertical="center"/>
      <protection locked="0"/>
    </xf>
    <xf numFmtId="177" fontId="5" fillId="0" borderId="1" xfId="2" applyNumberFormat="1" applyFont="1" applyBorder="1" applyAlignment="1">
      <alignment horizontal="distributed" vertical="center"/>
    </xf>
    <xf numFmtId="0" fontId="5" fillId="0" borderId="12" xfId="2" applyFont="1" applyBorder="1" applyAlignment="1">
      <alignment horizontal="center" vertical="center"/>
    </xf>
    <xf numFmtId="0" fontId="5" fillId="0" borderId="11" xfId="2" applyFont="1" applyBorder="1" applyAlignment="1">
      <alignment horizontal="center" vertical="center"/>
    </xf>
    <xf numFmtId="0" fontId="5" fillId="0" borderId="18" xfId="2" applyFont="1" applyBorder="1" applyAlignment="1">
      <alignment horizontal="center" vertical="center"/>
    </xf>
    <xf numFmtId="0" fontId="14" fillId="0" borderId="12" xfId="2" applyFont="1" applyBorder="1" applyAlignment="1" applyProtection="1">
      <alignment horizontal="left" vertical="center" shrinkToFit="1"/>
      <protection locked="0"/>
    </xf>
    <xf numFmtId="0" fontId="14" fillId="0" borderId="11" xfId="2" applyFont="1" applyBorder="1" applyAlignment="1" applyProtection="1">
      <alignment horizontal="left" vertical="center" shrinkToFit="1"/>
      <protection locked="0"/>
    </xf>
    <xf numFmtId="0" fontId="14" fillId="0" borderId="18" xfId="2" applyFont="1" applyBorder="1" applyAlignment="1" applyProtection="1">
      <alignment horizontal="left" vertical="center" shrinkToFit="1"/>
      <protection locked="0"/>
    </xf>
    <xf numFmtId="0" fontId="14" fillId="0" borderId="19" xfId="2" applyFont="1" applyBorder="1" applyAlignment="1" applyProtection="1">
      <alignment horizontal="center" vertical="center" shrinkToFit="1"/>
      <protection locked="0"/>
    </xf>
    <xf numFmtId="0" fontId="14" fillId="0" borderId="13" xfId="2" applyFont="1" applyBorder="1" applyAlignment="1" applyProtection="1">
      <alignment horizontal="center" vertical="center" shrinkToFit="1"/>
      <protection locked="0"/>
    </xf>
    <xf numFmtId="0" fontId="5" fillId="0" borderId="10" xfId="2" applyFont="1" applyBorder="1" applyAlignment="1">
      <alignment horizontal="center" vertical="center" shrinkToFit="1"/>
    </xf>
    <xf numFmtId="0" fontId="81" fillId="0" borderId="0" xfId="4" applyFont="1" applyAlignment="1">
      <alignment horizontal="center" vertical="top" shrinkToFit="1"/>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14" fillId="0" borderId="12" xfId="2" applyFont="1" applyBorder="1" applyAlignment="1" applyProtection="1">
      <alignment horizontal="center" vertical="center" shrinkToFit="1"/>
      <protection locked="0"/>
    </xf>
    <xf numFmtId="0" fontId="5" fillId="0" borderId="1" xfId="2" applyFont="1" applyBorder="1" applyAlignment="1">
      <alignment horizontal="distributed" vertical="center"/>
    </xf>
    <xf numFmtId="0" fontId="68" fillId="0" borderId="0" xfId="2" applyFont="1" applyAlignment="1">
      <alignment horizontal="center" vertical="center"/>
    </xf>
    <xf numFmtId="0" fontId="5" fillId="0" borderId="0" xfId="2" applyFont="1" applyBorder="1" applyAlignment="1">
      <alignment horizontal="center" vertical="center"/>
    </xf>
    <xf numFmtId="0" fontId="14" fillId="0" borderId="0" xfId="2" applyFont="1" applyBorder="1" applyAlignment="1">
      <alignment horizontal="center" wrapText="1"/>
    </xf>
    <xf numFmtId="0" fontId="5" fillId="0" borderId="0" xfId="2" applyFont="1" applyBorder="1" applyAlignment="1">
      <alignment horizontal="left" vertical="center" wrapText="1"/>
    </xf>
    <xf numFmtId="0" fontId="5" fillId="0" borderId="1" xfId="2" applyFont="1" applyBorder="1" applyAlignment="1">
      <alignment horizontal="left" vertical="center" wrapText="1"/>
    </xf>
    <xf numFmtId="0" fontId="5" fillId="0" borderId="9" xfId="2" applyFont="1" applyBorder="1" applyAlignment="1">
      <alignment horizontal="left" vertical="center" wrapText="1"/>
    </xf>
    <xf numFmtId="0" fontId="5" fillId="0" borderId="1" xfId="2" applyFont="1" applyBorder="1" applyAlignment="1">
      <alignment horizontal="left" vertical="center" indent="1"/>
    </xf>
    <xf numFmtId="0" fontId="5" fillId="0" borderId="1" xfId="2" applyFont="1" applyBorder="1" applyAlignment="1">
      <alignment horizontal="left" vertical="center"/>
    </xf>
    <xf numFmtId="0" fontId="14" fillId="0" borderId="0" xfId="2" applyFont="1" applyBorder="1" applyAlignment="1">
      <alignment horizontal="center" vertical="center" wrapText="1"/>
    </xf>
    <xf numFmtId="0" fontId="5" fillId="0" borderId="0" xfId="2" applyFont="1" applyBorder="1" applyAlignment="1">
      <alignment horizontal="center" vertical="center" wrapText="1"/>
    </xf>
    <xf numFmtId="0" fontId="5" fillId="0" borderId="0" xfId="2" applyFont="1" applyAlignment="1">
      <alignment horizontal="left" vertical="top" wrapText="1"/>
    </xf>
    <xf numFmtId="0" fontId="5" fillId="0" borderId="20" xfId="2" applyFont="1" applyBorder="1" applyAlignment="1">
      <alignment horizontal="distributed" vertical="center"/>
    </xf>
    <xf numFmtId="38" fontId="9" fillId="0" borderId="12" xfId="3" applyFont="1" applyFill="1" applyBorder="1" applyAlignment="1" applyProtection="1">
      <alignment horizontal="right" vertical="center"/>
      <protection locked="0"/>
    </xf>
    <xf numFmtId="38" fontId="9" fillId="0" borderId="11" xfId="3" applyFont="1" applyFill="1" applyBorder="1" applyAlignment="1" applyProtection="1">
      <alignment horizontal="right" vertical="center"/>
      <protection locked="0"/>
    </xf>
    <xf numFmtId="38" fontId="21" fillId="0" borderId="0" xfId="3" applyFont="1" applyFill="1" applyAlignment="1" applyProtection="1">
      <alignment horizontal="center" vertical="center"/>
      <protection locked="0"/>
    </xf>
    <xf numFmtId="0" fontId="5" fillId="0" borderId="0" xfId="2" applyFont="1" applyAlignment="1">
      <alignment vertical="center"/>
    </xf>
    <xf numFmtId="0" fontId="14" fillId="0" borderId="17" xfId="2" applyFont="1" applyBorder="1" applyAlignment="1" applyProtection="1">
      <alignment horizontal="left" vertical="center" shrinkToFit="1"/>
      <protection locked="0"/>
    </xf>
    <xf numFmtId="0" fontId="14" fillId="0" borderId="15" xfId="2" applyFont="1" applyBorder="1" applyAlignment="1" applyProtection="1">
      <alignment horizontal="left" vertical="center" shrinkToFit="1"/>
      <protection locked="0"/>
    </xf>
    <xf numFmtId="0" fontId="14" fillId="0" borderId="16" xfId="2" applyFont="1" applyBorder="1" applyAlignment="1" applyProtection="1">
      <alignment horizontal="left" vertical="center" shrinkToFit="1"/>
      <protection locked="0"/>
    </xf>
    <xf numFmtId="0" fontId="29" fillId="0" borderId="0" xfId="2" applyFont="1" applyAlignment="1">
      <alignment horizontal="center" vertical="center"/>
    </xf>
    <xf numFmtId="38" fontId="9" fillId="0" borderId="21" xfId="3" applyFont="1" applyFill="1" applyBorder="1" applyAlignment="1" applyProtection="1">
      <alignment horizontal="right" vertical="center"/>
      <protection locked="0"/>
    </xf>
    <xf numFmtId="38" fontId="9" fillId="0" borderId="20" xfId="3" applyFont="1" applyFill="1" applyBorder="1" applyAlignment="1" applyProtection="1">
      <alignment horizontal="right" vertical="center"/>
      <protection locked="0"/>
    </xf>
    <xf numFmtId="38" fontId="9" fillId="0" borderId="27" xfId="3" applyFont="1" applyFill="1" applyBorder="1" applyAlignment="1" applyProtection="1">
      <alignment horizontal="right" vertical="center"/>
      <protection locked="0"/>
    </xf>
    <xf numFmtId="38" fontId="14" fillId="0" borderId="21" xfId="3" applyFont="1" applyFill="1" applyBorder="1" applyAlignment="1" applyProtection="1">
      <alignment horizontal="center" vertical="center"/>
      <protection locked="0"/>
    </xf>
    <xf numFmtId="38" fontId="14" fillId="0" borderId="27" xfId="3" applyFont="1" applyFill="1" applyBorder="1" applyAlignment="1" applyProtection="1">
      <alignment horizontal="center" vertical="center"/>
      <protection locked="0"/>
    </xf>
    <xf numFmtId="177" fontId="5" fillId="0" borderId="0" xfId="2" applyNumberFormat="1" applyFont="1" applyAlignment="1">
      <alignment horizontal="distributed" vertical="center"/>
    </xf>
    <xf numFmtId="177" fontId="5" fillId="0" borderId="20" xfId="2" applyNumberFormat="1" applyFont="1" applyBorder="1" applyAlignment="1">
      <alignment horizontal="distributed" vertical="center"/>
    </xf>
    <xf numFmtId="0" fontId="8" fillId="0" borderId="0" xfId="0" applyFont="1" applyAlignment="1" applyProtection="1">
      <alignment vertical="center"/>
    </xf>
    <xf numFmtId="0" fontId="3" fillId="0" borderId="0" xfId="0" applyFont="1" applyAlignment="1" applyProtection="1">
      <alignment horizontal="center" vertical="center"/>
    </xf>
    <xf numFmtId="0" fontId="83" fillId="0" borderId="0" xfId="0" applyFont="1" applyAlignment="1" applyProtection="1">
      <alignment horizontal="center" vertical="center"/>
    </xf>
    <xf numFmtId="0" fontId="84" fillId="0" borderId="0" xfId="0" applyFont="1" applyBorder="1" applyAlignment="1" applyProtection="1">
      <alignment horizontal="left" vertical="center" wrapText="1"/>
    </xf>
    <xf numFmtId="0" fontId="84" fillId="0" borderId="1" xfId="0" applyFont="1" applyBorder="1" applyAlignment="1" applyProtection="1">
      <alignment horizontal="left" vertical="center" wrapText="1"/>
    </xf>
    <xf numFmtId="177" fontId="8" fillId="0" borderId="0" xfId="0" applyNumberFormat="1" applyFont="1" applyAlignment="1" applyProtection="1">
      <alignment horizontal="distributed" vertical="center"/>
    </xf>
    <xf numFmtId="0" fontId="8" fillId="0" borderId="0" xfId="0" applyFont="1" applyAlignment="1" applyProtection="1">
      <alignment horizontal="left" vertical="center"/>
    </xf>
    <xf numFmtId="0" fontId="8" fillId="0" borderId="5" xfId="0" applyFont="1" applyBorder="1" applyAlignment="1" applyProtection="1">
      <alignment horizontal="left" vertical="center"/>
    </xf>
    <xf numFmtId="0" fontId="13" fillId="0" borderId="0" xfId="0" applyFont="1" applyAlignment="1" applyProtection="1">
      <alignment horizontal="left" vertical="center"/>
    </xf>
    <xf numFmtId="5" fontId="7" fillId="0" borderId="9" xfId="0" applyNumberFormat="1" applyFont="1" applyBorder="1" applyAlignment="1" applyProtection="1">
      <alignment horizontal="right" vertical="center" indent="1"/>
    </xf>
    <xf numFmtId="0" fontId="8" fillId="0" borderId="0" xfId="0" applyFont="1" applyAlignment="1" applyProtection="1">
      <alignment horizontal="center" vertical="center"/>
    </xf>
    <xf numFmtId="176" fontId="7" fillId="0" borderId="0" xfId="0" applyNumberFormat="1" applyFont="1" applyAlignment="1" applyProtection="1">
      <alignment horizontal="left" vertical="center"/>
      <protection locked="0"/>
    </xf>
    <xf numFmtId="0" fontId="5" fillId="0" borderId="0" xfId="0" applyFont="1" applyAlignment="1" applyProtection="1">
      <alignment horizontal="left" vertical="distributed" wrapText="1"/>
    </xf>
    <xf numFmtId="0" fontId="16" fillId="0" borderId="0" xfId="0" applyFont="1" applyAlignment="1" applyProtection="1">
      <alignment horizontal="left" vertical="top"/>
      <protection locked="0"/>
    </xf>
    <xf numFmtId="0" fontId="8"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left" vertical="distributed"/>
    </xf>
    <xf numFmtId="0" fontId="5" fillId="0" borderId="0" xfId="0" applyFont="1" applyAlignment="1" applyProtection="1">
      <alignment horizontal="center" vertical="center"/>
    </xf>
    <xf numFmtId="0" fontId="10"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5" fillId="0" borderId="0" xfId="0" applyFont="1" applyAlignment="1">
      <alignment horizontal="left" vertical="distributed" wrapText="1"/>
    </xf>
    <xf numFmtId="0" fontId="69" fillId="0" borderId="0" xfId="0" applyFont="1" applyAlignment="1">
      <alignment horizontal="center" vertical="center"/>
    </xf>
    <xf numFmtId="0" fontId="5" fillId="0" borderId="1" xfId="0" applyFont="1" applyBorder="1" applyAlignment="1" applyProtection="1">
      <alignment horizontal="left" vertical="center" shrinkToFit="1"/>
    </xf>
    <xf numFmtId="0" fontId="68" fillId="0" borderId="0" xfId="0" applyFont="1" applyAlignment="1">
      <alignment horizontal="distributed" vertical="center"/>
    </xf>
    <xf numFmtId="0" fontId="5" fillId="0" borderId="0" xfId="0" applyFont="1" applyAlignment="1" applyProtection="1">
      <alignment horizontal="left" vertical="center" shrinkToFit="1"/>
    </xf>
    <xf numFmtId="0" fontId="8" fillId="0" borderId="0" xfId="0" applyFont="1" applyAlignment="1" applyProtection="1">
      <alignment horizontal="left" vertical="center"/>
      <protection locked="0"/>
    </xf>
    <xf numFmtId="0" fontId="36" fillId="0" borderId="0" xfId="5" applyFont="1" applyAlignment="1">
      <alignment horizontal="center"/>
    </xf>
    <xf numFmtId="0" fontId="34" fillId="0" borderId="0" xfId="5" applyFont="1" applyBorder="1" applyAlignment="1" applyProtection="1">
      <alignment horizontal="right" vertical="top"/>
      <protection locked="0"/>
    </xf>
    <xf numFmtId="0" fontId="34" fillId="0" borderId="41" xfId="5" applyFont="1" applyBorder="1" applyAlignment="1" applyProtection="1">
      <alignment horizontal="right" vertical="top"/>
      <protection locked="0"/>
    </xf>
    <xf numFmtId="0" fontId="34" fillId="0" borderId="5" xfId="5" applyFont="1" applyBorder="1" applyAlignment="1" applyProtection="1">
      <alignment horizontal="right" vertical="top"/>
      <protection locked="0"/>
    </xf>
    <xf numFmtId="0" fontId="33" fillId="0" borderId="40" xfId="5" applyFont="1" applyBorder="1" applyAlignment="1">
      <alignment horizontal="center" vertical="center"/>
    </xf>
    <xf numFmtId="0" fontId="33" fillId="0" borderId="37" xfId="5" applyFont="1" applyBorder="1" applyAlignment="1">
      <alignment horizontal="center" vertical="center"/>
    </xf>
    <xf numFmtId="0" fontId="33" fillId="0" borderId="47" xfId="5" applyFont="1" applyBorder="1" applyAlignment="1">
      <alignment horizontal="center" vertical="center"/>
    </xf>
    <xf numFmtId="0" fontId="33" fillId="0" borderId="1" xfId="5" applyFont="1" applyBorder="1" applyAlignment="1">
      <alignment horizontal="center" vertical="center"/>
    </xf>
    <xf numFmtId="0" fontId="34" fillId="0" borderId="50" xfId="5" applyFont="1" applyBorder="1" applyAlignment="1" applyProtection="1">
      <alignment horizontal="right"/>
      <protection locked="0"/>
    </xf>
    <xf numFmtId="0" fontId="34" fillId="0" borderId="5" xfId="5" applyFont="1" applyBorder="1" applyAlignment="1" applyProtection="1">
      <alignment horizontal="right"/>
      <protection locked="0"/>
    </xf>
    <xf numFmtId="0" fontId="33" fillId="0" borderId="44" xfId="5" applyFont="1" applyBorder="1" applyAlignment="1">
      <alignment horizontal="center" vertical="center"/>
    </xf>
    <xf numFmtId="0" fontId="33" fillId="0" borderId="9" xfId="5" applyFont="1" applyBorder="1" applyAlignment="1">
      <alignment horizontal="center" vertical="center"/>
    </xf>
    <xf numFmtId="0" fontId="33" fillId="0" borderId="35" xfId="5" applyFont="1" applyBorder="1" applyAlignment="1">
      <alignment horizontal="center" vertical="center"/>
    </xf>
    <xf numFmtId="0" fontId="33" fillId="0" borderId="32" xfId="5" applyFont="1" applyBorder="1" applyAlignment="1">
      <alignment horizontal="center" vertical="center"/>
    </xf>
    <xf numFmtId="0" fontId="31" fillId="0" borderId="49" xfId="5" applyFont="1" applyBorder="1" applyAlignment="1">
      <alignment horizontal="center" vertical="center"/>
    </xf>
    <xf numFmtId="0" fontId="31" fillId="0" borderId="48" xfId="5" applyFont="1" applyBorder="1" applyAlignment="1">
      <alignment horizontal="center" vertical="center"/>
    </xf>
    <xf numFmtId="0" fontId="30" fillId="0" borderId="25" xfId="5" applyFont="1" applyBorder="1" applyAlignment="1" applyProtection="1">
      <alignment horizontal="center"/>
      <protection locked="0"/>
    </xf>
    <xf numFmtId="0" fontId="30" fillId="0" borderId="24" xfId="5" applyFont="1" applyBorder="1" applyAlignment="1" applyProtection="1">
      <alignment horizontal="center"/>
      <protection locked="0"/>
    </xf>
    <xf numFmtId="0" fontId="30" fillId="0" borderId="35" xfId="5" applyFont="1" applyBorder="1" applyAlignment="1" applyProtection="1">
      <alignment horizontal="left" wrapText="1"/>
      <protection locked="0"/>
    </xf>
    <xf numFmtId="0" fontId="30" fillId="0" borderId="33" xfId="5" applyFont="1" applyBorder="1" applyAlignment="1" applyProtection="1">
      <alignment horizontal="left" wrapText="1"/>
      <protection locked="0"/>
    </xf>
    <xf numFmtId="0" fontId="30" fillId="0" borderId="30" xfId="5" applyFont="1" applyBorder="1" applyAlignment="1" applyProtection="1">
      <alignment horizontal="center"/>
      <protection locked="0"/>
    </xf>
    <xf numFmtId="0" fontId="30" fillId="0" borderId="29" xfId="5" applyFont="1" applyBorder="1" applyAlignment="1" applyProtection="1">
      <alignment horizontal="center"/>
      <protection locked="0"/>
    </xf>
    <xf numFmtId="0" fontId="30" fillId="0" borderId="28" xfId="5" applyFont="1" applyBorder="1" applyAlignment="1" applyProtection="1">
      <alignment horizontal="center"/>
      <protection locked="0"/>
    </xf>
    <xf numFmtId="0" fontId="30" fillId="0" borderId="27" xfId="5" applyFont="1" applyBorder="1" applyAlignment="1" applyProtection="1">
      <alignment horizontal="center"/>
      <protection locked="0"/>
    </xf>
    <xf numFmtId="0" fontId="34" fillId="0" borderId="44" xfId="5" applyFont="1" applyBorder="1" applyAlignment="1">
      <alignment horizontal="center" vertical="center" wrapText="1"/>
    </xf>
    <xf numFmtId="0" fontId="34" fillId="0" borderId="9" xfId="5" applyFont="1" applyBorder="1" applyAlignment="1">
      <alignment horizontal="center" vertical="center" wrapText="1"/>
    </xf>
    <xf numFmtId="0" fontId="34" fillId="0" borderId="50" xfId="5" applyFont="1" applyBorder="1" applyAlignment="1">
      <alignment horizontal="center" vertical="center" wrapText="1"/>
    </xf>
    <xf numFmtId="0" fontId="34" fillId="0" borderId="0" xfId="5" applyFont="1" applyBorder="1" applyAlignment="1">
      <alignment horizontal="center" vertical="center" wrapText="1"/>
    </xf>
    <xf numFmtId="0" fontId="34" fillId="0" borderId="47" xfId="5" applyFont="1" applyBorder="1" applyAlignment="1">
      <alignment horizontal="center" vertical="center" wrapText="1"/>
    </xf>
    <xf numFmtId="0" fontId="34" fillId="0" borderId="1" xfId="5" applyFont="1" applyBorder="1" applyAlignment="1">
      <alignment horizontal="center" vertical="center" wrapText="1"/>
    </xf>
    <xf numFmtId="0" fontId="30" fillId="0" borderId="37" xfId="5" applyFont="1" applyBorder="1" applyAlignment="1">
      <alignment horizontal="center"/>
    </xf>
    <xf numFmtId="0" fontId="30" fillId="0" borderId="36" xfId="5" applyFont="1" applyBorder="1" applyAlignment="1">
      <alignment horizontal="center"/>
    </xf>
    <xf numFmtId="0" fontId="29" fillId="0" borderId="1" xfId="5" applyFont="1" applyBorder="1" applyAlignment="1" applyProtection="1">
      <alignment horizontal="left"/>
      <protection locked="0"/>
    </xf>
    <xf numFmtId="0" fontId="29" fillId="0" borderId="65" xfId="5" applyFont="1" applyBorder="1" applyAlignment="1" applyProtection="1">
      <alignment horizontal="left"/>
      <protection locked="0"/>
    </xf>
    <xf numFmtId="0" fontId="35" fillId="0" borderId="43" xfId="5" applyFont="1" applyBorder="1" applyAlignment="1">
      <alignment horizontal="left" vertical="center" wrapText="1" indent="1"/>
    </xf>
    <xf numFmtId="0" fontId="35" fillId="0" borderId="9" xfId="5" applyFont="1" applyBorder="1" applyAlignment="1">
      <alignment horizontal="left" vertical="center" wrapText="1" indent="1"/>
    </xf>
    <xf numFmtId="0" fontId="35" fillId="0" borderId="42" xfId="5" applyFont="1" applyBorder="1" applyAlignment="1">
      <alignment horizontal="left" vertical="center" wrapText="1" indent="1"/>
    </xf>
    <xf numFmtId="0" fontId="35" fillId="0" borderId="0" xfId="5" applyFont="1" applyBorder="1" applyAlignment="1">
      <alignment horizontal="left" vertical="center" wrapText="1" indent="1"/>
    </xf>
    <xf numFmtId="0" fontId="35" fillId="0" borderId="46" xfId="5" applyFont="1" applyBorder="1" applyAlignment="1">
      <alignment horizontal="left" vertical="center" wrapText="1" indent="1"/>
    </xf>
    <xf numFmtId="0" fontId="35" fillId="0" borderId="1" xfId="5" applyFont="1" applyBorder="1" applyAlignment="1">
      <alignment horizontal="left" vertical="center" wrapText="1" indent="1"/>
    </xf>
    <xf numFmtId="177" fontId="33" fillId="0" borderId="37" xfId="5" applyNumberFormat="1" applyFont="1" applyBorder="1" applyAlignment="1">
      <alignment horizontal="center" vertical="center"/>
    </xf>
    <xf numFmtId="177" fontId="33" fillId="0" borderId="0" xfId="5" applyNumberFormat="1" applyFont="1" applyBorder="1" applyAlignment="1">
      <alignment horizontal="center"/>
    </xf>
    <xf numFmtId="177" fontId="44" fillId="0" borderId="1" xfId="5" applyNumberFormat="1" applyFont="1" applyBorder="1" applyAlignment="1" applyProtection="1">
      <alignment horizontal="center"/>
      <protection locked="0"/>
    </xf>
    <xf numFmtId="0" fontId="33" fillId="0" borderId="39" xfId="5" applyFont="1" applyBorder="1" applyAlignment="1">
      <alignment horizontal="center" vertical="center"/>
    </xf>
    <xf numFmtId="0" fontId="33" fillId="0" borderId="72" xfId="5" applyFont="1" applyBorder="1" applyAlignment="1">
      <alignment horizontal="center" vertical="center"/>
    </xf>
    <xf numFmtId="0" fontId="33" fillId="0" borderId="46" xfId="5" applyFont="1" applyBorder="1" applyAlignment="1">
      <alignment horizontal="center" vertical="center"/>
    </xf>
    <xf numFmtId="0" fontId="33" fillId="0" borderId="73" xfId="5" applyFont="1" applyBorder="1" applyAlignment="1">
      <alignment horizontal="center" vertical="center"/>
    </xf>
    <xf numFmtId="0" fontId="33" fillId="0" borderId="74" xfId="5" applyFont="1" applyBorder="1" applyAlignment="1">
      <alignment horizontal="center" vertical="center"/>
    </xf>
    <xf numFmtId="0" fontId="33" fillId="0" borderId="38" xfId="5" applyFont="1" applyBorder="1" applyAlignment="1">
      <alignment horizontal="center" vertical="center"/>
    </xf>
    <xf numFmtId="0" fontId="33" fillId="0" borderId="75" xfId="5" applyFont="1" applyBorder="1" applyAlignment="1">
      <alignment horizontal="center" vertical="center"/>
    </xf>
    <xf numFmtId="0" fontId="33" fillId="0" borderId="7" xfId="5" applyFont="1" applyBorder="1" applyAlignment="1">
      <alignment horizontal="center" vertical="center"/>
    </xf>
    <xf numFmtId="0" fontId="35" fillId="0" borderId="34" xfId="5" applyFont="1" applyBorder="1" applyAlignment="1">
      <alignment horizontal="left" vertical="center" wrapText="1" indent="1"/>
    </xf>
    <xf numFmtId="0" fontId="35" fillId="0" borderId="32" xfId="5" applyFont="1" applyBorder="1" applyAlignment="1">
      <alignment horizontal="left" vertical="center" wrapText="1" indent="1"/>
    </xf>
    <xf numFmtId="0" fontId="33" fillId="0" borderId="67" xfId="5" applyFont="1" applyBorder="1" applyAlignment="1">
      <alignment horizontal="center" vertical="center"/>
    </xf>
    <xf numFmtId="0" fontId="33" fillId="0" borderId="10" xfId="5" applyFont="1" applyBorder="1" applyAlignment="1">
      <alignment horizontal="center" vertical="center"/>
    </xf>
    <xf numFmtId="0" fontId="33" fillId="0" borderId="10" xfId="5" applyFont="1" applyBorder="1" applyAlignment="1">
      <alignment horizontal="center" vertical="center" wrapText="1"/>
    </xf>
    <xf numFmtId="0" fontId="33" fillId="0" borderId="23" xfId="5" applyFont="1" applyBorder="1" applyAlignment="1">
      <alignment horizontal="center" vertical="center" wrapText="1"/>
    </xf>
    <xf numFmtId="0" fontId="33" fillId="0" borderId="9" xfId="5" applyFont="1" applyBorder="1" applyAlignment="1">
      <alignment horizontal="left" vertical="center" indent="1" shrinkToFit="1"/>
    </xf>
    <xf numFmtId="0" fontId="33" fillId="0" borderId="0" xfId="5" applyFont="1" applyBorder="1" applyAlignment="1">
      <alignment horizontal="left" vertical="center" indent="1" shrinkToFit="1"/>
    </xf>
    <xf numFmtId="0" fontId="33" fillId="0" borderId="41" xfId="5" applyFont="1" applyBorder="1" applyAlignment="1">
      <alignment horizontal="left" vertical="center" indent="1" shrinkToFit="1"/>
    </xf>
    <xf numFmtId="0" fontId="34" fillId="0" borderId="0" xfId="5" applyFont="1" applyBorder="1" applyAlignment="1">
      <alignment horizontal="left" vertical="center" indent="1" shrinkToFit="1"/>
    </xf>
    <xf numFmtId="0" fontId="34" fillId="0" borderId="41" xfId="5" applyFont="1" applyBorder="1" applyAlignment="1">
      <alignment horizontal="left" vertical="center" indent="1" shrinkToFit="1"/>
    </xf>
    <xf numFmtId="0" fontId="33" fillId="0" borderId="32" xfId="5" applyFont="1" applyBorder="1" applyAlignment="1">
      <alignment horizontal="left" vertical="center" indent="1"/>
    </xf>
    <xf numFmtId="0" fontId="33" fillId="0" borderId="31" xfId="5" applyFont="1" applyBorder="1" applyAlignment="1">
      <alignment horizontal="left" vertical="center" indent="1"/>
    </xf>
    <xf numFmtId="0" fontId="30" fillId="0" borderId="0" xfId="5" applyFont="1" applyBorder="1" applyAlignment="1">
      <alignment horizontal="left"/>
    </xf>
    <xf numFmtId="0" fontId="30" fillId="0" borderId="41" xfId="5" applyFont="1" applyBorder="1" applyAlignment="1">
      <alignment horizontal="left"/>
    </xf>
    <xf numFmtId="0" fontId="72" fillId="0" borderId="0" xfId="0" applyFont="1" applyAlignment="1">
      <alignment horizontal="center" vertical="center"/>
    </xf>
    <xf numFmtId="6" fontId="49" fillId="0" borderId="0" xfId="0" applyNumberFormat="1" applyFont="1" applyAlignment="1">
      <alignment horizontal="right" vertical="center"/>
    </xf>
    <xf numFmtId="0" fontId="49" fillId="0" borderId="0" xfId="0" applyFont="1" applyAlignment="1">
      <alignment horizontal="left" vertical="center"/>
    </xf>
    <xf numFmtId="5" fontId="49" fillId="0" borderId="69" xfId="0" applyNumberFormat="1" applyFont="1" applyBorder="1" applyAlignment="1" applyProtection="1">
      <alignment horizontal="right" shrinkToFit="1"/>
      <protection locked="0"/>
    </xf>
    <xf numFmtId="0" fontId="73" fillId="0" borderId="0" xfId="0" applyFont="1" applyAlignment="1">
      <alignment horizontal="center" vertical="center"/>
    </xf>
    <xf numFmtId="0" fontId="74" fillId="0" borderId="0" xfId="0" applyFont="1" applyAlignment="1">
      <alignment horizontal="center" vertical="center"/>
    </xf>
    <xf numFmtId="0" fontId="49" fillId="0" borderId="0" xfId="0" applyFont="1" applyAlignment="1">
      <alignment horizontal="left" vertical="center" shrinkToFit="1"/>
    </xf>
    <xf numFmtId="6" fontId="49" fillId="0" borderId="0" xfId="7" applyFont="1" applyAlignment="1" applyProtection="1">
      <alignment horizontal="right" shrinkToFit="1"/>
      <protection locked="0"/>
    </xf>
    <xf numFmtId="0" fontId="49" fillId="0" borderId="0" xfId="0" applyFont="1" applyBorder="1" applyAlignment="1">
      <alignment horizontal="right" vertical="center"/>
    </xf>
    <xf numFmtId="0" fontId="71" fillId="0" borderId="0" xfId="0" applyFont="1" applyAlignment="1">
      <alignment horizontal="center" vertical="center"/>
    </xf>
    <xf numFmtId="0" fontId="70" fillId="0" borderId="0" xfId="0" applyFont="1" applyBorder="1" applyAlignment="1">
      <alignment horizontal="center" vertical="center"/>
    </xf>
    <xf numFmtId="0" fontId="49" fillId="0" borderId="0" xfId="0" applyFont="1" applyAlignment="1">
      <alignment vertical="center" shrinkToFit="1"/>
    </xf>
    <xf numFmtId="6" fontId="49" fillId="0" borderId="0" xfId="7" applyFont="1" applyAlignment="1">
      <alignment horizontal="right" shrinkToFit="1"/>
    </xf>
    <xf numFmtId="0" fontId="57" fillId="0" borderId="0" xfId="0" applyFont="1" applyAlignment="1">
      <alignment horizontal="right" vertical="center"/>
    </xf>
    <xf numFmtId="0" fontId="55" fillId="0" borderId="0" xfId="0" applyFont="1" applyAlignment="1">
      <alignment horizontal="center" vertical="center"/>
    </xf>
    <xf numFmtId="0" fontId="50" fillId="0" borderId="0" xfId="0" applyFont="1" applyBorder="1" applyAlignment="1">
      <alignment horizontal="center" vertical="center"/>
    </xf>
    <xf numFmtId="6" fontId="49" fillId="0" borderId="69" xfId="7" applyFont="1" applyBorder="1" applyAlignment="1" applyProtection="1">
      <alignment horizontal="right" shrinkToFit="1"/>
      <protection locked="0"/>
    </xf>
    <xf numFmtId="0" fontId="50" fillId="0" borderId="0" xfId="0" applyFont="1" applyAlignment="1">
      <alignment horizontal="left" vertical="top" wrapText="1"/>
    </xf>
    <xf numFmtId="6" fontId="55" fillId="0" borderId="0" xfId="0" applyNumberFormat="1" applyFont="1" applyAlignment="1">
      <alignment horizontal="right" vertical="center"/>
    </xf>
    <xf numFmtId="0" fontId="55" fillId="0" borderId="0" xfId="0" applyFont="1" applyAlignment="1">
      <alignment horizontal="right" vertical="center"/>
    </xf>
    <xf numFmtId="0" fontId="53" fillId="0" borderId="0" xfId="0" applyFont="1" applyAlignment="1">
      <alignment horizontal="center" vertical="center"/>
    </xf>
    <xf numFmtId="0" fontId="54" fillId="0" borderId="0" xfId="0" applyFont="1" applyAlignment="1">
      <alignment horizontal="left" vertical="center"/>
    </xf>
    <xf numFmtId="0" fontId="50" fillId="0" borderId="0" xfId="0" applyFont="1" applyAlignment="1">
      <alignment horizontal="left" vertical="center" shrinkToFit="1"/>
    </xf>
    <xf numFmtId="0" fontId="50" fillId="0" borderId="0" xfId="0" applyFont="1" applyAlignment="1">
      <alignment vertical="center" shrinkToFit="1"/>
    </xf>
    <xf numFmtId="0" fontId="50" fillId="0" borderId="0" xfId="0" applyFont="1" applyAlignment="1" applyProtection="1">
      <alignment horizontal="center" vertical="center"/>
      <protection locked="0"/>
    </xf>
    <xf numFmtId="0" fontId="50" fillId="0" borderId="0" xfId="0" applyFont="1" applyAlignment="1" applyProtection="1">
      <alignment horizontal="left" vertical="center"/>
      <protection locked="0"/>
    </xf>
    <xf numFmtId="0" fontId="51" fillId="0" borderId="0" xfId="0" applyFont="1" applyAlignment="1">
      <alignment vertical="center" shrinkToFit="1"/>
    </xf>
    <xf numFmtId="0" fontId="59" fillId="0" borderId="0" xfId="0" applyFont="1" applyAlignment="1">
      <alignment horizontal="center" vertical="center"/>
    </xf>
    <xf numFmtId="0" fontId="51" fillId="0" borderId="0" xfId="0" applyFont="1" applyAlignment="1">
      <alignment horizontal="distributed" vertical="distributed" shrinkToFit="1"/>
    </xf>
    <xf numFmtId="0" fontId="63" fillId="0" borderId="0" xfId="0" applyFont="1" applyAlignment="1">
      <alignment horizontal="distributed" vertical="distributed" shrinkToFit="1"/>
    </xf>
    <xf numFmtId="0" fontId="51" fillId="0" borderId="0" xfId="0" applyFont="1" applyBorder="1" applyAlignment="1" applyProtection="1">
      <alignment horizontal="center" vertical="center" wrapText="1"/>
      <protection locked="0"/>
    </xf>
    <xf numFmtId="0" fontId="51" fillId="0" borderId="0" xfId="0" applyFont="1" applyAlignment="1" applyProtection="1">
      <alignment horizontal="center" vertical="center" wrapText="1"/>
      <protection locked="0"/>
    </xf>
    <xf numFmtId="177" fontId="51" fillId="0" borderId="0" xfId="0" applyNumberFormat="1" applyFont="1" applyAlignment="1">
      <alignment horizontal="distributed" vertical="center"/>
    </xf>
    <xf numFmtId="0" fontId="51" fillId="0" borderId="0" xfId="0" applyFont="1" applyAlignment="1">
      <alignment horizontal="center" vertical="center"/>
    </xf>
    <xf numFmtId="0" fontId="14" fillId="0" borderId="0" xfId="0" applyFont="1" applyAlignment="1">
      <alignment vertical="center" shrinkToFit="1"/>
    </xf>
    <xf numFmtId="0" fontId="51" fillId="0" borderId="0" xfId="0" applyFont="1" applyAlignment="1">
      <alignment horizontal="left" vertical="center" shrinkToFit="1"/>
    </xf>
    <xf numFmtId="0" fontId="51" fillId="0" borderId="1" xfId="0" applyFont="1" applyBorder="1" applyAlignment="1">
      <alignment horizontal="left" vertical="center" shrinkToFit="1"/>
    </xf>
    <xf numFmtId="0" fontId="51" fillId="0" borderId="0" xfId="0" applyFont="1" applyAlignment="1">
      <alignment vertical="distributed"/>
    </xf>
    <xf numFmtId="0" fontId="51" fillId="0" borderId="0" xfId="0" applyFont="1" applyAlignment="1">
      <alignment horizontal="distributed" vertical="center" wrapText="1" indent="1"/>
    </xf>
    <xf numFmtId="0" fontId="51" fillId="0" borderId="0" xfId="0" applyFont="1" applyAlignment="1">
      <alignment horizontal="left" vertical="center" wrapText="1"/>
    </xf>
    <xf numFmtId="0" fontId="5" fillId="0" borderId="1" xfId="0" applyFont="1" applyBorder="1" applyAlignment="1" applyProtection="1">
      <alignment horizontal="center" vertical="center"/>
      <protection locked="0"/>
    </xf>
    <xf numFmtId="0" fontId="14" fillId="0" borderId="0" xfId="0" applyFont="1" applyAlignment="1">
      <alignment horizontal="distributed" vertical="center"/>
    </xf>
    <xf numFmtId="0" fontId="14" fillId="0" borderId="0" xfId="0" applyFont="1" applyAlignment="1">
      <alignment horizontal="center" vertical="center"/>
    </xf>
    <xf numFmtId="0" fontId="14" fillId="0" borderId="10" xfId="0" applyFont="1" applyBorder="1" applyAlignment="1" applyProtection="1">
      <alignment horizontal="center" vertical="center" wrapText="1"/>
      <protection locked="0"/>
    </xf>
    <xf numFmtId="0" fontId="14" fillId="0" borderId="21"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0" fontId="14" fillId="0" borderId="21"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10" xfId="0" applyFont="1" applyBorder="1" applyAlignment="1" applyProtection="1">
      <alignment horizontal="center" vertical="center" shrinkToFit="1"/>
      <protection locked="0"/>
    </xf>
    <xf numFmtId="0" fontId="14" fillId="0" borderId="1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21"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0" xfId="0" applyFont="1" applyAlignment="1">
      <alignment horizontal="left" vertical="center" wrapText="1"/>
    </xf>
    <xf numFmtId="0" fontId="14" fillId="0" borderId="21" xfId="0" applyFont="1" applyBorder="1" applyAlignment="1" applyProtection="1">
      <alignment horizontal="left" vertical="center" shrinkToFit="1"/>
      <protection locked="0"/>
    </xf>
    <xf numFmtId="0" fontId="14" fillId="0" borderId="27" xfId="0" applyFont="1" applyBorder="1" applyAlignment="1" applyProtection="1">
      <alignment horizontal="left" vertical="center"/>
      <protection locked="0"/>
    </xf>
    <xf numFmtId="0" fontId="14" fillId="0" borderId="10" xfId="0" applyFont="1" applyBorder="1" applyAlignment="1" applyProtection="1">
      <alignment horizontal="left" vertical="center" wrapText="1" shrinkToFit="1"/>
      <protection locked="0"/>
    </xf>
    <xf numFmtId="0" fontId="14" fillId="0" borderId="0" xfId="0" applyFont="1" applyAlignment="1">
      <alignment horizontal="left" vertical="center"/>
    </xf>
    <xf numFmtId="0" fontId="51" fillId="0" borderId="0" xfId="0" applyFont="1" applyBorder="1" applyAlignment="1">
      <alignment horizontal="center" vertical="center" wrapText="1"/>
    </xf>
    <xf numFmtId="0" fontId="51" fillId="0" borderId="0" xfId="0" applyFont="1" applyBorder="1" applyAlignment="1">
      <alignment horizontal="center" vertical="center"/>
    </xf>
    <xf numFmtId="0" fontId="38" fillId="0" borderId="34" xfId="6" applyFont="1" applyBorder="1" applyAlignment="1" applyProtection="1">
      <alignment horizontal="center" vertical="center"/>
      <protection locked="0"/>
    </xf>
    <xf numFmtId="0" fontId="38" fillId="0" borderId="31" xfId="6" applyFont="1" applyBorder="1" applyAlignment="1" applyProtection="1">
      <alignment horizontal="center" vertical="center"/>
      <protection locked="0"/>
    </xf>
    <xf numFmtId="0" fontId="38" fillId="0" borderId="28" xfId="6" applyFont="1" applyBorder="1" applyAlignment="1" applyProtection="1">
      <alignment horizontal="right" vertical="center" shrinkToFit="1"/>
      <protection locked="0"/>
    </xf>
    <xf numFmtId="0" fontId="38" fillId="0" borderId="27" xfId="6" applyFont="1" applyBorder="1" applyAlignment="1" applyProtection="1">
      <alignment horizontal="right" vertical="center" shrinkToFit="1"/>
      <protection locked="0"/>
    </xf>
    <xf numFmtId="0" fontId="38" fillId="0" borderId="54" xfId="6" applyFont="1" applyBorder="1" applyAlignment="1">
      <alignment horizontal="center" vertical="center"/>
    </xf>
    <xf numFmtId="0" fontId="38" fillId="0" borderId="53" xfId="6" applyFont="1" applyBorder="1" applyAlignment="1">
      <alignment horizontal="center" vertical="center"/>
    </xf>
    <xf numFmtId="0" fontId="38" fillId="0" borderId="21" xfId="6" applyFont="1" applyBorder="1" applyAlignment="1" applyProtection="1">
      <alignment horizontal="center" vertical="center"/>
      <protection locked="0"/>
    </xf>
    <xf numFmtId="0" fontId="38" fillId="0" borderId="52" xfId="6" applyFont="1" applyBorder="1" applyAlignment="1" applyProtection="1">
      <alignment horizontal="center" vertical="center"/>
      <protection locked="0"/>
    </xf>
    <xf numFmtId="0" fontId="38" fillId="0" borderId="35" xfId="6" applyFont="1" applyBorder="1" applyAlignment="1" applyProtection="1">
      <alignment horizontal="right" vertical="center" shrinkToFit="1"/>
      <protection locked="0"/>
    </xf>
    <xf numFmtId="0" fontId="38" fillId="0" borderId="33" xfId="6" applyFont="1" applyBorder="1" applyAlignment="1" applyProtection="1">
      <alignment horizontal="right" vertical="center" shrinkToFit="1"/>
      <protection locked="0"/>
    </xf>
    <xf numFmtId="0" fontId="38" fillId="0" borderId="33" xfId="6" applyFont="1" applyBorder="1" applyAlignment="1" applyProtection="1">
      <alignment horizontal="center" vertical="center"/>
      <protection locked="0"/>
    </xf>
    <xf numFmtId="0" fontId="38" fillId="0" borderId="27" xfId="6" applyFont="1" applyBorder="1" applyAlignment="1" applyProtection="1">
      <alignment horizontal="center" vertical="center"/>
      <protection locked="0"/>
    </xf>
    <xf numFmtId="0" fontId="38" fillId="0" borderId="29" xfId="6" applyFont="1" applyBorder="1" applyAlignment="1">
      <alignment horizontal="center" vertical="center"/>
    </xf>
    <xf numFmtId="0" fontId="38" fillId="0" borderId="0" xfId="6" applyFont="1" applyAlignment="1">
      <alignment horizontal="left" vertical="center" shrinkToFit="1"/>
    </xf>
    <xf numFmtId="0" fontId="38" fillId="0" borderId="0" xfId="6" applyFont="1" applyAlignment="1">
      <alignment horizontal="right" vertical="center"/>
    </xf>
    <xf numFmtId="0" fontId="42" fillId="0" borderId="0" xfId="6" applyFont="1" applyAlignment="1">
      <alignment horizontal="distributed" vertical="center"/>
    </xf>
    <xf numFmtId="0" fontId="42" fillId="0" borderId="0" xfId="6" applyFont="1" applyAlignment="1">
      <alignment horizontal="left" vertical="center"/>
    </xf>
    <xf numFmtId="0" fontId="41" fillId="0" borderId="0" xfId="6" applyFont="1" applyAlignment="1">
      <alignment horizontal="center" vertical="center"/>
    </xf>
    <xf numFmtId="177" fontId="38" fillId="0" borderId="0" xfId="6" applyNumberFormat="1" applyFont="1" applyAlignment="1">
      <alignment horizontal="right" vertical="center"/>
    </xf>
    <xf numFmtId="0" fontId="39" fillId="0" borderId="0" xfId="6" applyFont="1" applyAlignment="1">
      <alignment horizontal="left" vertical="top" wrapText="1"/>
    </xf>
    <xf numFmtId="0" fontId="38" fillId="0" borderId="0" xfId="6" applyFont="1" applyAlignment="1">
      <alignment horizontal="left" vertical="center" wrapText="1" indent="1"/>
    </xf>
    <xf numFmtId="0" fontId="38" fillId="0" borderId="0" xfId="6" applyFont="1" applyAlignment="1">
      <alignment horizontal="center" vertical="center" shrinkToFit="1"/>
    </xf>
    <xf numFmtId="0" fontId="40" fillId="0" borderId="0" xfId="6" applyFont="1" applyAlignment="1">
      <alignment horizontal="left" vertical="center" shrinkToFit="1"/>
    </xf>
    <xf numFmtId="0" fontId="38" fillId="0" borderId="0" xfId="6" applyFont="1" applyAlignment="1">
      <alignment horizontal="left" vertical="center" indent="1"/>
    </xf>
    <xf numFmtId="58" fontId="38" fillId="0" borderId="21" xfId="6" applyNumberFormat="1" applyFont="1" applyBorder="1" applyAlignment="1" applyProtection="1">
      <alignment horizontal="center" vertical="center"/>
      <protection locked="0"/>
    </xf>
    <xf numFmtId="0" fontId="38" fillId="0" borderId="20" xfId="6" applyFont="1" applyBorder="1" applyAlignment="1" applyProtection="1">
      <alignment horizontal="center" vertical="center"/>
      <protection locked="0"/>
    </xf>
    <xf numFmtId="0" fontId="38" fillId="0" borderId="62" xfId="6" applyFont="1" applyBorder="1" applyAlignment="1" applyProtection="1">
      <alignment horizontal="center" vertical="center" wrapText="1" shrinkToFit="1"/>
      <protection locked="0"/>
    </xf>
    <xf numFmtId="0" fontId="38" fillId="0" borderId="60" xfId="6" applyFont="1" applyBorder="1" applyAlignment="1" applyProtection="1">
      <alignment horizontal="center" vertical="center" shrinkToFit="1"/>
      <protection locked="0"/>
    </xf>
    <xf numFmtId="0" fontId="38" fillId="0" borderId="59" xfId="6" applyFont="1" applyBorder="1" applyAlignment="1" applyProtection="1">
      <alignment horizontal="center" vertical="center" shrinkToFit="1"/>
      <protection locked="0"/>
    </xf>
    <xf numFmtId="0" fontId="38" fillId="0" borderId="58" xfId="6" applyFont="1" applyBorder="1" applyAlignment="1" applyProtection="1">
      <alignment horizontal="center" vertical="center"/>
      <protection locked="0"/>
    </xf>
    <xf numFmtId="0" fontId="38" fillId="0" borderId="24" xfId="6" applyFont="1" applyBorder="1" applyAlignment="1" applyProtection="1">
      <alignment horizontal="center" vertical="center"/>
      <protection locked="0"/>
    </xf>
    <xf numFmtId="0" fontId="38" fillId="0" borderId="54" xfId="6" applyFont="1" applyBorder="1" applyAlignment="1" applyProtection="1">
      <alignment horizontal="center" vertical="center"/>
      <protection locked="0"/>
    </xf>
    <xf numFmtId="0" fontId="38" fillId="0" borderId="29" xfId="6" applyFont="1" applyBorder="1" applyAlignment="1" applyProtection="1">
      <alignment horizontal="center" vertical="center"/>
      <protection locked="0"/>
    </xf>
    <xf numFmtId="58" fontId="38" fillId="0" borderId="20" xfId="6" applyNumberFormat="1" applyFont="1" applyBorder="1" applyAlignment="1" applyProtection="1">
      <alignment horizontal="center" vertical="center"/>
      <protection locked="0"/>
    </xf>
    <xf numFmtId="0" fontId="38" fillId="0" borderId="43" xfId="6" applyFont="1" applyBorder="1" applyAlignment="1" applyProtection="1">
      <alignment horizontal="center" vertical="center"/>
      <protection locked="0"/>
    </xf>
    <xf numFmtId="0" fontId="38" fillId="0" borderId="9" xfId="6" applyFont="1" applyBorder="1" applyAlignment="1" applyProtection="1">
      <alignment horizontal="center" vertical="center"/>
      <protection locked="0"/>
    </xf>
    <xf numFmtId="0" fontId="38" fillId="0" borderId="45" xfId="6" applyFont="1" applyBorder="1" applyAlignment="1" applyProtection="1">
      <alignment horizontal="center" vertical="center"/>
      <protection locked="0"/>
    </xf>
    <xf numFmtId="0" fontId="38" fillId="0" borderId="61" xfId="6" applyFont="1" applyBorder="1" applyAlignment="1" applyProtection="1">
      <alignment horizontal="center" vertical="center"/>
      <protection locked="0"/>
    </xf>
    <xf numFmtId="5" fontId="38" fillId="0" borderId="21" xfId="6" applyNumberFormat="1" applyFont="1" applyBorder="1" applyAlignment="1" applyProtection="1">
      <alignment horizontal="right" vertical="center"/>
      <protection locked="0"/>
    </xf>
    <xf numFmtId="5" fontId="38" fillId="0" borderId="20" xfId="6" applyNumberFormat="1" applyFont="1" applyBorder="1" applyAlignment="1" applyProtection="1">
      <alignment horizontal="right" vertical="center"/>
      <protection locked="0"/>
    </xf>
    <xf numFmtId="0" fontId="38" fillId="0" borderId="20" xfId="6" applyFont="1" applyBorder="1" applyAlignment="1" applyProtection="1">
      <alignment horizontal="left" vertical="center"/>
      <protection locked="0"/>
    </xf>
    <xf numFmtId="0" fontId="38" fillId="0" borderId="52" xfId="6" applyFont="1" applyBorder="1" applyAlignment="1" applyProtection="1">
      <alignment horizontal="left" vertical="center"/>
      <protection locked="0"/>
    </xf>
    <xf numFmtId="0" fontId="38" fillId="0" borderId="30" xfId="6" applyFont="1" applyBorder="1" applyAlignment="1">
      <alignment horizontal="center" vertical="center"/>
    </xf>
    <xf numFmtId="5" fontId="38" fillId="0" borderId="58" xfId="6" applyNumberFormat="1" applyFont="1" applyBorder="1" applyAlignment="1" applyProtection="1">
      <alignment horizontal="center" vertical="center"/>
      <protection locked="0"/>
    </xf>
    <xf numFmtId="5" fontId="38" fillId="0" borderId="57" xfId="6" applyNumberFormat="1" applyFont="1" applyBorder="1" applyAlignment="1" applyProtection="1">
      <alignment horizontal="center" vertical="center"/>
      <protection locked="0"/>
    </xf>
    <xf numFmtId="5" fontId="38" fillId="0" borderId="56" xfId="6" applyNumberFormat="1" applyFont="1" applyBorder="1" applyAlignment="1" applyProtection="1">
      <alignment horizontal="center" vertical="center"/>
      <protection locked="0"/>
    </xf>
    <xf numFmtId="0" fontId="38" fillId="0" borderId="63" xfId="6" applyFont="1" applyBorder="1" applyAlignment="1" applyProtection="1">
      <alignment horizontal="center" vertical="center"/>
      <protection locked="0"/>
    </xf>
    <xf numFmtId="0" fontId="38" fillId="0" borderId="51" xfId="6" applyFont="1" applyBorder="1" applyAlignment="1" applyProtection="1">
      <alignment horizontal="center" vertical="center"/>
      <protection locked="0"/>
    </xf>
    <xf numFmtId="0" fontId="42" fillId="0" borderId="0" xfId="6" applyFont="1" applyAlignment="1">
      <alignment horizontal="left" vertical="center" shrinkToFit="1"/>
    </xf>
    <xf numFmtId="0" fontId="38" fillId="0" borderId="66" xfId="6" applyFont="1" applyBorder="1" applyAlignment="1" applyProtection="1">
      <alignment horizontal="center" vertical="center" shrinkToFit="1"/>
      <protection locked="0"/>
    </xf>
    <xf numFmtId="0" fontId="38" fillId="0" borderId="64" xfId="6" applyFont="1" applyBorder="1" applyAlignment="1" applyProtection="1">
      <alignment horizontal="center" vertical="center" shrinkToFit="1"/>
      <protection locked="0"/>
    </xf>
    <xf numFmtId="0" fontId="38" fillId="0" borderId="63" xfId="6" applyFont="1" applyBorder="1" applyAlignment="1" applyProtection="1">
      <alignment horizontal="center" vertical="center" shrinkToFit="1"/>
      <protection locked="0"/>
    </xf>
    <xf numFmtId="0" fontId="38" fillId="0" borderId="60" xfId="6" applyFont="1" applyBorder="1" applyAlignment="1" applyProtection="1">
      <alignment horizontal="center" vertical="center" wrapText="1" shrinkToFit="1"/>
      <protection locked="0"/>
    </xf>
    <xf numFmtId="0" fontId="38" fillId="0" borderId="46" xfId="6" applyFont="1" applyBorder="1" applyAlignment="1" applyProtection="1">
      <alignment horizontal="center" vertical="center"/>
      <protection locked="0"/>
    </xf>
    <xf numFmtId="0" fontId="38" fillId="0" borderId="7" xfId="6" applyFont="1" applyBorder="1" applyAlignment="1" applyProtection="1">
      <alignment horizontal="center" vertical="center"/>
      <protection locked="0"/>
    </xf>
    <xf numFmtId="0" fontId="38" fillId="0" borderId="21" xfId="6" applyFont="1" applyBorder="1" applyAlignment="1" applyProtection="1">
      <alignment horizontal="center" vertical="center" shrinkToFit="1"/>
      <protection locked="0"/>
    </xf>
    <xf numFmtId="0" fontId="38" fillId="0" borderId="20" xfId="6" applyFont="1" applyBorder="1" applyAlignment="1" applyProtection="1">
      <alignment horizontal="center" vertical="center" shrinkToFit="1"/>
      <protection locked="0"/>
    </xf>
    <xf numFmtId="0" fontId="38" fillId="0" borderId="52" xfId="6" applyFont="1" applyBorder="1" applyAlignment="1" applyProtection="1">
      <alignment horizontal="center" vertical="center" shrinkToFit="1"/>
      <protection locked="0"/>
    </xf>
    <xf numFmtId="0" fontId="38" fillId="0" borderId="61" xfId="6" applyFont="1" applyBorder="1" applyAlignment="1" applyProtection="1">
      <alignment horizontal="center" vertical="center" wrapText="1"/>
      <protection locked="0"/>
    </xf>
    <xf numFmtId="0" fontId="38" fillId="0" borderId="3" xfId="6" applyFont="1" applyBorder="1" applyAlignment="1" applyProtection="1">
      <alignment horizontal="center" vertical="center"/>
      <protection locked="0"/>
    </xf>
    <xf numFmtId="0" fontId="38" fillId="0" borderId="9" xfId="6" applyFont="1" applyBorder="1" applyAlignment="1" applyProtection="1">
      <alignment horizontal="left" vertical="center"/>
      <protection locked="0"/>
    </xf>
    <xf numFmtId="0" fontId="38" fillId="0" borderId="45" xfId="6" applyFont="1" applyBorder="1" applyAlignment="1" applyProtection="1">
      <alignment horizontal="left" vertical="center"/>
      <protection locked="0"/>
    </xf>
    <xf numFmtId="0" fontId="38" fillId="0" borderId="57" xfId="6" applyFont="1" applyBorder="1" applyAlignment="1" applyProtection="1">
      <alignment horizontal="center" vertical="center"/>
      <protection locked="0"/>
    </xf>
    <xf numFmtId="0" fontId="38" fillId="0" borderId="56" xfId="6" applyFont="1" applyBorder="1" applyAlignment="1" applyProtection="1">
      <alignment horizontal="center" vertical="center"/>
      <protection locked="0"/>
    </xf>
    <xf numFmtId="3" fontId="38" fillId="0" borderId="21" xfId="6" applyNumberFormat="1" applyFont="1" applyBorder="1" applyAlignment="1" applyProtection="1">
      <alignment horizontal="right" vertical="center"/>
      <protection locked="0"/>
    </xf>
    <xf numFmtId="0" fontId="38" fillId="0" borderId="20" xfId="6" applyFont="1" applyBorder="1" applyAlignment="1" applyProtection="1">
      <alignment horizontal="right" vertical="center"/>
      <protection locked="0"/>
    </xf>
    <xf numFmtId="5" fontId="38" fillId="0" borderId="43" xfId="6" applyNumberFormat="1" applyFont="1" applyBorder="1" applyAlignment="1" applyProtection="1">
      <alignment horizontal="right" vertical="center"/>
      <protection locked="0"/>
    </xf>
    <xf numFmtId="5" fontId="38" fillId="0" borderId="9" xfId="6" applyNumberFormat="1" applyFont="1" applyBorder="1" applyAlignment="1" applyProtection="1">
      <alignment horizontal="right" vertical="center"/>
      <protection locked="0"/>
    </xf>
    <xf numFmtId="0" fontId="14" fillId="0" borderId="10" xfId="0" applyFont="1" applyBorder="1" applyAlignment="1">
      <alignment horizontal="center" vertical="center" wrapText="1"/>
    </xf>
    <xf numFmtId="0" fontId="14" fillId="0" borderId="10" xfId="0" applyFont="1" applyBorder="1" applyAlignment="1">
      <alignment horizontal="center" vertical="center" shrinkToFit="1"/>
    </xf>
    <xf numFmtId="0" fontId="14" fillId="0" borderId="10" xfId="0" applyFont="1" applyBorder="1" applyAlignment="1">
      <alignment horizontal="left" vertical="center" wrapText="1" shrinkToFit="1"/>
    </xf>
    <xf numFmtId="0" fontId="14" fillId="0" borderId="10" xfId="0" applyFont="1" applyBorder="1" applyAlignment="1">
      <alignment horizontal="left" vertical="center" shrinkToFit="1"/>
    </xf>
    <xf numFmtId="0" fontId="14" fillId="0" borderId="9" xfId="0" applyFont="1" applyBorder="1" applyAlignment="1">
      <alignment horizontal="left" vertical="center"/>
    </xf>
    <xf numFmtId="0" fontId="38" fillId="0" borderId="0" xfId="0" applyFont="1">
      <alignment vertical="center"/>
    </xf>
    <xf numFmtId="0" fontId="38" fillId="0" borderId="0" xfId="0" applyFont="1" applyAlignment="1">
      <alignment vertical="center" shrinkToFit="1"/>
    </xf>
    <xf numFmtId="0" fontId="38" fillId="0" borderId="0" xfId="0" applyFont="1" applyAlignment="1">
      <alignment vertical="center" wrapText="1" shrinkToFit="1"/>
    </xf>
  </cellXfs>
  <cellStyles count="8">
    <cellStyle name="桁区切り" xfId="1" builtinId="6"/>
    <cellStyle name="桁区切り 2" xfId="3" xr:uid="{00000000-0005-0000-0000-000001000000}"/>
    <cellStyle name="通貨" xfId="7" builtinId="7"/>
    <cellStyle name="標準" xfId="0" builtinId="0"/>
    <cellStyle name="標準 2" xfId="5" xr:uid="{00000000-0005-0000-0000-000004000000}"/>
    <cellStyle name="標準 2 2" xfId="6" xr:uid="{00000000-0005-0000-0000-000005000000}"/>
    <cellStyle name="標準 4" xfId="2" xr:uid="{00000000-0005-0000-0000-000006000000}"/>
    <cellStyle name="標準_008現場代理人等変更通知書" xfId="4" xr:uid="{00000000-0005-0000-0000-000007000000}"/>
  </cellStyles>
  <dxfs count="5">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488702</xdr:colOff>
      <xdr:row>16</xdr:row>
      <xdr:rowOff>226453</xdr:rowOff>
    </xdr:from>
    <xdr:to>
      <xdr:col>24</xdr:col>
      <xdr:colOff>158502</xdr:colOff>
      <xdr:row>21</xdr:row>
      <xdr:rowOff>108855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128988" y="4036453"/>
          <a:ext cx="7115628" cy="1243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兼任する工事内容を</a:t>
          </a:r>
          <a:r>
            <a:rPr kumimoji="1" lang="ja-JP" altLang="en-US" sz="1600" b="1">
              <a:solidFill>
                <a:srgbClr val="FF0000"/>
              </a:solidFill>
              <a:effectLst/>
              <a:latin typeface="+mn-lt"/>
              <a:ea typeface="+mn-ea"/>
              <a:cs typeface="+mn-cs"/>
            </a:rPr>
            <a:t>着手が一番早い案件</a:t>
          </a:r>
          <a:r>
            <a:rPr kumimoji="1" lang="ja-JP" altLang="en-US" sz="1600" b="1">
              <a:solidFill>
                <a:schemeClr val="dk1"/>
              </a:solidFill>
              <a:effectLst/>
              <a:latin typeface="+mn-lt"/>
              <a:ea typeface="+mn-ea"/>
              <a:cs typeface="+mn-cs"/>
            </a:rPr>
            <a:t>から順番に直接入力します。</a:t>
          </a:r>
          <a:r>
            <a:rPr kumimoji="1" lang="ja-JP" altLang="en-US" sz="1600"/>
            <a:t>　</a:t>
          </a:r>
          <a:endParaRPr kumimoji="1" lang="en-US" altLang="ja-JP" sz="1600"/>
        </a:p>
        <a:p>
          <a:r>
            <a:rPr kumimoji="1" lang="ja-JP" altLang="en-US" sz="1600"/>
            <a:t>　　   着手が同日の場合は契約番号が小さい案件から記載してください。</a:t>
          </a:r>
          <a:endParaRPr kumimoji="1" lang="en-US" altLang="ja-JP" sz="1600"/>
        </a:p>
        <a:p>
          <a:r>
            <a:rPr kumimoji="1" lang="ja-JP" altLang="en-US" sz="1600"/>
            <a:t>　　   </a:t>
          </a:r>
          <a:r>
            <a:rPr kumimoji="1" lang="ja-JP" altLang="en-US" sz="1600">
              <a:solidFill>
                <a:srgbClr val="FF0000"/>
              </a:solidFill>
            </a:rPr>
            <a:t>当該契約を含め、</a:t>
          </a:r>
          <a:r>
            <a:rPr kumimoji="1" lang="ja-JP" altLang="en-US" sz="1600"/>
            <a:t>現場代理人が兼務する工事すべてを記載します。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491671</xdr:colOff>
      <xdr:row>14</xdr:row>
      <xdr:rowOff>8739</xdr:rowOff>
    </xdr:from>
    <xdr:to>
      <xdr:col>24</xdr:col>
      <xdr:colOff>161471</xdr:colOff>
      <xdr:row>16</xdr:row>
      <xdr:rowOff>65312</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131957" y="3383310"/>
          <a:ext cx="7115628" cy="49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現場代理人氏名・連絡先を直接入力します。</a:t>
          </a:r>
          <a:r>
            <a:rPr kumimoji="1" lang="ja-JP" altLang="en-US" sz="1600"/>
            <a:t>　</a:t>
          </a:r>
          <a:endParaRPr kumimoji="1" lang="en-US" altLang="ja-JP" sz="1600"/>
        </a:p>
        <a:p>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12</xdr:col>
      <xdr:colOff>510480</xdr:colOff>
      <xdr:row>0</xdr:row>
      <xdr:rowOff>63169</xdr:rowOff>
    </xdr:from>
    <xdr:to>
      <xdr:col>24</xdr:col>
      <xdr:colOff>180280</xdr:colOff>
      <xdr:row>13</xdr:row>
      <xdr:rowOff>43543</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177980" y="63169"/>
          <a:ext cx="7099300" cy="31117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兼任できる工事の条件を確認の上、兼務配置を決定してください。</a:t>
          </a:r>
          <a:endParaRPr kumimoji="1" lang="en-US" altLang="ja-JP" sz="16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dk1"/>
              </a:solidFill>
              <a:effectLst/>
              <a:latin typeface="+mn-ea"/>
              <a:ea typeface="+mn-ea"/>
              <a:cs typeface="+mn-cs"/>
            </a:rPr>
            <a:t>1</a:t>
          </a: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それぞれの工事の</a:t>
          </a:r>
          <a:r>
            <a:rPr lang="ja-JP" altLang="ja-JP" sz="1600" b="1" i="0">
              <a:solidFill>
                <a:srgbClr val="FF0000"/>
              </a:solidFill>
              <a:effectLst/>
              <a:latin typeface="+mn-ea"/>
              <a:ea typeface="+mn-ea"/>
              <a:cs typeface="+mn-cs"/>
            </a:rPr>
            <a:t>当初</a:t>
          </a:r>
          <a:r>
            <a:rPr lang="ja-JP" altLang="ja-JP" sz="1600" b="0" i="0">
              <a:solidFill>
                <a:schemeClr val="dk1"/>
              </a:solidFill>
              <a:effectLst/>
              <a:latin typeface="+mn-ea"/>
              <a:ea typeface="+mn-ea"/>
              <a:cs typeface="+mn-cs"/>
            </a:rPr>
            <a:t>請負金額が、</a:t>
          </a:r>
          <a:r>
            <a:rPr lang="en-US" altLang="ja-JP" sz="1600" b="1" i="0">
              <a:solidFill>
                <a:srgbClr val="FF0000"/>
              </a:solidFill>
              <a:effectLst/>
              <a:latin typeface="+mn-ea"/>
              <a:ea typeface="+mn-ea"/>
              <a:cs typeface="+mn-cs"/>
            </a:rPr>
            <a:t>1,200</a:t>
          </a:r>
          <a:r>
            <a:rPr lang="ja-JP" altLang="ja-JP" sz="1600" b="1" i="0">
              <a:solidFill>
                <a:srgbClr val="FF0000"/>
              </a:solidFill>
              <a:effectLst/>
              <a:latin typeface="+mn-ea"/>
              <a:ea typeface="+mn-ea"/>
              <a:cs typeface="+mn-cs"/>
            </a:rPr>
            <a:t>万円未満の</a:t>
          </a:r>
          <a:r>
            <a:rPr lang="en-US" altLang="ja-JP" sz="1600" b="1" i="0">
              <a:solidFill>
                <a:srgbClr val="FF0000"/>
              </a:solidFill>
              <a:effectLst/>
              <a:latin typeface="+mn-ea"/>
              <a:ea typeface="+mn-ea"/>
              <a:cs typeface="+mn-cs"/>
            </a:rPr>
            <a:t>3</a:t>
          </a:r>
          <a:r>
            <a:rPr lang="ja-JP" altLang="ja-JP" sz="1600" b="1" i="0">
              <a:solidFill>
                <a:srgbClr val="FF0000"/>
              </a:solidFill>
              <a:effectLst/>
              <a:latin typeface="+mn-ea"/>
              <a:ea typeface="+mn-ea"/>
              <a:cs typeface="+mn-cs"/>
            </a:rPr>
            <a:t>件</a:t>
          </a:r>
          <a:r>
            <a:rPr lang="ja-JP" altLang="ja-JP" sz="1600" b="0" i="0">
              <a:solidFill>
                <a:schemeClr val="dk1"/>
              </a:solidFill>
              <a:effectLst/>
              <a:latin typeface="+mn-ea"/>
              <a:ea typeface="+mn-ea"/>
              <a:cs typeface="+mn-cs"/>
            </a:rPr>
            <a:t>又は</a:t>
          </a:r>
          <a:r>
            <a:rPr lang="en-US" altLang="ja-JP" sz="1600" b="1" i="0">
              <a:solidFill>
                <a:srgbClr val="FF0000"/>
              </a:solidFill>
              <a:effectLst/>
              <a:latin typeface="+mn-ea"/>
              <a:ea typeface="+mn-ea"/>
              <a:cs typeface="+mn-cs"/>
            </a:rPr>
            <a:t>4,000</a:t>
          </a:r>
          <a:r>
            <a:rPr lang="ja-JP" altLang="ja-JP" sz="1600" b="1" i="0">
              <a:solidFill>
                <a:srgbClr val="FF0000"/>
              </a:solidFill>
              <a:effectLst/>
              <a:latin typeface="+mn-ea"/>
              <a:ea typeface="+mn-ea"/>
              <a:cs typeface="+mn-cs"/>
            </a:rPr>
            <a:t>万</a:t>
          </a:r>
          <a:r>
            <a:rPr lang="ja-JP" altLang="en-US" sz="1600" b="1" i="0">
              <a:solidFill>
                <a:srgbClr val="FF0000"/>
              </a:solidFill>
              <a:effectLst/>
              <a:latin typeface="+mn-ea"/>
              <a:ea typeface="+mn-ea"/>
              <a:cs typeface="+mn-cs"/>
            </a:rPr>
            <a:t>円</a:t>
          </a:r>
          <a:endParaRPr lang="en-US" altLang="ja-JP" sz="1600" b="1" i="0">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1" i="0">
              <a:solidFill>
                <a:srgbClr val="FF0000"/>
              </a:solidFill>
              <a:effectLst/>
              <a:latin typeface="+mn-ea"/>
              <a:ea typeface="+mn-ea"/>
              <a:cs typeface="+mn-cs"/>
            </a:rPr>
            <a:t>　</a:t>
          </a:r>
          <a:r>
            <a:rPr lang="ja-JP" altLang="ja-JP" sz="1600" b="1" i="0">
              <a:solidFill>
                <a:srgbClr val="FF0000"/>
              </a:solidFill>
              <a:effectLst/>
              <a:latin typeface="+mn-ea"/>
              <a:ea typeface="+mn-ea"/>
              <a:cs typeface="+mn-cs"/>
            </a:rPr>
            <a:t>未満</a:t>
          </a:r>
          <a:r>
            <a:rPr lang="ja-JP" altLang="en-US" sz="1600" b="1" i="0">
              <a:solidFill>
                <a:srgbClr val="FF0000"/>
              </a:solidFill>
              <a:effectLst/>
              <a:latin typeface="+mn-ea"/>
              <a:ea typeface="+mn-ea"/>
              <a:cs typeface="+mn-cs"/>
            </a:rPr>
            <a:t>（建築一式工事は、</a:t>
          </a:r>
          <a:r>
            <a:rPr lang="en-US" altLang="ja-JP" sz="1600" b="1" i="0">
              <a:solidFill>
                <a:srgbClr val="FF0000"/>
              </a:solidFill>
              <a:effectLst/>
              <a:latin typeface="+mn-ea"/>
              <a:ea typeface="+mn-ea"/>
              <a:cs typeface="+mn-cs"/>
            </a:rPr>
            <a:t>8,000</a:t>
          </a:r>
          <a:r>
            <a:rPr lang="ja-JP" altLang="en-US" sz="1600" b="1" i="0">
              <a:solidFill>
                <a:srgbClr val="FF0000"/>
              </a:solidFill>
              <a:effectLst/>
              <a:latin typeface="+mn-ea"/>
              <a:ea typeface="+mn-ea"/>
              <a:cs typeface="+mn-cs"/>
            </a:rPr>
            <a:t>万円未満）</a:t>
          </a:r>
          <a:r>
            <a:rPr lang="ja-JP" altLang="ja-JP" sz="1600" b="1" i="0">
              <a:solidFill>
                <a:srgbClr val="FF0000"/>
              </a:solidFill>
              <a:effectLst/>
              <a:latin typeface="+mn-ea"/>
              <a:ea typeface="+mn-ea"/>
              <a:cs typeface="+mn-cs"/>
            </a:rPr>
            <a:t>の</a:t>
          </a:r>
          <a:r>
            <a:rPr lang="en-US" altLang="ja-JP" sz="1600" b="1" i="0">
              <a:solidFill>
                <a:srgbClr val="FF0000"/>
              </a:solidFill>
              <a:effectLst/>
              <a:latin typeface="+mn-ea"/>
              <a:ea typeface="+mn-ea"/>
              <a:cs typeface="+mn-cs"/>
            </a:rPr>
            <a:t>2</a:t>
          </a:r>
          <a:r>
            <a:rPr lang="ja-JP" altLang="ja-JP" sz="1600" b="1" i="0">
              <a:solidFill>
                <a:srgbClr val="FF0000"/>
              </a:solidFill>
              <a:effectLst/>
              <a:latin typeface="+mn-ea"/>
              <a:ea typeface="+mn-ea"/>
              <a:cs typeface="+mn-cs"/>
            </a:rPr>
            <a:t>件まで</a:t>
          </a:r>
          <a:r>
            <a:rPr lang="ja-JP" altLang="ja-JP" sz="1600" b="0" i="0">
              <a:solidFill>
                <a:schemeClr val="dk1"/>
              </a:solidFill>
              <a:effectLst/>
              <a:latin typeface="+mn-ea"/>
              <a:ea typeface="+mn-ea"/>
              <a:cs typeface="+mn-cs"/>
            </a:rPr>
            <a:t>で工事担当課長が支</a:t>
          </a:r>
          <a:endParaRPr lang="en-US" altLang="ja-JP" sz="1600" b="0" i="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dk1"/>
              </a:solidFill>
              <a:effectLst/>
              <a:latin typeface="+mn-ea"/>
              <a:ea typeface="+mn-ea"/>
              <a:cs typeface="+mn-cs"/>
            </a:rPr>
            <a:t>　</a:t>
          </a:r>
          <a:r>
            <a:rPr lang="ja-JP" altLang="ja-JP" sz="1600" b="0" i="0">
              <a:solidFill>
                <a:schemeClr val="dk1"/>
              </a:solidFill>
              <a:effectLst/>
              <a:latin typeface="+mn-ea"/>
              <a:ea typeface="+mn-ea"/>
              <a:cs typeface="+mn-cs"/>
            </a:rPr>
            <a:t>障なしと認め</a:t>
          </a:r>
          <a:r>
            <a:rPr lang="ja-JP" altLang="en-US" sz="1600" b="0" i="0">
              <a:solidFill>
                <a:schemeClr val="dk1"/>
              </a:solidFill>
              <a:effectLst/>
              <a:latin typeface="+mn-ea"/>
              <a:ea typeface="+mn-ea"/>
              <a:cs typeface="+mn-cs"/>
            </a:rPr>
            <a:t>る</a:t>
          </a:r>
          <a:r>
            <a:rPr lang="ja-JP" altLang="ja-JP" sz="1600" b="0" i="0">
              <a:solidFill>
                <a:schemeClr val="dk1"/>
              </a:solidFill>
              <a:effectLst/>
              <a:latin typeface="+mn-ea"/>
              <a:ea typeface="+mn-ea"/>
              <a:cs typeface="+mn-cs"/>
            </a:rPr>
            <a:t>工事</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2</a:t>
          </a:r>
          <a:r>
            <a:rPr lang="ja-JP" altLang="en-US" sz="1600" b="0" i="0">
              <a:solidFill>
                <a:schemeClr val="dk1"/>
              </a:solidFill>
              <a:effectLst/>
              <a:latin typeface="+mn-ea"/>
              <a:ea typeface="+mn-ea"/>
              <a:cs typeface="+mn-cs"/>
            </a:rPr>
            <a:t>）近接工事（施工にあたり相互に調整を要する工事）</a:t>
          </a:r>
          <a:endParaRPr lang="en-US" altLang="ja-JP" sz="1600" b="0" i="0">
            <a:solidFill>
              <a:schemeClr val="dk1"/>
            </a:solidFill>
            <a:effectLst/>
            <a:latin typeface="+mn-ea"/>
            <a:ea typeface="+mn-ea"/>
            <a:cs typeface="+mn-cs"/>
          </a:endParaRPr>
        </a:p>
        <a:p>
          <a:r>
            <a:rPr lang="ja-JP" altLang="en-US" sz="1600" b="0" i="0">
              <a:solidFill>
                <a:schemeClr val="dk1"/>
              </a:solidFill>
              <a:effectLst/>
              <a:latin typeface="+mn-ea"/>
              <a:ea typeface="+mn-ea"/>
              <a:cs typeface="+mn-cs"/>
            </a:rPr>
            <a:t>　</a:t>
          </a:r>
          <a:r>
            <a:rPr lang="en-US" altLang="ja-JP" sz="1600" b="0" i="0">
              <a:solidFill>
                <a:schemeClr val="dk1"/>
              </a:solidFill>
              <a:effectLst/>
              <a:latin typeface="+mn-ea"/>
              <a:ea typeface="+mn-ea"/>
              <a:cs typeface="+mn-cs"/>
            </a:rPr>
            <a:t>※</a:t>
          </a:r>
          <a:r>
            <a:rPr lang="ja-JP" altLang="en-US" sz="1600" b="0" i="0">
              <a:solidFill>
                <a:schemeClr val="dk1"/>
              </a:solidFill>
              <a:effectLst/>
              <a:latin typeface="+mn-ea"/>
              <a:ea typeface="+mn-ea"/>
              <a:cs typeface="+mn-cs"/>
            </a:rPr>
            <a:t>建設業法（昭和</a:t>
          </a:r>
          <a:r>
            <a:rPr lang="en-US" altLang="ja-JP" sz="1600" b="0" i="0">
              <a:solidFill>
                <a:schemeClr val="dk1"/>
              </a:solidFill>
              <a:effectLst/>
              <a:latin typeface="+mn-ea"/>
              <a:ea typeface="+mn-ea"/>
              <a:cs typeface="+mn-cs"/>
            </a:rPr>
            <a:t>24</a:t>
          </a:r>
          <a:r>
            <a:rPr lang="ja-JP" altLang="en-US" sz="1600" b="0" i="0">
              <a:solidFill>
                <a:schemeClr val="dk1"/>
              </a:solidFill>
              <a:effectLst/>
              <a:latin typeface="+mn-ea"/>
              <a:ea typeface="+mn-ea"/>
              <a:cs typeface="+mn-cs"/>
            </a:rPr>
            <a:t>年法律第</a:t>
          </a:r>
          <a:r>
            <a:rPr lang="en-US" altLang="ja-JP" sz="1600" b="0" i="0">
              <a:solidFill>
                <a:schemeClr val="dk1"/>
              </a:solidFill>
              <a:effectLst/>
              <a:latin typeface="+mn-ea"/>
              <a:ea typeface="+mn-ea"/>
              <a:cs typeface="+mn-cs"/>
            </a:rPr>
            <a:t>100</a:t>
          </a:r>
          <a:r>
            <a:rPr lang="ja-JP" altLang="en-US" sz="1600" b="0" i="0">
              <a:solidFill>
                <a:schemeClr val="dk1"/>
              </a:solidFill>
              <a:effectLst/>
              <a:latin typeface="+mn-ea"/>
              <a:ea typeface="+mn-ea"/>
              <a:cs typeface="+mn-cs"/>
            </a:rPr>
            <a:t>号）で定める監理技術者を配置しなければならない工事を除く。</a:t>
          </a:r>
          <a:endParaRPr lang="en-US" altLang="ja-JP" sz="1600" b="0" i="0">
            <a:solidFill>
              <a:schemeClr val="dk1"/>
            </a:solidFill>
            <a:effectLst/>
            <a:latin typeface="+mn-ea"/>
            <a:ea typeface="+mn-ea"/>
            <a:cs typeface="+mn-cs"/>
          </a:endParaRPr>
        </a:p>
        <a:p>
          <a:r>
            <a:rPr lang="en-US" altLang="ja-JP" sz="1600" b="0" i="0">
              <a:solidFill>
                <a:schemeClr val="dk1"/>
              </a:solidFill>
              <a:effectLst/>
              <a:latin typeface="+mn-ea"/>
              <a:ea typeface="+mn-ea"/>
              <a:cs typeface="+mn-cs"/>
            </a:rPr>
            <a:t>3</a:t>
          </a:r>
          <a:r>
            <a:rPr lang="ja-JP" altLang="en-US" sz="1600" b="0" i="0">
              <a:solidFill>
                <a:schemeClr val="dk1"/>
              </a:solidFill>
              <a:effectLst/>
              <a:latin typeface="+mn-ea"/>
              <a:ea typeface="+mn-ea"/>
              <a:cs typeface="+mn-cs"/>
            </a:rPr>
            <a:t>）</a:t>
          </a:r>
          <a:r>
            <a:rPr lang="en-US" altLang="ja-JP" sz="1600" b="0" i="0">
              <a:solidFill>
                <a:schemeClr val="dk1"/>
              </a:solidFill>
              <a:effectLst/>
              <a:latin typeface="+mn-ea"/>
              <a:ea typeface="+mn-ea"/>
              <a:cs typeface="+mn-cs"/>
            </a:rPr>
            <a:t>1.2.</a:t>
          </a:r>
          <a:r>
            <a:rPr lang="ja-JP" altLang="en-US" sz="1600" b="0" i="0">
              <a:solidFill>
                <a:schemeClr val="dk1"/>
              </a:solidFill>
              <a:effectLst/>
              <a:latin typeface="+mn-ea"/>
              <a:ea typeface="+mn-ea"/>
              <a:cs typeface="+mn-cs"/>
            </a:rPr>
            <a:t>に定めるもののほか、工事担当課長、契約検査課長及び郡山市上下水道局総務課長が特に必要と認める工事</a:t>
          </a:r>
          <a:endParaRPr kumimoji="1" lang="en-US" altLang="ja-JP" sz="1600" b="1">
            <a:solidFill>
              <a:schemeClr val="dk1"/>
            </a:solidFill>
            <a:effectLst/>
            <a:latin typeface="+mn-lt"/>
            <a:ea typeface="+mn-ea"/>
            <a:cs typeface="+mn-cs"/>
          </a:endParaRPr>
        </a:p>
        <a:p>
          <a:r>
            <a:rPr kumimoji="1" lang="ja-JP" altLang="en-US" sz="1600"/>
            <a:t>　</a:t>
          </a:r>
          <a:endParaRPr kumimoji="1" lang="en-US" altLang="ja-JP" sz="1600"/>
        </a:p>
        <a:p>
          <a:r>
            <a:rPr kumimoji="1" lang="ja-JP" altLang="en-US" sz="1600">
              <a:solidFill>
                <a:srgbClr val="FF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250371</xdr:colOff>
      <xdr:row>15</xdr:row>
      <xdr:rowOff>10886</xdr:rowOff>
    </xdr:from>
    <xdr:to>
      <xdr:col>48</xdr:col>
      <xdr:colOff>186146</xdr:colOff>
      <xdr:row>19</xdr:row>
      <xdr:rowOff>337457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77000" y="3995057"/>
          <a:ext cx="6010003" cy="1719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内訳を入力してください。</a:t>
          </a:r>
          <a:endParaRPr kumimoji="1" lang="en-US" altLang="ja-JP" sz="1800" b="1">
            <a:solidFill>
              <a:schemeClr val="dk1"/>
            </a:solidFill>
            <a:effectLst/>
            <a:latin typeface="+mn-lt"/>
            <a:ea typeface="+mn-ea"/>
            <a:cs typeface="+mn-cs"/>
          </a:endParaRPr>
        </a:p>
        <a:p>
          <a:r>
            <a:rPr kumimoji="1" lang="ja-JP" altLang="en-US" sz="1600"/>
            <a:t>　  入札時に提出した工事費内訳書から転記。</a:t>
          </a:r>
          <a:endParaRPr kumimoji="1" lang="en-US" altLang="ja-JP" sz="1600"/>
        </a:p>
        <a:p>
          <a:r>
            <a:rPr kumimoji="1" lang="ja-JP" altLang="en-US" sz="1600"/>
            <a:t>　 ２回目以降で決定し、工事費内訳書を添付していない場合は　　</a:t>
          </a:r>
          <a:endParaRPr kumimoji="1" lang="en-US" altLang="ja-JP" sz="1600"/>
        </a:p>
        <a:p>
          <a:r>
            <a:rPr kumimoji="1" lang="ja-JP" altLang="en-US" sz="1600"/>
            <a:t>　 落札決定金額に合わせて内訳書を作成してください。</a:t>
          </a:r>
        </a:p>
      </xdr:txBody>
    </xdr:sp>
    <xdr:clientData/>
  </xdr:twoCellAnchor>
  <xdr:twoCellAnchor>
    <xdr:from>
      <xdr:col>22</xdr:col>
      <xdr:colOff>32657</xdr:colOff>
      <xdr:row>39</xdr:row>
      <xdr:rowOff>43542</xdr:rowOff>
    </xdr:from>
    <xdr:to>
      <xdr:col>49</xdr:col>
      <xdr:colOff>33746</xdr:colOff>
      <xdr:row>42</xdr:row>
      <xdr:rowOff>65314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42314" y="10994571"/>
          <a:ext cx="6010003" cy="5116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法定福利費を入力してください。</a:t>
          </a:r>
          <a:endParaRPr kumimoji="1" lang="en-US" altLang="ja-JP" sz="1800" b="1">
            <a:solidFill>
              <a:schemeClr val="dk1"/>
            </a:solidFill>
            <a:effectLst/>
            <a:latin typeface="+mn-lt"/>
            <a:ea typeface="+mn-ea"/>
            <a:cs typeface="+mn-cs"/>
          </a:endParaRPr>
        </a:p>
      </xdr:txBody>
    </xdr:sp>
    <xdr:clientData/>
  </xdr:twoCellAnchor>
  <xdr:twoCellAnchor>
    <xdr:from>
      <xdr:col>21</xdr:col>
      <xdr:colOff>276131</xdr:colOff>
      <xdr:row>22</xdr:row>
      <xdr:rowOff>165666</xdr:rowOff>
    </xdr:from>
    <xdr:to>
      <xdr:col>48</xdr:col>
      <xdr:colOff>211906</xdr:colOff>
      <xdr:row>24</xdr:row>
      <xdr:rowOff>31171</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96131" y="7107010"/>
          <a:ext cx="5936525" cy="556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dk1"/>
              </a:solidFill>
              <a:effectLst/>
              <a:latin typeface="+mn-lt"/>
              <a:ea typeface="+mn-ea"/>
              <a:cs typeface="+mn-cs"/>
            </a:rPr>
            <a:t>👇枠外に入力があります。忘れず入力してください。</a:t>
          </a:r>
          <a:endParaRPr kumimoji="1" lang="en-US" altLang="ja-JP" sz="18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167369</xdr:colOff>
      <xdr:row>0</xdr:row>
      <xdr:rowOff>36740</xdr:rowOff>
    </xdr:from>
    <xdr:to>
      <xdr:col>9</xdr:col>
      <xdr:colOff>304801</xdr:colOff>
      <xdr:row>1</xdr:row>
      <xdr:rowOff>231321</xdr:rowOff>
    </xdr:to>
    <xdr:sp macro="" textlink="">
      <xdr:nvSpPr>
        <xdr:cNvPr id="3" name="Oval 6">
          <a:extLst>
            <a:ext uri="{FF2B5EF4-FFF2-40B4-BE49-F238E27FC236}">
              <a16:creationId xmlns:a16="http://schemas.microsoft.com/office/drawing/2014/main" id="{00000000-0008-0000-0300-000003000000}"/>
            </a:ext>
          </a:extLst>
        </xdr:cNvPr>
        <xdr:cNvSpPr>
          <a:spLocks noChangeArrowheads="1"/>
        </xdr:cNvSpPr>
      </xdr:nvSpPr>
      <xdr:spPr bwMode="auto">
        <a:xfrm>
          <a:off x="32915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38</xdr:row>
      <xdr:rowOff>16565</xdr:rowOff>
    </xdr:from>
    <xdr:to>
      <xdr:col>6</xdr:col>
      <xdr:colOff>289891</xdr:colOff>
      <xdr:row>39</xdr:row>
      <xdr:rowOff>8282</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34</xdr:row>
      <xdr:rowOff>27707</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40640</xdr:colOff>
      <xdr:row>0</xdr:row>
      <xdr:rowOff>38100</xdr:rowOff>
    </xdr:from>
    <xdr:to>
      <xdr:col>4</xdr:col>
      <xdr:colOff>614680</xdr:colOff>
      <xdr:row>3</xdr:row>
      <xdr:rowOff>127000</xdr:rowOff>
    </xdr:to>
    <xdr:sp macro="" textlink="">
      <xdr:nvSpPr>
        <xdr:cNvPr id="14346" name="Oval 10">
          <a:extLst>
            <a:ext uri="{FF2B5EF4-FFF2-40B4-BE49-F238E27FC236}">
              <a16:creationId xmlns:a16="http://schemas.microsoft.com/office/drawing/2014/main" id="{00000000-0008-0000-0400-00000A380000}"/>
            </a:ext>
          </a:extLst>
        </xdr:cNvPr>
        <xdr:cNvSpPr>
          <a:spLocks noChangeArrowheads="1"/>
        </xdr:cNvSpPr>
      </xdr:nvSpPr>
      <xdr:spPr bwMode="auto">
        <a:xfrm>
          <a:off x="2733040" y="38100"/>
          <a:ext cx="574040" cy="584200"/>
        </a:xfrm>
        <a:prstGeom prst="ellipse">
          <a:avLst/>
        </a:prstGeom>
        <a:solidFill>
          <a:srgbClr val="FFFFFF"/>
        </a:solidFill>
        <a:ln w="9525">
          <a:solidFill>
            <a:srgbClr val="000000"/>
          </a:solidFill>
          <a:prstDash val="sysDot"/>
          <a:round/>
          <a:headEnd/>
          <a:tailEnd/>
        </a:ln>
      </xdr:spPr>
    </xdr:sp>
    <xdr:clientData/>
  </xdr:twoCellAnchor>
  <xdr:twoCellAnchor>
    <xdr:from>
      <xdr:col>8</xdr:col>
      <xdr:colOff>83820</xdr:colOff>
      <xdr:row>42</xdr:row>
      <xdr:rowOff>20955</xdr:rowOff>
    </xdr:from>
    <xdr:to>
      <xdr:col>8</xdr:col>
      <xdr:colOff>472440</xdr:colOff>
      <xdr:row>43</xdr:row>
      <xdr:rowOff>184785</xdr:rowOff>
    </xdr:to>
    <xdr:sp macro="" textlink="">
      <xdr:nvSpPr>
        <xdr:cNvPr id="14344" name="Text Box 8">
          <a:extLst>
            <a:ext uri="{FF2B5EF4-FFF2-40B4-BE49-F238E27FC236}">
              <a16:creationId xmlns:a16="http://schemas.microsoft.com/office/drawing/2014/main" id="{00000000-0008-0000-0400-000008380000}"/>
            </a:ext>
          </a:extLst>
        </xdr:cNvPr>
        <xdr:cNvSpPr txBox="1">
          <a:spLocks noChangeArrowheads="1"/>
        </xdr:cNvSpPr>
      </xdr:nvSpPr>
      <xdr:spPr bwMode="auto">
        <a:xfrm>
          <a:off x="5417820" y="8422005"/>
          <a:ext cx="388620" cy="4114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8</xdr:col>
      <xdr:colOff>83820</xdr:colOff>
      <xdr:row>37</xdr:row>
      <xdr:rowOff>154940</xdr:rowOff>
    </xdr:from>
    <xdr:to>
      <xdr:col>8</xdr:col>
      <xdr:colOff>472440</xdr:colOff>
      <xdr:row>39</xdr:row>
      <xdr:rowOff>134620</xdr:rowOff>
    </xdr:to>
    <xdr:sp macro="" textlink="">
      <xdr:nvSpPr>
        <xdr:cNvPr id="14345" name="Text Box 9">
          <a:extLst>
            <a:ext uri="{FF2B5EF4-FFF2-40B4-BE49-F238E27FC236}">
              <a16:creationId xmlns:a16="http://schemas.microsoft.com/office/drawing/2014/main" id="{00000000-0008-0000-0400-000009380000}"/>
            </a:ext>
          </a:extLst>
        </xdr:cNvPr>
        <xdr:cNvSpPr txBox="1">
          <a:spLocks noChangeArrowheads="1"/>
        </xdr:cNvSpPr>
      </xdr:nvSpPr>
      <xdr:spPr bwMode="auto">
        <a:xfrm>
          <a:off x="5468620" y="7305040"/>
          <a:ext cx="388620" cy="3098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9</xdr:col>
      <xdr:colOff>254000</xdr:colOff>
      <xdr:row>7</xdr:row>
      <xdr:rowOff>88900</xdr:rowOff>
    </xdr:from>
    <xdr:to>
      <xdr:col>17</xdr:col>
      <xdr:colOff>88900</xdr:colOff>
      <xdr:row>10</xdr:row>
      <xdr:rowOff>101600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311900" y="15621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印刷する場合は、必ず</a:t>
          </a:r>
          <a:r>
            <a:rPr kumimoji="1" lang="ja-JP" altLang="en-US" sz="1600" b="1">
              <a:solidFill>
                <a:srgbClr val="FF0000"/>
              </a:solidFill>
              <a:effectLst/>
              <a:latin typeface="+mn-lt"/>
              <a:ea typeface="+mn-ea"/>
              <a:cs typeface="+mn-cs"/>
            </a:rPr>
            <a:t>両面印刷</a:t>
          </a:r>
          <a:r>
            <a:rPr kumimoji="1" lang="ja-JP" altLang="en-US" sz="1600" b="1">
              <a:solidFill>
                <a:schemeClr val="dk1"/>
              </a:solidFill>
              <a:effectLst/>
              <a:latin typeface="+mn-lt"/>
              <a:ea typeface="+mn-ea"/>
              <a:cs typeface="+mn-cs"/>
            </a:rPr>
            <a:t>で２部提出です。</a:t>
          </a:r>
          <a:endParaRPr kumimoji="1" lang="en-US" altLang="ja-JP" sz="1600" b="1">
            <a:solidFill>
              <a:schemeClr val="dk1"/>
            </a:solidFill>
            <a:effectLst/>
            <a:latin typeface="+mn-lt"/>
            <a:ea typeface="+mn-ea"/>
            <a:cs typeface="+mn-cs"/>
          </a:endParaRPr>
        </a:p>
      </xdr:txBody>
    </xdr:sp>
    <xdr:clientData/>
  </xdr:twoCellAnchor>
  <xdr:twoCellAnchor>
    <xdr:from>
      <xdr:col>9</xdr:col>
      <xdr:colOff>266700</xdr:colOff>
      <xdr:row>0</xdr:row>
      <xdr:rowOff>152400</xdr:rowOff>
    </xdr:from>
    <xdr:to>
      <xdr:col>18</xdr:col>
      <xdr:colOff>218803</xdr:colOff>
      <xdr:row>6</xdr:row>
      <xdr:rowOff>81709</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324600" y="152400"/>
          <a:ext cx="6010003" cy="1237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印刷出力後、</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9</xdr:col>
      <xdr:colOff>279400</xdr:colOff>
      <xdr:row>21</xdr:row>
      <xdr:rowOff>114300</xdr:rowOff>
    </xdr:from>
    <xdr:to>
      <xdr:col>17</xdr:col>
      <xdr:colOff>114300</xdr:colOff>
      <xdr:row>25</xdr:row>
      <xdr:rowOff>50800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37300" y="440690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５年　５月　２日</a:t>
          </a:r>
          <a:endParaRPr kumimoji="1" lang="en-US" altLang="ja-JP" sz="1600"/>
        </a:p>
        <a:p>
          <a:r>
            <a:rPr kumimoji="1" lang="ja-JP" altLang="en-US" sz="1600"/>
            <a:t>　　　</a:t>
          </a:r>
          <a:r>
            <a:rPr kumimoji="1" lang="ja-JP" altLang="en-US" sz="1600">
              <a:latin typeface="+mn-ea"/>
              <a:ea typeface="+mn-ea"/>
            </a:rPr>
            <a:t>完成　令和　５年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６年　３月　</a:t>
          </a:r>
          <a:r>
            <a:rPr kumimoji="1" lang="en-US" altLang="ja-JP" sz="1600">
              <a:solidFill>
                <a:srgbClr val="FF0000"/>
              </a:solidFill>
              <a:latin typeface="+mn-ea"/>
              <a:ea typeface="+mn-ea"/>
            </a:rPr>
            <a:t>15</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twoCellAnchor>
    <xdr:from>
      <xdr:col>34</xdr:col>
      <xdr:colOff>14288</xdr:colOff>
      <xdr:row>14</xdr:row>
      <xdr:rowOff>202409</xdr:rowOff>
    </xdr:from>
    <xdr:to>
      <xdr:col>43</xdr:col>
      <xdr:colOff>454819</xdr:colOff>
      <xdr:row>14</xdr:row>
      <xdr:rowOff>297659</xdr:rowOff>
    </xdr:to>
    <xdr:sp macro="" textlink="">
      <xdr:nvSpPr>
        <xdr:cNvPr id="6" name="正方形/長方形 5">
          <a:extLst>
            <a:ext uri="{FF2B5EF4-FFF2-40B4-BE49-F238E27FC236}">
              <a16:creationId xmlns:a16="http://schemas.microsoft.com/office/drawing/2014/main" id="{4D132FB6-8EBE-42C0-A319-B45C0E0C0EBF}"/>
            </a:ext>
          </a:extLst>
        </xdr:cNvPr>
        <xdr:cNvSpPr/>
      </xdr:nvSpPr>
      <xdr:spPr>
        <a:xfrm>
          <a:off x="12575382" y="4822034"/>
          <a:ext cx="4833937" cy="95250"/>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34</xdr:col>
      <xdr:colOff>38099</xdr:colOff>
      <xdr:row>15</xdr:row>
      <xdr:rowOff>297659</xdr:rowOff>
    </xdr:from>
    <xdr:to>
      <xdr:col>45</xdr:col>
      <xdr:colOff>133350</xdr:colOff>
      <xdr:row>16</xdr:row>
      <xdr:rowOff>309566</xdr:rowOff>
    </xdr:to>
    <xdr:sp macro="" textlink="">
      <xdr:nvSpPr>
        <xdr:cNvPr id="7" name="テキスト ボックス 6">
          <a:extLst>
            <a:ext uri="{FF2B5EF4-FFF2-40B4-BE49-F238E27FC236}">
              <a16:creationId xmlns:a16="http://schemas.microsoft.com/office/drawing/2014/main" id="{2F428AA2-B591-4FB1-A4D6-DC8419D29334}"/>
            </a:ext>
          </a:extLst>
        </xdr:cNvPr>
        <xdr:cNvSpPr txBox="1"/>
      </xdr:nvSpPr>
      <xdr:spPr>
        <a:xfrm>
          <a:off x="12599193" y="5345909"/>
          <a:ext cx="5464970" cy="440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👆この図形活用し、工程表を作成してください。</a:t>
          </a:r>
          <a:endParaRPr kumimoji="1" lang="en-US" altLang="ja-JP" sz="1400" b="1">
            <a:solidFill>
              <a:srgbClr val="FF0000"/>
            </a:solidFill>
            <a:effectLst/>
            <a:latin typeface="+mn-lt"/>
            <a:ea typeface="+mn-ea"/>
            <a:cs typeface="+mn-cs"/>
          </a:endParaRPr>
        </a:p>
      </xdr:txBody>
    </xdr:sp>
    <xdr:clientData/>
  </xdr:twoCellAnchor>
  <xdr:twoCellAnchor>
    <xdr:from>
      <xdr:col>34</xdr:col>
      <xdr:colOff>0</xdr:colOff>
      <xdr:row>14</xdr:row>
      <xdr:rowOff>366716</xdr:rowOff>
    </xdr:from>
    <xdr:to>
      <xdr:col>43</xdr:col>
      <xdr:colOff>440531</xdr:colOff>
      <xdr:row>15</xdr:row>
      <xdr:rowOff>33341</xdr:rowOff>
    </xdr:to>
    <xdr:sp macro="" textlink="">
      <xdr:nvSpPr>
        <xdr:cNvPr id="8" name="正方形/長方形 7">
          <a:extLst>
            <a:ext uri="{FF2B5EF4-FFF2-40B4-BE49-F238E27FC236}">
              <a16:creationId xmlns:a16="http://schemas.microsoft.com/office/drawing/2014/main" id="{E888665E-1362-47A2-B859-5D6B4D36FF0D}"/>
            </a:ext>
          </a:extLst>
        </xdr:cNvPr>
        <xdr:cNvSpPr/>
      </xdr:nvSpPr>
      <xdr:spPr>
        <a:xfrm>
          <a:off x="12561094" y="4986341"/>
          <a:ext cx="4833937" cy="952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9</xdr:col>
      <xdr:colOff>245835</xdr:colOff>
      <xdr:row>23</xdr:row>
      <xdr:rowOff>97970</xdr:rowOff>
    </xdr:from>
    <xdr:to>
      <xdr:col>18</xdr:col>
      <xdr:colOff>345281</xdr:colOff>
      <xdr:row>29</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960835" y="5420064"/>
          <a:ext cx="6100196" cy="11998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418121" y="98138"/>
          <a:ext cx="8427027" cy="1068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証紙方式を選択する場合に使用する様式です。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電子方式で手続きする場合は、「建退共理由書」を提出してください。</a:t>
          </a:r>
          <a:endParaRPr kumimoji="1" lang="en-US" altLang="ja-JP" sz="1600" b="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11</xdr:row>
      <xdr:rowOff>7794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428013" y="2043546"/>
          <a:ext cx="5150689" cy="735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収納金額・枚数を直接入力してください。</a:t>
          </a:r>
          <a:endParaRPr kumimoji="1" lang="ja-JP" altLang="en-US" sz="1600">
            <a:solidFill>
              <a:srgbClr val="FF0000"/>
            </a:solidFill>
          </a:endParaRPr>
        </a:p>
      </xdr:txBody>
    </xdr:sp>
    <xdr:clientData/>
  </xdr:twoCellAnchor>
  <xdr:twoCellAnchor>
    <xdr:from>
      <xdr:col>1</xdr:col>
      <xdr:colOff>232557</xdr:colOff>
      <xdr:row>23</xdr:row>
      <xdr:rowOff>85402</xdr:rowOff>
    </xdr:from>
    <xdr:to>
      <xdr:col>7</xdr:col>
      <xdr:colOff>321770</xdr:colOff>
      <xdr:row>36</xdr:row>
      <xdr:rowOff>74858</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00643" y="5267002"/>
          <a:ext cx="4051613" cy="2830627"/>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12</xdr:row>
      <xdr:rowOff>34636</xdr:rowOff>
    </xdr:from>
    <xdr:to>
      <xdr:col>7</xdr:col>
      <xdr:colOff>207819</xdr:colOff>
      <xdr:row>15</xdr:row>
      <xdr:rowOff>217772</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264228" y="3117272"/>
          <a:ext cx="3584864" cy="720000"/>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245836</xdr:colOff>
      <xdr:row>25</xdr:row>
      <xdr:rowOff>0</xdr:rowOff>
    </xdr:from>
    <xdr:to>
      <xdr:col>19</xdr:col>
      <xdr:colOff>59531</xdr:colOff>
      <xdr:row>29</xdr:row>
      <xdr:rowOff>217716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94211" y="5619750"/>
          <a:ext cx="6481195" cy="1170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400" b="1">
              <a:solidFill>
                <a:schemeClr val="dk1"/>
              </a:solidFill>
              <a:effectLst/>
              <a:latin typeface="+mn-ea"/>
              <a:ea typeface="+mn-ea"/>
              <a:cs typeface="+mn-cs"/>
            </a:rPr>
            <a:t>印刷後、掛金収納書</a:t>
          </a:r>
          <a:r>
            <a:rPr kumimoji="1" lang="en-US" altLang="ja-JP" sz="1400" b="1">
              <a:solidFill>
                <a:schemeClr val="dk1"/>
              </a:solidFill>
              <a:effectLst/>
              <a:latin typeface="+mn-ea"/>
              <a:ea typeface="+mn-ea"/>
              <a:cs typeface="+mn-cs"/>
            </a:rPr>
            <a:t>(</a:t>
          </a:r>
          <a:r>
            <a:rPr kumimoji="1" lang="ja-JP" altLang="en-US" sz="1400" b="1">
              <a:solidFill>
                <a:schemeClr val="dk1"/>
              </a:solidFill>
              <a:effectLst/>
              <a:latin typeface="+mn-ea"/>
              <a:ea typeface="+mn-ea"/>
              <a:cs typeface="+mn-cs"/>
            </a:rPr>
            <a:t>発注者用）</a:t>
          </a:r>
          <a:r>
            <a:rPr kumimoji="1" lang="ja-JP" altLang="en-US" sz="1400" b="1">
              <a:solidFill>
                <a:schemeClr val="dk1"/>
              </a:solidFill>
              <a:effectLst/>
              <a:latin typeface="+mn-lt"/>
              <a:ea typeface="+mn-ea"/>
              <a:cs typeface="+mn-cs"/>
            </a:rPr>
            <a:t>をのりで貼り付けてください。</a:t>
          </a:r>
          <a:endParaRPr kumimoji="1" lang="en-US" altLang="ja-JP" sz="1400" b="1">
            <a:solidFill>
              <a:schemeClr val="dk1"/>
            </a:solidFill>
            <a:effectLst/>
            <a:latin typeface="+mn-lt"/>
            <a:ea typeface="+mn-ea"/>
            <a:cs typeface="+mn-cs"/>
          </a:endParaRPr>
        </a:p>
        <a:p>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注意：</a:t>
          </a:r>
          <a:r>
            <a:rPr kumimoji="1" lang="ja-JP" altLang="en-US" sz="1400" b="1" u="sng">
              <a:solidFill>
                <a:srgbClr val="FF0000"/>
              </a:solidFill>
              <a:effectLst/>
              <a:latin typeface="+mn-lt"/>
              <a:ea typeface="+mn-ea"/>
              <a:cs typeface="+mn-cs"/>
            </a:rPr>
            <a:t>契約日までに</a:t>
          </a:r>
          <a:r>
            <a:rPr kumimoji="1" lang="ja-JP" altLang="en-US" sz="1400" b="1">
              <a:solidFill>
                <a:schemeClr val="dk1"/>
              </a:solidFill>
              <a:effectLst/>
              <a:latin typeface="+mn-lt"/>
              <a:ea typeface="+mn-ea"/>
              <a:cs typeface="+mn-cs"/>
            </a:rPr>
            <a:t>購入すること！</a:t>
          </a:r>
          <a:r>
            <a:rPr kumimoji="1" lang="ja-JP" altLang="en-US" sz="1600"/>
            <a:t>　</a:t>
          </a:r>
          <a:endParaRPr kumimoji="1" lang="en-US" altLang="ja-JP" sz="1600"/>
        </a:p>
        <a:p>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252848</xdr:colOff>
      <xdr:row>0</xdr:row>
      <xdr:rowOff>98138</xdr:rowOff>
    </xdr:from>
    <xdr:to>
      <xdr:col>21</xdr:col>
      <xdr:colOff>367148</xdr:colOff>
      <xdr:row>3</xdr:row>
      <xdr:rowOff>283501</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377423" y="98138"/>
          <a:ext cx="8343900" cy="1061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証紙方式を選択した場合に枚数変更に伴い使用する様式です。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ja-JP" altLang="en-US" sz="1800" b="0">
              <a:solidFill>
                <a:schemeClr val="dk1"/>
              </a:solidFill>
              <a:effectLst/>
              <a:latin typeface="+mn-lt"/>
              <a:ea typeface="+mn-ea"/>
              <a:cs typeface="+mn-cs"/>
            </a:rPr>
            <a:t> 電子方式で手続きした場合は、この様式は使用できません。</a:t>
          </a:r>
          <a:r>
            <a:rPr kumimoji="1" lang="ja-JP" altLang="en-US" sz="1600"/>
            <a:t>　　   　</a:t>
          </a:r>
          <a:endParaRPr kumimoji="1" lang="en-US" altLang="ja-JP" sz="1600"/>
        </a:p>
        <a:p>
          <a:r>
            <a:rPr kumimoji="1" lang="ja-JP" altLang="en-US" sz="1600">
              <a:solidFill>
                <a:srgbClr val="FF0000"/>
              </a:solidFill>
            </a:rPr>
            <a:t>　</a:t>
          </a:r>
        </a:p>
      </xdr:txBody>
    </xdr:sp>
    <xdr:clientData/>
  </xdr:twoCellAnchor>
  <xdr:twoCellAnchor>
    <xdr:from>
      <xdr:col>9</xdr:col>
      <xdr:colOff>262740</xdr:colOff>
      <xdr:row>7</xdr:row>
      <xdr:rowOff>121228</xdr:rowOff>
    </xdr:from>
    <xdr:to>
      <xdr:col>16</xdr:col>
      <xdr:colOff>564338</xdr:colOff>
      <xdr:row>12</xdr:row>
      <xdr:rowOff>7794</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06365" y="2026228"/>
          <a:ext cx="5135536" cy="95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a:t>
          </a:r>
          <a:r>
            <a:rPr kumimoji="1" lang="ja-JP" altLang="en-US" sz="1600" b="1">
              <a:solidFill>
                <a:schemeClr val="dk1"/>
              </a:solidFill>
              <a:effectLst/>
              <a:latin typeface="+mn-lt"/>
              <a:ea typeface="+mn-ea"/>
              <a:cs typeface="+mn-cs"/>
            </a:rPr>
            <a:t>収納金額枚を直接入力してください。</a:t>
          </a:r>
          <a:endParaRPr kumimoji="1" lang="ja-JP" altLang="en-US" sz="1600">
            <a:solidFill>
              <a:srgbClr val="FF0000"/>
            </a:solidFill>
          </a:endParaRPr>
        </a:p>
      </xdr:txBody>
    </xdr:sp>
    <xdr:clientData/>
  </xdr:twoCellAnchor>
  <xdr:twoCellAnchor>
    <xdr:from>
      <xdr:col>1</xdr:col>
      <xdr:colOff>212151</xdr:colOff>
      <xdr:row>26</xdr:row>
      <xdr:rowOff>105813</xdr:rowOff>
    </xdr:from>
    <xdr:to>
      <xdr:col>7</xdr:col>
      <xdr:colOff>300003</xdr:colOff>
      <xdr:row>38</xdr:row>
      <xdr:rowOff>190518</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678876" y="5820813"/>
          <a:ext cx="4145502" cy="2827905"/>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796637</xdr:colOff>
      <xdr:row>13</xdr:row>
      <xdr:rowOff>34636</xdr:rowOff>
    </xdr:from>
    <xdr:to>
      <xdr:col>7</xdr:col>
      <xdr:colOff>207819</xdr:colOff>
      <xdr:row>16</xdr:row>
      <xdr:rowOff>217772</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1263362" y="3101686"/>
          <a:ext cx="3545032" cy="707011"/>
        </a:xfrm>
        <a:prstGeom prst="rect">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269688</xdr:colOff>
      <xdr:row>0</xdr:row>
      <xdr:rowOff>197038</xdr:rowOff>
    </xdr:from>
    <xdr:to>
      <xdr:col>18</xdr:col>
      <xdr:colOff>541564</xdr:colOff>
      <xdr:row>3</xdr:row>
      <xdr:rowOff>67237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375213" y="197038"/>
          <a:ext cx="6444076" cy="584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掛金収納書を提出しない場合に使用する様式です。</a:t>
          </a:r>
          <a:endParaRPr kumimoji="1" lang="ja-JP" altLang="en-US" sz="1600">
            <a:solidFill>
              <a:srgbClr val="FF0000"/>
            </a:solidFill>
          </a:endParaRPr>
        </a:p>
      </xdr:txBody>
    </xdr:sp>
    <xdr:clientData/>
  </xdr:twoCellAnchor>
  <xdr:twoCellAnchor>
    <xdr:from>
      <xdr:col>9</xdr:col>
      <xdr:colOff>230654</xdr:colOff>
      <xdr:row>10</xdr:row>
      <xdr:rowOff>190501</xdr:rowOff>
    </xdr:from>
    <xdr:to>
      <xdr:col>19</xdr:col>
      <xdr:colOff>54429</xdr:colOff>
      <xdr:row>14</xdr:row>
      <xdr:rowOff>180976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336179" y="2943226"/>
          <a:ext cx="66817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該当する項目に〇をつけてください。</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a:t>
          </a:r>
          <a:r>
            <a:rPr kumimoji="1" lang="en-US" altLang="ja-JP" sz="1800" b="1">
              <a:solidFill>
                <a:schemeClr val="dk1"/>
              </a:solidFill>
              <a:effectLst/>
              <a:latin typeface="+mn-lt"/>
              <a:ea typeface="+mn-ea"/>
              <a:cs typeface="+mn-cs"/>
            </a:rPr>
            <a:t>1</a:t>
          </a:r>
          <a:r>
            <a:rPr kumimoji="1" lang="ja-JP" altLang="en-US" sz="1800" b="1">
              <a:solidFill>
                <a:schemeClr val="dk1"/>
              </a:solidFill>
              <a:effectLst/>
              <a:latin typeface="+mn-lt"/>
              <a:ea typeface="+mn-ea"/>
              <a:cs typeface="+mn-cs"/>
            </a:rPr>
            <a:t>）の場合以外は</a:t>
          </a:r>
          <a:r>
            <a:rPr kumimoji="1" lang="ja-JP" altLang="en-US" sz="1800" b="0">
              <a:solidFill>
                <a:schemeClr val="dk1"/>
              </a:solidFill>
              <a:effectLst/>
              <a:latin typeface="+mn-lt"/>
              <a:ea typeface="+mn-ea"/>
              <a:cs typeface="+mn-cs"/>
            </a:rPr>
            <a:t>根拠資料を併せて提出してください。</a:t>
          </a:r>
          <a:endParaRPr kumimoji="1" lang="ja-JP" altLang="en-US" sz="1600" b="0">
            <a:solidFill>
              <a:srgbClr val="FF0000"/>
            </a:solidFill>
          </a:endParaRPr>
        </a:p>
      </xdr:txBody>
    </xdr:sp>
    <xdr:clientData/>
  </xdr:twoCellAnchor>
  <xdr:twoCellAnchor>
    <xdr:from>
      <xdr:col>9</xdr:col>
      <xdr:colOff>351866</xdr:colOff>
      <xdr:row>16</xdr:row>
      <xdr:rowOff>9525</xdr:rowOff>
    </xdr:from>
    <xdr:to>
      <xdr:col>10</xdr:col>
      <xdr:colOff>2241</xdr:colOff>
      <xdr:row>17</xdr:row>
      <xdr:rowOff>76200</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6457391" y="4152900"/>
          <a:ext cx="336175"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233055</xdr:colOff>
      <xdr:row>22</xdr:row>
      <xdr:rowOff>121553</xdr:rowOff>
    </xdr:from>
    <xdr:to>
      <xdr:col>19</xdr:col>
      <xdr:colOff>61632</xdr:colOff>
      <xdr:row>38</xdr:row>
      <xdr:rowOff>219075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338580" y="5550803"/>
          <a:ext cx="6686577" cy="3907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自社規定で退職金制度がある場合は（４）を選択し</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併せて自社規定の写しの提出が必要です。</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自社規定の書類に会社名が確認できない場合　　</a:t>
          </a:r>
          <a:endParaRPr kumimoji="1" lang="en-US" altLang="ja-JP" sz="1800" b="1">
            <a:solidFill>
              <a:schemeClr val="dk1"/>
            </a:solidFill>
            <a:effectLst/>
            <a:latin typeface="+mn-lt"/>
            <a:ea typeface="+mn-ea"/>
            <a:cs typeface="+mn-cs"/>
          </a:endParaRPr>
        </a:p>
        <a:p>
          <a:r>
            <a:rPr kumimoji="1" lang="ja-JP" altLang="en-US" sz="1800" b="1">
              <a:solidFill>
                <a:schemeClr val="dk1"/>
              </a:solidFill>
              <a:effectLst/>
              <a:latin typeface="+mn-lt"/>
              <a:ea typeface="+mn-ea"/>
              <a:cs typeface="+mn-cs"/>
            </a:rPr>
            <a:t>　　余白に奥書証明（記入例参照）を追記してください。</a:t>
          </a:r>
          <a:endParaRPr kumimoji="1" lang="en-US" altLang="ja-JP" sz="1800" b="1">
            <a:solidFill>
              <a:schemeClr val="dk1"/>
            </a:solidFill>
            <a:effectLst/>
            <a:latin typeface="+mn-lt"/>
            <a:ea typeface="+mn-ea"/>
            <a:cs typeface="+mn-cs"/>
          </a:endParaRPr>
        </a:p>
        <a:p>
          <a:endParaRPr kumimoji="1" lang="en-US" altLang="ja-JP" sz="1600" b="0">
            <a:solidFill>
              <a:srgbClr val="FF0000"/>
            </a:solidFill>
          </a:endParaRPr>
        </a:p>
        <a:p>
          <a:r>
            <a:rPr kumimoji="1" lang="ja-JP" altLang="en-US" sz="1600" b="0">
              <a:solidFill>
                <a:srgbClr val="FF0000"/>
              </a:solidFill>
            </a:rPr>
            <a:t>　　</a:t>
          </a:r>
          <a:r>
            <a:rPr kumimoji="1" lang="en-US" altLang="ja-JP" sz="1600" b="0">
              <a:solidFill>
                <a:srgbClr val="FF0000"/>
              </a:solidFill>
            </a:rPr>
            <a:t>【</a:t>
          </a:r>
          <a:r>
            <a:rPr kumimoji="1" lang="ja-JP" altLang="en-US" sz="1600" b="0">
              <a:solidFill>
                <a:srgbClr val="FF0000"/>
              </a:solidFill>
            </a:rPr>
            <a:t>記入例</a:t>
          </a:r>
          <a:r>
            <a:rPr kumimoji="1" lang="en-US" altLang="ja-JP" sz="1600" b="0">
              <a:solidFill>
                <a:srgbClr val="FF0000"/>
              </a:solidFill>
            </a:rPr>
            <a:t>】</a:t>
          </a:r>
          <a:r>
            <a:rPr kumimoji="1" lang="ja-JP" altLang="en-US" sz="1600" b="0">
              <a:solidFill>
                <a:srgbClr val="FF0000"/>
              </a:solidFill>
            </a:rPr>
            <a:t>　　</a:t>
          </a:r>
          <a:r>
            <a:rPr kumimoji="1" lang="en-US" altLang="ja-JP" sz="1600" b="1">
              <a:solidFill>
                <a:srgbClr val="FF0000"/>
              </a:solidFill>
            </a:rPr>
            <a:t>※</a:t>
          </a:r>
          <a:r>
            <a:rPr kumimoji="1" lang="ja-JP" altLang="en-US" sz="1600" b="1">
              <a:solidFill>
                <a:srgbClr val="FF0000"/>
              </a:solidFill>
            </a:rPr>
            <a:t>押印してください</a:t>
          </a:r>
          <a:endParaRPr kumimoji="1" lang="en-US" altLang="ja-JP" sz="1600" b="1">
            <a:solidFill>
              <a:srgbClr val="FF0000"/>
            </a:solidFill>
          </a:endParaRPr>
        </a:p>
        <a:p>
          <a:r>
            <a:rPr kumimoji="1" lang="ja-JP" altLang="en-US" sz="1600" b="0">
              <a:solidFill>
                <a:srgbClr val="FF0000"/>
              </a:solidFill>
            </a:rPr>
            <a:t>　　　　この写しは原本に相違ないことを証明します。</a:t>
          </a:r>
          <a:endParaRPr kumimoji="1" lang="en-US" altLang="ja-JP" sz="1600" b="0">
            <a:solidFill>
              <a:srgbClr val="FF0000"/>
            </a:solidFill>
          </a:endParaRPr>
        </a:p>
        <a:p>
          <a:r>
            <a:rPr kumimoji="1" lang="ja-JP" altLang="en-US" sz="1600" b="0">
              <a:solidFill>
                <a:srgbClr val="FF0000"/>
              </a:solidFill>
            </a:rPr>
            <a:t>　　　　　　　　　　　　　　　　令和〇年〇月〇日</a:t>
          </a:r>
          <a:endParaRPr kumimoji="1" lang="en-US" altLang="ja-JP" sz="1600" b="0">
            <a:solidFill>
              <a:srgbClr val="FF0000"/>
            </a:solidFill>
          </a:endParaRPr>
        </a:p>
        <a:p>
          <a:r>
            <a:rPr kumimoji="1" lang="ja-JP" altLang="en-US" sz="1600" b="0">
              <a:solidFill>
                <a:srgbClr val="FF0000"/>
              </a:solidFill>
            </a:rPr>
            <a:t>　　　　株式会社〇〇建設　代表取締役　〇〇　〇〇</a:t>
          </a:r>
        </a:p>
      </xdr:txBody>
    </xdr:sp>
    <xdr:clientData/>
  </xdr:twoCellAnchor>
  <xdr:twoCellAnchor>
    <xdr:from>
      <xdr:col>10</xdr:col>
      <xdr:colOff>78255</xdr:colOff>
      <xdr:row>15</xdr:row>
      <xdr:rowOff>122517</xdr:rowOff>
    </xdr:from>
    <xdr:to>
      <xdr:col>17</xdr:col>
      <xdr:colOff>190501</xdr:colOff>
      <xdr:row>17</xdr:row>
      <xdr:rowOff>161925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6869580" y="4075392"/>
          <a:ext cx="4912846" cy="4680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　この〇を数字の上に移動させてください</a:t>
          </a:r>
          <a:endParaRPr kumimoji="1" lang="en-US" altLang="ja-JP" sz="1800" b="1">
            <a:solidFill>
              <a:schemeClr val="dk1"/>
            </a:solidFill>
            <a:effectLst/>
            <a:latin typeface="+mn-lt"/>
            <a:ea typeface="+mn-ea"/>
            <a:cs typeface="+mn-cs"/>
          </a:endParaRPr>
        </a:p>
        <a:p>
          <a:endParaRPr kumimoji="1" lang="ja-JP" altLang="en-US" sz="1600" b="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170330</xdr:colOff>
      <xdr:row>0</xdr:row>
      <xdr:rowOff>26895</xdr:rowOff>
    </xdr:from>
    <xdr:to>
      <xdr:col>39</xdr:col>
      <xdr:colOff>313765</xdr:colOff>
      <xdr:row>4</xdr:row>
      <xdr:rowOff>53789</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136790" y="26895"/>
          <a:ext cx="5454575" cy="7126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twoCellAnchor>
    <xdr:from>
      <xdr:col>30</xdr:col>
      <xdr:colOff>51229</xdr:colOff>
      <xdr:row>23</xdr:row>
      <xdr:rowOff>174170</xdr:rowOff>
    </xdr:from>
    <xdr:to>
      <xdr:col>39</xdr:col>
      <xdr:colOff>555172</xdr:colOff>
      <xdr:row>30</xdr:row>
      <xdr:rowOff>108856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223429" y="4517570"/>
          <a:ext cx="5609343" cy="1313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 </a:t>
          </a:r>
          <a:r>
            <a:rPr kumimoji="1" lang="ja-JP" altLang="en-US" sz="1400" b="1">
              <a:solidFill>
                <a:schemeClr val="dk1"/>
              </a:solidFill>
              <a:effectLst/>
              <a:latin typeface="+mn-lt"/>
              <a:ea typeface="+mn-ea"/>
              <a:cs typeface="+mn-cs"/>
            </a:rPr>
            <a:t>すべて自社施工の場合は「１」に〇をつけてください。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変更の届出をしない場合は、下請施工はできません。</a:t>
          </a:r>
          <a:endParaRPr kumimoji="1" lang="en-US" altLang="ja-JP" sz="14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一部下請けの場合は「２」に〇を付け、</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a:t>
          </a:r>
          <a:r>
            <a:rPr kumimoji="1" lang="ja-JP" altLang="en-US" sz="1400" b="1">
              <a:solidFill>
                <a:srgbClr val="FF0000"/>
              </a:solidFill>
              <a:effectLst/>
              <a:latin typeface="+mn-lt"/>
              <a:ea typeface="+mn-ea"/>
              <a:cs typeface="+mn-cs"/>
            </a:rPr>
            <a:t>下請け予定総額に応じて（１）か（２）に〇をつけてください。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40</xdr:col>
      <xdr:colOff>230641</xdr:colOff>
      <xdr:row>23</xdr:row>
      <xdr:rowOff>187438</xdr:rowOff>
    </xdr:from>
    <xdr:to>
      <xdr:col>40</xdr:col>
      <xdr:colOff>513669</xdr:colOff>
      <xdr:row>25</xdr:row>
      <xdr:rowOff>84023</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2422641" y="4545126"/>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40</xdr:col>
      <xdr:colOff>268942</xdr:colOff>
      <xdr:row>25</xdr:row>
      <xdr:rowOff>239486</xdr:rowOff>
    </xdr:from>
    <xdr:to>
      <xdr:col>44</xdr:col>
      <xdr:colOff>108857</xdr:colOff>
      <xdr:row>29</xdr:row>
      <xdr:rowOff>76200</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2217102" y="4887686"/>
          <a:ext cx="2522155" cy="7206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👆この〇印を移動させ、</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数字に〇をつけてください。</a:t>
          </a:r>
          <a:endParaRPr kumimoji="1" lang="en-US" altLang="ja-JP" sz="1400" b="1">
            <a:solidFill>
              <a:srgbClr val="FF0000"/>
            </a:solidFill>
            <a:effectLst/>
            <a:latin typeface="+mn-lt"/>
            <a:ea typeface="+mn-ea"/>
            <a:cs typeface="+mn-cs"/>
          </a:endParaRPr>
        </a:p>
      </xdr:txBody>
    </xdr:sp>
    <xdr:clientData/>
  </xdr:twoCellAnchor>
  <xdr:twoCellAnchor>
    <xdr:from>
      <xdr:col>30</xdr:col>
      <xdr:colOff>51230</xdr:colOff>
      <xdr:row>31</xdr:row>
      <xdr:rowOff>32658</xdr:rowOff>
    </xdr:from>
    <xdr:to>
      <xdr:col>39</xdr:col>
      <xdr:colOff>555173</xdr:colOff>
      <xdr:row>39</xdr:row>
      <xdr:rowOff>76200</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223430" y="5945778"/>
          <a:ext cx="5609343" cy="15675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技術者の資格要件を</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「イ」「ロ」「ハ」から選択し、 〇をつけてください。</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イ：建設業の業種と密接な関係のある指定学科に限ります。</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ロ：実務経験の場合は経験年数を入力（</a:t>
          </a:r>
          <a:r>
            <a:rPr kumimoji="1" lang="en-US" altLang="ja-JP" sz="1400" b="1">
              <a:solidFill>
                <a:schemeClr val="dk1"/>
              </a:solidFill>
              <a:effectLst/>
              <a:latin typeface="+mn-lt"/>
              <a:ea typeface="+mn-ea"/>
              <a:cs typeface="+mn-cs"/>
            </a:rPr>
            <a:t>10</a:t>
          </a:r>
          <a:r>
            <a:rPr kumimoji="1" lang="ja-JP" altLang="en-US" sz="1400" b="1">
              <a:solidFill>
                <a:schemeClr val="dk1"/>
              </a:solidFill>
              <a:effectLst/>
              <a:latin typeface="+mn-lt"/>
              <a:ea typeface="+mn-ea"/>
              <a:cs typeface="+mn-cs"/>
            </a:rPr>
            <a:t>年以上に限る）</a:t>
          </a:r>
          <a:endParaRPr kumimoji="1" lang="en-US" altLang="ja-JP" sz="1400" b="1">
            <a:solidFill>
              <a:schemeClr val="dk1"/>
            </a:solidFill>
            <a:effectLst/>
            <a:latin typeface="+mn-lt"/>
            <a:ea typeface="+mn-ea"/>
            <a:cs typeface="+mn-cs"/>
          </a:endParaRPr>
        </a:p>
        <a:p>
          <a:r>
            <a:rPr kumimoji="1" lang="ja-JP" altLang="en-US" sz="1400" b="1">
              <a:solidFill>
                <a:schemeClr val="dk1"/>
              </a:solidFill>
              <a:effectLst/>
              <a:latin typeface="+mn-lt"/>
              <a:ea typeface="+mn-ea"/>
              <a:cs typeface="+mn-cs"/>
            </a:rPr>
            <a:t>　　　ハ：取得済みの資格名称等を入力してください。</a:t>
          </a:r>
          <a:endParaRPr kumimoji="1" lang="en-US" altLang="ja-JP" sz="1400" b="1">
            <a:solidFill>
              <a:srgbClr val="FF0000"/>
            </a:solidFill>
            <a:effectLst/>
            <a:latin typeface="+mn-lt"/>
            <a:ea typeface="+mn-ea"/>
            <a:cs typeface="+mn-cs"/>
          </a:endParaRPr>
        </a:p>
      </xdr:txBody>
    </xdr:sp>
    <xdr:clientData/>
  </xdr:twoCellAnchor>
  <xdr:twoCellAnchor>
    <xdr:from>
      <xdr:col>41</xdr:col>
      <xdr:colOff>23814</xdr:colOff>
      <xdr:row>23</xdr:row>
      <xdr:rowOff>178594</xdr:rowOff>
    </xdr:from>
    <xdr:to>
      <xdr:col>41</xdr:col>
      <xdr:colOff>306842</xdr:colOff>
      <xdr:row>25</xdr:row>
      <xdr:rowOff>75179</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12882564"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twoCellAnchor>
    <xdr:from>
      <xdr:col>41</xdr:col>
      <xdr:colOff>607220</xdr:colOff>
      <xdr:row>23</xdr:row>
      <xdr:rowOff>178594</xdr:rowOff>
    </xdr:from>
    <xdr:to>
      <xdr:col>42</xdr:col>
      <xdr:colOff>223498</xdr:colOff>
      <xdr:row>25</xdr:row>
      <xdr:rowOff>75179</xdr:rowOff>
    </xdr:to>
    <xdr:sp macro="" textlink="">
      <xdr:nvSpPr>
        <xdr:cNvPr id="9" name="楕円 8">
          <a:extLst>
            <a:ext uri="{FF2B5EF4-FFF2-40B4-BE49-F238E27FC236}">
              <a16:creationId xmlns:a16="http://schemas.microsoft.com/office/drawing/2014/main" id="{00000000-0008-0000-0900-000009000000}"/>
            </a:ext>
          </a:extLst>
        </xdr:cNvPr>
        <xdr:cNvSpPr/>
      </xdr:nvSpPr>
      <xdr:spPr>
        <a:xfrm>
          <a:off x="13465970" y="4536282"/>
          <a:ext cx="283028" cy="20614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zoomScaleNormal="100" workbookViewId="0">
      <selection activeCell="E30" sqref="E30"/>
    </sheetView>
  </sheetViews>
  <sheetFormatPr defaultRowHeight="18.75"/>
  <cols>
    <col min="1" max="1" width="21.875" customWidth="1"/>
    <col min="2" max="2" width="6.875" customWidth="1"/>
    <col min="3" max="9" width="8.5" customWidth="1"/>
    <col min="11" max="11" width="8.75" customWidth="1"/>
  </cols>
  <sheetData>
    <row r="1" spans="1:22" ht="30.6" customHeight="1" thickBot="1">
      <c r="A1" s="145" t="s">
        <v>242</v>
      </c>
      <c r="B1" s="94"/>
      <c r="C1" s="130" t="s">
        <v>203</v>
      </c>
      <c r="D1" s="95"/>
      <c r="E1" s="95"/>
      <c r="F1" s="95"/>
      <c r="G1" s="95"/>
      <c r="H1" s="95"/>
      <c r="I1" s="95"/>
      <c r="J1" s="95"/>
      <c r="K1" s="94"/>
      <c r="L1" s="94"/>
      <c r="M1" s="94"/>
    </row>
    <row r="2" spans="1:22" ht="11.25" customHeight="1">
      <c r="A2" s="40"/>
      <c r="B2" s="40"/>
      <c r="C2" s="40"/>
      <c r="D2" s="40"/>
      <c r="E2" s="40"/>
      <c r="F2" s="40"/>
      <c r="G2" s="40"/>
      <c r="H2" s="40"/>
      <c r="I2" s="40"/>
      <c r="J2" s="40"/>
      <c r="K2" s="41"/>
      <c r="L2" s="41"/>
      <c r="M2" s="41"/>
    </row>
    <row r="3" spans="1:22" s="37" customFormat="1" ht="28.15" customHeight="1">
      <c r="A3" s="100" t="s">
        <v>55</v>
      </c>
      <c r="B3" s="38" t="s">
        <v>65</v>
      </c>
      <c r="C3" s="146"/>
      <c r="D3" s="146"/>
      <c r="E3" s="146"/>
      <c r="F3" s="146"/>
      <c r="G3" s="146"/>
      <c r="H3" s="146"/>
      <c r="I3" s="146"/>
      <c r="J3" s="146"/>
      <c r="K3" s="41" t="s">
        <v>63</v>
      </c>
      <c r="L3" s="190"/>
      <c r="M3" s="41"/>
    </row>
    <row r="4" spans="1:22" ht="7.15" customHeight="1">
      <c r="A4" s="101"/>
      <c r="B4" s="40"/>
      <c r="C4" s="40"/>
      <c r="D4" s="40"/>
      <c r="E4" s="40"/>
      <c r="F4" s="40"/>
      <c r="G4" s="40"/>
      <c r="H4" s="40"/>
      <c r="I4" s="40"/>
      <c r="J4" s="40"/>
      <c r="K4" s="40"/>
      <c r="L4" s="40"/>
      <c r="M4" s="40"/>
    </row>
    <row r="5" spans="1:22" s="37" customFormat="1" ht="28.15" customHeight="1">
      <c r="A5" s="100" t="s">
        <v>240</v>
      </c>
      <c r="B5" s="99"/>
      <c r="C5" s="192"/>
      <c r="D5" s="192"/>
      <c r="E5" s="192"/>
      <c r="F5" s="192"/>
      <c r="G5" s="192"/>
      <c r="H5" s="192"/>
      <c r="I5" s="192"/>
      <c r="J5" s="192"/>
      <c r="K5" s="192"/>
      <c r="L5" s="192"/>
      <c r="M5" s="41"/>
    </row>
    <row r="6" spans="1:22" ht="7.15" customHeight="1">
      <c r="A6" s="101"/>
      <c r="B6" s="40"/>
      <c r="C6" s="40"/>
      <c r="D6" s="40"/>
      <c r="E6" s="40"/>
      <c r="F6" s="40"/>
      <c r="G6" s="40"/>
      <c r="H6" s="40"/>
      <c r="I6" s="40"/>
      <c r="J6" s="40"/>
      <c r="K6" s="40"/>
      <c r="L6" s="40"/>
      <c r="M6" s="40"/>
    </row>
    <row r="7" spans="1:22" s="37" customFormat="1" ht="28.15" customHeight="1">
      <c r="A7" s="100" t="s">
        <v>56</v>
      </c>
      <c r="B7" s="41"/>
      <c r="C7" s="192"/>
      <c r="D7" s="192"/>
      <c r="E7" s="192"/>
      <c r="F7" s="192"/>
      <c r="G7" s="192"/>
      <c r="H7" s="192"/>
      <c r="I7" s="192"/>
      <c r="J7" s="192"/>
      <c r="K7" s="41"/>
      <c r="L7" s="41"/>
      <c r="M7" s="41"/>
    </row>
    <row r="8" spans="1:22" ht="7.15" customHeight="1">
      <c r="A8" s="101"/>
      <c r="B8" s="40"/>
      <c r="C8" s="40"/>
      <c r="D8" s="40"/>
      <c r="E8" s="40"/>
      <c r="F8" s="40"/>
      <c r="G8" s="40"/>
      <c r="H8" s="40"/>
      <c r="I8" s="40"/>
      <c r="J8" s="40"/>
      <c r="K8" s="40"/>
      <c r="L8" s="40"/>
      <c r="M8" s="40"/>
    </row>
    <row r="9" spans="1:22" s="37" customFormat="1" ht="28.15" customHeight="1">
      <c r="A9" s="100" t="s">
        <v>68</v>
      </c>
      <c r="B9" s="38"/>
      <c r="C9" s="197"/>
      <c r="D9" s="197"/>
      <c r="E9" s="197"/>
      <c r="F9" s="38"/>
      <c r="G9" s="142"/>
      <c r="H9" s="38"/>
      <c r="I9" s="41"/>
      <c r="J9" s="41"/>
      <c r="K9" s="41"/>
      <c r="L9" s="41"/>
      <c r="M9" s="41"/>
    </row>
    <row r="10" spans="1:22" ht="7.15" customHeight="1">
      <c r="A10" s="101"/>
      <c r="B10" s="40"/>
      <c r="C10" s="40"/>
      <c r="D10" s="40"/>
      <c r="E10" s="40"/>
      <c r="F10" s="40"/>
      <c r="G10" s="40"/>
      <c r="H10" s="40"/>
      <c r="I10" s="40"/>
      <c r="J10" s="40"/>
      <c r="K10" s="40"/>
      <c r="L10" s="40"/>
      <c r="M10" s="40"/>
    </row>
    <row r="11" spans="1:22" s="37" customFormat="1" ht="28.15" customHeight="1">
      <c r="A11" s="100" t="s">
        <v>69</v>
      </c>
      <c r="B11" s="38"/>
      <c r="C11" s="197"/>
      <c r="D11" s="197"/>
      <c r="E11" s="197"/>
      <c r="F11" s="38"/>
      <c r="G11" s="142"/>
      <c r="H11" s="38"/>
      <c r="I11" s="41"/>
      <c r="J11" s="41"/>
      <c r="K11" s="41"/>
      <c r="L11" s="41"/>
      <c r="M11" s="41"/>
    </row>
    <row r="12" spans="1:22" ht="7.15" customHeight="1">
      <c r="A12" s="101"/>
      <c r="B12" s="40"/>
      <c r="C12" s="40"/>
      <c r="D12" s="40"/>
      <c r="E12" s="40"/>
      <c r="F12" s="40"/>
      <c r="G12" s="40"/>
      <c r="H12" s="40"/>
      <c r="I12" s="40"/>
      <c r="J12" s="40"/>
      <c r="K12" s="40"/>
      <c r="L12" s="40"/>
      <c r="M12" s="40"/>
    </row>
    <row r="13" spans="1:22" s="37" customFormat="1" ht="28.15" customHeight="1">
      <c r="A13" s="100" t="s">
        <v>57</v>
      </c>
      <c r="B13" s="38"/>
      <c r="C13" s="197"/>
      <c r="D13" s="197"/>
      <c r="E13" s="197"/>
      <c r="F13" s="38"/>
      <c r="G13" s="142"/>
      <c r="H13" s="38"/>
      <c r="I13" s="41"/>
      <c r="J13" s="41"/>
      <c r="K13" s="41"/>
      <c r="L13" s="41"/>
      <c r="M13" s="41"/>
    </row>
    <row r="14" spans="1:22" ht="9" customHeight="1">
      <c r="A14" s="55"/>
      <c r="B14" s="40"/>
      <c r="C14" s="40"/>
      <c r="D14" s="40"/>
      <c r="E14" s="40"/>
      <c r="F14" s="40"/>
      <c r="G14" s="40"/>
      <c r="H14" s="40"/>
      <c r="I14" s="40"/>
      <c r="J14" s="40"/>
      <c r="K14" s="40"/>
      <c r="L14" s="40"/>
      <c r="M14" s="40"/>
    </row>
    <row r="15" spans="1:22" ht="25.5">
      <c r="A15" s="100" t="s">
        <v>66</v>
      </c>
      <c r="B15" s="40"/>
      <c r="C15" s="193"/>
      <c r="D15" s="193"/>
      <c r="E15" s="193"/>
      <c r="F15" s="40" t="s">
        <v>233</v>
      </c>
      <c r="G15" s="40"/>
      <c r="H15" s="40"/>
      <c r="I15" s="40"/>
      <c r="J15" s="40"/>
      <c r="K15" s="40"/>
      <c r="L15" s="40"/>
      <c r="M15" s="40"/>
      <c r="O15" s="37"/>
      <c r="P15" s="37"/>
      <c r="Q15" s="37"/>
      <c r="R15" s="37"/>
      <c r="S15" s="37"/>
      <c r="T15" s="37"/>
      <c r="U15" s="37"/>
      <c r="V15" s="37"/>
    </row>
    <row r="16" spans="1:22" ht="7.15" customHeight="1">
      <c r="A16" s="101"/>
      <c r="B16" s="40"/>
      <c r="C16" s="40"/>
      <c r="D16" s="40"/>
      <c r="E16" s="40"/>
      <c r="F16" s="40"/>
      <c r="G16" s="40"/>
      <c r="H16" s="40"/>
      <c r="I16" s="40"/>
      <c r="J16" s="40"/>
      <c r="K16" s="40"/>
      <c r="L16" s="40"/>
      <c r="M16" s="40"/>
    </row>
    <row r="17" spans="1:13" ht="25.5">
      <c r="A17" s="100" t="s">
        <v>82</v>
      </c>
      <c r="B17" s="40"/>
      <c r="C17" s="193"/>
      <c r="D17" s="193"/>
      <c r="E17" s="193"/>
      <c r="F17" s="40" t="s">
        <v>67</v>
      </c>
      <c r="G17" s="196" t="s">
        <v>166</v>
      </c>
      <c r="H17" s="196"/>
      <c r="I17" s="196"/>
      <c r="J17" s="131" t="str">
        <f>IF(C15/1.1*0.1=C17,"OK","NG")</f>
        <v>OK</v>
      </c>
      <c r="K17" s="40"/>
      <c r="L17" s="40"/>
      <c r="M17" s="40"/>
    </row>
    <row r="18" spans="1:13" ht="9" customHeight="1">
      <c r="A18" s="40"/>
      <c r="B18" s="40"/>
      <c r="C18" s="40"/>
      <c r="D18" s="40"/>
      <c r="E18" s="40"/>
      <c r="F18" s="40"/>
      <c r="G18" s="40"/>
      <c r="H18" s="40"/>
      <c r="I18" s="40"/>
      <c r="J18" s="40"/>
      <c r="K18" s="40"/>
      <c r="L18" s="40"/>
      <c r="M18" s="40"/>
    </row>
    <row r="19" spans="1:13" ht="7.15" customHeight="1">
      <c r="A19" s="40"/>
      <c r="B19" s="40"/>
      <c r="C19" s="40"/>
      <c r="D19" s="40"/>
      <c r="E19" s="40"/>
      <c r="F19" s="40"/>
      <c r="G19" s="40"/>
      <c r="H19" s="40"/>
      <c r="I19" s="40"/>
      <c r="J19" s="40"/>
      <c r="K19" s="40"/>
      <c r="L19" s="40"/>
      <c r="M19" s="40"/>
    </row>
    <row r="20" spans="1:13" s="37" customFormat="1" ht="28.15" customHeight="1">
      <c r="A20" s="100" t="s">
        <v>83</v>
      </c>
      <c r="B20" s="41"/>
      <c r="C20" s="192"/>
      <c r="D20" s="192"/>
      <c r="E20" s="192"/>
      <c r="F20" s="192"/>
      <c r="G20" s="192"/>
      <c r="H20" s="192"/>
      <c r="I20" s="192"/>
      <c r="J20" s="41" t="s">
        <v>213</v>
      </c>
      <c r="K20" s="41"/>
      <c r="L20" s="41"/>
      <c r="M20" s="41"/>
    </row>
    <row r="21" spans="1:13" ht="7.15" customHeight="1">
      <c r="A21" s="101"/>
      <c r="B21" s="40"/>
      <c r="C21" s="40"/>
      <c r="D21" s="40"/>
      <c r="E21" s="40"/>
      <c r="F21" s="40"/>
      <c r="G21" s="40"/>
      <c r="H21" s="40"/>
      <c r="I21" s="40"/>
      <c r="J21" s="40"/>
      <c r="K21" s="40"/>
      <c r="L21" s="40"/>
      <c r="M21" s="40"/>
    </row>
    <row r="22" spans="1:13" s="37" customFormat="1" ht="28.15" customHeight="1">
      <c r="A22" s="100" t="s">
        <v>84</v>
      </c>
      <c r="B22" s="41"/>
      <c r="C22" s="192"/>
      <c r="D22" s="192"/>
      <c r="E22" s="192"/>
      <c r="F22" s="192"/>
      <c r="G22" s="192"/>
      <c r="H22" s="192"/>
      <c r="I22" s="192"/>
      <c r="J22" s="41" t="s">
        <v>212</v>
      </c>
      <c r="K22" s="41"/>
      <c r="L22" s="41"/>
      <c r="M22" s="41"/>
    </row>
    <row r="23" spans="1:13" ht="7.15" customHeight="1">
      <c r="A23" s="101"/>
      <c r="B23" s="40"/>
      <c r="C23" s="40"/>
      <c r="D23" s="40"/>
      <c r="E23" s="40"/>
      <c r="F23" s="40"/>
      <c r="G23" s="40"/>
      <c r="H23" s="40"/>
      <c r="I23" s="40"/>
      <c r="J23" s="40"/>
      <c r="K23" s="40"/>
      <c r="L23" s="40"/>
      <c r="M23" s="40"/>
    </row>
    <row r="24" spans="1:13" s="37" customFormat="1" ht="28.15" customHeight="1">
      <c r="A24" s="100" t="s">
        <v>58</v>
      </c>
      <c r="B24" s="41"/>
      <c r="C24" s="192"/>
      <c r="D24" s="192"/>
      <c r="E24" s="192"/>
      <c r="F24" s="192"/>
      <c r="G24" s="192"/>
      <c r="H24" s="192"/>
      <c r="I24" s="192"/>
      <c r="J24" s="41"/>
      <c r="K24" s="41"/>
      <c r="L24" s="41"/>
      <c r="M24" s="41"/>
    </row>
    <row r="25" spans="1:13" ht="7.15" customHeight="1">
      <c r="A25" s="101"/>
      <c r="B25" s="41"/>
      <c r="C25" s="195"/>
      <c r="D25" s="195"/>
      <c r="E25" s="195"/>
      <c r="F25" s="195"/>
      <c r="G25" s="195"/>
      <c r="H25" s="195"/>
      <c r="I25" s="195"/>
      <c r="J25" s="195"/>
      <c r="K25" s="195"/>
      <c r="L25" s="41"/>
      <c r="M25" s="41"/>
    </row>
    <row r="26" spans="1:13" s="37" customFormat="1" ht="28.15" customHeight="1">
      <c r="A26" s="100" t="s">
        <v>59</v>
      </c>
      <c r="B26" s="41"/>
      <c r="C26" s="192"/>
      <c r="D26" s="192"/>
      <c r="E26" s="192"/>
      <c r="F26" s="39"/>
      <c r="G26" s="194"/>
      <c r="H26" s="194"/>
      <c r="I26" s="194"/>
      <c r="J26" s="194"/>
      <c r="K26" s="194"/>
      <c r="L26" s="41"/>
      <c r="M26" s="41"/>
    </row>
    <row r="27" spans="1:13" ht="7.15" customHeight="1">
      <c r="A27" s="101"/>
      <c r="B27" s="41"/>
      <c r="C27" s="40"/>
      <c r="D27" s="40"/>
      <c r="E27" s="40"/>
      <c r="F27" s="40"/>
      <c r="G27" s="194"/>
      <c r="H27" s="194"/>
      <c r="I27" s="194"/>
      <c r="J27" s="194"/>
      <c r="K27" s="194"/>
      <c r="L27" s="41"/>
      <c r="M27" s="41"/>
    </row>
    <row r="28" spans="1:13" s="37" customFormat="1" ht="28.15" customHeight="1">
      <c r="A28" s="100" t="s">
        <v>225</v>
      </c>
      <c r="B28" s="41"/>
      <c r="C28" s="192"/>
      <c r="D28" s="192"/>
      <c r="E28" s="192"/>
      <c r="F28" s="39"/>
      <c r="G28" s="39"/>
      <c r="H28" s="39"/>
      <c r="I28" s="39"/>
      <c r="J28" s="41"/>
      <c r="K28" s="41"/>
      <c r="L28" s="41"/>
      <c r="M28" s="41"/>
    </row>
    <row r="29" spans="1:13" ht="24">
      <c r="A29" s="40"/>
      <c r="B29" s="40"/>
      <c r="C29" s="40"/>
      <c r="D29" s="40"/>
      <c r="E29" s="40"/>
      <c r="F29" s="40"/>
      <c r="G29" s="40"/>
      <c r="H29" s="40"/>
      <c r="I29" s="40"/>
      <c r="J29" s="40"/>
      <c r="K29" s="41"/>
      <c r="L29" s="41"/>
      <c r="M29" s="41"/>
    </row>
  </sheetData>
  <mergeCells count="15">
    <mergeCell ref="C5:L5"/>
    <mergeCell ref="C28:E28"/>
    <mergeCell ref="C15:E15"/>
    <mergeCell ref="C17:E17"/>
    <mergeCell ref="C7:J7"/>
    <mergeCell ref="G26:K27"/>
    <mergeCell ref="C20:I20"/>
    <mergeCell ref="C22:I22"/>
    <mergeCell ref="C24:I24"/>
    <mergeCell ref="C26:E26"/>
    <mergeCell ref="C25:K25"/>
    <mergeCell ref="G17:I17"/>
    <mergeCell ref="C13:E13"/>
    <mergeCell ref="C11:E11"/>
    <mergeCell ref="C9:E9"/>
  </mergeCells>
  <phoneticPr fontId="1"/>
  <pageMargins left="0.7" right="0.7" top="0.75" bottom="0.75" header="0.3" footer="0.3"/>
  <pageSetup paperSize="9" scale="63"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A1:AH46"/>
  <sheetViews>
    <sheetView view="pageBreakPreview" zoomScale="115" zoomScaleNormal="75" zoomScaleSheetLayoutView="115" workbookViewId="0">
      <selection activeCell="AI48" sqref="AI48"/>
    </sheetView>
  </sheetViews>
  <sheetFormatPr defaultColWidth="8.75" defaultRowHeight="13.5"/>
  <cols>
    <col min="1" max="32" width="2.75" style="6" customWidth="1"/>
    <col min="33" max="33" width="16.125" style="6" bestFit="1" customWidth="1"/>
    <col min="34" max="16384" width="8.75" style="6"/>
  </cols>
  <sheetData>
    <row r="1" spans="1:34" ht="15" customHeight="1">
      <c r="A1" s="60"/>
      <c r="B1" s="60"/>
      <c r="C1" s="60"/>
      <c r="D1" s="60"/>
      <c r="E1" s="60"/>
      <c r="F1" s="60"/>
      <c r="G1" s="60"/>
      <c r="H1" s="60"/>
      <c r="I1" s="60"/>
      <c r="J1" s="60"/>
      <c r="K1" s="60"/>
      <c r="L1" s="60"/>
      <c r="M1" s="60"/>
      <c r="N1" s="60"/>
      <c r="O1" s="60"/>
      <c r="P1" s="60"/>
      <c r="Q1" s="60"/>
      <c r="R1" s="60"/>
      <c r="T1" s="74"/>
      <c r="U1" s="74"/>
      <c r="V1" s="382" t="s">
        <v>171</v>
      </c>
      <c r="W1" s="382"/>
      <c r="X1" s="382"/>
      <c r="Y1" s="175" t="s">
        <v>172</v>
      </c>
      <c r="Z1" s="383" t="s">
        <v>173</v>
      </c>
      <c r="AA1" s="383"/>
      <c r="AB1" s="383"/>
      <c r="AC1" s="74"/>
      <c r="AD1" s="60"/>
      <c r="AE1" s="60"/>
      <c r="AF1" s="60"/>
    </row>
    <row r="2" spans="1:34" ht="9" customHeight="1">
      <c r="A2" s="62"/>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row>
    <row r="3" spans="1:34" ht="15" customHeight="1">
      <c r="A3" s="60"/>
      <c r="B3" s="60"/>
      <c r="C3" s="60"/>
      <c r="D3" s="60"/>
      <c r="E3" s="60"/>
      <c r="F3" s="60"/>
      <c r="G3" s="60"/>
      <c r="H3" s="60"/>
      <c r="I3" s="60"/>
      <c r="J3" s="60"/>
      <c r="K3" s="60"/>
      <c r="L3" s="60"/>
      <c r="M3" s="60"/>
      <c r="N3" s="60"/>
      <c r="O3" s="60"/>
      <c r="P3" s="60"/>
      <c r="Q3" s="60"/>
      <c r="R3" s="60"/>
      <c r="S3" s="60"/>
      <c r="T3" s="60"/>
      <c r="U3" s="60"/>
      <c r="V3" s="384">
        <f>共通項目入力シート!C9</f>
        <v>0</v>
      </c>
      <c r="W3" s="384"/>
      <c r="X3" s="384"/>
      <c r="Y3" s="384"/>
      <c r="Z3" s="384"/>
      <c r="AA3" s="384"/>
      <c r="AB3" s="384"/>
      <c r="AC3" s="60"/>
      <c r="AD3" s="60"/>
      <c r="AE3" s="60"/>
      <c r="AF3" s="60"/>
    </row>
    <row r="4" spans="1:34" ht="15" customHeight="1">
      <c r="A4" s="60"/>
      <c r="B4" s="389" t="s">
        <v>230</v>
      </c>
      <c r="C4" s="389"/>
      <c r="D4" s="389"/>
      <c r="E4" s="389"/>
      <c r="F4" s="389"/>
      <c r="G4" s="389"/>
      <c r="H4" s="389"/>
      <c r="I4" s="389"/>
      <c r="J4" s="389"/>
      <c r="K4" s="60"/>
      <c r="L4" s="60"/>
      <c r="M4" s="60"/>
      <c r="N4" s="60"/>
      <c r="O4" s="60"/>
      <c r="P4" s="60"/>
      <c r="Q4" s="60"/>
      <c r="R4" s="60"/>
      <c r="S4" s="60"/>
      <c r="T4" s="60"/>
      <c r="U4" s="60"/>
      <c r="V4" s="60"/>
      <c r="W4" s="60"/>
      <c r="X4" s="60"/>
      <c r="Y4" s="60"/>
      <c r="Z4" s="60"/>
      <c r="AA4" s="60"/>
      <c r="AB4" s="60"/>
      <c r="AC4" s="60"/>
      <c r="AD4" s="60"/>
      <c r="AE4" s="60"/>
      <c r="AF4" s="60"/>
    </row>
    <row r="5" spans="1:34" ht="15" customHeight="1">
      <c r="A5" s="60"/>
      <c r="B5" s="60"/>
      <c r="C5" s="60"/>
      <c r="D5" s="60"/>
      <c r="E5" s="60"/>
      <c r="F5" s="60"/>
      <c r="G5" s="60"/>
      <c r="H5" s="60"/>
      <c r="I5" s="60"/>
      <c r="J5" s="385" t="s">
        <v>74</v>
      </c>
      <c r="K5" s="385"/>
      <c r="L5" s="385"/>
      <c r="M5" s="385" t="s">
        <v>134</v>
      </c>
      <c r="N5" s="385"/>
      <c r="O5" s="386">
        <f>共通項目入力シート!C20</f>
        <v>0</v>
      </c>
      <c r="P5" s="386"/>
      <c r="Q5" s="386"/>
      <c r="R5" s="386"/>
      <c r="S5" s="386"/>
      <c r="T5" s="386"/>
      <c r="U5" s="386"/>
      <c r="V5" s="386"/>
      <c r="W5" s="386"/>
      <c r="X5" s="386"/>
      <c r="Y5" s="386"/>
      <c r="Z5" s="386"/>
      <c r="AA5" s="386"/>
      <c r="AB5" s="386"/>
      <c r="AC5" s="386"/>
      <c r="AD5" s="60"/>
      <c r="AE5" s="60"/>
      <c r="AF5" s="60"/>
    </row>
    <row r="6" spans="1:34" ht="15" customHeight="1">
      <c r="A6" s="60"/>
      <c r="B6" s="60"/>
      <c r="C6" s="60"/>
      <c r="D6" s="60"/>
      <c r="E6" s="60"/>
      <c r="F6" s="60"/>
      <c r="G6" s="60"/>
      <c r="H6" s="60"/>
      <c r="I6" s="60"/>
      <c r="J6" s="385"/>
      <c r="K6" s="385"/>
      <c r="L6" s="385"/>
      <c r="O6" s="386" t="str">
        <f>IF(共通項目入力シート!C22="","",共通項目入力シート!C22)</f>
        <v/>
      </c>
      <c r="P6" s="386"/>
      <c r="Q6" s="386"/>
      <c r="R6" s="386"/>
      <c r="S6" s="386"/>
      <c r="T6" s="386"/>
      <c r="U6" s="386"/>
      <c r="V6" s="386"/>
      <c r="W6" s="386"/>
      <c r="X6" s="386"/>
      <c r="Y6" s="386"/>
      <c r="Z6" s="386"/>
      <c r="AA6" s="386"/>
      <c r="AB6" s="386"/>
      <c r="AC6" s="386"/>
      <c r="AD6" s="60"/>
      <c r="AE6" s="60"/>
      <c r="AF6" s="60"/>
    </row>
    <row r="7" spans="1:34" ht="15" customHeight="1">
      <c r="A7" s="75"/>
      <c r="B7" s="60"/>
      <c r="C7" s="60"/>
      <c r="D7" s="60"/>
      <c r="E7" s="60"/>
      <c r="F7" s="60"/>
      <c r="G7" s="60"/>
      <c r="H7" s="60"/>
      <c r="I7" s="60"/>
      <c r="J7" s="385"/>
      <c r="K7" s="385"/>
      <c r="L7" s="385"/>
      <c r="M7" s="385" t="s">
        <v>174</v>
      </c>
      <c r="N7" s="385"/>
      <c r="O7" s="387">
        <f>共通項目入力シート!C24</f>
        <v>0</v>
      </c>
      <c r="P7" s="387"/>
      <c r="Q7" s="387"/>
      <c r="R7" s="387"/>
      <c r="S7" s="387"/>
      <c r="T7" s="387"/>
      <c r="U7" s="387"/>
      <c r="V7" s="387"/>
      <c r="W7" s="387"/>
      <c r="X7" s="387"/>
      <c r="Y7" s="387"/>
      <c r="Z7" s="387"/>
      <c r="AA7" s="387"/>
      <c r="AB7" s="387"/>
      <c r="AC7" s="387"/>
      <c r="AD7" s="60"/>
      <c r="AE7" s="60"/>
      <c r="AF7" s="60"/>
    </row>
    <row r="8" spans="1:34" ht="15" customHeight="1">
      <c r="A8" s="75"/>
      <c r="B8" s="60"/>
      <c r="C8" s="60"/>
      <c r="D8" s="60"/>
      <c r="E8" s="60"/>
      <c r="F8" s="60"/>
      <c r="G8" s="60"/>
      <c r="H8" s="60"/>
      <c r="I8" s="60"/>
      <c r="J8" s="60"/>
      <c r="K8" s="60"/>
      <c r="L8" s="60"/>
      <c r="M8" s="62"/>
      <c r="N8" s="62"/>
      <c r="O8" s="378" t="str">
        <f>共通項目入力シート!C26&amp;"　"&amp;共通項目入力シート!C28</f>
        <v>　</v>
      </c>
      <c r="P8" s="378"/>
      <c r="Q8" s="378"/>
      <c r="R8" s="378"/>
      <c r="S8" s="378"/>
      <c r="T8" s="378"/>
      <c r="U8" s="378"/>
      <c r="V8" s="378"/>
      <c r="W8" s="378"/>
      <c r="X8" s="378"/>
      <c r="Y8" s="378"/>
      <c r="Z8" s="378"/>
      <c r="AA8" s="378"/>
      <c r="AB8" s="61"/>
      <c r="AC8" s="64"/>
      <c r="AD8" s="60"/>
      <c r="AE8" s="60"/>
      <c r="AF8" s="60"/>
    </row>
    <row r="9" spans="1:34" ht="15" customHeight="1">
      <c r="A9" s="75"/>
      <c r="B9" s="60"/>
      <c r="C9" s="60"/>
      <c r="D9" s="60"/>
      <c r="E9" s="60"/>
      <c r="F9" s="60"/>
      <c r="G9" s="60"/>
      <c r="H9" s="60"/>
      <c r="I9" s="60"/>
      <c r="J9" s="60"/>
      <c r="K9" s="60"/>
      <c r="L9" s="60"/>
      <c r="M9" s="62"/>
      <c r="N9" s="62"/>
      <c r="O9" s="64"/>
      <c r="P9" s="64"/>
      <c r="Q9" s="64"/>
      <c r="R9" s="64"/>
      <c r="S9" s="64"/>
      <c r="T9" s="64"/>
      <c r="U9" s="64"/>
      <c r="V9" s="64"/>
      <c r="W9" s="64"/>
      <c r="X9" s="64"/>
      <c r="Y9" s="64"/>
      <c r="Z9" s="64"/>
      <c r="AA9" s="64"/>
      <c r="AB9" s="61"/>
      <c r="AC9" s="64"/>
      <c r="AD9" s="60"/>
      <c r="AE9" s="60"/>
      <c r="AF9" s="60"/>
    </row>
    <row r="10" spans="1:34" ht="30" customHeight="1">
      <c r="A10" s="379" t="s">
        <v>175</v>
      </c>
      <c r="B10" s="379"/>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76"/>
      <c r="AE10" s="76"/>
      <c r="AF10" s="76"/>
    </row>
    <row r="11" spans="1:34" ht="15" customHeight="1">
      <c r="A11" s="75"/>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row>
    <row r="12" spans="1:34" ht="15" customHeight="1">
      <c r="A12" s="60"/>
      <c r="B12" s="380" t="s">
        <v>176</v>
      </c>
      <c r="C12" s="380"/>
      <c r="D12" s="380"/>
      <c r="E12" s="60"/>
      <c r="F12" s="77" t="s">
        <v>65</v>
      </c>
      <c r="G12" s="78">
        <f>共通項目入力シート!C3</f>
        <v>0</v>
      </c>
      <c r="H12" s="78">
        <f>共通項目入力シート!D3</f>
        <v>0</v>
      </c>
      <c r="I12" s="78">
        <f>共通項目入力シート!E3</f>
        <v>0</v>
      </c>
      <c r="J12" s="78">
        <f>共通項目入力シート!F3</f>
        <v>0</v>
      </c>
      <c r="K12" s="78">
        <f>共通項目入力シート!G3</f>
        <v>0</v>
      </c>
      <c r="L12" s="78">
        <f>共通項目入力シート!H3</f>
        <v>0</v>
      </c>
      <c r="M12" s="78">
        <f>共通項目入力シート!I3</f>
        <v>0</v>
      </c>
      <c r="N12" s="78">
        <f>共通項目入力シート!J3</f>
        <v>0</v>
      </c>
      <c r="O12" s="78" t="str">
        <f>共通項目入力シート!K3</f>
        <v>号</v>
      </c>
      <c r="P12"/>
      <c r="Q12"/>
      <c r="U12" s="60"/>
      <c r="V12" s="60"/>
      <c r="W12" s="60"/>
      <c r="X12" s="60"/>
      <c r="Y12" s="60"/>
      <c r="Z12" s="60"/>
      <c r="AA12" s="60"/>
      <c r="AB12" s="60"/>
      <c r="AC12" s="60"/>
      <c r="AD12" s="60"/>
      <c r="AE12" s="60"/>
      <c r="AF12" s="60"/>
      <c r="AG12" s="144">
        <f>共通項目入力シート!C9</f>
        <v>0</v>
      </c>
      <c r="AH12" s="6" t="s">
        <v>232</v>
      </c>
    </row>
    <row r="13" spans="1:34" ht="15" customHeight="1">
      <c r="A13" s="79"/>
      <c r="B13" s="80"/>
      <c r="C13" s="80"/>
      <c r="D13" s="81"/>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 t="str">
        <f>TEXT(AG12,AH12)</f>
        <v>明治33年1月0日</v>
      </c>
    </row>
    <row r="14" spans="1:34" ht="15" customHeight="1">
      <c r="A14" s="75"/>
      <c r="B14" s="381" t="s">
        <v>239</v>
      </c>
      <c r="C14" s="381"/>
      <c r="D14" s="381"/>
      <c r="E14" s="60"/>
      <c r="F14" s="388">
        <f>共通項目入力シート!C5</f>
        <v>0</v>
      </c>
      <c r="G14" s="388"/>
      <c r="H14" s="388"/>
      <c r="I14" s="388"/>
      <c r="J14" s="388"/>
      <c r="K14" s="388"/>
      <c r="L14" s="388"/>
      <c r="M14" s="388"/>
      <c r="N14" s="388"/>
      <c r="O14" s="388"/>
      <c r="P14" s="388"/>
      <c r="Q14" s="388"/>
      <c r="R14" s="388"/>
      <c r="S14" s="388"/>
      <c r="T14" s="388"/>
      <c r="U14" s="388"/>
      <c r="V14" s="388"/>
      <c r="W14" s="388"/>
      <c r="X14" s="388"/>
      <c r="Y14" s="388"/>
      <c r="Z14" s="388"/>
      <c r="AA14" s="388"/>
      <c r="AB14" s="60"/>
      <c r="AC14" s="60"/>
      <c r="AD14" s="60"/>
      <c r="AE14" s="60"/>
      <c r="AF14" s="60"/>
      <c r="AG14" s="144">
        <f>共通項目入力シート!C11</f>
        <v>0</v>
      </c>
      <c r="AH14" s="6" t="s">
        <v>232</v>
      </c>
    </row>
    <row r="15" spans="1:34" ht="15" customHeight="1">
      <c r="A15" s="75"/>
      <c r="B15" s="80"/>
      <c r="C15" s="80"/>
      <c r="D15" s="81"/>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 t="str">
        <f>TEXT(AG14,AH14)</f>
        <v>明治33年1月0日</v>
      </c>
    </row>
    <row r="16" spans="1:34" ht="15" customHeight="1">
      <c r="A16" s="75"/>
      <c r="B16" s="380" t="s">
        <v>243</v>
      </c>
      <c r="C16" s="380"/>
      <c r="D16" s="380"/>
      <c r="E16" s="60"/>
      <c r="F16" s="388">
        <f>共通項目入力シート!C7</f>
        <v>0</v>
      </c>
      <c r="G16" s="388"/>
      <c r="H16" s="388"/>
      <c r="I16" s="388"/>
      <c r="J16" s="388"/>
      <c r="K16" s="388"/>
      <c r="L16" s="388"/>
      <c r="M16" s="388"/>
      <c r="N16" s="388"/>
      <c r="O16" s="388"/>
      <c r="P16" s="388"/>
      <c r="Q16" s="388"/>
      <c r="R16" s="388"/>
      <c r="S16" s="388"/>
      <c r="T16" s="388"/>
      <c r="U16" s="388"/>
      <c r="V16" s="388"/>
      <c r="W16" s="388"/>
      <c r="X16" s="388"/>
      <c r="Y16" s="388"/>
      <c r="Z16" s="388"/>
      <c r="AA16" s="388"/>
      <c r="AB16" s="60"/>
      <c r="AC16" s="60"/>
      <c r="AD16" s="60"/>
      <c r="AE16" s="60"/>
      <c r="AF16" s="60"/>
      <c r="AG16" s="144">
        <f>共通項目入力シート!C13</f>
        <v>0</v>
      </c>
      <c r="AH16" s="6" t="s">
        <v>232</v>
      </c>
    </row>
    <row r="17" spans="1:34" ht="15" customHeight="1">
      <c r="A17" s="75"/>
      <c r="B17" s="80"/>
      <c r="C17" s="80"/>
      <c r="D17" s="81"/>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 t="str">
        <f>TEXT(AG16,AH16)</f>
        <v>明治33年1月0日</v>
      </c>
    </row>
    <row r="18" spans="1:34" ht="15" customHeight="1">
      <c r="A18" s="75"/>
      <c r="B18" s="380" t="s">
        <v>177</v>
      </c>
      <c r="C18" s="380"/>
      <c r="D18" s="380"/>
      <c r="F18" s="393" t="str">
        <f>AG15&amp;"から"&amp;AG17&amp;"まで"</f>
        <v>明治33年1月0日から明治33年1月0日まで</v>
      </c>
      <c r="G18" s="393"/>
      <c r="H18" s="393"/>
      <c r="I18" s="393"/>
      <c r="J18" s="393"/>
      <c r="K18" s="393"/>
      <c r="L18" s="393"/>
      <c r="M18" s="393"/>
      <c r="N18" s="393"/>
      <c r="O18" s="393"/>
      <c r="P18" s="393"/>
      <c r="Q18" s="393"/>
      <c r="R18" s="393"/>
      <c r="S18" s="393"/>
      <c r="T18" s="393"/>
      <c r="U18" s="393"/>
      <c r="V18" s="393"/>
      <c r="W18" s="393"/>
      <c r="X18" s="393"/>
      <c r="Y18" s="393"/>
      <c r="AC18" s="60"/>
      <c r="AD18" s="60"/>
      <c r="AE18" s="60"/>
      <c r="AF18" s="60"/>
      <c r="AG18" s="60"/>
    </row>
    <row r="19" spans="1:34" ht="15" customHeight="1">
      <c r="A19" s="75"/>
      <c r="B19" s="60"/>
      <c r="C19" s="60"/>
      <c r="D19" s="60"/>
      <c r="E19" s="60"/>
      <c r="F19" s="394"/>
      <c r="G19" s="394"/>
      <c r="H19" s="394"/>
      <c r="I19" s="394"/>
      <c r="J19" s="82"/>
      <c r="K19" s="205"/>
      <c r="L19" s="205"/>
      <c r="M19" s="82"/>
      <c r="N19" s="394"/>
      <c r="O19" s="394"/>
      <c r="P19" s="82"/>
      <c r="Q19" s="82"/>
      <c r="R19" s="82"/>
      <c r="S19" s="82"/>
      <c r="T19" s="82"/>
      <c r="U19" s="82"/>
      <c r="V19" s="394"/>
      <c r="W19" s="394"/>
      <c r="X19" s="82"/>
      <c r="Y19" s="394"/>
      <c r="Z19" s="394"/>
      <c r="AA19" s="82"/>
      <c r="AB19" s="82"/>
      <c r="AC19" s="60"/>
      <c r="AD19" s="60"/>
      <c r="AE19" s="60"/>
      <c r="AF19" s="60"/>
    </row>
    <row r="20" spans="1:34" ht="15" customHeight="1">
      <c r="A20" s="75"/>
      <c r="B20" s="390" t="str">
        <f>"　"&amp;AG13&amp;"契約の上記工事について現場代理人及び主任技術者等を"</f>
        <v>　明治33年1月0日契約の上記工事について現場代理人及び主任技術者等を</v>
      </c>
      <c r="C20" s="390"/>
      <c r="D20" s="390"/>
      <c r="E20" s="390"/>
      <c r="F20" s="390"/>
      <c r="G20" s="390"/>
      <c r="H20" s="390"/>
      <c r="I20" s="390"/>
      <c r="J20" s="390"/>
      <c r="K20" s="390"/>
      <c r="L20" s="390"/>
      <c r="M20" s="390"/>
      <c r="N20" s="390"/>
      <c r="O20" s="390"/>
      <c r="P20" s="390"/>
      <c r="Q20" s="390"/>
      <c r="R20" s="390"/>
      <c r="S20" s="390"/>
      <c r="T20" s="390"/>
      <c r="U20" s="390"/>
      <c r="V20" s="390"/>
      <c r="W20" s="390"/>
      <c r="X20" s="390"/>
      <c r="Y20" s="390"/>
      <c r="Z20" s="390"/>
      <c r="AA20" s="390"/>
      <c r="AB20" s="74"/>
      <c r="AC20" s="74"/>
      <c r="AD20" s="60"/>
      <c r="AE20" s="60"/>
      <c r="AF20" s="60"/>
    </row>
    <row r="21" spans="1:34" ht="9" customHeight="1">
      <c r="A21" s="75"/>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74"/>
      <c r="AC21" s="74"/>
      <c r="AD21" s="60"/>
      <c r="AE21" s="60"/>
      <c r="AF21" s="60"/>
    </row>
    <row r="22" spans="1:34" ht="15" customHeight="1">
      <c r="A22" s="75"/>
      <c r="B22" s="391" t="str">
        <f>"下記のとおり定めたので別添経歴書を添えて通知します。"</f>
        <v>下記のとおり定めたので別添経歴書を添えて通知します。</v>
      </c>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74"/>
      <c r="AC22" s="74"/>
      <c r="AD22" s="60"/>
      <c r="AE22" s="60"/>
      <c r="AF22" s="60"/>
    </row>
    <row r="23" spans="1:34" ht="9" customHeight="1">
      <c r="A23" s="75"/>
      <c r="B23" s="60"/>
      <c r="C23" s="60"/>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60"/>
      <c r="AE23" s="60"/>
      <c r="AF23" s="60"/>
    </row>
    <row r="24" spans="1:34" ht="15" customHeight="1">
      <c r="A24" s="60"/>
      <c r="B24" s="60"/>
      <c r="C24" s="60"/>
      <c r="D24" s="60"/>
      <c r="E24" s="60"/>
      <c r="F24" s="60"/>
      <c r="G24" s="60"/>
      <c r="H24" s="60"/>
      <c r="I24" s="60"/>
      <c r="J24" s="60"/>
      <c r="K24" s="60"/>
      <c r="L24" s="60"/>
      <c r="M24" s="60"/>
      <c r="N24" s="60"/>
      <c r="O24" s="60"/>
      <c r="P24" s="62" t="s">
        <v>72</v>
      </c>
      <c r="Q24" s="60"/>
      <c r="R24" s="60"/>
      <c r="S24" s="60"/>
      <c r="T24" s="60"/>
      <c r="U24" s="60"/>
      <c r="V24" s="60"/>
      <c r="W24" s="60"/>
      <c r="X24" s="60"/>
      <c r="Y24" s="60"/>
      <c r="Z24" s="60"/>
      <c r="AA24" s="60"/>
      <c r="AB24" s="60"/>
      <c r="AC24" s="60"/>
      <c r="AD24" s="60"/>
      <c r="AE24" s="60"/>
      <c r="AF24" s="60"/>
    </row>
    <row r="25" spans="1:34" ht="9" customHeight="1">
      <c r="A25" s="60"/>
      <c r="B25" s="60"/>
      <c r="C25" s="60"/>
      <c r="D25" s="60"/>
      <c r="E25" s="60"/>
      <c r="F25" s="60"/>
      <c r="G25" s="60"/>
      <c r="H25" s="60"/>
      <c r="I25" s="60"/>
      <c r="J25" s="60"/>
      <c r="K25" s="60"/>
      <c r="L25" s="60"/>
      <c r="M25" s="60"/>
      <c r="N25" s="60"/>
      <c r="O25" s="60"/>
      <c r="P25" s="62"/>
      <c r="Q25" s="60"/>
      <c r="R25" s="60"/>
      <c r="S25" s="60"/>
      <c r="T25" s="60"/>
      <c r="U25" s="60"/>
      <c r="V25" s="60"/>
      <c r="W25" s="60"/>
      <c r="X25" s="60"/>
      <c r="Y25" s="60"/>
      <c r="Z25" s="60"/>
      <c r="AA25" s="60"/>
      <c r="AB25" s="60"/>
      <c r="AC25" s="60"/>
      <c r="AD25" s="60"/>
      <c r="AE25" s="60"/>
      <c r="AF25" s="60"/>
      <c r="AH25" s="85"/>
    </row>
    <row r="26" spans="1:34" ht="19.899999999999999" customHeight="1">
      <c r="A26" s="86"/>
      <c r="B26" s="62">
        <v>1</v>
      </c>
      <c r="C26" s="60" t="s">
        <v>178</v>
      </c>
      <c r="E26" s="60"/>
      <c r="F26" s="60"/>
      <c r="G26" s="60"/>
      <c r="H26" s="392"/>
      <c r="I26" s="392"/>
      <c r="J26" s="392"/>
      <c r="K26" s="392"/>
      <c r="L26" s="392"/>
      <c r="M26" s="392"/>
      <c r="N26" s="392"/>
      <c r="O26" s="392"/>
      <c r="P26" s="392"/>
      <c r="Q26" s="60"/>
      <c r="R26" s="60"/>
      <c r="S26" s="60"/>
      <c r="T26" s="60"/>
      <c r="U26" s="60"/>
      <c r="V26" s="60"/>
      <c r="W26" s="60"/>
      <c r="X26" s="60"/>
      <c r="Y26" s="60"/>
      <c r="Z26" s="60"/>
      <c r="AA26" s="60"/>
      <c r="AB26" s="60"/>
      <c r="AC26" s="60"/>
      <c r="AD26" s="60"/>
      <c r="AE26" s="60"/>
      <c r="AF26" s="60"/>
    </row>
    <row r="27" spans="1:34" ht="19.899999999999999" customHeight="1">
      <c r="A27" s="75"/>
      <c r="B27" s="62">
        <v>2</v>
      </c>
      <c r="C27" s="60" t="s">
        <v>179</v>
      </c>
      <c r="E27" s="60"/>
      <c r="F27" s="60"/>
      <c r="G27" s="60"/>
      <c r="J27" s="60"/>
      <c r="K27" s="60"/>
      <c r="L27" s="60"/>
      <c r="M27" s="60"/>
      <c r="N27" s="60"/>
      <c r="O27" s="60"/>
      <c r="P27" s="60"/>
      <c r="Q27" s="60"/>
      <c r="R27" s="60"/>
      <c r="S27" s="60"/>
      <c r="T27" s="60"/>
      <c r="U27" s="60"/>
      <c r="V27" s="60"/>
      <c r="W27" s="60"/>
      <c r="X27" s="60"/>
      <c r="Y27" s="60"/>
      <c r="Z27" s="60"/>
      <c r="AA27" s="60"/>
      <c r="AB27" s="60"/>
      <c r="AC27" s="60"/>
      <c r="AD27" s="60"/>
      <c r="AE27" s="60"/>
      <c r="AF27" s="60"/>
    </row>
    <row r="28" spans="1:34" ht="15" customHeight="1">
      <c r="A28" s="60"/>
      <c r="B28" s="395" t="s">
        <v>180</v>
      </c>
      <c r="C28" s="395"/>
      <c r="D28" s="395" t="s">
        <v>181</v>
      </c>
      <c r="E28" s="395"/>
      <c r="F28" s="395"/>
      <c r="G28" s="395"/>
      <c r="H28" s="395"/>
      <c r="I28" s="396" t="s">
        <v>182</v>
      </c>
      <c r="J28" s="397"/>
      <c r="K28" s="397"/>
      <c r="L28" s="397"/>
      <c r="M28" s="397"/>
      <c r="N28" s="397"/>
      <c r="O28" s="397"/>
      <c r="P28" s="397"/>
      <c r="Q28" s="397"/>
      <c r="R28" s="397"/>
      <c r="S28" s="397"/>
      <c r="T28" s="397"/>
      <c r="U28" s="397"/>
      <c r="V28" s="397"/>
      <c r="W28" s="397"/>
      <c r="X28" s="397"/>
      <c r="Y28" s="397"/>
      <c r="Z28" s="397"/>
      <c r="AA28" s="397"/>
      <c r="AB28" s="398"/>
      <c r="AC28" s="60"/>
      <c r="AD28" s="60"/>
      <c r="AE28" s="60"/>
      <c r="AF28" s="60"/>
    </row>
    <row r="29" spans="1:34" ht="15" customHeight="1">
      <c r="A29" s="60"/>
      <c r="B29" s="395"/>
      <c r="C29" s="395"/>
      <c r="D29" s="395"/>
      <c r="E29" s="395"/>
      <c r="F29" s="395"/>
      <c r="G29" s="395"/>
      <c r="H29" s="395"/>
      <c r="I29" s="399" t="s">
        <v>244</v>
      </c>
      <c r="J29" s="399"/>
      <c r="K29" s="400"/>
      <c r="L29" s="400"/>
      <c r="M29" s="400"/>
      <c r="N29" s="400"/>
      <c r="O29" s="400"/>
      <c r="P29" s="400"/>
      <c r="Q29" s="400"/>
      <c r="R29" s="400"/>
      <c r="S29" s="396" t="s">
        <v>245</v>
      </c>
      <c r="T29" s="397"/>
      <c r="U29" s="397"/>
      <c r="V29" s="397"/>
      <c r="W29" s="397"/>
      <c r="X29" s="397"/>
      <c r="Y29" s="397"/>
      <c r="Z29" s="397"/>
      <c r="AA29" s="397"/>
      <c r="AB29" s="398"/>
      <c r="AC29" s="60"/>
      <c r="AD29" s="60"/>
      <c r="AE29" s="60"/>
      <c r="AF29" s="60"/>
    </row>
    <row r="30" spans="1:34" ht="15" customHeight="1">
      <c r="A30" s="60"/>
      <c r="B30" s="395" t="s">
        <v>183</v>
      </c>
      <c r="C30" s="395"/>
      <c r="D30" s="395"/>
      <c r="E30" s="395"/>
      <c r="F30" s="395"/>
      <c r="G30" s="395"/>
      <c r="H30" s="395"/>
      <c r="I30" s="395" t="s">
        <v>184</v>
      </c>
      <c r="J30" s="395"/>
      <c r="K30" s="401" t="s">
        <v>185</v>
      </c>
      <c r="L30" s="402"/>
      <c r="M30" s="402"/>
      <c r="N30" s="402"/>
      <c r="O30" s="402"/>
      <c r="P30" s="402"/>
      <c r="Q30" s="402"/>
      <c r="R30" s="402"/>
      <c r="S30" s="403"/>
      <c r="T30" s="403"/>
      <c r="U30" s="403"/>
      <c r="V30" s="403"/>
      <c r="W30" s="403"/>
      <c r="X30" s="403"/>
      <c r="Y30" s="403"/>
      <c r="Z30" s="403"/>
      <c r="AA30" s="403"/>
      <c r="AB30" s="404"/>
      <c r="AC30" s="60"/>
      <c r="AD30" s="60"/>
      <c r="AE30" s="60"/>
      <c r="AF30" s="60"/>
    </row>
    <row r="31" spans="1:34" ht="15" customHeight="1">
      <c r="A31" s="60"/>
      <c r="B31" s="405"/>
      <c r="C31" s="405"/>
      <c r="D31" s="405"/>
      <c r="E31" s="405"/>
      <c r="F31" s="405"/>
      <c r="G31" s="405"/>
      <c r="H31" s="405"/>
      <c r="I31" s="405"/>
      <c r="J31" s="405"/>
      <c r="K31" s="176" t="s">
        <v>186</v>
      </c>
      <c r="L31" s="406" t="s">
        <v>187</v>
      </c>
      <c r="M31" s="396"/>
      <c r="N31" s="407"/>
      <c r="O31" s="408"/>
      <c r="P31" s="408"/>
      <c r="Q31" s="408"/>
      <c r="R31" s="406" t="s">
        <v>188</v>
      </c>
      <c r="S31" s="396"/>
      <c r="T31" s="407"/>
      <c r="U31" s="408"/>
      <c r="V31" s="408"/>
      <c r="W31" s="409" t="s">
        <v>189</v>
      </c>
      <c r="X31" s="410"/>
      <c r="Y31" s="410"/>
      <c r="Z31" s="407"/>
      <c r="AA31" s="412"/>
      <c r="AB31" s="177" t="s">
        <v>61</v>
      </c>
      <c r="AD31" s="60"/>
      <c r="AE31" s="60"/>
      <c r="AF31" s="60"/>
      <c r="AG31" s="60"/>
    </row>
    <row r="32" spans="1:34" ht="15" customHeight="1">
      <c r="A32" s="60"/>
      <c r="B32" s="405"/>
      <c r="C32" s="405"/>
      <c r="D32" s="405"/>
      <c r="E32" s="405"/>
      <c r="F32" s="405"/>
      <c r="G32" s="405"/>
      <c r="H32" s="405"/>
      <c r="I32" s="405"/>
      <c r="J32" s="405"/>
      <c r="K32" s="176" t="s">
        <v>190</v>
      </c>
      <c r="L32" s="396" t="s">
        <v>189</v>
      </c>
      <c r="M32" s="397"/>
      <c r="N32" s="397"/>
      <c r="O32" s="397"/>
      <c r="P32" s="397"/>
      <c r="Q32" s="413"/>
      <c r="R32" s="401"/>
      <c r="S32" s="178" t="s">
        <v>61</v>
      </c>
      <c r="T32" s="178"/>
      <c r="U32" s="178"/>
      <c r="V32" s="178"/>
      <c r="W32" s="178"/>
      <c r="X32" s="178"/>
      <c r="Y32" s="178"/>
      <c r="Z32" s="178"/>
      <c r="AA32" s="178"/>
      <c r="AB32" s="177"/>
      <c r="AC32" s="60"/>
      <c r="AD32" s="60"/>
      <c r="AE32" s="60"/>
      <c r="AF32" s="60"/>
    </row>
    <row r="33" spans="1:32" ht="15" customHeight="1">
      <c r="A33" s="60"/>
      <c r="B33" s="405"/>
      <c r="C33" s="405"/>
      <c r="D33" s="405"/>
      <c r="E33" s="405"/>
      <c r="F33" s="405"/>
      <c r="G33" s="405"/>
      <c r="H33" s="405"/>
      <c r="I33" s="405"/>
      <c r="J33" s="405"/>
      <c r="K33" s="176" t="s">
        <v>191</v>
      </c>
      <c r="L33" s="406" t="s">
        <v>192</v>
      </c>
      <c r="M33" s="406"/>
      <c r="N33" s="406"/>
      <c r="O33" s="406"/>
      <c r="P33" s="396"/>
      <c r="Q33" s="407"/>
      <c r="R33" s="408"/>
      <c r="S33" s="408"/>
      <c r="T33" s="408"/>
      <c r="U33" s="408"/>
      <c r="V33" s="408"/>
      <c r="W33" s="408"/>
      <c r="X33" s="408"/>
      <c r="Y33" s="408"/>
      <c r="Z33" s="408"/>
      <c r="AA33" s="408"/>
      <c r="AB33" s="408"/>
      <c r="AC33" s="60"/>
      <c r="AD33" s="60"/>
      <c r="AE33" s="60"/>
      <c r="AF33" s="60"/>
    </row>
    <row r="34" spans="1:32" ht="15" customHeight="1">
      <c r="A34" s="60"/>
      <c r="B34" s="395" t="s">
        <v>193</v>
      </c>
      <c r="C34" s="395"/>
      <c r="D34" s="395"/>
      <c r="E34" s="395"/>
      <c r="F34" s="395"/>
      <c r="G34" s="395"/>
      <c r="H34" s="395"/>
      <c r="I34" s="395" t="s">
        <v>184</v>
      </c>
      <c r="J34" s="395"/>
      <c r="K34" s="395" t="s">
        <v>194</v>
      </c>
      <c r="L34" s="395"/>
      <c r="M34" s="395"/>
      <c r="N34" s="395"/>
      <c r="O34" s="395"/>
      <c r="P34" s="395"/>
      <c r="Q34" s="395"/>
      <c r="R34" s="395"/>
      <c r="S34" s="395"/>
      <c r="T34" s="395"/>
      <c r="U34" s="395"/>
      <c r="V34" s="395" t="s">
        <v>195</v>
      </c>
      <c r="W34" s="395"/>
      <c r="X34" s="395"/>
      <c r="Y34" s="395"/>
      <c r="Z34" s="395"/>
      <c r="AA34" s="395"/>
      <c r="AB34" s="395"/>
      <c r="AC34" s="60"/>
      <c r="AD34" s="60"/>
      <c r="AE34" s="60"/>
      <c r="AF34" s="60"/>
    </row>
    <row r="35" spans="1:32" ht="30" customHeight="1">
      <c r="A35" s="60"/>
      <c r="B35" s="405"/>
      <c r="C35" s="405"/>
      <c r="D35" s="405"/>
      <c r="E35" s="405"/>
      <c r="F35" s="405"/>
      <c r="G35" s="405"/>
      <c r="H35" s="405"/>
      <c r="I35" s="405"/>
      <c r="J35" s="405"/>
      <c r="K35" s="414"/>
      <c r="L35" s="408"/>
      <c r="M35" s="408"/>
      <c r="N35" s="408"/>
      <c r="O35" s="408"/>
      <c r="P35" s="408"/>
      <c r="Q35" s="408"/>
      <c r="R35" s="408"/>
      <c r="S35" s="408"/>
      <c r="T35" s="408"/>
      <c r="U35" s="408"/>
      <c r="V35" s="414"/>
      <c r="W35" s="408"/>
      <c r="X35" s="408"/>
      <c r="Y35" s="408"/>
      <c r="Z35" s="408"/>
      <c r="AA35" s="408"/>
      <c r="AB35" s="408"/>
      <c r="AC35" s="60"/>
      <c r="AD35" s="60"/>
      <c r="AE35" s="60"/>
      <c r="AF35" s="60"/>
    </row>
    <row r="36" spans="1:32" ht="15" customHeight="1">
      <c r="A36" s="60"/>
      <c r="B36" s="486" t="s">
        <v>250</v>
      </c>
      <c r="C36" s="486"/>
      <c r="D36" s="486"/>
      <c r="E36" s="486"/>
      <c r="F36" s="486"/>
      <c r="G36" s="486"/>
      <c r="H36" s="486"/>
      <c r="I36" s="486" t="s">
        <v>184</v>
      </c>
      <c r="J36" s="486"/>
      <c r="K36" s="486" t="s">
        <v>194</v>
      </c>
      <c r="L36" s="486"/>
      <c r="M36" s="486"/>
      <c r="N36" s="486"/>
      <c r="O36" s="486"/>
      <c r="P36" s="486"/>
      <c r="Q36" s="486"/>
      <c r="R36" s="486"/>
      <c r="S36" s="486"/>
      <c r="T36" s="486"/>
      <c r="U36" s="486"/>
      <c r="V36" s="486" t="s">
        <v>195</v>
      </c>
      <c r="W36" s="486"/>
      <c r="X36" s="486"/>
      <c r="Y36" s="486"/>
      <c r="Z36" s="486"/>
      <c r="AA36" s="486"/>
      <c r="AB36" s="486"/>
      <c r="AC36" s="60"/>
      <c r="AD36" s="60"/>
      <c r="AE36" s="60"/>
      <c r="AF36" s="60"/>
    </row>
    <row r="37" spans="1:32" ht="30" customHeight="1">
      <c r="A37" s="60"/>
      <c r="B37" s="487"/>
      <c r="C37" s="487"/>
      <c r="D37" s="487"/>
      <c r="E37" s="487"/>
      <c r="F37" s="487"/>
      <c r="G37" s="487"/>
      <c r="H37" s="487"/>
      <c r="I37" s="487"/>
      <c r="J37" s="487"/>
      <c r="K37" s="488"/>
      <c r="L37" s="489"/>
      <c r="M37" s="489"/>
      <c r="N37" s="489"/>
      <c r="O37" s="489"/>
      <c r="P37" s="489"/>
      <c r="Q37" s="489"/>
      <c r="R37" s="489"/>
      <c r="S37" s="489"/>
      <c r="T37" s="489"/>
      <c r="U37" s="489"/>
      <c r="V37" s="488"/>
      <c r="W37" s="489"/>
      <c r="X37" s="489"/>
      <c r="Y37" s="489"/>
      <c r="Z37" s="489"/>
      <c r="AA37" s="489"/>
      <c r="AB37" s="489"/>
      <c r="AC37" s="60"/>
      <c r="AD37" s="60"/>
      <c r="AE37" s="60"/>
      <c r="AF37" s="60"/>
    </row>
    <row r="38" spans="1:32" s="82" customFormat="1" ht="15" customHeight="1">
      <c r="A38" s="87"/>
      <c r="B38" s="490" t="s">
        <v>196</v>
      </c>
      <c r="C38" s="490"/>
      <c r="D38" s="490"/>
      <c r="E38" s="490"/>
      <c r="F38" s="490"/>
      <c r="G38" s="490"/>
      <c r="H38" s="490"/>
      <c r="I38" s="490"/>
      <c r="J38" s="490"/>
      <c r="K38" s="490"/>
      <c r="L38" s="490"/>
      <c r="M38" s="490"/>
      <c r="N38" s="490"/>
      <c r="O38" s="490"/>
      <c r="P38" s="490"/>
      <c r="Q38" s="490"/>
      <c r="R38" s="490"/>
      <c r="S38" s="490"/>
      <c r="T38" s="490"/>
      <c r="U38" s="490"/>
      <c r="V38" s="490"/>
      <c r="W38" s="490"/>
      <c r="X38" s="490"/>
      <c r="Y38" s="490"/>
      <c r="Z38" s="490"/>
      <c r="AA38" s="490"/>
    </row>
    <row r="39" spans="1:32" s="82" customFormat="1" ht="30" customHeight="1">
      <c r="A39" s="87"/>
      <c r="B39" s="411" t="s">
        <v>197</v>
      </c>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row>
    <row r="40" spans="1:32" s="82" customFormat="1" ht="15" customHeight="1">
      <c r="A40" s="87"/>
      <c r="B40" s="415" t="s">
        <v>246</v>
      </c>
      <c r="C40" s="415"/>
      <c r="D40" s="415"/>
      <c r="E40" s="415"/>
      <c r="F40" s="415"/>
      <c r="G40" s="415"/>
      <c r="H40" s="415"/>
      <c r="I40" s="415"/>
      <c r="J40" s="415"/>
      <c r="K40" s="415"/>
      <c r="L40" s="415"/>
      <c r="M40" s="415"/>
      <c r="N40" s="415"/>
      <c r="O40" s="415"/>
      <c r="P40" s="415"/>
      <c r="Q40" s="415"/>
      <c r="R40" s="415"/>
      <c r="S40" s="415"/>
      <c r="T40" s="415"/>
      <c r="U40" s="415"/>
      <c r="V40" s="415"/>
      <c r="W40" s="415"/>
      <c r="X40" s="415"/>
      <c r="Y40" s="415"/>
      <c r="Z40" s="415"/>
      <c r="AA40" s="415"/>
    </row>
    <row r="41" spans="1:32" s="82" customFormat="1" ht="15" customHeight="1">
      <c r="A41" s="87"/>
      <c r="B41" s="415" t="s">
        <v>198</v>
      </c>
      <c r="C41" s="415"/>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5"/>
    </row>
    <row r="42" spans="1:32" s="82" customFormat="1" ht="15" customHeight="1">
      <c r="A42" s="87"/>
      <c r="B42" s="415" t="s">
        <v>199</v>
      </c>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row>
    <row r="43" spans="1:32" ht="18.600000000000001" customHeight="1">
      <c r="A43" s="60"/>
      <c r="B43" s="416"/>
      <c r="C43" s="416"/>
      <c r="D43" s="416"/>
      <c r="E43" s="416"/>
      <c r="F43" s="139"/>
      <c r="G43" s="139"/>
      <c r="H43" s="139"/>
      <c r="I43" s="139"/>
      <c r="J43" s="140"/>
      <c r="K43" s="140"/>
      <c r="L43" s="140"/>
      <c r="M43" s="140"/>
      <c r="N43" s="140"/>
      <c r="O43" s="140"/>
      <c r="P43" s="140"/>
      <c r="Q43" s="140"/>
      <c r="R43" s="140"/>
      <c r="S43" s="140"/>
      <c r="T43" s="140"/>
      <c r="U43" s="140"/>
      <c r="V43" s="140"/>
      <c r="W43" s="140"/>
      <c r="X43" s="140"/>
      <c r="Y43" s="140"/>
      <c r="Z43" s="140"/>
      <c r="AA43" s="140"/>
      <c r="AB43" s="139"/>
      <c r="AC43" s="60"/>
      <c r="AD43" s="60"/>
      <c r="AE43" s="60"/>
      <c r="AF43" s="60"/>
    </row>
    <row r="44" spans="1:32" ht="18" customHeight="1">
      <c r="A44" s="60"/>
      <c r="B44" s="140"/>
      <c r="C44" s="140"/>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140"/>
      <c r="AC44" s="60"/>
      <c r="AD44" s="60"/>
      <c r="AE44" s="60"/>
      <c r="AF44" s="60"/>
    </row>
    <row r="45" spans="1:32" ht="18" customHeight="1">
      <c r="A45" s="60"/>
      <c r="B45" s="140"/>
      <c r="C45" s="140"/>
      <c r="D45" s="416"/>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140"/>
      <c r="AC45" s="60"/>
      <c r="AD45" s="60"/>
      <c r="AE45" s="60"/>
      <c r="AF45" s="60"/>
    </row>
    <row r="46" spans="1:32" ht="40.15" customHeight="1">
      <c r="A46" s="88"/>
      <c r="B46" s="141"/>
      <c r="C46" s="141"/>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141"/>
      <c r="AC46" s="60"/>
      <c r="AD46" s="60"/>
      <c r="AE46" s="60"/>
      <c r="AF46" s="60"/>
    </row>
  </sheetData>
  <sheetProtection algorithmName="SHA-512" hashValue="zxYkIxQBOspMFA1KjIVjrFugN8Jzvwn9UQdzLYdb8pnqTDZB9CqXYq34q/2Qr8rBwL8QCcW+Tf/Rw+ZohHBBng==" saltValue="CP8bd+b7t1KonYLTKmApmQ==" spinCount="100000" sheet="1" objects="1" scenarios="1"/>
  <mergeCells count="80">
    <mergeCell ref="I36:J36"/>
    <mergeCell ref="K36:U36"/>
    <mergeCell ref="V36:AB36"/>
    <mergeCell ref="B37:H37"/>
    <mergeCell ref="I37:J37"/>
    <mergeCell ref="K37:U37"/>
    <mergeCell ref="V37:AB37"/>
    <mergeCell ref="D45:L45"/>
    <mergeCell ref="M45:O45"/>
    <mergeCell ref="P45:X45"/>
    <mergeCell ref="Y45:AA45"/>
    <mergeCell ref="D46:L46"/>
    <mergeCell ref="M46:O46"/>
    <mergeCell ref="P46:X46"/>
    <mergeCell ref="Y46:AA46"/>
    <mergeCell ref="B40:AA40"/>
    <mergeCell ref="B41:AA41"/>
    <mergeCell ref="B42:AB42"/>
    <mergeCell ref="B43:E43"/>
    <mergeCell ref="D44:O44"/>
    <mergeCell ref="P44:AA44"/>
    <mergeCell ref="B39:AA39"/>
    <mergeCell ref="Z31:AA31"/>
    <mergeCell ref="L32:P32"/>
    <mergeCell ref="Q32:R32"/>
    <mergeCell ref="L33:P33"/>
    <mergeCell ref="Q33:AB33"/>
    <mergeCell ref="B34:H34"/>
    <mergeCell ref="I34:J34"/>
    <mergeCell ref="K34:U34"/>
    <mergeCell ref="V34:AB34"/>
    <mergeCell ref="B35:H35"/>
    <mergeCell ref="I35:J35"/>
    <mergeCell ref="K35:U35"/>
    <mergeCell ref="V35:AB35"/>
    <mergeCell ref="B38:AA38"/>
    <mergeCell ref="B36:H36"/>
    <mergeCell ref="B30:H30"/>
    <mergeCell ref="I30:J30"/>
    <mergeCell ref="K30:AB30"/>
    <mergeCell ref="B31:H33"/>
    <mergeCell ref="I31:J33"/>
    <mergeCell ref="L31:M31"/>
    <mergeCell ref="N31:Q31"/>
    <mergeCell ref="R31:S31"/>
    <mergeCell ref="T31:V31"/>
    <mergeCell ref="W31:Y31"/>
    <mergeCell ref="B28:C29"/>
    <mergeCell ref="D28:H29"/>
    <mergeCell ref="I28:AB28"/>
    <mergeCell ref="I29:R29"/>
    <mergeCell ref="S29:AB29"/>
    <mergeCell ref="B16:D16"/>
    <mergeCell ref="F16:AA16"/>
    <mergeCell ref="B20:AA20"/>
    <mergeCell ref="B22:AA22"/>
    <mergeCell ref="H26:P26"/>
    <mergeCell ref="B18:D18"/>
    <mergeCell ref="F18:Y18"/>
    <mergeCell ref="F19:G19"/>
    <mergeCell ref="H19:I19"/>
    <mergeCell ref="K19:L19"/>
    <mergeCell ref="N19:O19"/>
    <mergeCell ref="V19:W19"/>
    <mergeCell ref="Y19:Z19"/>
    <mergeCell ref="O8:AA8"/>
    <mergeCell ref="A10:AC10"/>
    <mergeCell ref="B12:D12"/>
    <mergeCell ref="B14:D14"/>
    <mergeCell ref="V1:X1"/>
    <mergeCell ref="Z1:AB1"/>
    <mergeCell ref="V3:AB3"/>
    <mergeCell ref="J5:L7"/>
    <mergeCell ref="M5:N5"/>
    <mergeCell ref="O5:AC5"/>
    <mergeCell ref="O6:AC6"/>
    <mergeCell ref="M7:N7"/>
    <mergeCell ref="O7:AC7"/>
    <mergeCell ref="F14:AA14"/>
    <mergeCell ref="B4:J4"/>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49"/>
  <sheetViews>
    <sheetView view="pageBreakPreview" zoomScale="80" zoomScaleNormal="70" zoomScaleSheetLayoutView="80" workbookViewId="0">
      <selection activeCell="E52" sqref="E52"/>
    </sheetView>
  </sheetViews>
  <sheetFormatPr defaultColWidth="8.125" defaultRowHeight="39" customHeight="1"/>
  <cols>
    <col min="1" max="1" width="1.5" style="42" customWidth="1"/>
    <col min="2" max="2" width="11.25" style="43" customWidth="1"/>
    <col min="3" max="3" width="6.125" style="42" customWidth="1"/>
    <col min="4" max="10" width="7" style="42" customWidth="1"/>
    <col min="11" max="11" width="16.625" style="42" customWidth="1"/>
    <col min="12" max="12" width="2.75" style="42" customWidth="1"/>
    <col min="13" max="16384" width="8.125" style="42"/>
  </cols>
  <sheetData>
    <row r="1" spans="1:12" ht="16.5" customHeight="1">
      <c r="A1" s="431" t="s">
        <v>104</v>
      </c>
      <c r="B1" s="431"/>
      <c r="C1" s="431"/>
    </row>
    <row r="2" spans="1:12" ht="21">
      <c r="A2" s="46"/>
      <c r="B2" s="435" t="s">
        <v>103</v>
      </c>
      <c r="C2" s="435"/>
      <c r="D2" s="435"/>
      <c r="E2" s="435"/>
      <c r="F2" s="435"/>
      <c r="G2" s="435"/>
      <c r="H2" s="435"/>
      <c r="I2" s="435"/>
      <c r="J2" s="435"/>
      <c r="K2" s="435"/>
      <c r="L2" s="46"/>
    </row>
    <row r="3" spans="1:12" ht="9.75" customHeight="1">
      <c r="A3" s="46"/>
      <c r="B3" s="50"/>
      <c r="L3" s="46"/>
    </row>
    <row r="4" spans="1:12" ht="17.25" customHeight="1">
      <c r="B4" s="49"/>
      <c r="C4" s="49"/>
      <c r="D4" s="49"/>
      <c r="E4" s="49"/>
      <c r="F4" s="49"/>
      <c r="G4" s="43"/>
      <c r="H4" s="52"/>
      <c r="I4" s="436">
        <f>共通項目入力シート!C9</f>
        <v>0</v>
      </c>
      <c r="J4" s="436"/>
      <c r="K4" s="436"/>
    </row>
    <row r="5" spans="1:12" ht="17.25" customHeight="1">
      <c r="B5" s="50" t="s">
        <v>102</v>
      </c>
      <c r="C5" s="49"/>
      <c r="D5" s="49"/>
      <c r="E5" s="49"/>
      <c r="F5" s="49"/>
      <c r="G5" s="49"/>
      <c r="H5" s="49"/>
      <c r="I5" s="49"/>
    </row>
    <row r="6" spans="1:12" ht="17.25" customHeight="1">
      <c r="B6" s="431" t="s">
        <v>226</v>
      </c>
      <c r="C6" s="431"/>
      <c r="D6" s="431"/>
      <c r="E6" s="49"/>
      <c r="F6" s="49"/>
      <c r="G6" s="49"/>
      <c r="H6" s="49"/>
      <c r="I6" s="49"/>
    </row>
    <row r="7" spans="1:12" ht="27" customHeight="1">
      <c r="C7" s="432"/>
      <c r="D7" s="52" t="s">
        <v>107</v>
      </c>
      <c r="E7" s="439" t="s">
        <v>101</v>
      </c>
      <c r="F7" s="439"/>
      <c r="G7" s="437" t="str">
        <f>共通項目入力シート!C20&amp;IF(共通項目入力シート!C22="","",共通項目入力シート!C22)</f>
        <v/>
      </c>
      <c r="H7" s="437"/>
      <c r="I7" s="437"/>
      <c r="J7" s="437"/>
      <c r="K7" s="437"/>
    </row>
    <row r="8" spans="1:12" ht="17.25" customHeight="1">
      <c r="C8" s="432"/>
      <c r="D8" s="52"/>
      <c r="E8" s="49"/>
      <c r="F8" s="49"/>
      <c r="G8" s="431"/>
      <c r="H8" s="431"/>
      <c r="I8" s="431"/>
      <c r="J8" s="431"/>
      <c r="K8" s="431"/>
    </row>
    <row r="9" spans="1:12" ht="27" customHeight="1">
      <c r="C9" s="432"/>
      <c r="D9" s="51" t="s">
        <v>108</v>
      </c>
      <c r="E9" s="431" t="s">
        <v>100</v>
      </c>
      <c r="F9" s="431"/>
      <c r="G9" s="438">
        <f>共通項目入力シート!C24</f>
        <v>0</v>
      </c>
      <c r="H9" s="438"/>
      <c r="I9" s="438"/>
      <c r="J9" s="438"/>
      <c r="K9" s="438"/>
    </row>
    <row r="10" spans="1:12" ht="27" customHeight="1">
      <c r="C10" s="48"/>
      <c r="D10" s="52"/>
      <c r="E10" s="440" t="s">
        <v>99</v>
      </c>
      <c r="F10" s="440"/>
      <c r="G10" s="441" t="str">
        <f>共通項目入力シート!C26&amp;"　"&amp;共通項目入力シート!C28</f>
        <v>　</v>
      </c>
      <c r="H10" s="441"/>
      <c r="I10" s="441"/>
      <c r="J10" s="441"/>
      <c r="K10" s="441"/>
    </row>
    <row r="11" spans="1:12" ht="16.5" customHeight="1">
      <c r="C11" s="48"/>
      <c r="D11" s="47"/>
    </row>
    <row r="12" spans="1:12" ht="17.100000000000001" customHeight="1">
      <c r="A12" s="46"/>
      <c r="B12" s="434" t="s">
        <v>106</v>
      </c>
      <c r="C12" s="434"/>
      <c r="D12" s="434"/>
      <c r="E12" s="434"/>
      <c r="F12" s="434"/>
      <c r="G12" s="434"/>
      <c r="H12" s="434"/>
      <c r="I12" s="434"/>
      <c r="J12" s="434"/>
      <c r="K12" s="434"/>
      <c r="L12" s="46"/>
    </row>
    <row r="13" spans="1:12" ht="17.100000000000001" customHeight="1">
      <c r="A13" s="46"/>
      <c r="B13" s="433" t="s">
        <v>105</v>
      </c>
      <c r="C13" s="433"/>
      <c r="D13" s="433"/>
      <c r="E13" s="433"/>
      <c r="F13" s="433"/>
      <c r="G13" s="433"/>
      <c r="H13" s="433"/>
      <c r="I13" s="433"/>
      <c r="J13" s="433"/>
      <c r="K13" s="433"/>
      <c r="L13" s="46"/>
    </row>
    <row r="14" spans="1:12" ht="17.100000000000001" customHeight="1">
      <c r="B14" s="466" t="s">
        <v>98</v>
      </c>
      <c r="C14" s="466"/>
      <c r="D14" s="466"/>
      <c r="E14" s="466"/>
      <c r="F14" s="466"/>
      <c r="G14" s="466"/>
      <c r="H14" s="466"/>
      <c r="I14" s="466"/>
      <c r="J14" s="466"/>
      <c r="K14" s="466"/>
    </row>
    <row r="15" spans="1:12" ht="9" customHeight="1" thickBot="1"/>
    <row r="16" spans="1:12" ht="25.5" customHeight="1" thickBot="1">
      <c r="B16" s="467" t="s">
        <v>97</v>
      </c>
      <c r="C16" s="468"/>
      <c r="D16" s="469"/>
      <c r="E16" s="469"/>
      <c r="F16" s="468"/>
      <c r="G16" s="179" t="s">
        <v>96</v>
      </c>
      <c r="H16" s="464"/>
      <c r="I16" s="464"/>
      <c r="J16" s="464"/>
      <c r="K16" s="465"/>
    </row>
    <row r="17" spans="2:11" ht="21.95" customHeight="1">
      <c r="B17" s="470" t="s">
        <v>123</v>
      </c>
      <c r="C17" s="471" t="s">
        <v>52</v>
      </c>
      <c r="D17" s="472"/>
      <c r="E17" s="180" t="s">
        <v>41</v>
      </c>
      <c r="F17" s="476"/>
      <c r="G17" s="455"/>
      <c r="H17" s="455"/>
      <c r="I17" s="455"/>
      <c r="J17" s="455"/>
      <c r="K17" s="181" t="s">
        <v>40</v>
      </c>
    </row>
    <row r="18" spans="2:11" ht="21.95" customHeight="1">
      <c r="B18" s="445"/>
      <c r="C18" s="424" t="s">
        <v>95</v>
      </c>
      <c r="D18" s="429"/>
      <c r="E18" s="452"/>
      <c r="F18" s="453"/>
      <c r="G18" s="453"/>
      <c r="H18" s="453"/>
      <c r="I18" s="453"/>
      <c r="J18" s="453"/>
      <c r="K18" s="454"/>
    </row>
    <row r="19" spans="2:11" ht="21.95" customHeight="1">
      <c r="B19" s="445"/>
      <c r="C19" s="424" t="s">
        <v>47</v>
      </c>
      <c r="D19" s="429"/>
      <c r="E19" s="473"/>
      <c r="F19" s="474"/>
      <c r="G19" s="474"/>
      <c r="H19" s="474"/>
      <c r="I19" s="474"/>
      <c r="J19" s="474"/>
      <c r="K19" s="475"/>
    </row>
    <row r="20" spans="2:11" ht="21.95" customHeight="1">
      <c r="B20" s="445"/>
      <c r="C20" s="424" t="s">
        <v>94</v>
      </c>
      <c r="D20" s="443"/>
      <c r="E20" s="442"/>
      <c r="F20" s="443"/>
      <c r="G20" s="443"/>
      <c r="H20" s="182" t="s">
        <v>200</v>
      </c>
      <c r="I20" s="451"/>
      <c r="J20" s="443"/>
      <c r="K20" s="425"/>
    </row>
    <row r="21" spans="2:11" ht="21.95" customHeight="1">
      <c r="B21" s="445"/>
      <c r="C21" s="424" t="s">
        <v>93</v>
      </c>
      <c r="D21" s="429"/>
      <c r="E21" s="456"/>
      <c r="F21" s="457"/>
      <c r="G21" s="457"/>
      <c r="H21" s="457"/>
      <c r="I21" s="457"/>
      <c r="J21" s="458" t="s">
        <v>67</v>
      </c>
      <c r="K21" s="459"/>
    </row>
    <row r="22" spans="2:11" ht="21.95" customHeight="1" thickBot="1">
      <c r="B22" s="445"/>
      <c r="C22" s="452" t="s">
        <v>92</v>
      </c>
      <c r="D22" s="477"/>
      <c r="E22" s="461"/>
      <c r="F22" s="462"/>
      <c r="G22" s="462"/>
      <c r="H22" s="462"/>
      <c r="I22" s="462"/>
      <c r="J22" s="462"/>
      <c r="K22" s="463"/>
    </row>
    <row r="23" spans="2:11" ht="21.95" customHeight="1">
      <c r="B23" s="444" t="s">
        <v>124</v>
      </c>
      <c r="C23" s="449" t="s">
        <v>52</v>
      </c>
      <c r="D23" s="450"/>
      <c r="E23" s="180" t="s">
        <v>41</v>
      </c>
      <c r="F23" s="455"/>
      <c r="G23" s="455"/>
      <c r="H23" s="455"/>
      <c r="I23" s="455"/>
      <c r="J23" s="455"/>
      <c r="K23" s="181" t="s">
        <v>40</v>
      </c>
    </row>
    <row r="24" spans="2:11" ht="21.95" customHeight="1">
      <c r="B24" s="445"/>
      <c r="C24" s="424" t="s">
        <v>95</v>
      </c>
      <c r="D24" s="429"/>
      <c r="E24" s="452"/>
      <c r="F24" s="453"/>
      <c r="G24" s="453"/>
      <c r="H24" s="453"/>
      <c r="I24" s="453"/>
      <c r="J24" s="453"/>
      <c r="K24" s="454"/>
    </row>
    <row r="25" spans="2:11" ht="21.95" customHeight="1">
      <c r="B25" s="445"/>
      <c r="C25" s="424" t="s">
        <v>47</v>
      </c>
      <c r="D25" s="429"/>
      <c r="E25" s="424"/>
      <c r="F25" s="443"/>
      <c r="G25" s="443"/>
      <c r="H25" s="443"/>
      <c r="I25" s="443"/>
      <c r="J25" s="443"/>
      <c r="K25" s="425"/>
    </row>
    <row r="26" spans="2:11" ht="21.95" customHeight="1">
      <c r="B26" s="445"/>
      <c r="C26" s="424" t="s">
        <v>94</v>
      </c>
      <c r="D26" s="443"/>
      <c r="E26" s="442"/>
      <c r="F26" s="443"/>
      <c r="G26" s="443"/>
      <c r="H26" s="182" t="s">
        <v>200</v>
      </c>
      <c r="I26" s="451"/>
      <c r="J26" s="443"/>
      <c r="K26" s="425"/>
    </row>
    <row r="27" spans="2:11" ht="21.95" customHeight="1">
      <c r="B27" s="445"/>
      <c r="C27" s="424" t="s">
        <v>93</v>
      </c>
      <c r="D27" s="429"/>
      <c r="E27" s="484"/>
      <c r="F27" s="485"/>
      <c r="G27" s="485"/>
      <c r="H27" s="485"/>
      <c r="I27" s="485"/>
      <c r="J27" s="478" t="s">
        <v>67</v>
      </c>
      <c r="K27" s="479"/>
    </row>
    <row r="28" spans="2:11" ht="21.95" customHeight="1" thickBot="1">
      <c r="B28" s="446"/>
      <c r="C28" s="447" t="s">
        <v>92</v>
      </c>
      <c r="D28" s="448"/>
      <c r="E28" s="447"/>
      <c r="F28" s="480"/>
      <c r="G28" s="480"/>
      <c r="H28" s="480"/>
      <c r="I28" s="480"/>
      <c r="J28" s="480"/>
      <c r="K28" s="481"/>
    </row>
    <row r="29" spans="2:11" ht="21.95" customHeight="1">
      <c r="B29" s="444" t="s">
        <v>125</v>
      </c>
      <c r="C29" s="449" t="s">
        <v>52</v>
      </c>
      <c r="D29" s="450"/>
      <c r="E29" s="180" t="s">
        <v>41</v>
      </c>
      <c r="F29" s="455"/>
      <c r="G29" s="455"/>
      <c r="H29" s="455"/>
      <c r="I29" s="455"/>
      <c r="J29" s="455"/>
      <c r="K29" s="181" t="s">
        <v>40</v>
      </c>
    </row>
    <row r="30" spans="2:11" ht="21.95" customHeight="1">
      <c r="B30" s="445"/>
      <c r="C30" s="424" t="s">
        <v>95</v>
      </c>
      <c r="D30" s="429"/>
      <c r="E30" s="452"/>
      <c r="F30" s="453"/>
      <c r="G30" s="453"/>
      <c r="H30" s="453"/>
      <c r="I30" s="453"/>
      <c r="J30" s="453"/>
      <c r="K30" s="454"/>
    </row>
    <row r="31" spans="2:11" ht="21.95" customHeight="1">
      <c r="B31" s="445"/>
      <c r="C31" s="424" t="s">
        <v>47</v>
      </c>
      <c r="D31" s="429"/>
      <c r="E31" s="442"/>
      <c r="F31" s="443"/>
      <c r="G31" s="443"/>
      <c r="H31" s="443"/>
      <c r="I31" s="443"/>
      <c r="J31" s="443"/>
      <c r="K31" s="425"/>
    </row>
    <row r="32" spans="2:11" ht="21.95" customHeight="1">
      <c r="B32" s="445"/>
      <c r="C32" s="424" t="s">
        <v>94</v>
      </c>
      <c r="D32" s="443"/>
      <c r="E32" s="442"/>
      <c r="F32" s="443"/>
      <c r="G32" s="443"/>
      <c r="H32" s="182" t="s">
        <v>200</v>
      </c>
      <c r="I32" s="451"/>
      <c r="J32" s="443"/>
      <c r="K32" s="425"/>
    </row>
    <row r="33" spans="1:11" ht="21.95" customHeight="1">
      <c r="B33" s="445"/>
      <c r="C33" s="424" t="s">
        <v>93</v>
      </c>
      <c r="D33" s="429"/>
      <c r="E33" s="482"/>
      <c r="F33" s="483"/>
      <c r="G33" s="483"/>
      <c r="H33" s="483"/>
      <c r="I33" s="483"/>
      <c r="J33" s="478" t="s">
        <v>67</v>
      </c>
      <c r="K33" s="479"/>
    </row>
    <row r="34" spans="1:11" ht="21.95" customHeight="1" thickBot="1">
      <c r="B34" s="446"/>
      <c r="C34" s="447" t="s">
        <v>92</v>
      </c>
      <c r="D34" s="448"/>
      <c r="E34" s="461"/>
      <c r="F34" s="462"/>
      <c r="G34" s="462"/>
      <c r="H34" s="462"/>
      <c r="I34" s="462"/>
      <c r="J34" s="462"/>
      <c r="K34" s="463"/>
    </row>
    <row r="35" spans="1:11" ht="6.75" customHeight="1"/>
    <row r="36" spans="1:11" ht="9" customHeight="1" thickBot="1">
      <c r="B36" s="45"/>
      <c r="C36" s="44"/>
      <c r="D36" s="44"/>
      <c r="E36" s="44"/>
      <c r="F36" s="44"/>
      <c r="G36" s="44"/>
      <c r="H36" s="44"/>
      <c r="I36" s="44"/>
      <c r="J36" s="44"/>
      <c r="K36" s="44"/>
    </row>
    <row r="37" spans="1:11" ht="6.75" customHeight="1"/>
    <row r="38" spans="1:11" ht="20.25" customHeight="1" thickBot="1">
      <c r="B38" s="43" t="s">
        <v>91</v>
      </c>
    </row>
    <row r="39" spans="1:11" ht="23.25" customHeight="1">
      <c r="B39" s="460" t="s">
        <v>90</v>
      </c>
      <c r="C39" s="430"/>
      <c r="D39" s="422" t="s">
        <v>89</v>
      </c>
      <c r="E39" s="430"/>
      <c r="F39" s="422" t="s">
        <v>88</v>
      </c>
      <c r="G39" s="430"/>
      <c r="H39" s="422" t="s">
        <v>87</v>
      </c>
      <c r="I39" s="430"/>
      <c r="J39" s="422" t="s">
        <v>86</v>
      </c>
      <c r="K39" s="423"/>
    </row>
    <row r="40" spans="1:11" ht="35.25" customHeight="1">
      <c r="B40" s="420" t="s">
        <v>85</v>
      </c>
      <c r="C40" s="421"/>
      <c r="D40" s="424"/>
      <c r="E40" s="429"/>
      <c r="F40" s="424"/>
      <c r="G40" s="429"/>
      <c r="H40" s="424"/>
      <c r="I40" s="429"/>
      <c r="J40" s="424"/>
      <c r="K40" s="425"/>
    </row>
    <row r="41" spans="1:11" ht="35.25" customHeight="1">
      <c r="B41" s="420" t="s">
        <v>85</v>
      </c>
      <c r="C41" s="421"/>
      <c r="D41" s="424"/>
      <c r="E41" s="429"/>
      <c r="F41" s="424"/>
      <c r="G41" s="429"/>
      <c r="H41" s="424"/>
      <c r="I41" s="429"/>
      <c r="J41" s="424"/>
      <c r="K41" s="425"/>
    </row>
    <row r="42" spans="1:11" ht="35.25" customHeight="1" thickBot="1">
      <c r="B42" s="426" t="s">
        <v>85</v>
      </c>
      <c r="C42" s="427"/>
      <c r="D42" s="418"/>
      <c r="E42" s="428"/>
      <c r="F42" s="418"/>
      <c r="G42" s="428"/>
      <c r="H42" s="418"/>
      <c r="I42" s="428"/>
      <c r="J42" s="418"/>
      <c r="K42" s="419"/>
    </row>
    <row r="43" spans="1:11" ht="39" customHeight="1">
      <c r="A43" s="491"/>
      <c r="B43" s="492"/>
      <c r="C43" s="491"/>
      <c r="D43" s="491"/>
      <c r="E43" s="491"/>
      <c r="F43" s="491"/>
      <c r="G43" s="491"/>
      <c r="H43" s="491"/>
      <c r="I43" s="491"/>
      <c r="J43" s="491"/>
      <c r="K43" s="491"/>
    </row>
    <row r="44" spans="1:11" ht="39" customHeight="1">
      <c r="A44" s="491"/>
      <c r="B44" s="492" t="s">
        <v>251</v>
      </c>
      <c r="C44" s="491"/>
      <c r="D44" s="491"/>
      <c r="E44" s="491"/>
      <c r="F44" s="491"/>
      <c r="G44" s="491"/>
      <c r="H44" s="491"/>
      <c r="I44" s="491"/>
      <c r="J44" s="491"/>
      <c r="K44" s="491"/>
    </row>
    <row r="45" spans="1:11" ht="126.75" customHeight="1">
      <c r="A45" s="491"/>
      <c r="B45" s="493" t="s">
        <v>252</v>
      </c>
      <c r="C45" s="493"/>
      <c r="D45" s="493"/>
      <c r="E45" s="493"/>
      <c r="F45" s="493"/>
      <c r="G45" s="493"/>
      <c r="H45" s="493"/>
      <c r="I45" s="493"/>
      <c r="J45" s="493"/>
      <c r="K45" s="493"/>
    </row>
    <row r="46" spans="1:11" ht="130.5" customHeight="1">
      <c r="A46" s="491"/>
      <c r="B46" s="493" t="s">
        <v>253</v>
      </c>
      <c r="C46" s="493"/>
      <c r="D46" s="493"/>
      <c r="E46" s="493"/>
      <c r="F46" s="493"/>
      <c r="G46" s="493"/>
      <c r="H46" s="493"/>
      <c r="I46" s="493"/>
      <c r="J46" s="493"/>
      <c r="K46" s="493"/>
    </row>
    <row r="47" spans="1:11" ht="171" customHeight="1">
      <c r="A47" s="491"/>
      <c r="B47" s="493" t="s">
        <v>254</v>
      </c>
      <c r="C47" s="493"/>
      <c r="D47" s="493"/>
      <c r="E47" s="493"/>
      <c r="F47" s="493"/>
      <c r="G47" s="493"/>
      <c r="H47" s="493"/>
      <c r="I47" s="493"/>
      <c r="J47" s="493"/>
      <c r="K47" s="493"/>
    </row>
    <row r="48" spans="1:11" ht="63.75" customHeight="1">
      <c r="A48" s="491"/>
      <c r="B48" s="493" t="s">
        <v>255</v>
      </c>
      <c r="C48" s="493"/>
      <c r="D48" s="493"/>
      <c r="E48" s="493"/>
      <c r="F48" s="493"/>
      <c r="G48" s="493"/>
      <c r="H48" s="493"/>
      <c r="I48" s="493"/>
      <c r="J48" s="493"/>
      <c r="K48" s="493"/>
    </row>
    <row r="49" spans="1:11" ht="39" customHeight="1">
      <c r="A49" s="491"/>
      <c r="B49" s="493" t="s">
        <v>256</v>
      </c>
      <c r="C49" s="493"/>
      <c r="D49" s="493"/>
      <c r="E49" s="493"/>
      <c r="F49" s="493"/>
      <c r="G49" s="493"/>
      <c r="H49" s="493"/>
      <c r="I49" s="493"/>
      <c r="J49" s="493"/>
      <c r="K49" s="493"/>
    </row>
  </sheetData>
  <sheetProtection algorithmName="SHA-512" hashValue="IulK008qYBAKicnjdXgUbWEAB9LO7ZYNhc5FMyviJNQW9PgCVXlh2lSkGQuK1d6FOk7wbibHMAHzP5k9LBt1wQ==" saltValue="X7x5pZgJmA9UhRQPMeU/VQ==" spinCount="100000" sheet="1" objects="1" scenarios="1"/>
  <mergeCells count="88">
    <mergeCell ref="B45:K45"/>
    <mergeCell ref="B46:K46"/>
    <mergeCell ref="B47:K47"/>
    <mergeCell ref="B48:K48"/>
    <mergeCell ref="B49:K49"/>
    <mergeCell ref="J27:K27"/>
    <mergeCell ref="E28:K28"/>
    <mergeCell ref="J33:K33"/>
    <mergeCell ref="E34:K34"/>
    <mergeCell ref="E33:I33"/>
    <mergeCell ref="E27:I27"/>
    <mergeCell ref="E22:K22"/>
    <mergeCell ref="H16:K16"/>
    <mergeCell ref="G8:K8"/>
    <mergeCell ref="B14:K14"/>
    <mergeCell ref="B16:C16"/>
    <mergeCell ref="D16:F16"/>
    <mergeCell ref="B17:B22"/>
    <mergeCell ref="C17:D17"/>
    <mergeCell ref="C20:D20"/>
    <mergeCell ref="E18:K18"/>
    <mergeCell ref="E19:K19"/>
    <mergeCell ref="F17:J17"/>
    <mergeCell ref="C22:D22"/>
    <mergeCell ref="E20:G20"/>
    <mergeCell ref="I20:K20"/>
    <mergeCell ref="C18:D18"/>
    <mergeCell ref="C19:D19"/>
    <mergeCell ref="C21:D21"/>
    <mergeCell ref="E21:I21"/>
    <mergeCell ref="J21:K21"/>
    <mergeCell ref="F40:G40"/>
    <mergeCell ref="H40:I40"/>
    <mergeCell ref="I32:K32"/>
    <mergeCell ref="B39:C39"/>
    <mergeCell ref="B29:B34"/>
    <mergeCell ref="C29:D29"/>
    <mergeCell ref="F29:J29"/>
    <mergeCell ref="C30:D30"/>
    <mergeCell ref="C34:D34"/>
    <mergeCell ref="C33:D33"/>
    <mergeCell ref="E32:G32"/>
    <mergeCell ref="E30:K30"/>
    <mergeCell ref="D39:E39"/>
    <mergeCell ref="C31:D31"/>
    <mergeCell ref="E31:K31"/>
    <mergeCell ref="C32:D32"/>
    <mergeCell ref="B23:B28"/>
    <mergeCell ref="C27:D27"/>
    <mergeCell ref="C28:D28"/>
    <mergeCell ref="E25:K25"/>
    <mergeCell ref="C26:D26"/>
    <mergeCell ref="C23:D23"/>
    <mergeCell ref="E26:G26"/>
    <mergeCell ref="I26:K26"/>
    <mergeCell ref="C24:D24"/>
    <mergeCell ref="E24:K24"/>
    <mergeCell ref="C25:D25"/>
    <mergeCell ref="F23:J23"/>
    <mergeCell ref="A1:C1"/>
    <mergeCell ref="C7:C9"/>
    <mergeCell ref="B13:K13"/>
    <mergeCell ref="B12:K12"/>
    <mergeCell ref="B2:K2"/>
    <mergeCell ref="B6:D6"/>
    <mergeCell ref="I4:K4"/>
    <mergeCell ref="G7:K7"/>
    <mergeCell ref="G9:K9"/>
    <mergeCell ref="E7:F7"/>
    <mergeCell ref="E9:F9"/>
    <mergeCell ref="E10:F10"/>
    <mergeCell ref="G10:K10"/>
    <mergeCell ref="J42:K42"/>
    <mergeCell ref="B41:C41"/>
    <mergeCell ref="J39:K39"/>
    <mergeCell ref="J40:K40"/>
    <mergeCell ref="B42:C42"/>
    <mergeCell ref="D42:E42"/>
    <mergeCell ref="F42:G42"/>
    <mergeCell ref="H42:I42"/>
    <mergeCell ref="D41:E41"/>
    <mergeCell ref="F39:G39"/>
    <mergeCell ref="F41:G41"/>
    <mergeCell ref="H41:I41"/>
    <mergeCell ref="H39:I39"/>
    <mergeCell ref="J41:K41"/>
    <mergeCell ref="B40:C40"/>
    <mergeCell ref="D40:E40"/>
  </mergeCells>
  <phoneticPr fontId="1"/>
  <pageMargins left="0.9055118110236221" right="0.51181102362204722" top="0.31496062992125984" bottom="0.31496062992125984"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topLeftCell="A16" zoomScale="80" zoomScaleNormal="70" zoomScaleSheetLayoutView="80" workbookViewId="0">
      <selection activeCell="Y21" sqref="Y21"/>
    </sheetView>
  </sheetViews>
  <sheetFormatPr defaultColWidth="8.75" defaultRowHeight="13.5"/>
  <cols>
    <col min="1" max="23" width="3.75" style="6" customWidth="1"/>
    <col min="24" max="16384" width="8.75" style="6"/>
  </cols>
  <sheetData>
    <row r="1" spans="1:21" ht="19.899999999999999" customHeight="1">
      <c r="M1" s="198">
        <f>共通項目入力シート!C11</f>
        <v>0</v>
      </c>
      <c r="N1" s="198"/>
      <c r="O1" s="198"/>
      <c r="P1" s="198"/>
      <c r="Q1" s="198"/>
      <c r="R1" s="198"/>
      <c r="S1" s="198"/>
      <c r="T1" s="198"/>
    </row>
    <row r="2" spans="1:21" ht="19.899999999999999" customHeight="1"/>
    <row r="3" spans="1:21" ht="19.899999999999999" customHeight="1">
      <c r="A3" s="200" t="s">
        <v>228</v>
      </c>
      <c r="B3" s="200"/>
      <c r="C3" s="200"/>
      <c r="D3" s="200"/>
      <c r="E3" s="200"/>
      <c r="F3" s="200"/>
      <c r="G3" s="200"/>
      <c r="H3" s="200"/>
      <c r="I3" s="200"/>
      <c r="J3" s="200"/>
    </row>
    <row r="4" spans="1:21" ht="19.899999999999999" customHeight="1"/>
    <row r="5" spans="1:21" ht="19.899999999999999" customHeight="1">
      <c r="K5" s="205" t="s">
        <v>60</v>
      </c>
      <c r="L5" s="205"/>
      <c r="M5" s="203">
        <f>共通項目入力シート!C20</f>
        <v>0</v>
      </c>
      <c r="N5" s="203"/>
      <c r="O5" s="203"/>
      <c r="P5" s="203"/>
      <c r="Q5" s="203"/>
      <c r="R5" s="203"/>
      <c r="S5" s="203"/>
      <c r="T5" s="203"/>
      <c r="U5" s="203"/>
    </row>
    <row r="6" spans="1:21" ht="19.899999999999999" customHeight="1">
      <c r="B6" s="4"/>
      <c r="C6" s="4"/>
      <c r="D6" s="4"/>
      <c r="E6" s="4"/>
      <c r="F6" s="4"/>
      <c r="G6" s="4"/>
      <c r="H6" s="205" t="s">
        <v>74</v>
      </c>
      <c r="I6" s="205"/>
      <c r="J6" s="4"/>
      <c r="K6" s="207" t="s">
        <v>109</v>
      </c>
      <c r="L6" s="207"/>
      <c r="M6" s="203" t="str">
        <f>IF(共通項目入力シート!C22="","",共通項目入力シート!C22)</f>
        <v/>
      </c>
      <c r="N6" s="203"/>
      <c r="O6" s="203"/>
      <c r="P6" s="203"/>
      <c r="Q6" s="203"/>
      <c r="R6" s="203"/>
      <c r="S6" s="203"/>
      <c r="T6" s="203"/>
      <c r="U6" s="203"/>
    </row>
    <row r="7" spans="1:21" ht="19.899999999999999" customHeight="1">
      <c r="K7" s="206" t="s">
        <v>110</v>
      </c>
      <c r="L7" s="206"/>
      <c r="M7" s="203">
        <f>共通項目入力シート!C24</f>
        <v>0</v>
      </c>
      <c r="N7" s="203"/>
      <c r="O7" s="203"/>
      <c r="P7" s="203"/>
      <c r="Q7" s="203"/>
      <c r="R7" s="203"/>
      <c r="S7" s="203"/>
      <c r="T7" s="203"/>
      <c r="U7" s="203"/>
    </row>
    <row r="8" spans="1:21" ht="19.899999999999999" customHeight="1">
      <c r="K8" s="206" t="s">
        <v>111</v>
      </c>
      <c r="L8" s="206"/>
      <c r="M8" s="203" t="str">
        <f>共通項目入力シート!C26&amp;"　"&amp;共通項目入力シート!C28</f>
        <v>　</v>
      </c>
      <c r="N8" s="203"/>
      <c r="O8" s="203"/>
      <c r="P8" s="203"/>
      <c r="Q8" s="203"/>
      <c r="R8" s="203"/>
      <c r="S8" s="203"/>
      <c r="T8" s="203"/>
      <c r="U8" s="203"/>
    </row>
    <row r="9" spans="1:21" ht="19.899999999999999" customHeight="1"/>
    <row r="10" spans="1:21" ht="19.899999999999999" customHeight="1"/>
    <row r="11" spans="1:21" ht="19.899999999999999" customHeight="1">
      <c r="E11" s="209" t="s">
        <v>71</v>
      </c>
      <c r="F11" s="209"/>
      <c r="G11" s="209"/>
      <c r="H11" s="209"/>
      <c r="I11" s="209"/>
      <c r="J11" s="209"/>
      <c r="K11" s="209"/>
      <c r="L11" s="209"/>
      <c r="M11" s="209"/>
      <c r="N11" s="209"/>
      <c r="O11" s="209"/>
      <c r="P11" s="209"/>
    </row>
    <row r="12" spans="1:21" ht="19.899999999999999" customHeight="1">
      <c r="B12" s="89"/>
      <c r="E12" s="209"/>
      <c r="F12" s="209"/>
      <c r="G12" s="209"/>
      <c r="H12" s="209"/>
      <c r="I12" s="209"/>
      <c r="J12" s="209"/>
      <c r="K12" s="209"/>
      <c r="L12" s="209"/>
      <c r="M12" s="209"/>
      <c r="N12" s="209"/>
      <c r="O12" s="209"/>
      <c r="P12" s="209"/>
    </row>
    <row r="13" spans="1:21" ht="19.899999999999999" customHeight="1"/>
    <row r="14" spans="1:21" ht="19.899999999999999" customHeight="1"/>
    <row r="15" spans="1:21" s="97" customFormat="1" ht="19.899999999999999" customHeight="1">
      <c r="C15" s="199">
        <f>共通項目入力シート!C9</f>
        <v>0</v>
      </c>
      <c r="D15" s="199"/>
      <c r="E15" s="199"/>
      <c r="F15" s="199"/>
      <c r="G15" s="199"/>
      <c r="H15" s="199"/>
      <c r="I15" s="199"/>
      <c r="J15" s="97" t="s">
        <v>241</v>
      </c>
    </row>
    <row r="16" spans="1:21" s="90" customFormat="1" ht="19.899999999999999" customHeight="1"/>
    <row r="17" spans="1:20" s="97" customFormat="1" ht="19.899999999999999" customHeight="1">
      <c r="C17" s="199">
        <f>共通項目入力シート!C11</f>
        <v>0</v>
      </c>
      <c r="D17" s="199"/>
      <c r="E17" s="199"/>
      <c r="F17" s="199"/>
      <c r="G17" s="199"/>
      <c r="H17" s="199"/>
      <c r="I17" s="199"/>
      <c r="J17" s="97" t="s">
        <v>231</v>
      </c>
    </row>
    <row r="18" spans="1:20" ht="19.899999999999999" customHeight="1"/>
    <row r="19" spans="1:20" ht="19.899999999999999" customHeight="1"/>
    <row r="20" spans="1:20" ht="19.899999999999999" customHeight="1">
      <c r="J20" s="6" t="s">
        <v>72</v>
      </c>
    </row>
    <row r="21" spans="1:20" ht="19.899999999999999" customHeight="1"/>
    <row r="22" spans="1:20" ht="30" customHeight="1">
      <c r="B22" s="4" t="s">
        <v>75</v>
      </c>
      <c r="C22" s="4"/>
      <c r="D22" s="4"/>
      <c r="E22" s="4"/>
      <c r="F22" s="24" t="s">
        <v>64</v>
      </c>
      <c r="G22" s="91">
        <f>共通項目入力シート!C3</f>
        <v>0</v>
      </c>
      <c r="H22" s="91">
        <f>共通項目入力シート!D3</f>
        <v>0</v>
      </c>
      <c r="I22" s="91">
        <f>共通項目入力シート!E3</f>
        <v>0</v>
      </c>
      <c r="J22" s="91">
        <f>共通項目入力シート!F3</f>
        <v>0</v>
      </c>
      <c r="K22" s="91">
        <f>共通項目入力シート!G3</f>
        <v>0</v>
      </c>
      <c r="L22" s="91">
        <f>共通項目入力シート!H3</f>
        <v>0</v>
      </c>
      <c r="M22" s="91">
        <f>共通項目入力シート!I3</f>
        <v>0</v>
      </c>
      <c r="N22" s="91">
        <f>共通項目入力シート!J3</f>
        <v>0</v>
      </c>
      <c r="O22" s="186" t="s">
        <v>62</v>
      </c>
      <c r="P22" s="187" t="s">
        <v>73</v>
      </c>
      <c r="Q22" s="24"/>
      <c r="R22" s="4"/>
    </row>
    <row r="23" spans="1:20" ht="19.899999999999999" customHeight="1">
      <c r="A23" s="4"/>
      <c r="B23" s="4"/>
      <c r="C23" s="4"/>
      <c r="D23" s="4"/>
      <c r="E23" s="4"/>
      <c r="F23" s="4"/>
      <c r="G23" s="4"/>
      <c r="H23" s="4"/>
      <c r="I23" s="92"/>
      <c r="J23" s="92"/>
      <c r="K23" s="92"/>
      <c r="L23" s="92"/>
      <c r="M23" s="92"/>
      <c r="S23" s="4"/>
      <c r="T23" s="4"/>
    </row>
    <row r="24" spans="1:20" ht="19.899999999999999" customHeight="1"/>
    <row r="25" spans="1:20" ht="40.15" customHeight="1">
      <c r="B25" s="24">
        <v>1</v>
      </c>
      <c r="C25" s="204" t="s">
        <v>236</v>
      </c>
      <c r="D25" s="204"/>
      <c r="E25" s="204"/>
      <c r="F25" s="4"/>
      <c r="G25" s="210">
        <f>共通項目入力シート!C5</f>
        <v>0</v>
      </c>
      <c r="H25" s="210"/>
      <c r="I25" s="210"/>
      <c r="J25" s="210"/>
      <c r="K25" s="210"/>
      <c r="L25" s="210"/>
      <c r="M25" s="210"/>
      <c r="N25" s="210"/>
      <c r="O25" s="210"/>
      <c r="P25" s="210"/>
      <c r="Q25" s="210"/>
      <c r="R25" s="210"/>
      <c r="S25" s="210"/>
      <c r="T25" s="210"/>
    </row>
    <row r="26" spans="1:20" ht="19.899999999999999" customHeight="1">
      <c r="B26" s="24"/>
    </row>
    <row r="27" spans="1:20" ht="19.899999999999999" customHeight="1">
      <c r="B27" s="24">
        <v>2</v>
      </c>
      <c r="C27" s="201" t="s">
        <v>76</v>
      </c>
      <c r="D27" s="201"/>
      <c r="E27" s="201"/>
      <c r="F27" s="4"/>
      <c r="G27" s="211">
        <f>共通項目入力シート!C7</f>
        <v>0</v>
      </c>
      <c r="H27" s="211"/>
      <c r="I27" s="211"/>
      <c r="J27" s="211"/>
      <c r="K27" s="211"/>
      <c r="L27" s="211"/>
      <c r="M27" s="211"/>
      <c r="N27" s="211"/>
      <c r="O27" s="211"/>
      <c r="P27" s="211"/>
      <c r="Q27" s="211"/>
      <c r="R27" s="211"/>
      <c r="S27" s="211"/>
      <c r="T27" s="211"/>
    </row>
    <row r="28" spans="1:20" ht="19.899999999999999" customHeight="1">
      <c r="B28" s="24"/>
    </row>
    <row r="29" spans="1:20" ht="19.899999999999999" customHeight="1">
      <c r="B29" s="119"/>
    </row>
    <row r="30" spans="1:20" ht="19.899999999999999" customHeight="1">
      <c r="B30" s="24"/>
      <c r="G30" s="212" t="s">
        <v>80</v>
      </c>
      <c r="H30" s="212"/>
      <c r="I30" s="198">
        <f>共通項目入力シート!C11</f>
        <v>0</v>
      </c>
      <c r="J30" s="198"/>
      <c r="K30" s="198"/>
      <c r="L30" s="198"/>
      <c r="M30" s="198"/>
      <c r="N30" s="198"/>
      <c r="O30" s="198"/>
      <c r="P30" s="198"/>
    </row>
    <row r="31" spans="1:20" ht="19.899999999999999" customHeight="1">
      <c r="B31" s="24">
        <v>3</v>
      </c>
      <c r="C31" s="202" t="s">
        <v>78</v>
      </c>
      <c r="D31" s="202"/>
      <c r="E31" s="202"/>
      <c r="F31" s="4"/>
    </row>
    <row r="32" spans="1:20" ht="19.899999999999999" customHeight="1">
      <c r="G32" s="212" t="s">
        <v>81</v>
      </c>
      <c r="H32" s="212"/>
      <c r="I32" s="198">
        <f>共通項目入力シート!C13</f>
        <v>0</v>
      </c>
      <c r="J32" s="198"/>
      <c r="K32" s="198"/>
      <c r="L32" s="198"/>
      <c r="M32" s="198"/>
      <c r="N32" s="198"/>
      <c r="O32" s="198"/>
      <c r="P32" s="198"/>
    </row>
    <row r="33" spans="2:14" ht="19.899999999999999" customHeight="1"/>
    <row r="34" spans="2:14" ht="19.899999999999999" customHeight="1"/>
    <row r="35" spans="2:14" ht="19.899999999999999" customHeight="1">
      <c r="B35" s="24">
        <v>4</v>
      </c>
      <c r="C35" s="201" t="s">
        <v>77</v>
      </c>
      <c r="D35" s="201"/>
      <c r="E35" s="201"/>
      <c r="G35" s="208">
        <f>共通項目入力シート!C15</f>
        <v>0</v>
      </c>
      <c r="H35" s="208"/>
      <c r="I35" s="208"/>
      <c r="J35" s="208"/>
      <c r="K35" s="208"/>
      <c r="L35" s="208"/>
      <c r="M35" s="208"/>
      <c r="N35" s="6" t="s">
        <v>79</v>
      </c>
    </row>
    <row r="36" spans="2:14" ht="19.899999999999999" customHeight="1"/>
  </sheetData>
  <sheetProtection password="C671" sheet="1" objects="1" scenarios="1"/>
  <mergeCells count="25">
    <mergeCell ref="M1:T1"/>
    <mergeCell ref="C35:E35"/>
    <mergeCell ref="C25:E25"/>
    <mergeCell ref="H6:I6"/>
    <mergeCell ref="K7:L7"/>
    <mergeCell ref="K6:L6"/>
    <mergeCell ref="K8:L8"/>
    <mergeCell ref="G35:M35"/>
    <mergeCell ref="K5:L5"/>
    <mergeCell ref="M5:U5"/>
    <mergeCell ref="M6:U6"/>
    <mergeCell ref="E11:P12"/>
    <mergeCell ref="G25:T25"/>
    <mergeCell ref="G27:T27"/>
    <mergeCell ref="G30:H30"/>
    <mergeCell ref="G32:H32"/>
    <mergeCell ref="I32:P32"/>
    <mergeCell ref="C15:I15"/>
    <mergeCell ref="C17:I17"/>
    <mergeCell ref="A3:J3"/>
    <mergeCell ref="C27:E27"/>
    <mergeCell ref="C31:E31"/>
    <mergeCell ref="M7:U7"/>
    <mergeCell ref="M8:U8"/>
    <mergeCell ref="I30:P30"/>
  </mergeCells>
  <phoneticPr fontId="1"/>
  <pageMargins left="0.9055118110236221"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AB43"/>
  <sheetViews>
    <sheetView showGridLines="0" showWhiteSpace="0" view="pageBreakPreview" topLeftCell="A31" zoomScale="80" zoomScaleNormal="100" zoomScaleSheetLayoutView="80" workbookViewId="0">
      <selection activeCell="AB12" sqref="AB12"/>
    </sheetView>
  </sheetViews>
  <sheetFormatPr defaultColWidth="2.875" defaultRowHeight="13.5"/>
  <cols>
    <col min="1" max="4" width="4.75" style="26" customWidth="1"/>
    <col min="5" max="5" width="9.25" style="26" customWidth="1"/>
    <col min="6" max="6" width="4.75" style="27" customWidth="1"/>
    <col min="7" max="7" width="4.75" style="26" customWidth="1"/>
    <col min="8" max="8" width="4.75" style="27" customWidth="1"/>
    <col min="9" max="9" width="4.75" style="26" customWidth="1"/>
    <col min="10" max="12" width="4.75" style="27" customWidth="1"/>
    <col min="13" max="21" width="4.75" style="26" customWidth="1"/>
    <col min="22" max="24" width="3.75" style="26" customWidth="1"/>
    <col min="25" max="16384" width="2.875" style="26"/>
  </cols>
  <sheetData>
    <row r="1" spans="1:21" ht="27" customHeight="1">
      <c r="N1" s="255">
        <f>共通項目入力シート!C9</f>
        <v>0</v>
      </c>
      <c r="O1" s="255"/>
      <c r="P1" s="255"/>
      <c r="Q1" s="255"/>
      <c r="R1" s="255"/>
      <c r="S1" s="255"/>
      <c r="T1" s="255"/>
    </row>
    <row r="2" spans="1:21" ht="27" customHeight="1">
      <c r="B2" s="225" t="s">
        <v>227</v>
      </c>
      <c r="C2" s="225"/>
      <c r="D2" s="225"/>
      <c r="E2" s="225"/>
      <c r="F2" s="225"/>
      <c r="G2" s="225"/>
      <c r="H2" s="225"/>
      <c r="I2" s="225"/>
    </row>
    <row r="3" spans="1:21" ht="21.75" customHeight="1">
      <c r="I3" s="231" t="s">
        <v>134</v>
      </c>
      <c r="J3" s="231"/>
      <c r="K3" s="231"/>
      <c r="L3" s="233" t="str">
        <f>共通項目入力シート!C20&amp;"　"&amp;IF(共通項目入力シート!C22="","",共通項目入力シート!C22)</f>
        <v>　</v>
      </c>
      <c r="M3" s="233"/>
      <c r="N3" s="233"/>
      <c r="O3" s="233"/>
      <c r="P3" s="233"/>
      <c r="Q3" s="233"/>
      <c r="R3" s="233"/>
      <c r="S3" s="233"/>
      <c r="T3" s="233"/>
      <c r="U3" s="233"/>
    </row>
    <row r="4" spans="1:21" ht="21.75" customHeight="1">
      <c r="I4" s="238" t="s">
        <v>202</v>
      </c>
      <c r="J4" s="238"/>
      <c r="K4" s="238"/>
      <c r="L4" s="234"/>
      <c r="M4" s="234"/>
      <c r="N4" s="234"/>
      <c r="O4" s="234"/>
      <c r="P4" s="234"/>
      <c r="Q4" s="234"/>
      <c r="R4" s="234"/>
      <c r="S4" s="234"/>
      <c r="T4" s="234"/>
      <c r="U4" s="234"/>
    </row>
    <row r="5" spans="1:21" ht="33.6" customHeight="1">
      <c r="I5" s="239" t="s">
        <v>201</v>
      </c>
      <c r="J5" s="239"/>
      <c r="K5" s="239"/>
      <c r="L5" s="235">
        <f>共通項目入力シート!C24</f>
        <v>0</v>
      </c>
      <c r="M5" s="235"/>
      <c r="N5" s="235"/>
      <c r="O5" s="235"/>
      <c r="P5" s="235"/>
      <c r="Q5" s="235"/>
      <c r="R5" s="235"/>
      <c r="S5" s="235"/>
      <c r="T5" s="235"/>
      <c r="U5" s="235"/>
    </row>
    <row r="6" spans="1:21" ht="18" customHeight="1">
      <c r="I6" s="232" t="s">
        <v>70</v>
      </c>
      <c r="J6" s="232"/>
      <c r="K6" s="232"/>
      <c r="L6" s="237" t="str">
        <f>共通項目入力シート!C26&amp;"　"&amp;共通項目入力シート!C28</f>
        <v>　</v>
      </c>
      <c r="M6" s="237"/>
      <c r="N6" s="237"/>
      <c r="O6" s="237"/>
      <c r="P6" s="237"/>
      <c r="Q6" s="237"/>
      <c r="R6" s="237"/>
      <c r="S6" s="237"/>
      <c r="T6" s="237"/>
      <c r="U6" s="237"/>
    </row>
    <row r="8" spans="1:21" s="132" customFormat="1" ht="30" customHeight="1">
      <c r="A8" s="230" t="s">
        <v>43</v>
      </c>
      <c r="B8" s="230"/>
      <c r="C8" s="230"/>
      <c r="D8" s="230"/>
      <c r="E8" s="230"/>
      <c r="F8" s="230"/>
      <c r="G8" s="230"/>
      <c r="H8" s="230"/>
      <c r="I8" s="230"/>
      <c r="J8" s="230"/>
      <c r="K8" s="230"/>
      <c r="L8" s="230"/>
      <c r="M8" s="230"/>
      <c r="N8" s="230"/>
      <c r="O8" s="230"/>
      <c r="P8" s="230"/>
      <c r="Q8" s="230"/>
      <c r="R8" s="230"/>
    </row>
    <row r="10" spans="1:21" ht="25.15" customHeight="1">
      <c r="A10" s="229" t="s">
        <v>42</v>
      </c>
      <c r="B10" s="229"/>
      <c r="C10" s="229"/>
      <c r="D10" s="93" t="s">
        <v>41</v>
      </c>
      <c r="E10" s="58">
        <f>共通項目入力シート!C3</f>
        <v>0</v>
      </c>
      <c r="F10" s="58">
        <f>共通項目入力シート!D3</f>
        <v>0</v>
      </c>
      <c r="G10" s="58">
        <f>共通項目入力シート!E3</f>
        <v>0</v>
      </c>
      <c r="H10" s="58">
        <f>共通項目入力シート!F3</f>
        <v>0</v>
      </c>
      <c r="I10" s="58">
        <f>共通項目入力シート!G3</f>
        <v>0</v>
      </c>
      <c r="J10" s="58">
        <f>共通項目入力シート!H3</f>
        <v>0</v>
      </c>
      <c r="K10" s="58">
        <f>共通項目入力シート!I3</f>
        <v>0</v>
      </c>
      <c r="L10" s="58">
        <f>共通項目入力シート!J3</f>
        <v>0</v>
      </c>
      <c r="M10" s="93" t="s">
        <v>40</v>
      </c>
      <c r="N10" s="189"/>
      <c r="O10" s="188"/>
    </row>
    <row r="11" spans="1:21" ht="25.15" customHeight="1">
      <c r="A11" s="241" t="s">
        <v>39</v>
      </c>
      <c r="B11" s="241"/>
      <c r="C11" s="241"/>
      <c r="D11" s="236">
        <f>共通項目入力シート!C5</f>
        <v>0</v>
      </c>
      <c r="E11" s="236"/>
      <c r="F11" s="236"/>
      <c r="G11" s="236"/>
      <c r="H11" s="236"/>
      <c r="I11" s="236"/>
      <c r="J11" s="236"/>
      <c r="K11" s="236"/>
      <c r="L11" s="236"/>
      <c r="M11" s="236"/>
      <c r="N11" s="236"/>
      <c r="O11" s="236"/>
      <c r="P11" s="236"/>
      <c r="Q11" s="236"/>
      <c r="R11" s="236"/>
      <c r="S11" s="236"/>
      <c r="T11" s="236"/>
    </row>
    <row r="12" spans="1:21" ht="25.15" customHeight="1">
      <c r="A12" s="229" t="s">
        <v>38</v>
      </c>
      <c r="B12" s="229"/>
      <c r="C12" s="229"/>
      <c r="D12" s="143"/>
      <c r="E12" s="256">
        <f>共通項目入力シート!C9</f>
        <v>0</v>
      </c>
      <c r="F12" s="256"/>
      <c r="G12" s="256"/>
      <c r="H12" s="256"/>
      <c r="I12" s="256"/>
      <c r="J12" s="256"/>
      <c r="K12" s="33"/>
      <c r="L12" s="33"/>
    </row>
    <row r="13" spans="1:21" ht="25.15" customHeight="1">
      <c r="A13" s="229" t="s">
        <v>37</v>
      </c>
      <c r="B13" s="229"/>
      <c r="C13" s="229"/>
      <c r="D13" s="32"/>
      <c r="E13" s="256">
        <f>共通項目入力シート!C11</f>
        <v>0</v>
      </c>
      <c r="F13" s="256"/>
      <c r="G13" s="256"/>
      <c r="H13" s="256"/>
      <c r="I13" s="256"/>
      <c r="J13" s="256"/>
      <c r="K13" s="31" t="s">
        <v>36</v>
      </c>
      <c r="L13" s="215">
        <f>共通項目入力シート!C13</f>
        <v>0</v>
      </c>
      <c r="M13" s="215"/>
      <c r="N13" s="215"/>
      <c r="O13" s="215"/>
      <c r="P13" s="215"/>
      <c r="Q13" s="215"/>
      <c r="R13" s="215"/>
      <c r="S13" s="215"/>
    </row>
    <row r="14" spans="1:21" ht="27" customHeight="1"/>
    <row r="15" spans="1:21" ht="27" customHeight="1">
      <c r="A15" s="216" t="s">
        <v>34</v>
      </c>
      <c r="B15" s="217"/>
      <c r="C15" s="217"/>
      <c r="D15" s="217"/>
      <c r="E15" s="217"/>
      <c r="F15" s="218"/>
      <c r="G15" s="226" t="s">
        <v>33</v>
      </c>
      <c r="H15" s="227"/>
      <c r="I15" s="216" t="s">
        <v>32</v>
      </c>
      <c r="J15" s="227"/>
      <c r="K15" s="216" t="s">
        <v>31</v>
      </c>
      <c r="L15" s="217"/>
      <c r="M15" s="217"/>
      <c r="N15" s="217"/>
      <c r="O15" s="224" t="s">
        <v>30</v>
      </c>
      <c r="P15" s="224"/>
      <c r="Q15" s="224"/>
      <c r="R15" s="224"/>
      <c r="S15" s="224"/>
      <c r="T15" s="224" t="s">
        <v>29</v>
      </c>
      <c r="U15" s="224"/>
    </row>
    <row r="16" spans="1:21" ht="27" customHeight="1">
      <c r="A16" s="219"/>
      <c r="B16" s="220"/>
      <c r="C16" s="220"/>
      <c r="D16" s="220"/>
      <c r="E16" s="220"/>
      <c r="F16" s="221"/>
      <c r="G16" s="222"/>
      <c r="H16" s="223"/>
      <c r="I16" s="228"/>
      <c r="J16" s="223"/>
      <c r="K16" s="242"/>
      <c r="L16" s="243"/>
      <c r="M16" s="243"/>
      <c r="N16" s="243"/>
      <c r="O16" s="213"/>
      <c r="P16" s="213"/>
      <c r="Q16" s="213"/>
      <c r="R16" s="213"/>
      <c r="S16" s="213"/>
      <c r="T16" s="214"/>
      <c r="U16" s="214"/>
    </row>
    <row r="17" spans="1:26" ht="27" customHeight="1">
      <c r="A17" s="219"/>
      <c r="B17" s="220"/>
      <c r="C17" s="220"/>
      <c r="D17" s="220"/>
      <c r="E17" s="220"/>
      <c r="F17" s="221"/>
      <c r="G17" s="222"/>
      <c r="H17" s="223"/>
      <c r="I17" s="228"/>
      <c r="J17" s="223"/>
      <c r="K17" s="242"/>
      <c r="L17" s="243"/>
      <c r="M17" s="243"/>
      <c r="N17" s="243"/>
      <c r="O17" s="213"/>
      <c r="P17" s="213"/>
      <c r="Q17" s="213"/>
      <c r="R17" s="213"/>
      <c r="S17" s="213"/>
      <c r="T17" s="214"/>
      <c r="U17" s="214"/>
      <c r="Z17" s="30"/>
    </row>
    <row r="18" spans="1:26" ht="27" customHeight="1">
      <c r="A18" s="219"/>
      <c r="B18" s="220"/>
      <c r="C18" s="220"/>
      <c r="D18" s="220"/>
      <c r="E18" s="220"/>
      <c r="F18" s="221"/>
      <c r="G18" s="222"/>
      <c r="H18" s="223"/>
      <c r="I18" s="228"/>
      <c r="J18" s="223"/>
      <c r="K18" s="242"/>
      <c r="L18" s="243"/>
      <c r="M18" s="243"/>
      <c r="N18" s="243"/>
      <c r="O18" s="213"/>
      <c r="P18" s="213"/>
      <c r="Q18" s="213"/>
      <c r="R18" s="213"/>
      <c r="S18" s="213"/>
      <c r="T18" s="214"/>
      <c r="U18" s="214"/>
      <c r="Z18" s="30"/>
    </row>
    <row r="19" spans="1:26" ht="27" customHeight="1">
      <c r="A19" s="219"/>
      <c r="B19" s="220"/>
      <c r="C19" s="220"/>
      <c r="D19" s="220"/>
      <c r="E19" s="220"/>
      <c r="F19" s="221"/>
      <c r="G19" s="222"/>
      <c r="H19" s="223"/>
      <c r="I19" s="228"/>
      <c r="J19" s="223"/>
      <c r="K19" s="242"/>
      <c r="L19" s="243"/>
      <c r="M19" s="243"/>
      <c r="N19" s="243"/>
      <c r="O19" s="213"/>
      <c r="P19" s="213"/>
      <c r="Q19" s="213"/>
      <c r="R19" s="213"/>
      <c r="S19" s="213"/>
      <c r="T19" s="214"/>
      <c r="U19" s="214"/>
      <c r="Z19" s="30"/>
    </row>
    <row r="20" spans="1:26" ht="27" customHeight="1">
      <c r="A20" s="219"/>
      <c r="B20" s="220"/>
      <c r="C20" s="220"/>
      <c r="D20" s="220"/>
      <c r="E20" s="220"/>
      <c r="F20" s="221"/>
      <c r="G20" s="222"/>
      <c r="H20" s="223"/>
      <c r="I20" s="228"/>
      <c r="J20" s="223"/>
      <c r="K20" s="242"/>
      <c r="L20" s="243"/>
      <c r="M20" s="243"/>
      <c r="N20" s="243"/>
      <c r="O20" s="213"/>
      <c r="P20" s="213"/>
      <c r="Q20" s="213"/>
      <c r="R20" s="213"/>
      <c r="S20" s="213"/>
      <c r="T20" s="214"/>
      <c r="U20" s="214"/>
      <c r="Z20" s="30"/>
    </row>
    <row r="21" spans="1:26" ht="27" customHeight="1">
      <c r="A21" s="219"/>
      <c r="B21" s="220"/>
      <c r="C21" s="220"/>
      <c r="D21" s="220"/>
      <c r="E21" s="220"/>
      <c r="F21" s="221"/>
      <c r="G21" s="222"/>
      <c r="H21" s="223"/>
      <c r="I21" s="228"/>
      <c r="J21" s="223"/>
      <c r="K21" s="242"/>
      <c r="L21" s="243"/>
      <c r="M21" s="243"/>
      <c r="N21" s="243"/>
      <c r="O21" s="213"/>
      <c r="P21" s="213"/>
      <c r="Q21" s="213"/>
      <c r="R21" s="213"/>
      <c r="S21" s="213"/>
      <c r="T21" s="214"/>
      <c r="U21" s="214"/>
      <c r="Z21" s="30"/>
    </row>
    <row r="22" spans="1:26" ht="27" customHeight="1">
      <c r="A22" s="219"/>
      <c r="B22" s="220"/>
      <c r="C22" s="220"/>
      <c r="D22" s="220"/>
      <c r="E22" s="220"/>
      <c r="F22" s="221"/>
      <c r="G22" s="222"/>
      <c r="H22" s="223"/>
      <c r="I22" s="228"/>
      <c r="J22" s="223"/>
      <c r="K22" s="242"/>
      <c r="L22" s="243"/>
      <c r="M22" s="243"/>
      <c r="N22" s="243"/>
      <c r="O22" s="213"/>
      <c r="P22" s="213"/>
      <c r="Q22" s="213"/>
      <c r="R22" s="213"/>
      <c r="S22" s="213"/>
      <c r="T22" s="214"/>
      <c r="U22" s="214"/>
      <c r="Z22" s="30"/>
    </row>
    <row r="23" spans="1:26" ht="27" customHeight="1">
      <c r="A23" s="219"/>
      <c r="B23" s="220"/>
      <c r="C23" s="220"/>
      <c r="D23" s="220"/>
      <c r="E23" s="220"/>
      <c r="F23" s="221"/>
      <c r="G23" s="222"/>
      <c r="H23" s="223"/>
      <c r="I23" s="228"/>
      <c r="J23" s="223"/>
      <c r="K23" s="242"/>
      <c r="L23" s="243"/>
      <c r="M23" s="243"/>
      <c r="N23" s="243"/>
      <c r="O23" s="213"/>
      <c r="P23" s="213"/>
      <c r="Q23" s="213"/>
      <c r="R23" s="213"/>
      <c r="S23" s="213"/>
      <c r="T23" s="214"/>
      <c r="U23" s="214"/>
      <c r="Z23" s="30"/>
    </row>
    <row r="24" spans="1:26" ht="27" customHeight="1">
      <c r="A24" s="219"/>
      <c r="B24" s="220"/>
      <c r="C24" s="220"/>
      <c r="D24" s="220"/>
      <c r="E24" s="220"/>
      <c r="F24" s="221"/>
      <c r="G24" s="222"/>
      <c r="H24" s="223"/>
      <c r="I24" s="228"/>
      <c r="J24" s="223"/>
      <c r="K24" s="242"/>
      <c r="L24" s="243"/>
      <c r="M24" s="243"/>
      <c r="N24" s="243"/>
      <c r="O24" s="213"/>
      <c r="P24" s="213"/>
      <c r="Q24" s="213"/>
      <c r="R24" s="213"/>
      <c r="S24" s="213"/>
      <c r="T24" s="214"/>
      <c r="U24" s="214"/>
      <c r="Z24" s="30"/>
    </row>
    <row r="25" spans="1:26" ht="27" customHeight="1">
      <c r="A25" s="219"/>
      <c r="B25" s="220"/>
      <c r="C25" s="220"/>
      <c r="D25" s="220"/>
      <c r="E25" s="220"/>
      <c r="F25" s="221"/>
      <c r="G25" s="222"/>
      <c r="H25" s="223"/>
      <c r="I25" s="228"/>
      <c r="J25" s="223"/>
      <c r="K25" s="242"/>
      <c r="L25" s="243"/>
      <c r="M25" s="243"/>
      <c r="N25" s="243"/>
      <c r="O25" s="213"/>
      <c r="P25" s="213"/>
      <c r="Q25" s="213"/>
      <c r="R25" s="213"/>
      <c r="S25" s="213"/>
      <c r="T25" s="214"/>
      <c r="U25" s="214"/>
      <c r="Z25" s="30"/>
    </row>
    <row r="26" spans="1:26" ht="27" customHeight="1">
      <c r="A26" s="219"/>
      <c r="B26" s="220"/>
      <c r="C26" s="220"/>
      <c r="D26" s="220"/>
      <c r="E26" s="220"/>
      <c r="F26" s="221"/>
      <c r="G26" s="222"/>
      <c r="H26" s="223"/>
      <c r="I26" s="228"/>
      <c r="J26" s="223"/>
      <c r="K26" s="242"/>
      <c r="L26" s="243"/>
      <c r="M26" s="243"/>
      <c r="N26" s="243"/>
      <c r="O26" s="213"/>
      <c r="P26" s="213"/>
      <c r="Q26" s="213"/>
      <c r="R26" s="213"/>
      <c r="S26" s="213"/>
      <c r="T26" s="214"/>
      <c r="U26" s="214"/>
      <c r="Z26" s="30"/>
    </row>
    <row r="27" spans="1:26" ht="27" customHeight="1">
      <c r="A27" s="219"/>
      <c r="B27" s="220"/>
      <c r="C27" s="220"/>
      <c r="D27" s="220"/>
      <c r="E27" s="220"/>
      <c r="F27" s="221"/>
      <c r="G27" s="222"/>
      <c r="H27" s="223"/>
      <c r="I27" s="228"/>
      <c r="J27" s="223"/>
      <c r="K27" s="242"/>
      <c r="L27" s="243"/>
      <c r="M27" s="243"/>
      <c r="N27" s="243"/>
      <c r="O27" s="213"/>
      <c r="P27" s="213"/>
      <c r="Q27" s="213"/>
      <c r="R27" s="213"/>
      <c r="S27" s="213"/>
      <c r="T27" s="214"/>
      <c r="U27" s="214"/>
      <c r="Z27" s="30"/>
    </row>
    <row r="28" spans="1:26" ht="27" customHeight="1">
      <c r="A28" s="219"/>
      <c r="B28" s="220"/>
      <c r="C28" s="220"/>
      <c r="D28" s="220"/>
      <c r="E28" s="220"/>
      <c r="F28" s="221"/>
      <c r="G28" s="222"/>
      <c r="H28" s="223"/>
      <c r="I28" s="228"/>
      <c r="J28" s="223"/>
      <c r="K28" s="242"/>
      <c r="L28" s="243"/>
      <c r="M28" s="243"/>
      <c r="N28" s="243"/>
      <c r="O28" s="213"/>
      <c r="P28" s="213"/>
      <c r="Q28" s="213"/>
      <c r="R28" s="213"/>
      <c r="S28" s="213"/>
      <c r="T28" s="214"/>
      <c r="U28" s="214"/>
      <c r="Z28" s="30"/>
    </row>
    <row r="29" spans="1:26" ht="27" customHeight="1">
      <c r="A29" s="219"/>
      <c r="B29" s="220"/>
      <c r="C29" s="220"/>
      <c r="D29" s="220"/>
      <c r="E29" s="220"/>
      <c r="F29" s="221"/>
      <c r="G29" s="222"/>
      <c r="H29" s="223"/>
      <c r="I29" s="228"/>
      <c r="J29" s="223"/>
      <c r="K29" s="242"/>
      <c r="L29" s="243"/>
      <c r="M29" s="243"/>
      <c r="N29" s="243"/>
      <c r="O29" s="213"/>
      <c r="P29" s="213"/>
      <c r="Q29" s="213"/>
      <c r="R29" s="213"/>
      <c r="S29" s="213"/>
      <c r="T29" s="214"/>
      <c r="U29" s="214"/>
      <c r="Z29" s="30"/>
    </row>
    <row r="30" spans="1:26" ht="27" customHeight="1">
      <c r="A30" s="219"/>
      <c r="B30" s="220"/>
      <c r="C30" s="220"/>
      <c r="D30" s="220"/>
      <c r="E30" s="220"/>
      <c r="F30" s="221"/>
      <c r="G30" s="222"/>
      <c r="H30" s="223"/>
      <c r="I30" s="228"/>
      <c r="J30" s="223"/>
      <c r="K30" s="242"/>
      <c r="L30" s="243"/>
      <c r="M30" s="243"/>
      <c r="N30" s="243"/>
      <c r="O30" s="213"/>
      <c r="P30" s="213"/>
      <c r="Q30" s="213"/>
      <c r="R30" s="213"/>
      <c r="S30" s="213"/>
      <c r="T30" s="214"/>
      <c r="U30" s="214"/>
      <c r="Z30" s="30"/>
    </row>
    <row r="31" spans="1:26" ht="27" customHeight="1">
      <c r="A31" s="219"/>
      <c r="B31" s="220"/>
      <c r="C31" s="220"/>
      <c r="D31" s="220"/>
      <c r="E31" s="220"/>
      <c r="F31" s="221"/>
      <c r="G31" s="222"/>
      <c r="H31" s="223"/>
      <c r="I31" s="228"/>
      <c r="J31" s="223"/>
      <c r="K31" s="242"/>
      <c r="L31" s="243"/>
      <c r="M31" s="243"/>
      <c r="N31" s="243"/>
      <c r="O31" s="213"/>
      <c r="P31" s="213"/>
      <c r="Q31" s="213"/>
      <c r="R31" s="213"/>
      <c r="S31" s="213"/>
      <c r="T31" s="214"/>
      <c r="U31" s="214"/>
      <c r="Z31" s="30"/>
    </row>
    <row r="32" spans="1:26" ht="27" customHeight="1">
      <c r="A32" s="219"/>
      <c r="B32" s="220"/>
      <c r="C32" s="220"/>
      <c r="D32" s="220"/>
      <c r="E32" s="220"/>
      <c r="F32" s="221"/>
      <c r="G32" s="222"/>
      <c r="H32" s="223"/>
      <c r="I32" s="228"/>
      <c r="J32" s="223"/>
      <c r="K32" s="242"/>
      <c r="L32" s="243"/>
      <c r="M32" s="243"/>
      <c r="N32" s="243"/>
      <c r="O32" s="213"/>
      <c r="P32" s="213"/>
      <c r="Q32" s="213"/>
      <c r="R32" s="213"/>
      <c r="S32" s="213"/>
      <c r="T32" s="214"/>
      <c r="U32" s="214"/>
      <c r="Z32" s="30"/>
    </row>
    <row r="33" spans="1:28" ht="27" customHeight="1">
      <c r="A33" s="219"/>
      <c r="B33" s="220"/>
      <c r="C33" s="220"/>
      <c r="D33" s="220"/>
      <c r="E33" s="220"/>
      <c r="F33" s="221"/>
      <c r="G33" s="147"/>
      <c r="H33" s="148"/>
      <c r="I33" s="149"/>
      <c r="J33" s="148"/>
      <c r="K33" s="242"/>
      <c r="L33" s="243"/>
      <c r="M33" s="243"/>
      <c r="N33" s="243"/>
      <c r="O33" s="250"/>
      <c r="P33" s="251"/>
      <c r="Q33" s="251"/>
      <c r="R33" s="251"/>
      <c r="S33" s="252"/>
      <c r="T33" s="253"/>
      <c r="U33" s="254"/>
      <c r="Z33" s="30"/>
    </row>
    <row r="34" spans="1:28" ht="27" customHeight="1">
      <c r="A34" s="219"/>
      <c r="B34" s="220"/>
      <c r="C34" s="220"/>
      <c r="D34" s="220"/>
      <c r="E34" s="220"/>
      <c r="F34" s="221"/>
      <c r="G34" s="147"/>
      <c r="H34" s="148"/>
      <c r="I34" s="149"/>
      <c r="J34" s="148"/>
      <c r="K34" s="242"/>
      <c r="L34" s="243"/>
      <c r="M34" s="243"/>
      <c r="N34" s="243"/>
      <c r="O34" s="250"/>
      <c r="P34" s="251"/>
      <c r="Q34" s="251"/>
      <c r="R34" s="251"/>
      <c r="S34" s="252"/>
      <c r="T34" s="253"/>
      <c r="U34" s="254"/>
      <c r="Z34" s="30"/>
    </row>
    <row r="35" spans="1:28" ht="27" customHeight="1">
      <c r="A35" s="219"/>
      <c r="B35" s="220"/>
      <c r="C35" s="220"/>
      <c r="D35" s="220"/>
      <c r="E35" s="220"/>
      <c r="F35" s="221"/>
      <c r="G35" s="147"/>
      <c r="H35" s="148"/>
      <c r="I35" s="149"/>
      <c r="J35" s="148"/>
      <c r="K35" s="242"/>
      <c r="L35" s="243"/>
      <c r="M35" s="243"/>
      <c r="N35" s="243"/>
      <c r="O35" s="250"/>
      <c r="P35" s="251"/>
      <c r="Q35" s="251"/>
      <c r="R35" s="251"/>
      <c r="S35" s="252"/>
      <c r="T35" s="253"/>
      <c r="U35" s="254"/>
      <c r="Z35" s="30"/>
    </row>
    <row r="36" spans="1:28" ht="27" customHeight="1">
      <c r="A36" s="219"/>
      <c r="B36" s="220"/>
      <c r="C36" s="220"/>
      <c r="D36" s="220"/>
      <c r="E36" s="220"/>
      <c r="F36" s="221"/>
      <c r="G36" s="222"/>
      <c r="H36" s="223"/>
      <c r="I36" s="228"/>
      <c r="J36" s="223"/>
      <c r="K36" s="242"/>
      <c r="L36" s="243"/>
      <c r="M36" s="243"/>
      <c r="N36" s="243"/>
      <c r="O36" s="213"/>
      <c r="P36" s="213"/>
      <c r="Q36" s="213"/>
      <c r="R36" s="213"/>
      <c r="S36" s="213"/>
      <c r="T36" s="214"/>
      <c r="U36" s="214"/>
      <c r="Z36" s="30"/>
    </row>
    <row r="37" spans="1:28" ht="27" customHeight="1">
      <c r="A37" s="219"/>
      <c r="B37" s="220"/>
      <c r="C37" s="220"/>
      <c r="D37" s="220"/>
      <c r="E37" s="220"/>
      <c r="F37" s="221"/>
      <c r="G37" s="222"/>
      <c r="H37" s="223"/>
      <c r="I37" s="228"/>
      <c r="J37" s="223"/>
      <c r="K37" s="242"/>
      <c r="L37" s="243"/>
      <c r="M37" s="243"/>
      <c r="N37" s="243"/>
      <c r="O37" s="213"/>
      <c r="P37" s="213"/>
      <c r="Q37" s="213"/>
      <c r="R37" s="213"/>
      <c r="S37" s="213"/>
      <c r="T37" s="214"/>
      <c r="U37" s="214"/>
      <c r="Z37" s="30"/>
    </row>
    <row r="38" spans="1:28" ht="27" customHeight="1">
      <c r="A38" s="219" t="s">
        <v>28</v>
      </c>
      <c r="B38" s="220"/>
      <c r="C38" s="220"/>
      <c r="D38" s="220"/>
      <c r="E38" s="220"/>
      <c r="F38" s="221"/>
      <c r="G38" s="150"/>
      <c r="H38" s="148"/>
      <c r="I38" s="228"/>
      <c r="J38" s="223"/>
      <c r="K38" s="242"/>
      <c r="L38" s="243"/>
      <c r="M38" s="243"/>
      <c r="N38" s="243"/>
      <c r="O38" s="213"/>
      <c r="P38" s="213"/>
      <c r="Q38" s="213"/>
      <c r="R38" s="213"/>
      <c r="S38" s="213"/>
      <c r="T38" s="214"/>
      <c r="U38" s="214"/>
      <c r="W38" s="26" t="s">
        <v>205</v>
      </c>
      <c r="Z38" s="30"/>
      <c r="AA38" s="249" t="str">
        <f>IF(O39="","",IF(O38=共通項目入力シート!C17,"OK","NG"))</f>
        <v/>
      </c>
      <c r="AB38" s="249"/>
    </row>
    <row r="39" spans="1:28" ht="27" customHeight="1">
      <c r="A39" s="246" t="s">
        <v>27</v>
      </c>
      <c r="B39" s="247"/>
      <c r="C39" s="247"/>
      <c r="D39" s="247"/>
      <c r="E39" s="247"/>
      <c r="F39" s="248"/>
      <c r="G39" s="151"/>
      <c r="H39" s="152"/>
      <c r="I39" s="228"/>
      <c r="J39" s="223"/>
      <c r="K39" s="242"/>
      <c r="L39" s="243"/>
      <c r="M39" s="243"/>
      <c r="N39" s="243"/>
      <c r="O39" s="213"/>
      <c r="P39" s="213"/>
      <c r="Q39" s="213"/>
      <c r="R39" s="213"/>
      <c r="S39" s="213"/>
      <c r="T39" s="214"/>
      <c r="U39" s="214"/>
      <c r="W39" s="26" t="s">
        <v>206</v>
      </c>
      <c r="Z39" s="30"/>
      <c r="AA39" s="249" t="str">
        <f>IF(O39="","",IF(O39=共通項目入力シート!C15,"OK","NG"))</f>
        <v/>
      </c>
      <c r="AB39" s="249"/>
    </row>
    <row r="40" spans="1:28" ht="19.899999999999999" customHeight="1">
      <c r="A40" s="26" t="s">
        <v>26</v>
      </c>
      <c r="M40" s="27"/>
      <c r="N40" s="27"/>
    </row>
    <row r="41" spans="1:28" ht="19.899999999999999" customHeight="1">
      <c r="A41" s="245" t="s">
        <v>204</v>
      </c>
      <c r="B41" s="245"/>
      <c r="C41" s="245"/>
      <c r="D41" s="245"/>
      <c r="E41" s="245"/>
      <c r="F41" s="245"/>
      <c r="G41" s="245"/>
      <c r="H41" s="245"/>
      <c r="I41" s="245"/>
      <c r="J41" s="245"/>
      <c r="K41" s="245"/>
      <c r="M41" s="29" t="s">
        <v>25</v>
      </c>
      <c r="N41" s="244"/>
      <c r="O41" s="244"/>
      <c r="P41" s="244"/>
      <c r="Q41" s="244"/>
      <c r="R41" s="244"/>
      <c r="S41" s="26" t="s">
        <v>24</v>
      </c>
    </row>
    <row r="42" spans="1:28" ht="19.899999999999999" customHeight="1"/>
    <row r="43" spans="1:28" ht="48" customHeight="1">
      <c r="A43" s="28"/>
      <c r="B43" s="28"/>
      <c r="C43" s="240"/>
      <c r="D43" s="240"/>
      <c r="E43" s="240"/>
      <c r="F43" s="240"/>
      <c r="G43" s="240"/>
      <c r="H43" s="240"/>
      <c r="I43" s="240"/>
      <c r="J43" s="240"/>
      <c r="K43" s="240"/>
      <c r="L43" s="240"/>
      <c r="M43" s="240"/>
      <c r="N43" s="240"/>
      <c r="O43" s="240"/>
      <c r="P43" s="240"/>
      <c r="Q43" s="240"/>
      <c r="R43" s="240"/>
    </row>
  </sheetData>
  <sheetProtection password="C671" sheet="1" objects="1" scenarios="1"/>
  <mergeCells count="165">
    <mergeCell ref="O34:S34"/>
    <mergeCell ref="I26:J26"/>
    <mergeCell ref="K26:N26"/>
    <mergeCell ref="A20:F20"/>
    <mergeCell ref="O20:S20"/>
    <mergeCell ref="T22:U22"/>
    <mergeCell ref="T23:U23"/>
    <mergeCell ref="T24:U24"/>
    <mergeCell ref="N1:T1"/>
    <mergeCell ref="E12:J12"/>
    <mergeCell ref="E13:J13"/>
    <mergeCell ref="G27:H27"/>
    <mergeCell ref="O27:S27"/>
    <mergeCell ref="G24:H24"/>
    <mergeCell ref="I25:J25"/>
    <mergeCell ref="K24:N24"/>
    <mergeCell ref="K20:N20"/>
    <mergeCell ref="T21:U21"/>
    <mergeCell ref="K15:N15"/>
    <mergeCell ref="K16:N16"/>
    <mergeCell ref="K17:N17"/>
    <mergeCell ref="K18:N18"/>
    <mergeCell ref="K19:N19"/>
    <mergeCell ref="A25:F25"/>
    <mergeCell ref="T27:U27"/>
    <mergeCell ref="T28:U28"/>
    <mergeCell ref="T29:U29"/>
    <mergeCell ref="T30:U30"/>
    <mergeCell ref="T31:U31"/>
    <mergeCell ref="T36:U36"/>
    <mergeCell ref="T37:U37"/>
    <mergeCell ref="T32:U32"/>
    <mergeCell ref="T33:U33"/>
    <mergeCell ref="T34:U34"/>
    <mergeCell ref="AA39:AB39"/>
    <mergeCell ref="A31:F31"/>
    <mergeCell ref="A36:F36"/>
    <mergeCell ref="A37:F37"/>
    <mergeCell ref="A38:F38"/>
    <mergeCell ref="G36:H36"/>
    <mergeCell ref="G37:H37"/>
    <mergeCell ref="A33:F33"/>
    <mergeCell ref="A34:F34"/>
    <mergeCell ref="A35:F35"/>
    <mergeCell ref="O35:S35"/>
    <mergeCell ref="I36:J36"/>
    <mergeCell ref="T35:U35"/>
    <mergeCell ref="K35:N35"/>
    <mergeCell ref="I32:J32"/>
    <mergeCell ref="K32:N32"/>
    <mergeCell ref="O32:S32"/>
    <mergeCell ref="AA38:AB38"/>
    <mergeCell ref="T38:U38"/>
    <mergeCell ref="T39:U39"/>
    <mergeCell ref="K33:N33"/>
    <mergeCell ref="K34:N34"/>
    <mergeCell ref="G31:H31"/>
    <mergeCell ref="O33:S33"/>
    <mergeCell ref="N41:R41"/>
    <mergeCell ref="K38:N38"/>
    <mergeCell ref="K39:N39"/>
    <mergeCell ref="K28:N28"/>
    <mergeCell ref="K29:N29"/>
    <mergeCell ref="K30:N30"/>
    <mergeCell ref="K31:N31"/>
    <mergeCell ref="K36:N36"/>
    <mergeCell ref="K37:N37"/>
    <mergeCell ref="O36:S36"/>
    <mergeCell ref="A41:K41"/>
    <mergeCell ref="O38:S38"/>
    <mergeCell ref="O39:S39"/>
    <mergeCell ref="I37:J37"/>
    <mergeCell ref="I38:J38"/>
    <mergeCell ref="I39:J39"/>
    <mergeCell ref="I31:J31"/>
    <mergeCell ref="O31:S31"/>
    <mergeCell ref="O28:S28"/>
    <mergeCell ref="O29:S29"/>
    <mergeCell ref="O30:S30"/>
    <mergeCell ref="A39:F39"/>
    <mergeCell ref="A32:F32"/>
    <mergeCell ref="G32:H32"/>
    <mergeCell ref="O19:S19"/>
    <mergeCell ref="O17:S17"/>
    <mergeCell ref="O18:S18"/>
    <mergeCell ref="A29:F29"/>
    <mergeCell ref="A30:F30"/>
    <mergeCell ref="G28:H28"/>
    <mergeCell ref="G29:H29"/>
    <mergeCell ref="G30:H30"/>
    <mergeCell ref="G19:H19"/>
    <mergeCell ref="G20:H20"/>
    <mergeCell ref="G21:H21"/>
    <mergeCell ref="G25:H25"/>
    <mergeCell ref="I30:J30"/>
    <mergeCell ref="G26:H26"/>
    <mergeCell ref="I27:J27"/>
    <mergeCell ref="I28:J28"/>
    <mergeCell ref="I29:J29"/>
    <mergeCell ref="K27:N27"/>
    <mergeCell ref="K25:N25"/>
    <mergeCell ref="K21:N21"/>
    <mergeCell ref="K22:N22"/>
    <mergeCell ref="A19:F19"/>
    <mergeCell ref="A24:F24"/>
    <mergeCell ref="L6:U6"/>
    <mergeCell ref="I4:K4"/>
    <mergeCell ref="I5:K5"/>
    <mergeCell ref="C43:R43"/>
    <mergeCell ref="A10:C10"/>
    <mergeCell ref="A26:F26"/>
    <mergeCell ref="A27:F27"/>
    <mergeCell ref="A28:F28"/>
    <mergeCell ref="A23:F23"/>
    <mergeCell ref="A11:C11"/>
    <mergeCell ref="A12:C12"/>
    <mergeCell ref="A21:F21"/>
    <mergeCell ref="A22:F22"/>
    <mergeCell ref="I19:J19"/>
    <mergeCell ref="I20:J20"/>
    <mergeCell ref="I21:J21"/>
    <mergeCell ref="I22:J22"/>
    <mergeCell ref="I23:J23"/>
    <mergeCell ref="I24:J24"/>
    <mergeCell ref="O37:S37"/>
    <mergeCell ref="K23:N23"/>
    <mergeCell ref="G22:H22"/>
    <mergeCell ref="G23:H23"/>
    <mergeCell ref="T17:U17"/>
    <mergeCell ref="B2:I2"/>
    <mergeCell ref="T25:U25"/>
    <mergeCell ref="T26:U26"/>
    <mergeCell ref="T19:U19"/>
    <mergeCell ref="T20:U20"/>
    <mergeCell ref="O21:S21"/>
    <mergeCell ref="O22:S22"/>
    <mergeCell ref="O23:S23"/>
    <mergeCell ref="O24:S24"/>
    <mergeCell ref="O25:S25"/>
    <mergeCell ref="O26:S26"/>
    <mergeCell ref="G15:H15"/>
    <mergeCell ref="I15:J15"/>
    <mergeCell ref="I16:J16"/>
    <mergeCell ref="I17:J17"/>
    <mergeCell ref="I18:J18"/>
    <mergeCell ref="A13:C13"/>
    <mergeCell ref="A8:R8"/>
    <mergeCell ref="I3:K3"/>
    <mergeCell ref="I6:K6"/>
    <mergeCell ref="L3:U4"/>
    <mergeCell ref="L5:U5"/>
    <mergeCell ref="D11:T11"/>
    <mergeCell ref="T15:U15"/>
    <mergeCell ref="O16:S16"/>
    <mergeCell ref="T16:U16"/>
    <mergeCell ref="L13:S13"/>
    <mergeCell ref="A15:F15"/>
    <mergeCell ref="A16:F16"/>
    <mergeCell ref="A17:F17"/>
    <mergeCell ref="A18:F18"/>
    <mergeCell ref="T18:U18"/>
    <mergeCell ref="G16:H16"/>
    <mergeCell ref="G17:H17"/>
    <mergeCell ref="G18:H18"/>
    <mergeCell ref="O15:S15"/>
  </mergeCells>
  <phoneticPr fontId="1"/>
  <pageMargins left="0.98425196850393704" right="0.59055118110236227" top="0.59055118110236227" bottom="0.59055118110236227" header="0.51181102362204722" footer="0.51181102362204722"/>
  <pageSetup paperSize="9" scale="70" fitToHeight="0" orientation="portrait" r:id="rId1"/>
  <headerFooter alignWithMargins="0">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BH43"/>
  <sheetViews>
    <sheetView showWhiteSpace="0" view="pageBreakPreview" topLeftCell="A16" zoomScaleNormal="100" zoomScaleSheetLayoutView="100" zoomScalePageLayoutView="85" workbookViewId="0">
      <selection activeCell="O41" sqref="O41"/>
    </sheetView>
  </sheetViews>
  <sheetFormatPr defaultRowHeight="18.75"/>
  <cols>
    <col min="1" max="19" width="5.125" customWidth="1"/>
    <col min="20" max="43" width="3.625" customWidth="1"/>
    <col min="50" max="60" width="13" customWidth="1"/>
  </cols>
  <sheetData>
    <row r="1" spans="2:60" ht="29.25" customHeight="1"/>
    <row r="2" spans="2:60" ht="22.5" customHeight="1"/>
    <row r="3" spans="2:60" ht="26.25" customHeight="1">
      <c r="B3" s="1"/>
      <c r="C3" s="258" t="s">
        <v>0</v>
      </c>
      <c r="D3" s="258"/>
      <c r="E3" s="258"/>
      <c r="F3" s="258"/>
      <c r="G3" s="258"/>
      <c r="H3" s="258"/>
      <c r="I3" s="258"/>
      <c r="J3" s="258"/>
      <c r="K3" s="258"/>
      <c r="L3" s="258"/>
      <c r="M3" s="258"/>
      <c r="N3" s="258"/>
      <c r="O3" s="258"/>
      <c r="P3" s="258"/>
      <c r="Q3" s="1"/>
      <c r="R3" s="1"/>
      <c r="S3" s="1"/>
      <c r="Z3" s="2"/>
    </row>
    <row r="4" spans="2:60" ht="18" customHeight="1"/>
    <row r="5" spans="2:60" ht="28.35" customHeight="1">
      <c r="B5" s="3" t="s">
        <v>1</v>
      </c>
      <c r="C5" s="3"/>
      <c r="D5" s="3"/>
      <c r="E5" s="259" t="str">
        <f>共通項目入力シート!C3&amp;共通項目入力シート!D3&amp;共通項目入力シート!E3&amp;共通項目入力シート!F3&amp;共通項目入力シート!G3&amp;共通項目入力シート!H3&amp;共通項目入力シート!I3&amp;共通項目入力シート!J3</f>
        <v/>
      </c>
      <c r="F5" s="259"/>
      <c r="G5" s="259"/>
      <c r="H5" s="259"/>
      <c r="I5" s="259"/>
      <c r="J5" s="3" t="s">
        <v>2</v>
      </c>
    </row>
    <row r="6" spans="2:60" ht="9.75" customHeight="1">
      <c r="B6" s="4"/>
      <c r="C6" s="4"/>
      <c r="D6" s="4"/>
      <c r="E6" s="5"/>
      <c r="F6" s="5"/>
      <c r="G6" s="5"/>
      <c r="H6" s="5"/>
      <c r="I6" s="5"/>
      <c r="J6" s="4"/>
    </row>
    <row r="7" spans="2:60" ht="15.95" customHeight="1">
      <c r="B7" s="257" t="s">
        <v>3</v>
      </c>
      <c r="C7" s="257"/>
      <c r="D7" s="257"/>
      <c r="E7" s="260">
        <f>共通項目入力シート!C5</f>
        <v>0</v>
      </c>
      <c r="F7" s="260"/>
      <c r="G7" s="260"/>
      <c r="H7" s="260"/>
      <c r="I7" s="260"/>
      <c r="J7" s="260"/>
      <c r="K7" s="260"/>
      <c r="L7" s="260"/>
      <c r="M7" s="260"/>
      <c r="N7" s="260"/>
      <c r="O7" s="260"/>
      <c r="P7" s="260"/>
    </row>
    <row r="8" spans="2:60" ht="15.95" customHeight="1">
      <c r="B8" s="257"/>
      <c r="C8" s="257"/>
      <c r="D8" s="257"/>
      <c r="E8" s="261"/>
      <c r="F8" s="261"/>
      <c r="G8" s="261"/>
      <c r="H8" s="261"/>
      <c r="I8" s="261"/>
      <c r="J8" s="261"/>
      <c r="K8" s="261"/>
      <c r="L8" s="261"/>
      <c r="M8" s="261"/>
      <c r="N8" s="261"/>
      <c r="O8" s="261"/>
      <c r="P8" s="261"/>
      <c r="X8" s="6"/>
    </row>
    <row r="9" spans="2:60" ht="14.1" customHeight="1">
      <c r="B9" s="257" t="s">
        <v>4</v>
      </c>
      <c r="C9" s="257"/>
      <c r="D9" s="257"/>
      <c r="E9" s="260">
        <f>共通項目入力シート!C7</f>
        <v>0</v>
      </c>
      <c r="F9" s="260"/>
      <c r="G9" s="260"/>
      <c r="H9" s="260"/>
      <c r="I9" s="260"/>
      <c r="J9" s="260"/>
      <c r="K9" s="260"/>
      <c r="L9" s="260"/>
      <c r="M9" s="260"/>
      <c r="N9" s="260"/>
      <c r="O9" s="260"/>
      <c r="P9" s="260"/>
    </row>
    <row r="10" spans="2:60" ht="14.1" customHeight="1">
      <c r="B10" s="257"/>
      <c r="C10" s="257"/>
      <c r="D10" s="257"/>
      <c r="E10" s="261"/>
      <c r="F10" s="261"/>
      <c r="G10" s="261"/>
      <c r="H10" s="261"/>
      <c r="I10" s="261"/>
      <c r="J10" s="261"/>
      <c r="K10" s="261"/>
      <c r="L10" s="261"/>
      <c r="M10" s="261"/>
      <c r="N10" s="261"/>
      <c r="O10" s="261"/>
      <c r="P10" s="261"/>
    </row>
    <row r="11" spans="2:60" ht="18.75" customHeight="1">
      <c r="B11" s="7"/>
      <c r="C11" s="7"/>
      <c r="D11" s="7"/>
      <c r="E11" s="8"/>
      <c r="F11" s="8"/>
      <c r="G11" s="8"/>
      <c r="H11" s="8"/>
      <c r="I11" s="8"/>
      <c r="J11" s="8"/>
      <c r="K11" s="8"/>
      <c r="L11" s="8"/>
      <c r="M11" s="8"/>
      <c r="N11" s="8"/>
      <c r="O11" s="8"/>
      <c r="P11" s="8"/>
    </row>
    <row r="12" spans="2:60" ht="25.15" customHeight="1">
      <c r="B12" s="257" t="s">
        <v>5</v>
      </c>
      <c r="C12" s="257"/>
      <c r="D12" s="257"/>
      <c r="F12" s="9" t="s">
        <v>6</v>
      </c>
      <c r="H12" s="262">
        <f>共通項目入力シート!C11</f>
        <v>0</v>
      </c>
      <c r="I12" s="262"/>
      <c r="J12" s="262"/>
      <c r="K12" s="262"/>
      <c r="L12" s="262"/>
      <c r="M12" s="262"/>
      <c r="N12" s="262"/>
    </row>
    <row r="13" spans="2:60" ht="25.15" customHeight="1">
      <c r="B13" s="257"/>
      <c r="C13" s="257"/>
      <c r="D13" s="257"/>
      <c r="F13" s="9" t="s">
        <v>7</v>
      </c>
      <c r="H13" s="262">
        <f>共通項目入力シート!C13</f>
        <v>0</v>
      </c>
      <c r="I13" s="262"/>
      <c r="J13" s="262"/>
      <c r="K13" s="262"/>
      <c r="L13" s="262"/>
      <c r="M13" s="262"/>
      <c r="N13" s="262"/>
      <c r="U13" s="125"/>
      <c r="V13" s="17"/>
      <c r="W13" s="17"/>
      <c r="X13" s="17"/>
    </row>
    <row r="14" spans="2:60" ht="18" customHeight="1">
      <c r="AX14" s="127" t="s">
        <v>8</v>
      </c>
      <c r="AY14" s="127" t="s">
        <v>9</v>
      </c>
      <c r="AZ14" s="127" t="s">
        <v>10</v>
      </c>
      <c r="BA14" s="127" t="s">
        <v>11</v>
      </c>
      <c r="BB14" s="127" t="s">
        <v>8</v>
      </c>
      <c r="BC14" s="127" t="s">
        <v>9</v>
      </c>
      <c r="BD14" s="127" t="s">
        <v>12</v>
      </c>
      <c r="BE14" s="127" t="s">
        <v>11</v>
      </c>
      <c r="BF14" s="127" t="s">
        <v>8</v>
      </c>
      <c r="BG14" s="127" t="s">
        <v>9</v>
      </c>
      <c r="BH14" s="127" t="s">
        <v>13</v>
      </c>
    </row>
    <row r="15" spans="2:60" ht="13.5" customHeight="1">
      <c r="E15" s="10"/>
      <c r="F15" s="11" t="s">
        <v>8</v>
      </c>
      <c r="G15" s="12" t="s">
        <v>9</v>
      </c>
      <c r="H15" s="11" t="s">
        <v>10</v>
      </c>
      <c r="I15" s="13" t="s">
        <v>11</v>
      </c>
      <c r="J15" s="12" t="s">
        <v>8</v>
      </c>
      <c r="K15" s="11" t="s">
        <v>9</v>
      </c>
      <c r="L15" s="13" t="s">
        <v>12</v>
      </c>
      <c r="M15" s="12" t="s">
        <v>11</v>
      </c>
      <c r="N15" s="11" t="s">
        <v>8</v>
      </c>
      <c r="O15" s="13" t="s">
        <v>9</v>
      </c>
      <c r="P15" s="13" t="s">
        <v>13</v>
      </c>
      <c r="U15" s="122"/>
      <c r="V15" s="123"/>
      <c r="W15" s="123"/>
      <c r="X15" s="123"/>
      <c r="AX15" s="128">
        <v>10000000000</v>
      </c>
      <c r="AY15" s="128">
        <v>1000000000</v>
      </c>
      <c r="AZ15" s="128">
        <v>100000000</v>
      </c>
      <c r="BA15" s="129">
        <v>10000000</v>
      </c>
      <c r="BB15" s="129">
        <v>1000000</v>
      </c>
      <c r="BC15" s="129">
        <v>100000</v>
      </c>
      <c r="BD15" s="129">
        <v>10000</v>
      </c>
      <c r="BE15" s="129">
        <v>1000</v>
      </c>
      <c r="BF15" s="129">
        <v>100</v>
      </c>
      <c r="BG15" s="129">
        <v>10</v>
      </c>
      <c r="BH15" s="129">
        <v>1</v>
      </c>
    </row>
    <row r="16" spans="2:60" ht="36.75" customHeight="1">
      <c r="B16" s="263" t="s">
        <v>14</v>
      </c>
      <c r="C16" s="263"/>
      <c r="D16" s="264"/>
      <c r="E16" s="183" t="str">
        <f>IF(AND(10000000000&lt;=共通項目入力シート!$C$15,共通項目入力シート!$C$15&lt;100000000000),"\",IF(AW16=0,"",RIGHT(AW16,1)))</f>
        <v/>
      </c>
      <c r="F16" s="183" t="str">
        <f>IF(AND(1000000000&lt;=共通項目入力シート!$C$15,共通項目入力シート!$C$15&lt;10000000000),"\",IF(AX16=0,"",RIGHT(AX16,1)))</f>
        <v/>
      </c>
      <c r="G16" s="184" t="str">
        <f>IF(AND(100000000&lt;=共通項目入力シート!$C$15,共通項目入力シート!$C$15&lt;1000000000),"\",IF(AY16=0,"",RIGHT(AY16,1)))</f>
        <v/>
      </c>
      <c r="H16" s="185" t="str">
        <f>IF(AND(10000000&lt;=共通項目入力シート!$C$15,共通項目入力シート!$C$15&lt;100000000),"\",IF(AZ16=0,"",RIGHT(AZ16,1)))</f>
        <v/>
      </c>
      <c r="I16" s="183" t="str">
        <f>IF(AND(1000000&lt;=共通項目入力シート!$C$15,共通項目入力シート!$C$15&lt;10000000),"\",IF(BA16=0,"",RIGHT(BA16,1)))</f>
        <v/>
      </c>
      <c r="J16" s="184" t="str">
        <f>IF(AND(100000&lt;=共通項目入力シート!$C$15,共通項目入力シート!$C$15&lt;1000000),"\",IF(BB16=0,"",RIGHT(BB16,1)))</f>
        <v/>
      </c>
      <c r="K16" s="185" t="str">
        <f>IF(AND(10000&lt;=共通項目入力シート!$C$15,共通項目入力シート!$C$15&lt;100000),"\",IF(BC16=0,"",RIGHT(BC16,1)))</f>
        <v/>
      </c>
      <c r="L16" s="183" t="str">
        <f>IF(AND(1000&lt;=共通項目入力シート!$C$15,共通項目入力シート!$C$15&lt;10000),"\",IF(BD16=0,"",RIGHT(BD16,1)))</f>
        <v/>
      </c>
      <c r="M16" s="184" t="str">
        <f>IF(AND(100&lt;=共通項目入力シート!$C$15,共通項目入力シート!$C$15&lt;1000),"\",IF(BE16=0,"",RIGHT(BE16,1)))</f>
        <v/>
      </c>
      <c r="N16" s="185" t="str">
        <f>IF(AND(10&lt;=共通項目入力シート!$C$15,共通項目入力シート!$C$15&lt;100),"\",IF(BF16=0,"",RIGHT(BF16,1)))</f>
        <v/>
      </c>
      <c r="O16" s="183" t="str">
        <f>IF(AND(1&lt;=共通項目入力シート!$C$15,共通項目入力シート!$C$15&lt;10),"\",IF(BG16=0,"",RIGHT(BG16,1)))</f>
        <v/>
      </c>
      <c r="P16" s="183" t="str">
        <f>IF(BH16=0,"",RIGHT(BH16,1))</f>
        <v/>
      </c>
      <c r="U16" s="124"/>
      <c r="V16" s="124"/>
      <c r="W16" s="124"/>
      <c r="X16" s="124"/>
      <c r="AX16" s="126">
        <f>INT(共通項目入力シート!$C$15/工事契約書!AX15)</f>
        <v>0</v>
      </c>
      <c r="AY16" s="126">
        <f>INT(共通項目入力シート!$C$15/工事契約書!AY15)</f>
        <v>0</v>
      </c>
      <c r="AZ16" s="126">
        <f>INT(共通項目入力シート!$C$15/工事契約書!AZ15)</f>
        <v>0</v>
      </c>
      <c r="BA16" s="126">
        <f>INT(共通項目入力シート!$C$15/工事契約書!BA15)</f>
        <v>0</v>
      </c>
      <c r="BB16" s="126">
        <f>INT(共通項目入力シート!$C$15/工事契約書!BB15)</f>
        <v>0</v>
      </c>
      <c r="BC16" s="126">
        <f>INT(共通項目入力シート!$C$15/工事契約書!BC15)</f>
        <v>0</v>
      </c>
      <c r="BD16" s="126">
        <f>INT(共通項目入力シート!$C$15/工事契約書!BD15)</f>
        <v>0</v>
      </c>
      <c r="BE16" s="126">
        <f>INT(共通項目入力シート!$C$15/工事契約書!BE15)</f>
        <v>0</v>
      </c>
      <c r="BF16" s="126">
        <f>INT(共通項目入力シート!$C$15/工事契約書!BF15)</f>
        <v>0</v>
      </c>
      <c r="BG16" s="126">
        <f>INT(共通項目入力シート!$C$15/工事契約書!BG15)</f>
        <v>0</v>
      </c>
      <c r="BH16" s="126">
        <f>INT(共通項目入力シート!$C$15/工事契約書!BH15)</f>
        <v>0</v>
      </c>
    </row>
    <row r="17" spans="2:19" ht="40.5" customHeight="1">
      <c r="C17" s="265" t="s">
        <v>15</v>
      </c>
      <c r="D17" s="265"/>
      <c r="E17" s="265"/>
      <c r="F17" s="265"/>
      <c r="G17" s="265"/>
      <c r="H17" s="265"/>
      <c r="I17" s="265"/>
      <c r="J17" s="265"/>
      <c r="K17" s="265"/>
      <c r="L17" s="266" t="str">
        <f>IF(共通項目入力シート!C17="","",共通項目入力シート!C17)</f>
        <v/>
      </c>
      <c r="M17" s="266"/>
      <c r="N17" s="266"/>
      <c r="O17" s="266"/>
      <c r="P17" s="9" t="s">
        <v>13</v>
      </c>
    </row>
    <row r="18" spans="2:19" ht="24" customHeight="1">
      <c r="B18" s="267" t="s">
        <v>16</v>
      </c>
      <c r="C18" s="267"/>
      <c r="D18" s="267"/>
      <c r="E18" s="268"/>
      <c r="F18" s="268"/>
      <c r="G18" s="268"/>
      <c r="H18" s="268"/>
      <c r="I18" s="268"/>
    </row>
    <row r="19" spans="2:19" ht="9" customHeight="1">
      <c r="B19" s="14"/>
      <c r="C19" s="14"/>
      <c r="D19" s="14"/>
      <c r="E19" s="14"/>
      <c r="F19" s="14"/>
      <c r="G19" s="14"/>
      <c r="H19" s="14"/>
      <c r="I19" s="14"/>
      <c r="J19" s="14"/>
      <c r="K19" s="14"/>
      <c r="L19" s="14"/>
      <c r="M19" s="14"/>
      <c r="N19" s="14"/>
      <c r="O19" s="14"/>
      <c r="P19" s="14"/>
      <c r="Q19" s="15"/>
      <c r="R19" s="15"/>
    </row>
    <row r="20" spans="2:19" ht="35.1" customHeight="1">
      <c r="B20" s="16"/>
      <c r="C20" s="269" t="s">
        <v>247</v>
      </c>
      <c r="D20" s="269"/>
      <c r="E20" s="269"/>
      <c r="F20" s="269"/>
      <c r="G20" s="269"/>
      <c r="H20" s="269"/>
      <c r="I20" s="269"/>
      <c r="J20" s="269"/>
      <c r="K20" s="269"/>
      <c r="L20" s="269"/>
      <c r="M20" s="269"/>
      <c r="N20" s="269"/>
      <c r="O20" s="269"/>
      <c r="P20" s="269"/>
      <c r="Q20" s="269"/>
      <c r="R20" s="269"/>
    </row>
    <row r="21" spans="2:19" ht="35.1" customHeight="1">
      <c r="B21" s="16"/>
      <c r="C21" s="269"/>
      <c r="D21" s="269"/>
      <c r="E21" s="269"/>
      <c r="F21" s="269"/>
      <c r="G21" s="269"/>
      <c r="H21" s="269"/>
      <c r="I21" s="269"/>
      <c r="J21" s="269"/>
      <c r="K21" s="269"/>
      <c r="L21" s="269"/>
      <c r="M21" s="269"/>
      <c r="N21" s="269"/>
      <c r="O21" s="269"/>
      <c r="P21" s="269"/>
      <c r="Q21" s="269"/>
      <c r="R21" s="269"/>
    </row>
    <row r="22" spans="2:19" ht="9" customHeight="1">
      <c r="B22" s="14"/>
      <c r="C22" s="14"/>
      <c r="D22" s="14"/>
      <c r="E22" s="14"/>
      <c r="F22" s="14"/>
      <c r="G22" s="14"/>
      <c r="H22" s="14"/>
      <c r="I22" s="14"/>
      <c r="J22" s="14"/>
      <c r="K22" s="14"/>
      <c r="L22" s="14"/>
      <c r="M22" s="14"/>
      <c r="N22" s="14"/>
      <c r="O22" s="14"/>
      <c r="P22" s="14"/>
      <c r="Q22" s="15"/>
      <c r="R22" s="15"/>
    </row>
    <row r="23" spans="2:19" ht="21.95" customHeight="1">
      <c r="B23" s="267" t="s">
        <v>17</v>
      </c>
      <c r="C23" s="267"/>
      <c r="D23" s="267"/>
      <c r="E23" s="267"/>
      <c r="F23" s="270"/>
      <c r="G23" s="270"/>
      <c r="H23" s="270"/>
      <c r="I23" s="270"/>
      <c r="J23" s="270"/>
      <c r="K23" s="270"/>
      <c r="L23" s="270"/>
      <c r="M23" s="270"/>
      <c r="N23" s="270"/>
      <c r="O23" s="270"/>
      <c r="P23" s="270"/>
      <c r="Q23" s="270"/>
    </row>
    <row r="24" spans="2:19" ht="21.95" customHeight="1">
      <c r="E24" s="17"/>
      <c r="F24" s="270"/>
      <c r="G24" s="270"/>
      <c r="H24" s="270"/>
      <c r="I24" s="270"/>
      <c r="J24" s="270"/>
      <c r="K24" s="270"/>
      <c r="L24" s="270"/>
      <c r="M24" s="270"/>
      <c r="N24" s="270"/>
      <c r="O24" s="270"/>
      <c r="P24" s="270"/>
      <c r="Q24" s="270"/>
    </row>
    <row r="25" spans="2:19" ht="21.75" customHeight="1">
      <c r="E25" s="18"/>
      <c r="F25" s="19"/>
      <c r="G25" s="19"/>
      <c r="H25" s="19"/>
      <c r="I25" s="19"/>
      <c r="J25" s="19"/>
      <c r="K25" s="19"/>
      <c r="L25" s="19"/>
      <c r="M25" s="19"/>
      <c r="N25" s="19"/>
      <c r="O25" s="19"/>
      <c r="P25" s="19"/>
      <c r="Q25" s="19"/>
    </row>
    <row r="26" spans="2:19" ht="9.75" customHeight="1"/>
    <row r="27" spans="2:19" ht="36" customHeight="1">
      <c r="C27" s="271" t="s">
        <v>234</v>
      </c>
      <c r="D27" s="271"/>
      <c r="E27" s="271"/>
      <c r="F27" s="271"/>
      <c r="G27" s="271"/>
      <c r="H27" s="271"/>
      <c r="I27" s="271"/>
      <c r="J27" s="271"/>
      <c r="K27" s="271"/>
      <c r="L27" s="271"/>
      <c r="M27" s="271"/>
      <c r="N27" s="271"/>
      <c r="O27" s="271"/>
      <c r="P27" s="271"/>
      <c r="Q27" s="271"/>
      <c r="R27" s="271"/>
    </row>
    <row r="28" spans="2:19" ht="12.75" customHeight="1"/>
    <row r="29" spans="2:19" ht="29.25" customHeight="1">
      <c r="B29" s="14"/>
      <c r="C29" s="273" t="str">
        <f>IF(S29="","",TEXT(S29,"ggge(")&amp;TEXT(S29,"yyyy)年")&amp;MONTH(S29)&amp;"月"&amp;DAY(S29)&amp;"日")</f>
        <v>明治33(1900)年1月0日</v>
      </c>
      <c r="D29" s="273"/>
      <c r="E29" s="273"/>
      <c r="F29" s="273"/>
      <c r="G29" s="273"/>
      <c r="H29" s="273"/>
      <c r="I29" s="273"/>
      <c r="J29" s="14"/>
      <c r="K29" s="14"/>
      <c r="L29" s="14"/>
      <c r="M29" s="14"/>
      <c r="N29" s="14"/>
      <c r="O29" s="14"/>
      <c r="P29" s="14"/>
      <c r="Q29" s="15"/>
      <c r="R29" s="15"/>
      <c r="S29">
        <f>共通項目入力シート!C9</f>
        <v>0</v>
      </c>
    </row>
    <row r="30" spans="2:19" ht="15.75" customHeight="1">
      <c r="B30" s="14"/>
      <c r="C30" s="6"/>
      <c r="E30" s="6"/>
      <c r="G30" s="6"/>
      <c r="I30" s="6"/>
      <c r="J30" s="14"/>
      <c r="K30" s="14"/>
      <c r="L30" s="14"/>
      <c r="M30" s="14"/>
      <c r="N30" s="14"/>
      <c r="O30" s="14"/>
      <c r="P30" s="14"/>
      <c r="Q30" s="15"/>
      <c r="R30" s="15"/>
    </row>
    <row r="31" spans="2:19" ht="24" customHeight="1">
      <c r="C31" s="272" t="s">
        <v>18</v>
      </c>
      <c r="D31" s="272"/>
      <c r="E31" s="20"/>
      <c r="F31" s="20"/>
      <c r="G31" s="21" t="s">
        <v>229</v>
      </c>
      <c r="H31" s="22"/>
    </row>
    <row r="32" spans="2:19" ht="24" customHeight="1">
      <c r="C32" s="272"/>
      <c r="D32" s="272"/>
      <c r="G32" s="138" t="s">
        <v>248</v>
      </c>
      <c r="H32" s="138"/>
      <c r="I32" s="20"/>
      <c r="J32" s="21"/>
      <c r="K32" s="22"/>
      <c r="L32" s="22"/>
      <c r="M32" s="22"/>
      <c r="N32" s="22"/>
      <c r="O32" s="22"/>
      <c r="P32" s="22"/>
      <c r="Q32" s="23"/>
    </row>
    <row r="33" spans="3:17" ht="24" customHeight="1">
      <c r="C33" s="191"/>
      <c r="D33" s="191"/>
      <c r="G33" s="138" t="s">
        <v>249</v>
      </c>
      <c r="H33" s="138"/>
      <c r="I33" s="20"/>
      <c r="J33" s="21"/>
      <c r="K33" s="22"/>
      <c r="L33" s="22"/>
      <c r="M33" s="22"/>
      <c r="N33" s="22"/>
      <c r="O33" s="22"/>
      <c r="P33" s="22"/>
      <c r="Q33" s="23" t="s">
        <v>19</v>
      </c>
    </row>
    <row r="34" spans="3:17" ht="15" customHeight="1"/>
    <row r="35" spans="3:17" ht="24" customHeight="1">
      <c r="F35" s="274"/>
      <c r="G35" s="274"/>
      <c r="H35" s="275"/>
      <c r="I35" s="275"/>
      <c r="J35" s="275"/>
      <c r="K35" s="275"/>
      <c r="L35" s="275"/>
      <c r="M35" s="275"/>
      <c r="N35" s="275"/>
      <c r="O35" s="275"/>
      <c r="P35" s="275"/>
      <c r="Q35" s="275"/>
    </row>
    <row r="36" spans="3:17" ht="24" customHeight="1">
      <c r="F36" s="274" t="s">
        <v>20</v>
      </c>
      <c r="G36" s="274"/>
      <c r="H36" s="275">
        <f>共通項目入力シート!C20</f>
        <v>0</v>
      </c>
      <c r="I36" s="275"/>
      <c r="J36" s="275"/>
      <c r="K36" s="275"/>
      <c r="L36" s="275"/>
      <c r="M36" s="275"/>
      <c r="N36" s="275"/>
      <c r="O36" s="275"/>
      <c r="P36" s="275"/>
      <c r="Q36" s="275"/>
    </row>
    <row r="37" spans="3:17" ht="24" customHeight="1">
      <c r="C37" s="21" t="s">
        <v>21</v>
      </c>
      <c r="D37" s="20"/>
      <c r="F37" s="24"/>
      <c r="G37" s="24"/>
      <c r="H37" s="275" t="str">
        <f>IF(共通項目入力シート!C22="","",共通項目入力シート!C22)</f>
        <v/>
      </c>
      <c r="I37" s="275"/>
      <c r="J37" s="275"/>
      <c r="K37" s="275"/>
      <c r="L37" s="275"/>
      <c r="M37" s="275"/>
      <c r="N37" s="275"/>
      <c r="O37" s="275"/>
      <c r="P37" s="275"/>
      <c r="Q37" s="275"/>
    </row>
    <row r="38" spans="3:17" ht="24" customHeight="1">
      <c r="F38" s="274" t="s">
        <v>22</v>
      </c>
      <c r="G38" s="274"/>
      <c r="H38" s="275">
        <f>共通項目入力シート!C24</f>
        <v>0</v>
      </c>
      <c r="I38" s="275"/>
      <c r="J38" s="275"/>
      <c r="K38" s="275"/>
      <c r="L38" s="275"/>
      <c r="M38" s="275"/>
      <c r="N38" s="275"/>
      <c r="O38" s="275"/>
      <c r="P38" s="275"/>
      <c r="Q38" s="276" t="s">
        <v>19</v>
      </c>
    </row>
    <row r="39" spans="3:17" ht="24" customHeight="1">
      <c r="F39" s="277" t="s">
        <v>23</v>
      </c>
      <c r="G39" s="277"/>
      <c r="H39" s="278">
        <f>共通項目入力シート!C26</f>
        <v>0</v>
      </c>
      <c r="I39" s="278"/>
      <c r="J39" s="278"/>
      <c r="K39" s="278"/>
      <c r="L39" s="279">
        <f>共通項目入力シート!C28</f>
        <v>0</v>
      </c>
      <c r="M39" s="279"/>
      <c r="N39" s="279"/>
      <c r="O39" s="279"/>
      <c r="P39" s="279"/>
      <c r="Q39" s="276"/>
    </row>
    <row r="40" spans="3:17" ht="24" customHeight="1">
      <c r="F40" s="24"/>
      <c r="G40" s="24"/>
      <c r="H40" s="25"/>
      <c r="I40" s="25"/>
      <c r="J40" s="25"/>
      <c r="K40" s="25"/>
      <c r="L40" s="25"/>
      <c r="M40" s="25"/>
      <c r="N40" s="25"/>
      <c r="O40" s="25"/>
      <c r="P40" s="25"/>
    </row>
    <row r="41" spans="3:17" ht="24" customHeight="1"/>
    <row r="42" spans="3:17" ht="24" customHeight="1"/>
    <row r="43" spans="3:17" ht="24" customHeight="1"/>
  </sheetData>
  <sheetProtection algorithmName="SHA-512" hashValue="7oQ6xOJTeH7kD7pf7OFso9qABHeQb32107AXQ1FSP6DJ0Yvm6f4FYVv61cLUsO1jQnzNipjSCRJQXO0f7F1PfQ==" saltValue="a95Q86fQpz1LHn9SShtWcw==" spinCount="100000" sheet="1" objects="1" scenarios="1"/>
  <mergeCells count="31">
    <mergeCell ref="F35:G35"/>
    <mergeCell ref="H35:Q35"/>
    <mergeCell ref="F36:G36"/>
    <mergeCell ref="H36:Q36"/>
    <mergeCell ref="F38:G38"/>
    <mergeCell ref="H38:P38"/>
    <mergeCell ref="Q38:Q39"/>
    <mergeCell ref="F39:G39"/>
    <mergeCell ref="H39:K39"/>
    <mergeCell ref="L39:P39"/>
    <mergeCell ref="H37:Q37"/>
    <mergeCell ref="C20:R21"/>
    <mergeCell ref="B23:E23"/>
    <mergeCell ref="F23:Q24"/>
    <mergeCell ref="C27:R27"/>
    <mergeCell ref="C31:D32"/>
    <mergeCell ref="C29:I29"/>
    <mergeCell ref="B16:D16"/>
    <mergeCell ref="C17:K17"/>
    <mergeCell ref="L17:O17"/>
    <mergeCell ref="B18:D18"/>
    <mergeCell ref="E18:I18"/>
    <mergeCell ref="B12:D13"/>
    <mergeCell ref="C3:P3"/>
    <mergeCell ref="E5:I5"/>
    <mergeCell ref="B7:D8"/>
    <mergeCell ref="E7:P8"/>
    <mergeCell ref="B9:D10"/>
    <mergeCell ref="E9:P10"/>
    <mergeCell ref="H12:N12"/>
    <mergeCell ref="H13:N13"/>
  </mergeCells>
  <phoneticPr fontId="1"/>
  <conditionalFormatting sqref="A1:XFD11 A19:XFD28 A18:E18 J18:XFD18 A14:XFD17 A12:H13 O12:XFD13 A30:XFD31 A29:C29 J29:XFD29 A32:F33 A34:XFD1048576 H32:XFD33">
    <cfRule type="expression" dxfId="4" priority="2" stopIfTrue="1">
      <formula>CELL("prptect",A1)=0</formula>
    </cfRule>
  </conditionalFormatting>
  <conditionalFormatting sqref="G32:G33">
    <cfRule type="expression" dxfId="3" priority="1" stopIfTrue="1">
      <formula>CELL("prptect",G32)=0</formula>
    </cfRule>
  </conditionalFormatting>
  <pageMargins left="0.70866141732283472"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5:L88"/>
  <sheetViews>
    <sheetView view="pageBreakPreview" topLeftCell="A32" zoomScale="80" zoomScaleNormal="70" zoomScaleSheetLayoutView="80" workbookViewId="0">
      <selection activeCell="K38" sqref="K38"/>
    </sheetView>
  </sheetViews>
  <sheetFormatPr defaultColWidth="8.75" defaultRowHeight="13.5"/>
  <cols>
    <col min="1" max="10" width="8.75" style="6"/>
    <col min="11" max="11" width="17.25" style="6" bestFit="1" customWidth="1"/>
    <col min="12" max="16384" width="8.75" style="6"/>
  </cols>
  <sheetData>
    <row r="5" spans="2:12" ht="37.9" customHeight="1">
      <c r="B5" s="281" t="s">
        <v>115</v>
      </c>
      <c r="C5" s="281"/>
      <c r="D5" s="281"/>
      <c r="E5" s="281"/>
      <c r="F5" s="281"/>
      <c r="G5" s="281"/>
      <c r="H5" s="281"/>
    </row>
    <row r="8" spans="2:12" ht="19.899999999999999" customHeight="1">
      <c r="C8" s="59" t="s">
        <v>211</v>
      </c>
      <c r="D8" s="285" t="str">
        <f>DBCS("第"&amp;共通項目入力シート!C3&amp;共通項目入力シート!D3&amp;共通項目入力シート!E3&amp;共通項目入力シート!F3&amp;共通項目入力シート!G3&amp;共通項目入力シート!H3&amp;共通項目入力シート!I3&amp;共通項目入力シート!J3&amp;"号")&amp;" ）"</f>
        <v>第号 ）</v>
      </c>
      <c r="E8" s="285"/>
      <c r="F8" s="285"/>
      <c r="G8" s="285"/>
    </row>
    <row r="11" spans="2:12" ht="19.899999999999999" customHeight="1">
      <c r="B11" s="6" t="s">
        <v>54</v>
      </c>
      <c r="C11" s="282">
        <f>共通項目入力シート!C5</f>
        <v>0</v>
      </c>
      <c r="D11" s="282"/>
      <c r="E11" s="282"/>
      <c r="F11" s="282"/>
      <c r="G11" s="282"/>
      <c r="H11" s="282"/>
    </row>
    <row r="12" spans="2:12" ht="19.899999999999999" customHeight="1"/>
    <row r="13" spans="2:12" ht="19.899999999999999" customHeight="1">
      <c r="B13" s="6" t="s">
        <v>116</v>
      </c>
      <c r="C13" s="282">
        <f>共通項目入力シート!C7</f>
        <v>0</v>
      </c>
      <c r="D13" s="282"/>
      <c r="E13" s="282"/>
      <c r="F13" s="282"/>
      <c r="G13" s="282"/>
      <c r="H13" s="282"/>
    </row>
    <row r="14" spans="2:12" ht="19.899999999999999" customHeight="1"/>
    <row r="16" spans="2:12">
      <c r="K16" s="144">
        <f>共通項目入力シート!C9</f>
        <v>0</v>
      </c>
      <c r="L16" s="6" t="s">
        <v>232</v>
      </c>
    </row>
    <row r="17" spans="1:11" ht="18" customHeight="1">
      <c r="A17" s="280" t="str">
        <f>"　"&amp;K17&amp;"に締結した上記建設工事の請負契約に関する紛争については、発注者及び受注者は、建設業法に規定する下記の建設工事紛争審査会の仲裁に付し、その仲裁判断に服する。"</f>
        <v>　明治33年1月0日に締結した上記建設工事の請負契約に関する紛争については、発注者及び受注者は、建設業法に規定する下記の建設工事紛争審査会の仲裁に付し、その仲裁判断に服する。</v>
      </c>
      <c r="B17" s="280"/>
      <c r="C17" s="280"/>
      <c r="D17" s="280"/>
      <c r="E17" s="280"/>
      <c r="F17" s="280"/>
      <c r="G17" s="280"/>
      <c r="H17" s="280"/>
      <c r="I17" s="280"/>
      <c r="K17" s="6" t="str">
        <f>TEXT(K16,L16)</f>
        <v>明治33年1月0日</v>
      </c>
    </row>
    <row r="18" spans="1:11">
      <c r="A18" s="280"/>
      <c r="B18" s="280"/>
      <c r="C18" s="280"/>
      <c r="D18" s="280"/>
      <c r="E18" s="280"/>
      <c r="F18" s="280"/>
      <c r="G18" s="280"/>
      <c r="H18" s="280"/>
      <c r="I18" s="280"/>
    </row>
    <row r="19" spans="1:11">
      <c r="A19" s="280"/>
      <c r="B19" s="280"/>
      <c r="C19" s="280"/>
      <c r="D19" s="280"/>
      <c r="E19" s="280"/>
      <c r="F19" s="280"/>
      <c r="G19" s="280"/>
      <c r="H19" s="280"/>
      <c r="I19" s="280"/>
    </row>
    <row r="20" spans="1:11">
      <c r="A20" s="280"/>
      <c r="B20" s="280"/>
      <c r="C20" s="280"/>
      <c r="D20" s="280"/>
      <c r="E20" s="280"/>
      <c r="F20" s="280"/>
      <c r="G20" s="280"/>
      <c r="H20" s="280"/>
      <c r="I20" s="280"/>
    </row>
    <row r="21" spans="1:11">
      <c r="A21" s="280"/>
      <c r="B21" s="280"/>
      <c r="C21" s="280"/>
      <c r="D21" s="280"/>
      <c r="E21" s="280"/>
      <c r="F21" s="280"/>
      <c r="G21" s="280"/>
      <c r="H21" s="280"/>
      <c r="I21" s="280"/>
    </row>
    <row r="22" spans="1:11">
      <c r="A22" s="96"/>
      <c r="B22" s="96"/>
      <c r="C22" s="96"/>
      <c r="D22" s="96"/>
      <c r="E22" s="96"/>
      <c r="F22" s="96"/>
      <c r="G22" s="96"/>
      <c r="H22" s="96"/>
      <c r="I22" s="96"/>
    </row>
    <row r="23" spans="1:11">
      <c r="A23" s="96"/>
      <c r="B23" s="96"/>
      <c r="C23" s="96"/>
      <c r="D23" s="96"/>
      <c r="E23" s="96"/>
      <c r="F23" s="96"/>
      <c r="G23" s="96"/>
      <c r="H23" s="96"/>
      <c r="I23" s="96"/>
    </row>
    <row r="24" spans="1:11">
      <c r="A24" s="96"/>
      <c r="B24" s="96"/>
      <c r="C24" s="96"/>
      <c r="D24" s="96"/>
      <c r="E24" s="6" t="s">
        <v>72</v>
      </c>
      <c r="F24" s="96"/>
      <c r="G24" s="96"/>
      <c r="H24" s="96"/>
      <c r="I24" s="96"/>
    </row>
    <row r="25" spans="1:11">
      <c r="A25" s="96"/>
      <c r="B25" s="96"/>
      <c r="C25" s="96"/>
      <c r="D25" s="96"/>
      <c r="E25" s="96"/>
      <c r="F25" s="96"/>
      <c r="G25" s="96"/>
      <c r="H25" s="96"/>
      <c r="I25" s="96"/>
    </row>
    <row r="29" spans="1:11">
      <c r="A29" s="6" t="s">
        <v>117</v>
      </c>
    </row>
    <row r="32" spans="1:11">
      <c r="A32" s="6" t="str">
        <f>IF(K16="","",TEXT(K16,"ggge(")&amp;TEXT(K16,"yyyy)年")&amp;MONTH(K16)&amp;"月"&amp;DAY(K16)&amp;"日")</f>
        <v>明治33(1900)年1月0日</v>
      </c>
    </row>
    <row r="37" spans="2:12" ht="19.899999999999999" customHeight="1">
      <c r="B37" s="6" t="s">
        <v>118</v>
      </c>
      <c r="C37" s="138" t="s">
        <v>248</v>
      </c>
      <c r="K37" s="138"/>
    </row>
    <row r="38" spans="2:12" ht="19.899999999999999" customHeight="1">
      <c r="K38" s="138" t="s">
        <v>249</v>
      </c>
    </row>
    <row r="39" spans="2:12" ht="19.899999999999999" customHeight="1">
      <c r="C39" s="138" t="s">
        <v>249</v>
      </c>
    </row>
    <row r="40" spans="2:12" ht="19.899999999999999" customHeight="1"/>
    <row r="41" spans="2:12" ht="19.899999999999999" customHeight="1">
      <c r="B41" s="6" t="s">
        <v>209</v>
      </c>
      <c r="C41" s="6" t="s">
        <v>210</v>
      </c>
      <c r="D41" s="284">
        <f>共通項目入力シート!C20</f>
        <v>0</v>
      </c>
      <c r="E41" s="284"/>
      <c r="F41" s="284"/>
      <c r="G41" s="284"/>
      <c r="H41" s="284"/>
      <c r="I41" s="284"/>
    </row>
    <row r="42" spans="2:12" ht="19.899999999999999" customHeight="1">
      <c r="C42" s="63" t="s">
        <v>215</v>
      </c>
      <c r="D42" s="284" t="str">
        <f>IF(共通項目入力シート!C22="","",共通項目入力シート!C22)</f>
        <v/>
      </c>
      <c r="E42" s="284"/>
      <c r="F42" s="284"/>
      <c r="G42" s="284"/>
      <c r="H42" s="284"/>
      <c r="I42" s="284"/>
    </row>
    <row r="43" spans="2:12" ht="19.899999999999999" customHeight="1">
      <c r="C43" s="6" t="s">
        <v>119</v>
      </c>
      <c r="D43" s="284">
        <f>共通項目入力シート!C24</f>
        <v>0</v>
      </c>
      <c r="E43" s="284"/>
      <c r="F43" s="284"/>
      <c r="G43" s="284"/>
      <c r="H43" s="284"/>
      <c r="I43" s="61"/>
    </row>
    <row r="44" spans="2:12" ht="19.899999999999999" customHeight="1">
      <c r="C44" s="102" t="s">
        <v>214</v>
      </c>
      <c r="D44" s="212" t="str">
        <f>共通項目入力シート!C26&amp;"  "&amp;共通項目入力シート!C28</f>
        <v xml:space="preserve">  </v>
      </c>
      <c r="E44" s="212"/>
      <c r="F44" s="212"/>
      <c r="G44" s="212"/>
      <c r="H44" s="212"/>
    </row>
    <row r="45" spans="2:12" ht="19.899999999999999" customHeight="1"/>
    <row r="48" spans="2:12">
      <c r="L48" s="6" t="s">
        <v>126</v>
      </c>
    </row>
    <row r="51" spans="1:9" ht="21" customHeight="1">
      <c r="C51" s="283" t="s">
        <v>120</v>
      </c>
      <c r="D51" s="283"/>
      <c r="E51" s="283"/>
      <c r="F51" s="283"/>
      <c r="G51" s="283"/>
      <c r="H51" s="98"/>
    </row>
    <row r="52" spans="1:9" ht="21">
      <c r="C52" s="91"/>
      <c r="D52" s="91"/>
      <c r="E52" s="91"/>
      <c r="F52" s="91"/>
      <c r="G52" s="91"/>
    </row>
    <row r="53" spans="1:9" ht="21">
      <c r="C53" s="91"/>
      <c r="D53" s="91"/>
      <c r="E53" s="91"/>
      <c r="F53" s="91"/>
      <c r="G53" s="91"/>
    </row>
    <row r="56" spans="1:9" s="97" customFormat="1" ht="17.25">
      <c r="A56" s="97" t="s">
        <v>121</v>
      </c>
    </row>
    <row r="57" spans="1:9">
      <c r="A57" s="6" t="s">
        <v>207</v>
      </c>
    </row>
    <row r="58" spans="1:9" ht="18" customHeight="1">
      <c r="A58" s="280" t="s">
        <v>208</v>
      </c>
      <c r="B58" s="280"/>
      <c r="C58" s="280"/>
      <c r="D58" s="280"/>
      <c r="E58" s="280"/>
      <c r="F58" s="280"/>
      <c r="G58" s="280"/>
      <c r="H58" s="280"/>
      <c r="I58" s="280"/>
    </row>
    <row r="59" spans="1:9" ht="13.15" customHeight="1">
      <c r="A59" s="280"/>
      <c r="B59" s="280"/>
      <c r="C59" s="280"/>
      <c r="D59" s="280"/>
      <c r="E59" s="280"/>
      <c r="F59" s="280"/>
      <c r="G59" s="280"/>
      <c r="H59" s="280"/>
      <c r="I59" s="280"/>
    </row>
    <row r="60" spans="1:9">
      <c r="A60" s="280"/>
      <c r="B60" s="280"/>
      <c r="C60" s="280"/>
      <c r="D60" s="280"/>
      <c r="E60" s="280"/>
      <c r="F60" s="280"/>
      <c r="G60" s="280"/>
      <c r="H60" s="280"/>
      <c r="I60" s="280"/>
    </row>
    <row r="61" spans="1:9">
      <c r="A61" s="280"/>
      <c r="B61" s="280"/>
      <c r="C61" s="280"/>
      <c r="D61" s="280"/>
      <c r="E61" s="280"/>
      <c r="F61" s="280"/>
      <c r="G61" s="280"/>
      <c r="H61" s="280"/>
      <c r="I61" s="280"/>
    </row>
    <row r="62" spans="1:9">
      <c r="A62" s="280"/>
      <c r="B62" s="280"/>
      <c r="C62" s="280"/>
      <c r="D62" s="280"/>
      <c r="E62" s="280"/>
      <c r="F62" s="280"/>
      <c r="G62" s="280"/>
      <c r="H62" s="280"/>
      <c r="I62" s="280"/>
    </row>
    <row r="63" spans="1:9">
      <c r="A63" s="280"/>
      <c r="B63" s="280"/>
      <c r="C63" s="280"/>
      <c r="D63" s="280"/>
      <c r="E63" s="280"/>
      <c r="F63" s="280"/>
      <c r="G63" s="280"/>
      <c r="H63" s="280"/>
      <c r="I63" s="280"/>
    </row>
    <row r="64" spans="1:9">
      <c r="A64" s="280"/>
      <c r="B64" s="280"/>
      <c r="C64" s="280"/>
      <c r="D64" s="280"/>
      <c r="E64" s="280"/>
      <c r="F64" s="280"/>
      <c r="G64" s="280"/>
      <c r="H64" s="280"/>
      <c r="I64" s="280"/>
    </row>
    <row r="66" spans="1:9" s="97" customFormat="1" ht="17.25">
      <c r="A66" s="97" t="s">
        <v>122</v>
      </c>
    </row>
    <row r="68" spans="1:9" ht="13.15" customHeight="1">
      <c r="A68" s="280" t="s">
        <v>235</v>
      </c>
      <c r="B68" s="280"/>
      <c r="C68" s="280"/>
      <c r="D68" s="280"/>
      <c r="E68" s="280"/>
      <c r="F68" s="280"/>
      <c r="G68" s="280"/>
      <c r="H68" s="280"/>
      <c r="I68" s="280"/>
    </row>
    <row r="69" spans="1:9">
      <c r="A69" s="280"/>
      <c r="B69" s="280"/>
      <c r="C69" s="280"/>
      <c r="D69" s="280"/>
      <c r="E69" s="280"/>
      <c r="F69" s="280"/>
      <c r="G69" s="280"/>
      <c r="H69" s="280"/>
      <c r="I69" s="280"/>
    </row>
    <row r="70" spans="1:9">
      <c r="A70" s="280"/>
      <c r="B70" s="280"/>
      <c r="C70" s="280"/>
      <c r="D70" s="280"/>
      <c r="E70" s="280"/>
      <c r="F70" s="280"/>
      <c r="G70" s="280"/>
      <c r="H70" s="280"/>
      <c r="I70" s="280"/>
    </row>
    <row r="71" spans="1:9">
      <c r="A71" s="280"/>
      <c r="B71" s="280"/>
      <c r="C71" s="280"/>
      <c r="D71" s="280"/>
      <c r="E71" s="280"/>
      <c r="F71" s="280"/>
      <c r="G71" s="280"/>
      <c r="H71" s="280"/>
      <c r="I71" s="280"/>
    </row>
    <row r="72" spans="1:9">
      <c r="A72" s="280"/>
      <c r="B72" s="280"/>
      <c r="C72" s="280"/>
      <c r="D72" s="280"/>
      <c r="E72" s="280"/>
      <c r="F72" s="280"/>
      <c r="G72" s="280"/>
      <c r="H72" s="280"/>
      <c r="I72" s="280"/>
    </row>
    <row r="73" spans="1:9">
      <c r="A73" s="280"/>
      <c r="B73" s="280"/>
      <c r="C73" s="280"/>
      <c r="D73" s="280"/>
      <c r="E73" s="280"/>
      <c r="F73" s="280"/>
      <c r="G73" s="280"/>
      <c r="H73" s="280"/>
      <c r="I73" s="280"/>
    </row>
    <row r="74" spans="1:9">
      <c r="A74" s="280"/>
      <c r="B74" s="280"/>
      <c r="C74" s="280"/>
      <c r="D74" s="280"/>
      <c r="E74" s="280"/>
      <c r="F74" s="280"/>
      <c r="G74" s="280"/>
      <c r="H74" s="280"/>
      <c r="I74" s="280"/>
    </row>
    <row r="75" spans="1:9">
      <c r="A75" s="280"/>
      <c r="B75" s="280"/>
      <c r="C75" s="280"/>
      <c r="D75" s="280"/>
      <c r="E75" s="280"/>
      <c r="F75" s="280"/>
      <c r="G75" s="280"/>
      <c r="H75" s="280"/>
      <c r="I75" s="280"/>
    </row>
    <row r="76" spans="1:9">
      <c r="A76" s="280"/>
      <c r="B76" s="280"/>
      <c r="C76" s="280"/>
      <c r="D76" s="280"/>
      <c r="E76" s="280"/>
      <c r="F76" s="280"/>
      <c r="G76" s="280"/>
      <c r="H76" s="280"/>
      <c r="I76" s="280"/>
    </row>
    <row r="77" spans="1:9">
      <c r="A77" s="280"/>
      <c r="B77" s="280"/>
      <c r="C77" s="280"/>
      <c r="D77" s="280"/>
      <c r="E77" s="280"/>
      <c r="F77" s="280"/>
      <c r="G77" s="280"/>
      <c r="H77" s="280"/>
      <c r="I77" s="280"/>
    </row>
    <row r="78" spans="1:9">
      <c r="A78" s="280"/>
      <c r="B78" s="280"/>
      <c r="C78" s="280"/>
      <c r="D78" s="280"/>
      <c r="E78" s="280"/>
      <c r="F78" s="280"/>
      <c r="G78" s="280"/>
      <c r="H78" s="280"/>
      <c r="I78" s="280"/>
    </row>
    <row r="79" spans="1:9">
      <c r="A79" s="280"/>
      <c r="B79" s="280"/>
      <c r="C79" s="280"/>
      <c r="D79" s="280"/>
      <c r="E79" s="280"/>
      <c r="F79" s="280"/>
      <c r="G79" s="280"/>
      <c r="H79" s="280"/>
      <c r="I79" s="280"/>
    </row>
    <row r="80" spans="1:9">
      <c r="A80" s="280"/>
      <c r="B80" s="280"/>
      <c r="C80" s="280"/>
      <c r="D80" s="280"/>
      <c r="E80" s="280"/>
      <c r="F80" s="280"/>
      <c r="G80" s="280"/>
      <c r="H80" s="280"/>
      <c r="I80" s="280"/>
    </row>
    <row r="81" spans="1:9">
      <c r="A81" s="280"/>
      <c r="B81" s="280"/>
      <c r="C81" s="280"/>
      <c r="D81" s="280"/>
      <c r="E81" s="280"/>
      <c r="F81" s="280"/>
      <c r="G81" s="280"/>
      <c r="H81" s="280"/>
      <c r="I81" s="280"/>
    </row>
    <row r="82" spans="1:9">
      <c r="A82" s="280"/>
      <c r="B82" s="280"/>
      <c r="C82" s="280"/>
      <c r="D82" s="280"/>
      <c r="E82" s="280"/>
      <c r="F82" s="280"/>
      <c r="G82" s="280"/>
      <c r="H82" s="280"/>
      <c r="I82" s="280"/>
    </row>
    <row r="83" spans="1:9">
      <c r="A83" s="280"/>
      <c r="B83" s="280"/>
      <c r="C83" s="280"/>
      <c r="D83" s="280"/>
      <c r="E83" s="280"/>
      <c r="F83" s="280"/>
      <c r="G83" s="280"/>
      <c r="H83" s="280"/>
      <c r="I83" s="280"/>
    </row>
    <row r="84" spans="1:9">
      <c r="A84" s="280"/>
      <c r="B84" s="280"/>
      <c r="C84" s="280"/>
      <c r="D84" s="280"/>
      <c r="E84" s="280"/>
      <c r="F84" s="280"/>
      <c r="G84" s="280"/>
      <c r="H84" s="280"/>
      <c r="I84" s="280"/>
    </row>
    <row r="85" spans="1:9">
      <c r="A85" s="280"/>
      <c r="B85" s="280"/>
      <c r="C85" s="280"/>
      <c r="D85" s="280"/>
      <c r="E85" s="280"/>
      <c r="F85" s="280"/>
      <c r="G85" s="280"/>
      <c r="H85" s="280"/>
      <c r="I85" s="280"/>
    </row>
    <row r="86" spans="1:9">
      <c r="A86" s="280"/>
      <c r="B86" s="280"/>
      <c r="C86" s="280"/>
      <c r="D86" s="280"/>
      <c r="E86" s="280"/>
      <c r="F86" s="280"/>
      <c r="G86" s="280"/>
      <c r="H86" s="280"/>
      <c r="I86" s="280"/>
    </row>
    <row r="87" spans="1:9">
      <c r="A87" s="280"/>
      <c r="B87" s="280"/>
      <c r="C87" s="280"/>
      <c r="D87" s="280"/>
      <c r="E87" s="280"/>
      <c r="F87" s="280"/>
      <c r="G87" s="280"/>
      <c r="H87" s="280"/>
      <c r="I87" s="280"/>
    </row>
    <row r="88" spans="1:9">
      <c r="A88" s="280"/>
      <c r="B88" s="280"/>
      <c r="C88" s="280"/>
      <c r="D88" s="280"/>
      <c r="E88" s="280"/>
      <c r="F88" s="280"/>
      <c r="G88" s="280"/>
      <c r="H88" s="280"/>
      <c r="I88" s="280"/>
    </row>
  </sheetData>
  <sheetProtection algorithmName="SHA-512" hashValue="mmhWCx/suKta6ujoh0Ve2/E2nqwnaPlWu9Z5bKPsO3uvD6F2IDJJx++jO8gZt5GTRild+KFMz+tXOLn3c/IHQQ==" saltValue="5D7FfT0kAa1vOdjEoiNTAg==" spinCount="100000" sheet="1" objects="1" scenarios="1"/>
  <mergeCells count="12">
    <mergeCell ref="A68:I88"/>
    <mergeCell ref="B5:H5"/>
    <mergeCell ref="C11:H11"/>
    <mergeCell ref="C13:H13"/>
    <mergeCell ref="C51:G51"/>
    <mergeCell ref="A58:I64"/>
    <mergeCell ref="D41:I41"/>
    <mergeCell ref="D42:I42"/>
    <mergeCell ref="D43:H43"/>
    <mergeCell ref="D8:G8"/>
    <mergeCell ref="A17:I21"/>
    <mergeCell ref="D44:H44"/>
  </mergeCells>
  <phoneticPr fontId="1"/>
  <conditionalFormatting sqref="K37:K38">
    <cfRule type="expression" dxfId="2" priority="3" stopIfTrue="1">
      <formula>CELL("prptect",K37)=0</formula>
    </cfRule>
  </conditionalFormatting>
  <conditionalFormatting sqref="C37">
    <cfRule type="expression" dxfId="1" priority="2" stopIfTrue="1">
      <formula>CELL("prptect",C37)=0</formula>
    </cfRule>
  </conditionalFormatting>
  <conditionalFormatting sqref="C39">
    <cfRule type="expression" dxfId="0" priority="1" stopIfTrue="1">
      <formula>CELL("prptect",C39)=0</formula>
    </cfRule>
  </conditionalFormatting>
  <pageMargins left="0.9055118110236221"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F24"/>
  <sheetViews>
    <sheetView showGridLines="0" view="pageBreakPreview" zoomScale="80" zoomScaleNormal="55" zoomScaleSheetLayoutView="80" zoomScalePageLayoutView="70" workbookViewId="0">
      <selection activeCell="U10" sqref="U10"/>
    </sheetView>
  </sheetViews>
  <sheetFormatPr defaultColWidth="6.375" defaultRowHeight="13.5"/>
  <cols>
    <col min="1" max="1" width="15" style="34" customWidth="1"/>
    <col min="2" max="2" width="3.75" style="34" customWidth="1"/>
    <col min="3" max="32" width="4.5" style="34" customWidth="1"/>
    <col min="33" max="33" width="3.75" style="34" customWidth="1"/>
    <col min="34" max="16384" width="6.375" style="34"/>
  </cols>
  <sheetData>
    <row r="1" spans="1:32" ht="24.75" customHeight="1">
      <c r="A1" s="286" t="s">
        <v>53</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row>
    <row r="2" spans="1:32" ht="14.25" thickBot="1"/>
    <row r="3" spans="1:32" ht="24" customHeight="1">
      <c r="A3" s="290" t="s">
        <v>52</v>
      </c>
      <c r="B3" s="291"/>
      <c r="C3" s="329" t="s">
        <v>41</v>
      </c>
      <c r="D3" s="291"/>
      <c r="E3" s="330"/>
      <c r="F3" s="300">
        <f>共通項目入力シート!C3</f>
        <v>0</v>
      </c>
      <c r="G3" s="300">
        <f>共通項目入力シート!D3</f>
        <v>0</v>
      </c>
      <c r="H3" s="300">
        <f>共通項目入力シート!E3</f>
        <v>0</v>
      </c>
      <c r="I3" s="300">
        <f>共通項目入力シート!F3</f>
        <v>0</v>
      </c>
      <c r="J3" s="300">
        <f>共通項目入力シート!G3</f>
        <v>0</v>
      </c>
      <c r="K3" s="300">
        <f>共通項目入力シート!H3</f>
        <v>0</v>
      </c>
      <c r="L3" s="300">
        <f>共通項目入力シート!I3</f>
        <v>0</v>
      </c>
      <c r="M3" s="300">
        <f>共通項目入力シート!J3</f>
        <v>0</v>
      </c>
      <c r="N3" s="333" t="s">
        <v>40</v>
      </c>
      <c r="O3" s="291"/>
      <c r="P3" s="334"/>
      <c r="Q3" s="339" t="s">
        <v>51</v>
      </c>
      <c r="R3" s="339"/>
      <c r="S3" s="339"/>
      <c r="T3" s="339"/>
      <c r="U3" s="36"/>
      <c r="V3" s="36" t="s">
        <v>50</v>
      </c>
      <c r="W3" s="36"/>
      <c r="X3" s="326">
        <f>共通項目入力シート!C11</f>
        <v>0</v>
      </c>
      <c r="Y3" s="326"/>
      <c r="Z3" s="326"/>
      <c r="AA3" s="326"/>
      <c r="AB3" s="326"/>
      <c r="AC3" s="326"/>
      <c r="AD3" s="326"/>
      <c r="AE3" s="316"/>
      <c r="AF3" s="317"/>
    </row>
    <row r="4" spans="1:32" ht="24" customHeight="1">
      <c r="A4" s="292"/>
      <c r="B4" s="293"/>
      <c r="C4" s="331"/>
      <c r="D4" s="293"/>
      <c r="E4" s="332"/>
      <c r="F4" s="301"/>
      <c r="G4" s="301"/>
      <c r="H4" s="301"/>
      <c r="I4" s="301"/>
      <c r="J4" s="301"/>
      <c r="K4" s="301"/>
      <c r="L4" s="301"/>
      <c r="M4" s="301"/>
      <c r="N4" s="335"/>
      <c r="O4" s="293"/>
      <c r="P4" s="336"/>
      <c r="Q4" s="340"/>
      <c r="R4" s="340"/>
      <c r="S4" s="340"/>
      <c r="T4" s="340"/>
      <c r="U4" s="53"/>
      <c r="V4" s="54" t="s">
        <v>49</v>
      </c>
      <c r="W4" s="54"/>
      <c r="X4" s="327">
        <f>共通項目入力シート!C13</f>
        <v>0</v>
      </c>
      <c r="Y4" s="327"/>
      <c r="Z4" s="327"/>
      <c r="AA4" s="327"/>
      <c r="AB4" s="327"/>
      <c r="AC4" s="327"/>
      <c r="AD4" s="327"/>
      <c r="AE4" s="350"/>
      <c r="AF4" s="351"/>
    </row>
    <row r="5" spans="1:32" ht="27" customHeight="1">
      <c r="A5" s="310" t="s">
        <v>237</v>
      </c>
      <c r="B5" s="311"/>
      <c r="C5" s="320">
        <f>共通項目入力シート!C5</f>
        <v>0</v>
      </c>
      <c r="D5" s="321"/>
      <c r="E5" s="321"/>
      <c r="F5" s="321"/>
      <c r="G5" s="321"/>
      <c r="H5" s="321"/>
      <c r="I5" s="321"/>
      <c r="J5" s="321"/>
      <c r="K5" s="321"/>
      <c r="L5" s="321"/>
      <c r="M5" s="321"/>
      <c r="N5" s="321"/>
      <c r="O5" s="321"/>
      <c r="P5" s="321"/>
      <c r="Q5" s="340"/>
      <c r="R5" s="340"/>
      <c r="S5" s="340"/>
      <c r="T5" s="340"/>
      <c r="U5" s="168"/>
      <c r="V5" s="169"/>
      <c r="W5" s="169"/>
      <c r="X5" s="328"/>
      <c r="Y5" s="328"/>
      <c r="Z5" s="328"/>
      <c r="AA5" s="328"/>
      <c r="AB5" s="328"/>
      <c r="AC5" s="328"/>
      <c r="AD5" s="328"/>
      <c r="AE5" s="318"/>
      <c r="AF5" s="319"/>
    </row>
    <row r="6" spans="1:32" ht="27" customHeight="1">
      <c r="A6" s="312"/>
      <c r="B6" s="313"/>
      <c r="C6" s="322"/>
      <c r="D6" s="323"/>
      <c r="E6" s="323"/>
      <c r="F6" s="323"/>
      <c r="G6" s="323"/>
      <c r="H6" s="323"/>
      <c r="I6" s="323"/>
      <c r="J6" s="323"/>
      <c r="K6" s="323"/>
      <c r="L6" s="323"/>
      <c r="M6" s="323"/>
      <c r="N6" s="323"/>
      <c r="O6" s="323"/>
      <c r="P6" s="323"/>
      <c r="Q6" s="341" t="s">
        <v>48</v>
      </c>
      <c r="R6" s="341"/>
      <c r="S6" s="341"/>
      <c r="T6" s="341"/>
      <c r="U6" s="343">
        <f>共通項目入力シート!C24</f>
        <v>0</v>
      </c>
      <c r="V6" s="344"/>
      <c r="W6" s="344"/>
      <c r="X6" s="344"/>
      <c r="Y6" s="344"/>
      <c r="Z6" s="344"/>
      <c r="AA6" s="344"/>
      <c r="AB6" s="344"/>
      <c r="AC6" s="344"/>
      <c r="AD6" s="344"/>
      <c r="AE6" s="344"/>
      <c r="AF6" s="345"/>
    </row>
    <row r="7" spans="1:32" ht="27" customHeight="1">
      <c r="A7" s="314"/>
      <c r="B7" s="315"/>
      <c r="C7" s="324"/>
      <c r="D7" s="325"/>
      <c r="E7" s="325"/>
      <c r="F7" s="325"/>
      <c r="G7" s="325"/>
      <c r="H7" s="325"/>
      <c r="I7" s="325"/>
      <c r="J7" s="325"/>
      <c r="K7" s="325"/>
      <c r="L7" s="325"/>
      <c r="M7" s="325"/>
      <c r="N7" s="325"/>
      <c r="O7" s="325"/>
      <c r="P7" s="325"/>
      <c r="Q7" s="341"/>
      <c r="R7" s="341"/>
      <c r="S7" s="341"/>
      <c r="T7" s="341"/>
      <c r="U7" s="346" t="str">
        <f>IF(共通項目入力シート!C20="","",共通項目入力シート!C20)</f>
        <v/>
      </c>
      <c r="V7" s="346"/>
      <c r="W7" s="346"/>
      <c r="X7" s="346"/>
      <c r="Y7" s="346"/>
      <c r="Z7" s="346"/>
      <c r="AA7" s="346"/>
      <c r="AB7" s="346"/>
      <c r="AC7" s="346"/>
      <c r="AD7" s="346"/>
      <c r="AE7" s="346"/>
      <c r="AF7" s="347"/>
    </row>
    <row r="8" spans="1:32" ht="22.9" customHeight="1">
      <c r="A8" s="296" t="s">
        <v>47</v>
      </c>
      <c r="B8" s="297"/>
      <c r="C8" s="320">
        <f>共通項目入力シート!C7</f>
        <v>0</v>
      </c>
      <c r="D8" s="321"/>
      <c r="E8" s="321"/>
      <c r="F8" s="321"/>
      <c r="G8" s="321"/>
      <c r="H8" s="321"/>
      <c r="I8" s="321"/>
      <c r="J8" s="321"/>
      <c r="K8" s="321"/>
      <c r="L8" s="321"/>
      <c r="M8" s="321"/>
      <c r="N8" s="321"/>
      <c r="O8" s="321"/>
      <c r="P8" s="321"/>
      <c r="Q8" s="341"/>
      <c r="R8" s="341"/>
      <c r="S8" s="341"/>
      <c r="T8" s="341"/>
      <c r="U8" s="346" t="str">
        <f>IF(共通項目入力シート!C22="","",共通項目入力シート!C22)</f>
        <v/>
      </c>
      <c r="V8" s="346"/>
      <c r="W8" s="346"/>
      <c r="X8" s="346"/>
      <c r="Y8" s="346"/>
      <c r="Z8" s="346"/>
      <c r="AA8" s="346"/>
      <c r="AB8" s="346"/>
      <c r="AC8" s="346"/>
      <c r="AD8" s="346"/>
      <c r="AE8" s="346"/>
      <c r="AF8" s="347"/>
    </row>
    <row r="9" spans="1:32" ht="32.25" customHeight="1" thickBot="1">
      <c r="A9" s="298"/>
      <c r="B9" s="299"/>
      <c r="C9" s="337"/>
      <c r="D9" s="338"/>
      <c r="E9" s="338"/>
      <c r="F9" s="338"/>
      <c r="G9" s="338"/>
      <c r="H9" s="338"/>
      <c r="I9" s="338"/>
      <c r="J9" s="338"/>
      <c r="K9" s="338"/>
      <c r="L9" s="338"/>
      <c r="M9" s="338"/>
      <c r="N9" s="338"/>
      <c r="O9" s="338"/>
      <c r="P9" s="338"/>
      <c r="Q9" s="342"/>
      <c r="R9" s="342"/>
      <c r="S9" s="342"/>
      <c r="T9" s="342"/>
      <c r="U9" s="348" t="str">
        <f>共通項目入力シート!C26&amp;"　"&amp;共通項目入力シート!C28</f>
        <v>　</v>
      </c>
      <c r="V9" s="348"/>
      <c r="W9" s="348"/>
      <c r="X9" s="348"/>
      <c r="Y9" s="348"/>
      <c r="Z9" s="348"/>
      <c r="AA9" s="348"/>
      <c r="AB9" s="348"/>
      <c r="AC9" s="348"/>
      <c r="AD9" s="348"/>
      <c r="AE9" s="348"/>
      <c r="AF9" s="349"/>
    </row>
    <row r="10" spans="1:32" ht="20.100000000000001" customHeight="1">
      <c r="A10" s="294" t="s">
        <v>46</v>
      </c>
      <c r="B10" s="295"/>
      <c r="C10" s="153"/>
      <c r="D10" s="287" t="s">
        <v>218</v>
      </c>
      <c r="E10" s="289"/>
      <c r="F10" s="153"/>
      <c r="G10" s="287" t="s">
        <v>219</v>
      </c>
      <c r="H10" s="289"/>
      <c r="I10" s="153"/>
      <c r="J10" s="287" t="s">
        <v>220</v>
      </c>
      <c r="K10" s="289"/>
      <c r="L10" s="154"/>
      <c r="M10" s="287" t="s">
        <v>221</v>
      </c>
      <c r="N10" s="289"/>
      <c r="O10" s="153"/>
      <c r="P10" s="287" t="s">
        <v>222</v>
      </c>
      <c r="Q10" s="289"/>
      <c r="R10" s="154"/>
      <c r="S10" s="287" t="s">
        <v>223</v>
      </c>
      <c r="T10" s="289"/>
      <c r="U10" s="153"/>
      <c r="V10" s="287" t="s">
        <v>224</v>
      </c>
      <c r="W10" s="289"/>
      <c r="X10" s="154"/>
      <c r="Y10" s="287" t="s">
        <v>35</v>
      </c>
      <c r="Z10" s="289"/>
      <c r="AA10" s="153"/>
      <c r="AB10" s="287" t="s">
        <v>35</v>
      </c>
      <c r="AC10" s="289"/>
      <c r="AD10" s="154"/>
      <c r="AE10" s="287" t="s">
        <v>35</v>
      </c>
      <c r="AF10" s="288"/>
    </row>
    <row r="11" spans="1:32" ht="20.100000000000001" customHeight="1" thickBot="1">
      <c r="A11" s="304" t="s">
        <v>45</v>
      </c>
      <c r="B11" s="305"/>
      <c r="C11" s="155">
        <v>10</v>
      </c>
      <c r="D11" s="156">
        <v>20</v>
      </c>
      <c r="E11" s="157"/>
      <c r="F11" s="155">
        <v>10</v>
      </c>
      <c r="G11" s="156">
        <v>20</v>
      </c>
      <c r="H11" s="157"/>
      <c r="I11" s="155">
        <v>10</v>
      </c>
      <c r="J11" s="156">
        <v>20</v>
      </c>
      <c r="K11" s="157"/>
      <c r="L11" s="156">
        <v>10</v>
      </c>
      <c r="M11" s="156">
        <v>20</v>
      </c>
      <c r="N11" s="158"/>
      <c r="O11" s="155">
        <v>10</v>
      </c>
      <c r="P11" s="156">
        <v>20</v>
      </c>
      <c r="Q11" s="157"/>
      <c r="R11" s="156">
        <v>10</v>
      </c>
      <c r="S11" s="156">
        <v>20</v>
      </c>
      <c r="T11" s="158"/>
      <c r="U11" s="155">
        <v>10</v>
      </c>
      <c r="V11" s="156">
        <v>20</v>
      </c>
      <c r="W11" s="157"/>
      <c r="X11" s="156">
        <v>10</v>
      </c>
      <c r="Y11" s="156">
        <v>20</v>
      </c>
      <c r="Z11" s="158"/>
      <c r="AA11" s="155">
        <v>10</v>
      </c>
      <c r="AB11" s="156">
        <v>20</v>
      </c>
      <c r="AC11" s="157"/>
      <c r="AD11" s="156">
        <v>10</v>
      </c>
      <c r="AE11" s="156">
        <v>20</v>
      </c>
      <c r="AF11" s="159"/>
    </row>
    <row r="12" spans="1:32" ht="33.75" customHeight="1">
      <c r="A12" s="306"/>
      <c r="B12" s="307"/>
      <c r="C12" s="160"/>
      <c r="D12" s="161"/>
      <c r="E12" s="161"/>
      <c r="F12" s="161"/>
      <c r="G12" s="161"/>
      <c r="H12" s="161"/>
      <c r="I12" s="161"/>
      <c r="J12" s="161"/>
      <c r="K12" s="161"/>
      <c r="L12" s="161"/>
      <c r="M12" s="161"/>
      <c r="N12" s="161"/>
      <c r="O12" s="161"/>
      <c r="P12" s="161"/>
      <c r="Q12" s="161"/>
      <c r="R12" s="161"/>
      <c r="S12" s="161"/>
      <c r="T12" s="161"/>
      <c r="U12" s="161"/>
      <c r="V12" s="161"/>
      <c r="W12" s="160"/>
      <c r="X12" s="160"/>
      <c r="Y12" s="160"/>
      <c r="Z12" s="160"/>
      <c r="AA12" s="160"/>
      <c r="AB12" s="160"/>
      <c r="AC12" s="160"/>
      <c r="AD12" s="160"/>
      <c r="AE12" s="160"/>
      <c r="AF12" s="162"/>
    </row>
    <row r="13" spans="1:32" ht="33.75" customHeight="1">
      <c r="A13" s="308"/>
      <c r="B13" s="309"/>
      <c r="C13" s="163"/>
      <c r="D13" s="164"/>
      <c r="E13" s="164"/>
      <c r="F13" s="164"/>
      <c r="G13" s="164"/>
      <c r="H13" s="164"/>
      <c r="I13" s="164"/>
      <c r="J13" s="164"/>
      <c r="K13" s="164"/>
      <c r="L13" s="164"/>
      <c r="M13" s="164"/>
      <c r="N13" s="164"/>
      <c r="O13" s="164"/>
      <c r="P13" s="164"/>
      <c r="Q13" s="164"/>
      <c r="R13" s="164"/>
      <c r="S13" s="164"/>
      <c r="T13" s="164"/>
      <c r="U13" s="164"/>
      <c r="V13" s="164"/>
      <c r="W13" s="163"/>
      <c r="X13" s="163"/>
      <c r="Y13" s="163"/>
      <c r="Z13" s="163"/>
      <c r="AA13" s="163"/>
      <c r="AB13" s="163"/>
      <c r="AC13" s="163"/>
      <c r="AD13" s="163"/>
      <c r="AE13" s="163"/>
      <c r="AF13" s="165"/>
    </row>
    <row r="14" spans="1:32" ht="33.75" customHeight="1">
      <c r="A14" s="308"/>
      <c r="B14" s="309"/>
      <c r="C14" s="163"/>
      <c r="D14" s="164"/>
      <c r="E14" s="164"/>
      <c r="F14" s="164"/>
      <c r="G14" s="164"/>
      <c r="H14" s="164"/>
      <c r="I14" s="164"/>
      <c r="J14" s="164"/>
      <c r="K14" s="164"/>
      <c r="L14" s="164"/>
      <c r="M14" s="164"/>
      <c r="N14" s="164"/>
      <c r="O14" s="164"/>
      <c r="P14" s="164"/>
      <c r="Q14" s="164"/>
      <c r="R14" s="164"/>
      <c r="S14" s="164"/>
      <c r="T14" s="164"/>
      <c r="U14" s="164"/>
      <c r="V14" s="164"/>
      <c r="W14" s="163"/>
      <c r="X14" s="163"/>
      <c r="Y14" s="163"/>
      <c r="Z14" s="163"/>
      <c r="AA14" s="163"/>
      <c r="AB14" s="163"/>
      <c r="AC14" s="163"/>
      <c r="AD14" s="163"/>
      <c r="AE14" s="163"/>
      <c r="AF14" s="165"/>
    </row>
    <row r="15" spans="1:32" ht="33.75" customHeight="1">
      <c r="A15" s="308"/>
      <c r="B15" s="309"/>
      <c r="C15" s="163"/>
      <c r="D15" s="164"/>
      <c r="E15" s="164"/>
      <c r="F15" s="164"/>
      <c r="G15" s="164"/>
      <c r="H15" s="164"/>
      <c r="I15" s="164"/>
      <c r="J15" s="164"/>
      <c r="K15" s="164"/>
      <c r="L15" s="164"/>
      <c r="M15" s="164"/>
      <c r="N15" s="164"/>
      <c r="O15" s="164"/>
      <c r="P15" s="164"/>
      <c r="Q15" s="164"/>
      <c r="R15" s="164"/>
      <c r="S15" s="164"/>
      <c r="T15" s="164"/>
      <c r="U15" s="164"/>
      <c r="V15" s="164"/>
      <c r="W15" s="163"/>
      <c r="X15" s="163"/>
      <c r="Y15" s="163"/>
      <c r="Z15" s="163"/>
      <c r="AA15" s="163"/>
      <c r="AB15" s="163"/>
      <c r="AC15" s="163"/>
      <c r="AD15" s="163"/>
      <c r="AE15" s="163"/>
      <c r="AF15" s="165"/>
    </row>
    <row r="16" spans="1:32" ht="33.75" customHeight="1">
      <c r="A16" s="308"/>
      <c r="B16" s="309"/>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5"/>
    </row>
    <row r="17" spans="1:32" ht="33.75" customHeight="1">
      <c r="A17" s="308"/>
      <c r="B17" s="309"/>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5"/>
    </row>
    <row r="18" spans="1:32" ht="33.75" customHeight="1">
      <c r="A18" s="308"/>
      <c r="B18" s="309"/>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5"/>
    </row>
    <row r="19" spans="1:32" ht="33.75" customHeight="1">
      <c r="A19" s="308"/>
      <c r="B19" s="309"/>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5"/>
    </row>
    <row r="20" spans="1:32" ht="33.75" customHeight="1">
      <c r="A20" s="308"/>
      <c r="B20" s="309"/>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5"/>
    </row>
    <row r="21" spans="1:32" ht="33.75" customHeight="1" thickBot="1">
      <c r="A21" s="302"/>
      <c r="B21" s="303"/>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7"/>
    </row>
    <row r="22" spans="1:32" ht="12" customHeight="1"/>
    <row r="23" spans="1:32" ht="17.25">
      <c r="A23" s="35" t="s">
        <v>44</v>
      </c>
      <c r="B23" s="35"/>
      <c r="C23" s="35"/>
      <c r="D23" s="35"/>
      <c r="E23" s="35"/>
      <c r="F23" s="35"/>
    </row>
    <row r="24" spans="1:32" ht="20.25" customHeight="1">
      <c r="A24" s="35"/>
    </row>
  </sheetData>
  <sheetProtection password="C671" sheet="1" scenarios="1"/>
  <mergeCells count="50">
    <mergeCell ref="C8:P9"/>
    <mergeCell ref="Q3:T5"/>
    <mergeCell ref="Q6:T9"/>
    <mergeCell ref="U6:AF6"/>
    <mergeCell ref="U7:AF7"/>
    <mergeCell ref="U8:AF8"/>
    <mergeCell ref="U9:AF9"/>
    <mergeCell ref="M3:M4"/>
    <mergeCell ref="L3:L4"/>
    <mergeCell ref="K3:K4"/>
    <mergeCell ref="J3:J4"/>
    <mergeCell ref="I3:I4"/>
    <mergeCell ref="G3:G4"/>
    <mergeCell ref="AE4:AF4"/>
    <mergeCell ref="A5:B7"/>
    <mergeCell ref="AE3:AF3"/>
    <mergeCell ref="AE5:AF5"/>
    <mergeCell ref="C5:P7"/>
    <mergeCell ref="X3:AD3"/>
    <mergeCell ref="X4:AD4"/>
    <mergeCell ref="X5:AD5"/>
    <mergeCell ref="C3:E4"/>
    <mergeCell ref="N3:P4"/>
    <mergeCell ref="A21:B21"/>
    <mergeCell ref="A11:B11"/>
    <mergeCell ref="A12:B12"/>
    <mergeCell ref="A13:B13"/>
    <mergeCell ref="A17:B17"/>
    <mergeCell ref="A14:B14"/>
    <mergeCell ref="A18:B18"/>
    <mergeCell ref="A19:B19"/>
    <mergeCell ref="A20:B20"/>
    <mergeCell ref="A15:B15"/>
    <mergeCell ref="A16:B16"/>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F3:F4"/>
    <mergeCell ref="D10:E10"/>
  </mergeCells>
  <phoneticPr fontId="1"/>
  <dataValidations count="2">
    <dataValidation type="list" allowBlank="1" showInputMessage="1" showErrorMessage="1" sqref="AE4:AF4" xr:uid="{00000000-0002-0000-0500-000000000000}">
      <formula1>"（当初）"</formula1>
    </dataValidation>
    <dataValidation type="list" allowBlank="1" showInputMessage="1" showErrorMessage="1" sqref="AE5:AF5" xr:uid="{00000000-0002-0000-05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S36"/>
  <sheetViews>
    <sheetView view="pageBreakPreview" zoomScale="80" zoomScaleNormal="100" zoomScaleSheetLayoutView="80" workbookViewId="0">
      <selection activeCell="M32" sqref="M32"/>
    </sheetView>
  </sheetViews>
  <sheetFormatPr defaultColWidth="8.75" defaultRowHeight="18.75"/>
  <cols>
    <col min="1" max="1" width="5.125" style="105" customWidth="1"/>
    <col min="2" max="2" width="13.125" style="105" customWidth="1"/>
    <col min="3" max="4" width="8.75" style="105"/>
    <col min="5" max="5" width="7.125" style="105" customWidth="1"/>
    <col min="6" max="6" width="8.75" style="105"/>
    <col min="7" max="7" width="5.125" style="105" customWidth="1"/>
    <col min="8" max="8" width="14.125" style="105" customWidth="1"/>
    <col min="9" max="9" width="4" style="105" customWidth="1"/>
    <col min="10" max="16384" width="8.75" style="105"/>
  </cols>
  <sheetData>
    <row r="1" spans="1:19" ht="30">
      <c r="A1" s="352" t="s">
        <v>114</v>
      </c>
      <c r="B1" s="352"/>
      <c r="C1" s="352"/>
      <c r="D1" s="352"/>
      <c r="E1" s="352"/>
      <c r="F1" s="352"/>
      <c r="G1" s="352"/>
      <c r="H1" s="352"/>
      <c r="I1" s="133"/>
    </row>
    <row r="2" spans="1:19" ht="25.5">
      <c r="C2" s="356"/>
      <c r="D2" s="357"/>
      <c r="E2" s="357"/>
      <c r="F2" s="357"/>
    </row>
    <row r="3" spans="1:19" ht="13.5" customHeight="1">
      <c r="A3" s="104"/>
      <c r="B3" s="106"/>
      <c r="C3" s="106"/>
      <c r="D3" s="106"/>
      <c r="E3" s="106"/>
      <c r="F3" s="106"/>
      <c r="G3" s="106"/>
    </row>
    <row r="4" spans="1:19" ht="24">
      <c r="B4" s="104" t="s">
        <v>128</v>
      </c>
      <c r="C4" s="361"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1"/>
      <c r="E4" s="361"/>
      <c r="F4" s="107"/>
    </row>
    <row r="6" spans="1:19" ht="20.100000000000001" customHeight="1">
      <c r="A6" s="108">
        <v>1</v>
      </c>
      <c r="B6" s="109" t="s">
        <v>238</v>
      </c>
      <c r="C6" s="358">
        <f>共通項目入力シート!C5</f>
        <v>0</v>
      </c>
      <c r="D6" s="358"/>
      <c r="E6" s="358"/>
      <c r="F6" s="358"/>
      <c r="G6" s="358"/>
      <c r="H6" s="358"/>
      <c r="I6" s="358"/>
      <c r="J6" s="110"/>
      <c r="K6" s="110"/>
      <c r="L6" s="110"/>
      <c r="M6" s="110"/>
      <c r="N6" s="110"/>
      <c r="O6" s="110"/>
      <c r="P6" s="110"/>
      <c r="Q6" s="110"/>
      <c r="R6" s="110"/>
      <c r="S6" s="110"/>
    </row>
    <row r="7" spans="1:19" ht="20.100000000000001" customHeight="1">
      <c r="A7" s="108">
        <v>2</v>
      </c>
      <c r="B7" s="109" t="s">
        <v>76</v>
      </c>
      <c r="C7" s="358">
        <f>共通項目入力シート!C7</f>
        <v>0</v>
      </c>
      <c r="D7" s="358"/>
      <c r="E7" s="358"/>
      <c r="F7" s="358"/>
      <c r="G7" s="358"/>
      <c r="H7" s="358"/>
      <c r="I7" s="358"/>
      <c r="J7" s="110"/>
      <c r="K7" s="110"/>
      <c r="L7" s="110"/>
      <c r="M7" s="110"/>
      <c r="N7" s="110"/>
      <c r="O7" s="110"/>
      <c r="P7" s="110"/>
      <c r="Q7" s="110"/>
      <c r="R7" s="110"/>
      <c r="S7" s="110"/>
    </row>
    <row r="8" spans="1:19" ht="20.100000000000001" customHeight="1">
      <c r="A8" s="108">
        <v>3</v>
      </c>
      <c r="B8" s="56" t="s">
        <v>144</v>
      </c>
      <c r="C8" s="359" t="str">
        <f>IF(共通項目入力シート!C15="","",共通項目入力シート!C15)</f>
        <v/>
      </c>
      <c r="D8" s="359"/>
      <c r="E8" s="57" t="s">
        <v>146</v>
      </c>
      <c r="F8" s="360"/>
      <c r="G8" s="360"/>
      <c r="H8" s="111"/>
      <c r="I8" s="111"/>
    </row>
    <row r="9" spans="1:19" ht="20.100000000000001" customHeight="1">
      <c r="A9" s="108">
        <v>4</v>
      </c>
      <c r="B9" s="109" t="s">
        <v>145</v>
      </c>
      <c r="C9" s="355"/>
      <c r="D9" s="355"/>
      <c r="E9" s="57" t="s">
        <v>146</v>
      </c>
      <c r="F9" s="170"/>
      <c r="G9" s="57" t="s">
        <v>149</v>
      </c>
      <c r="H9" s="57"/>
      <c r="I9" s="56"/>
    </row>
    <row r="10" spans="1:19" ht="3.75" customHeight="1">
      <c r="A10" s="109"/>
      <c r="B10" s="109"/>
      <c r="C10" s="109"/>
      <c r="D10" s="57"/>
      <c r="E10" s="109"/>
      <c r="F10" s="171"/>
      <c r="G10" s="109"/>
      <c r="H10" s="109"/>
      <c r="I10" s="109"/>
    </row>
    <row r="11" spans="1:19" ht="24" customHeight="1">
      <c r="A11" s="109"/>
      <c r="B11" s="57" t="s">
        <v>162</v>
      </c>
      <c r="C11" s="57"/>
      <c r="D11" s="57"/>
      <c r="E11" s="57"/>
      <c r="F11" s="353" t="str">
        <f>IF(共通項目入力シート!C15="","",共通項目入力シート!C15)</f>
        <v/>
      </c>
      <c r="G11" s="353"/>
      <c r="H11" s="109" t="s">
        <v>216</v>
      </c>
      <c r="I11" s="109"/>
    </row>
    <row r="12" spans="1:19" ht="24" customHeight="1">
      <c r="A12" s="109"/>
      <c r="B12" s="354" t="s">
        <v>163</v>
      </c>
      <c r="C12" s="354"/>
      <c r="D12" s="354"/>
      <c r="E12" s="354"/>
      <c r="F12" s="353" t="str">
        <f>IF(共通項目入力シート!C17="","",共通項目入力シート!C17)</f>
        <v/>
      </c>
      <c r="G12" s="353"/>
      <c r="H12" s="109" t="s">
        <v>217</v>
      </c>
      <c r="I12" s="109"/>
    </row>
    <row r="13" spans="1:19" ht="3.75" customHeight="1">
      <c r="A13" s="109"/>
      <c r="B13" s="109"/>
      <c r="C13" s="109"/>
      <c r="D13" s="57"/>
      <c r="E13" s="109"/>
      <c r="F13" s="57"/>
      <c r="G13" s="109"/>
      <c r="H13" s="109"/>
      <c r="I13" s="109"/>
    </row>
    <row r="14" spans="1:19">
      <c r="B14" s="109"/>
      <c r="C14" s="112" t="s">
        <v>112</v>
      </c>
      <c r="D14" s="113" t="s">
        <v>151</v>
      </c>
      <c r="E14" s="109" t="s">
        <v>154</v>
      </c>
      <c r="F14" s="109"/>
      <c r="G14" s="109"/>
      <c r="H14" s="109"/>
      <c r="I14" s="109"/>
      <c r="J14" s="109"/>
    </row>
    <row r="15" spans="1:19">
      <c r="B15" s="109"/>
      <c r="C15" s="109"/>
      <c r="D15" s="113" t="s">
        <v>152</v>
      </c>
      <c r="E15" s="109" t="s">
        <v>153</v>
      </c>
      <c r="F15" s="109"/>
      <c r="G15" s="109"/>
      <c r="H15" s="109"/>
      <c r="I15" s="109"/>
      <c r="J15" s="109"/>
    </row>
    <row r="16" spans="1:19">
      <c r="B16" s="109"/>
      <c r="C16" s="109"/>
      <c r="D16" s="109" t="s">
        <v>150</v>
      </c>
      <c r="E16" s="109"/>
      <c r="F16" s="109"/>
      <c r="G16" s="109"/>
      <c r="H16" s="109"/>
      <c r="I16" s="109"/>
      <c r="J16" s="109"/>
    </row>
    <row r="17" spans="1:17" ht="3.75" customHeight="1">
      <c r="A17" s="109"/>
      <c r="B17" s="109"/>
      <c r="C17" s="109"/>
      <c r="D17" s="57"/>
      <c r="E17" s="109"/>
      <c r="F17" s="57"/>
      <c r="G17" s="109"/>
      <c r="H17" s="109"/>
      <c r="I17" s="109"/>
    </row>
    <row r="18" spans="1:17">
      <c r="A18" s="108">
        <v>5</v>
      </c>
      <c r="B18" s="57" t="s">
        <v>108</v>
      </c>
      <c r="C18" s="56"/>
      <c r="D18" s="56"/>
      <c r="E18" s="56"/>
      <c r="F18" s="56"/>
      <c r="G18" s="56"/>
      <c r="H18" s="56"/>
      <c r="I18" s="57"/>
    </row>
    <row r="19" spans="1:17">
      <c r="A19" s="56"/>
      <c r="B19" s="114" t="s">
        <v>133</v>
      </c>
      <c r="C19" s="358">
        <f>共通項目入力シート!C20</f>
        <v>0</v>
      </c>
      <c r="D19" s="358"/>
      <c r="E19" s="358"/>
      <c r="F19" s="358"/>
      <c r="G19" s="358"/>
      <c r="H19" s="358"/>
      <c r="I19" s="114"/>
    </row>
    <row r="20" spans="1:17">
      <c r="A20" s="56"/>
      <c r="B20" s="115" t="s">
        <v>141</v>
      </c>
      <c r="C20" s="358" t="str">
        <f>IF(共通項目入力シート!C22="","",共通項目入力シート!C22)</f>
        <v/>
      </c>
      <c r="D20" s="358"/>
      <c r="E20" s="358"/>
      <c r="F20" s="358"/>
      <c r="G20" s="358"/>
      <c r="H20" s="358"/>
      <c r="I20" s="57"/>
    </row>
    <row r="21" spans="1:17">
      <c r="A21" s="56"/>
      <c r="B21" s="114" t="s">
        <v>139</v>
      </c>
      <c r="C21" s="358">
        <f>共通項目入力シート!C24</f>
        <v>0</v>
      </c>
      <c r="D21" s="358"/>
      <c r="E21" s="358"/>
      <c r="F21" s="358"/>
      <c r="G21" s="358"/>
      <c r="H21" s="358"/>
      <c r="I21" s="57"/>
      <c r="Q21" s="103"/>
    </row>
    <row r="22" spans="1:17">
      <c r="A22" s="56"/>
      <c r="B22" s="116" t="s">
        <v>140</v>
      </c>
      <c r="C22" s="363" t="str">
        <f>共通項目入力シート!C26&amp;"　"&amp;共通項目入力シート!C28</f>
        <v>　</v>
      </c>
      <c r="D22" s="363"/>
      <c r="E22" s="363"/>
      <c r="F22" s="57"/>
      <c r="G22" s="109"/>
      <c r="H22" s="56"/>
      <c r="I22" s="56"/>
    </row>
    <row r="23" spans="1:17">
      <c r="A23" s="56"/>
      <c r="B23" s="116"/>
      <c r="C23" s="117"/>
      <c r="D23" s="117"/>
      <c r="E23" s="117"/>
      <c r="F23" s="57"/>
      <c r="G23" s="109"/>
      <c r="H23" s="56"/>
      <c r="I23" s="56"/>
    </row>
    <row r="24" spans="1:17" ht="8.25" customHeight="1">
      <c r="A24" s="65"/>
      <c r="B24" s="65"/>
      <c r="C24" s="65"/>
      <c r="D24" s="65"/>
      <c r="E24" s="65"/>
      <c r="F24" s="65"/>
      <c r="G24" s="65"/>
      <c r="H24" s="65"/>
      <c r="I24" s="65"/>
    </row>
    <row r="25" spans="1:17">
      <c r="B25" s="118"/>
      <c r="C25" s="118"/>
      <c r="D25" s="118"/>
      <c r="E25" s="118"/>
      <c r="F25" s="118"/>
      <c r="G25" s="118"/>
      <c r="H25" s="118"/>
    </row>
    <row r="26" spans="1:17">
      <c r="B26" s="118"/>
      <c r="C26" s="118"/>
      <c r="D26" s="118"/>
      <c r="E26" s="118"/>
      <c r="F26" s="118"/>
      <c r="G26" s="118"/>
      <c r="H26" s="118"/>
    </row>
    <row r="27" spans="1:17">
      <c r="B27" s="118"/>
      <c r="C27" s="118"/>
      <c r="D27" s="118"/>
      <c r="E27" s="118"/>
      <c r="F27" s="118"/>
      <c r="G27" s="118"/>
      <c r="H27" s="118"/>
    </row>
    <row r="28" spans="1:17">
      <c r="B28" s="118"/>
      <c r="C28" s="118"/>
      <c r="D28" s="118"/>
      <c r="E28" s="118"/>
      <c r="F28" s="118"/>
      <c r="G28" s="118"/>
      <c r="H28" s="118"/>
    </row>
    <row r="29" spans="1:17">
      <c r="B29" s="118"/>
      <c r="C29" s="118"/>
      <c r="D29" s="118"/>
      <c r="E29" s="118"/>
      <c r="F29" s="118"/>
      <c r="G29" s="118"/>
      <c r="H29" s="118"/>
    </row>
    <row r="30" spans="1:17">
      <c r="B30" s="362" t="s">
        <v>113</v>
      </c>
      <c r="C30" s="362"/>
      <c r="D30" s="362"/>
      <c r="E30" s="362"/>
      <c r="F30" s="362"/>
      <c r="G30" s="362"/>
      <c r="H30" s="118"/>
    </row>
    <row r="31" spans="1:17">
      <c r="B31" s="118"/>
      <c r="C31" s="118"/>
      <c r="D31" s="118"/>
      <c r="E31" s="118"/>
      <c r="F31" s="118"/>
      <c r="G31" s="118"/>
      <c r="H31" s="118"/>
    </row>
    <row r="32" spans="1:17">
      <c r="B32" s="118"/>
      <c r="C32" s="118"/>
      <c r="D32" s="118"/>
      <c r="E32" s="118"/>
      <c r="F32" s="118"/>
      <c r="G32" s="118"/>
      <c r="H32" s="118"/>
    </row>
    <row r="33" spans="2:8">
      <c r="B33" s="118"/>
      <c r="C33" s="118"/>
      <c r="D33" s="118"/>
      <c r="E33" s="118"/>
      <c r="F33" s="118"/>
      <c r="G33" s="118"/>
      <c r="H33" s="118"/>
    </row>
    <row r="34" spans="2:8">
      <c r="B34" s="118"/>
      <c r="C34" s="118"/>
      <c r="D34" s="118"/>
      <c r="E34" s="118"/>
      <c r="F34" s="118"/>
      <c r="G34" s="118"/>
      <c r="H34" s="118"/>
    </row>
    <row r="35" spans="2:8">
      <c r="B35" s="118"/>
      <c r="C35" s="118"/>
      <c r="D35" s="118"/>
      <c r="E35" s="118"/>
      <c r="F35" s="118"/>
      <c r="G35" s="118"/>
      <c r="H35" s="118"/>
    </row>
    <row r="36" spans="2:8">
      <c r="B36" s="118"/>
      <c r="C36" s="118"/>
      <c r="D36" s="118"/>
      <c r="E36" s="118"/>
      <c r="F36" s="118"/>
      <c r="G36" s="118"/>
      <c r="H36" s="118"/>
    </row>
  </sheetData>
  <sheetProtection algorithmName="SHA-512" hashValue="LtwLhW1h0KUH+4jYYNqbFVmFrZ1I7I/wqLbZa6aV9g3kTYkybRVFjj3SszOeOX6+XjIhvpHbADM8D1rfbnLuVw==" saltValue="durdcedP+Xoj5JGuscRuzA==" spinCount="100000" sheet="1" objects="1" scenarios="1"/>
  <mergeCells count="16">
    <mergeCell ref="B30:G30"/>
    <mergeCell ref="C19:H19"/>
    <mergeCell ref="C20:H20"/>
    <mergeCell ref="C21:H21"/>
    <mergeCell ref="C22:E22"/>
    <mergeCell ref="A1:H1"/>
    <mergeCell ref="F11:G11"/>
    <mergeCell ref="F12:G12"/>
    <mergeCell ref="B12:E12"/>
    <mergeCell ref="C9:D9"/>
    <mergeCell ref="C2:F2"/>
    <mergeCell ref="C6:I6"/>
    <mergeCell ref="C7:I7"/>
    <mergeCell ref="C8:D8"/>
    <mergeCell ref="F8:G8"/>
    <mergeCell ref="C4:E4"/>
  </mergeCells>
  <phoneticPr fontId="1"/>
  <pageMargins left="0.70866141732283472" right="0.51181102362204722" top="0.74803149606299213" bottom="0.74803149606299213" header="0.31496062992125984" footer="0.31496062992125984"/>
  <pageSetup paperSize="9" scale="11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37"/>
  <sheetViews>
    <sheetView tabSelected="1" view="pageBreakPreview" zoomScale="80" zoomScaleNormal="100" zoomScaleSheetLayoutView="80" workbookViewId="0">
      <selection activeCell="C5" sqref="C5"/>
    </sheetView>
  </sheetViews>
  <sheetFormatPr defaultColWidth="8.75" defaultRowHeight="18.75"/>
  <cols>
    <col min="1" max="1" width="6.125" style="65" customWidth="1"/>
    <col min="2" max="2" width="13.125" style="65" customWidth="1"/>
    <col min="3" max="6" width="8.75" style="65"/>
    <col min="7" max="7" width="5.125" style="65" customWidth="1"/>
    <col min="8" max="8" width="9" style="65" customWidth="1"/>
    <col min="9" max="9" width="11" style="65" customWidth="1"/>
    <col min="10" max="16384" width="8.75" style="65"/>
  </cols>
  <sheetData>
    <row r="1" spans="1:19" ht="30">
      <c r="A1" s="352" t="s">
        <v>114</v>
      </c>
      <c r="B1" s="352"/>
      <c r="C1" s="352"/>
      <c r="D1" s="352"/>
      <c r="E1" s="352"/>
      <c r="F1" s="352"/>
      <c r="G1" s="352"/>
      <c r="H1" s="352"/>
      <c r="I1" s="352"/>
    </row>
    <row r="2" spans="1:19" ht="25.5">
      <c r="C2" s="357" t="s">
        <v>164</v>
      </c>
      <c r="D2" s="357"/>
      <c r="E2" s="357"/>
      <c r="F2" s="357"/>
      <c r="G2" s="357"/>
    </row>
    <row r="3" spans="1:19" ht="13.5" customHeight="1">
      <c r="A3" s="134"/>
      <c r="B3" s="68"/>
      <c r="C3" s="68"/>
      <c r="D3" s="68"/>
      <c r="E3" s="68"/>
      <c r="F3" s="68"/>
      <c r="G3" s="68"/>
    </row>
    <row r="4" spans="1:19" ht="19.5">
      <c r="B4" s="134" t="s">
        <v>128</v>
      </c>
      <c r="C4" s="366"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D4" s="366"/>
      <c r="E4" s="366"/>
    </row>
    <row r="6" spans="1:19" ht="20.100000000000001" customHeight="1">
      <c r="A6" s="135">
        <v>1</v>
      </c>
      <c r="B6" s="56" t="s">
        <v>238</v>
      </c>
      <c r="C6" s="358">
        <f>共通項目入力シート!C5</f>
        <v>0</v>
      </c>
      <c r="D6" s="358"/>
      <c r="E6" s="358"/>
      <c r="F6" s="358"/>
      <c r="G6" s="358"/>
      <c r="H6" s="358"/>
      <c r="I6" s="358"/>
      <c r="J6" s="121"/>
      <c r="K6" s="121"/>
      <c r="L6" s="121"/>
      <c r="M6" s="121"/>
      <c r="N6" s="121"/>
      <c r="O6" s="121"/>
      <c r="P6" s="121"/>
      <c r="Q6" s="121"/>
      <c r="R6" s="121"/>
      <c r="S6" s="121"/>
    </row>
    <row r="7" spans="1:19" ht="20.100000000000001" customHeight="1">
      <c r="A7" s="135">
        <v>2</v>
      </c>
      <c r="B7" s="56" t="s">
        <v>76</v>
      </c>
      <c r="C7" s="358">
        <f>共通項目入力シート!C7</f>
        <v>0</v>
      </c>
      <c r="D7" s="358"/>
      <c r="E7" s="358"/>
      <c r="F7" s="358"/>
      <c r="G7" s="358"/>
      <c r="H7" s="358"/>
      <c r="I7" s="358"/>
      <c r="J7" s="121"/>
      <c r="K7" s="121"/>
      <c r="L7" s="121"/>
      <c r="M7" s="121"/>
      <c r="N7" s="121"/>
      <c r="O7" s="121"/>
      <c r="P7" s="121"/>
      <c r="Q7" s="121"/>
      <c r="R7" s="121"/>
      <c r="S7" s="121"/>
    </row>
    <row r="8" spans="1:19" ht="20.100000000000001" customHeight="1">
      <c r="A8" s="135">
        <v>3</v>
      </c>
      <c r="B8" s="136" t="s">
        <v>155</v>
      </c>
      <c r="C8" s="364">
        <f>共通項目入力シート!C15</f>
        <v>0</v>
      </c>
      <c r="D8" s="364"/>
      <c r="E8" s="57" t="s">
        <v>146</v>
      </c>
      <c r="F8" s="365" t="s">
        <v>156</v>
      </c>
      <c r="G8" s="365"/>
      <c r="H8" s="172"/>
      <c r="I8" s="56" t="s">
        <v>159</v>
      </c>
    </row>
    <row r="9" spans="1:19" ht="20.100000000000001" customHeight="1">
      <c r="A9" s="135">
        <v>4</v>
      </c>
      <c r="B9" s="136" t="s">
        <v>157</v>
      </c>
      <c r="C9" s="368"/>
      <c r="D9" s="368"/>
      <c r="E9" s="57" t="s">
        <v>146</v>
      </c>
      <c r="F9" s="365" t="s">
        <v>158</v>
      </c>
      <c r="G9" s="365"/>
      <c r="H9" s="172"/>
      <c r="I9" s="56" t="s">
        <v>160</v>
      </c>
    </row>
    <row r="10" spans="1:19" ht="20.100000000000001" customHeight="1">
      <c r="A10" s="135">
        <v>5</v>
      </c>
      <c r="B10" s="56" t="s">
        <v>145</v>
      </c>
      <c r="C10" s="355"/>
      <c r="D10" s="355"/>
      <c r="E10" s="57" t="s">
        <v>146</v>
      </c>
      <c r="F10" s="172"/>
      <c r="G10" s="57" t="s">
        <v>161</v>
      </c>
      <c r="H10" s="57"/>
      <c r="I10" s="56"/>
    </row>
    <row r="11" spans="1:19" ht="3.75" customHeight="1">
      <c r="A11" s="56"/>
      <c r="B11" s="56"/>
      <c r="C11" s="56"/>
      <c r="D11" s="57"/>
      <c r="E11" s="56"/>
      <c r="F11" s="57"/>
      <c r="G11" s="56"/>
      <c r="H11" s="56"/>
      <c r="I11" s="56"/>
    </row>
    <row r="12" spans="1:19" ht="24" customHeight="1">
      <c r="A12" s="56"/>
      <c r="B12" s="57" t="s">
        <v>162</v>
      </c>
      <c r="C12" s="57"/>
      <c r="D12" s="57"/>
      <c r="E12" s="57"/>
      <c r="F12" s="353">
        <f>C9</f>
        <v>0</v>
      </c>
      <c r="G12" s="353"/>
      <c r="H12" s="56" t="s">
        <v>147</v>
      </c>
      <c r="I12" s="56"/>
    </row>
    <row r="13" spans="1:19" ht="24" customHeight="1">
      <c r="A13" s="56"/>
      <c r="B13" s="354" t="s">
        <v>163</v>
      </c>
      <c r="C13" s="354"/>
      <c r="D13" s="354"/>
      <c r="E13" s="354"/>
      <c r="F13" s="353">
        <f>C9/11</f>
        <v>0</v>
      </c>
      <c r="G13" s="353"/>
      <c r="H13" s="56" t="s">
        <v>148</v>
      </c>
      <c r="I13" s="56"/>
    </row>
    <row r="14" spans="1:19" ht="3.75" customHeight="1">
      <c r="A14" s="56"/>
      <c r="B14" s="56"/>
      <c r="C14" s="56"/>
      <c r="D14" s="57"/>
      <c r="E14" s="56"/>
      <c r="F14" s="57"/>
      <c r="G14" s="56"/>
      <c r="H14" s="56"/>
      <c r="I14" s="56"/>
    </row>
    <row r="15" spans="1:19">
      <c r="B15" s="56"/>
      <c r="C15" s="112" t="s">
        <v>112</v>
      </c>
      <c r="D15" s="114" t="s">
        <v>151</v>
      </c>
      <c r="E15" s="56" t="s">
        <v>154</v>
      </c>
      <c r="F15" s="56"/>
      <c r="G15" s="56"/>
      <c r="H15" s="56"/>
      <c r="I15" s="56"/>
      <c r="J15" s="56"/>
    </row>
    <row r="16" spans="1:19">
      <c r="B16" s="56"/>
      <c r="C16" s="56"/>
      <c r="D16" s="114" t="s">
        <v>152</v>
      </c>
      <c r="E16" s="56" t="s">
        <v>153</v>
      </c>
      <c r="F16" s="56"/>
      <c r="G16" s="56"/>
      <c r="H16" s="56"/>
      <c r="I16" s="56"/>
      <c r="J16" s="56"/>
    </row>
    <row r="17" spans="1:10">
      <c r="B17" s="56"/>
      <c r="C17" s="56"/>
      <c r="D17" s="56" t="s">
        <v>150</v>
      </c>
      <c r="E17" s="56"/>
      <c r="F17" s="56"/>
      <c r="G17" s="56"/>
      <c r="H17" s="56"/>
      <c r="I17" s="56"/>
      <c r="J17" s="56"/>
    </row>
    <row r="18" spans="1:10" ht="3.75" customHeight="1">
      <c r="A18" s="56"/>
      <c r="B18" s="56"/>
      <c r="C18" s="56"/>
      <c r="D18" s="57"/>
      <c r="E18" s="56"/>
      <c r="F18" s="57"/>
      <c r="G18" s="56"/>
      <c r="H18" s="56"/>
      <c r="I18" s="56"/>
    </row>
    <row r="19" spans="1:10">
      <c r="A19" s="135">
        <v>6</v>
      </c>
      <c r="B19" s="57" t="s">
        <v>108</v>
      </c>
      <c r="C19" s="56"/>
      <c r="D19" s="56"/>
      <c r="E19" s="56"/>
      <c r="F19" s="56"/>
      <c r="G19" s="56"/>
      <c r="H19" s="56"/>
      <c r="I19" s="57"/>
    </row>
    <row r="20" spans="1:10">
      <c r="A20" s="56"/>
      <c r="B20" s="114" t="s">
        <v>133</v>
      </c>
      <c r="C20" s="358">
        <f>共通項目入力シート!C20</f>
        <v>0</v>
      </c>
      <c r="D20" s="358"/>
      <c r="E20" s="358"/>
      <c r="F20" s="358"/>
      <c r="G20" s="358"/>
      <c r="H20" s="358"/>
      <c r="I20" s="114"/>
    </row>
    <row r="21" spans="1:10">
      <c r="A21" s="56"/>
      <c r="B21" s="115" t="s">
        <v>141</v>
      </c>
      <c r="C21" s="358" t="str">
        <f>IF(共通項目入力シート!C22="","",共通項目入力シート!C22)</f>
        <v/>
      </c>
      <c r="D21" s="358"/>
      <c r="E21" s="358"/>
      <c r="F21" s="358"/>
      <c r="G21" s="358"/>
      <c r="H21" s="358"/>
      <c r="I21" s="57"/>
    </row>
    <row r="22" spans="1:10">
      <c r="A22" s="56"/>
      <c r="B22" s="114" t="s">
        <v>139</v>
      </c>
      <c r="C22" s="358">
        <f>共通項目入力シート!C24</f>
        <v>0</v>
      </c>
      <c r="D22" s="358"/>
      <c r="E22" s="358"/>
      <c r="F22" s="358"/>
      <c r="G22" s="358"/>
      <c r="H22" s="358"/>
      <c r="I22" s="57"/>
    </row>
    <row r="23" spans="1:10">
      <c r="A23" s="56"/>
      <c r="B23" s="116" t="s">
        <v>140</v>
      </c>
      <c r="C23" s="363" t="str">
        <f>共通項目入力シート!C26&amp;"　"&amp;共通項目入力シート!C28</f>
        <v>　</v>
      </c>
      <c r="D23" s="363"/>
      <c r="E23" s="363"/>
      <c r="F23" s="57"/>
      <c r="G23" s="56"/>
      <c r="H23" s="56"/>
      <c r="I23" s="56"/>
    </row>
    <row r="24" spans="1:10">
      <c r="A24" s="56"/>
      <c r="B24" s="116"/>
      <c r="C24" s="120"/>
      <c r="D24" s="120"/>
      <c r="E24" s="120"/>
      <c r="F24" s="57"/>
      <c r="G24" s="56"/>
      <c r="H24" s="56"/>
      <c r="I24" s="56"/>
    </row>
    <row r="25" spans="1:10" ht="8.25" customHeight="1"/>
    <row r="26" spans="1:10">
      <c r="B26" s="137"/>
      <c r="C26" s="137"/>
      <c r="D26" s="137"/>
      <c r="E26" s="137"/>
      <c r="F26" s="137"/>
      <c r="G26" s="137"/>
      <c r="H26" s="137"/>
    </row>
    <row r="27" spans="1:10">
      <c r="B27" s="137"/>
      <c r="C27" s="137"/>
      <c r="D27" s="137"/>
      <c r="E27" s="137"/>
      <c r="F27" s="137"/>
      <c r="G27" s="137"/>
      <c r="H27" s="137"/>
    </row>
    <row r="28" spans="1:10">
      <c r="B28" s="137"/>
      <c r="C28" s="137"/>
      <c r="D28" s="137"/>
      <c r="E28" s="137"/>
      <c r="F28" s="137"/>
      <c r="G28" s="137"/>
      <c r="H28" s="137"/>
    </row>
    <row r="29" spans="1:10">
      <c r="B29" s="137"/>
      <c r="C29" s="137"/>
      <c r="D29" s="137"/>
      <c r="E29" s="137"/>
      <c r="F29" s="137"/>
      <c r="G29" s="137"/>
      <c r="H29" s="137"/>
    </row>
    <row r="30" spans="1:10">
      <c r="B30" s="137"/>
      <c r="C30" s="137"/>
      <c r="D30" s="137"/>
      <c r="E30" s="137"/>
      <c r="F30" s="137"/>
      <c r="G30" s="137"/>
      <c r="H30" s="137"/>
    </row>
    <row r="31" spans="1:10">
      <c r="H31" s="137"/>
    </row>
    <row r="32" spans="1:10">
      <c r="B32" s="137"/>
      <c r="C32" s="137"/>
      <c r="D32" s="137"/>
      <c r="E32" s="137"/>
      <c r="F32" s="137"/>
      <c r="G32" s="137"/>
      <c r="H32" s="137"/>
    </row>
    <row r="33" spans="2:8">
      <c r="B33" s="367" t="s">
        <v>113</v>
      </c>
      <c r="C33" s="367"/>
      <c r="D33" s="367"/>
      <c r="E33" s="367"/>
      <c r="F33" s="367"/>
      <c r="G33" s="367"/>
      <c r="H33" s="137"/>
    </row>
    <row r="34" spans="2:8">
      <c r="B34" s="137"/>
    </row>
    <row r="35" spans="2:8">
      <c r="B35" s="137"/>
      <c r="C35" s="137"/>
      <c r="D35" s="137"/>
      <c r="E35" s="137"/>
      <c r="F35" s="137"/>
      <c r="G35" s="137"/>
      <c r="H35" s="137"/>
    </row>
    <row r="36" spans="2:8">
      <c r="B36" s="137"/>
      <c r="C36" s="137"/>
      <c r="D36" s="137"/>
      <c r="E36" s="137"/>
      <c r="F36" s="137"/>
      <c r="G36" s="137"/>
      <c r="H36" s="137"/>
    </row>
    <row r="37" spans="2:8">
      <c r="B37" s="137"/>
      <c r="C37" s="137"/>
      <c r="D37" s="137"/>
      <c r="E37" s="137"/>
      <c r="F37" s="137"/>
      <c r="G37" s="137"/>
      <c r="H37" s="137"/>
    </row>
  </sheetData>
  <sheetProtection password="C671" sheet="1" objects="1" scenarios="1"/>
  <mergeCells count="18">
    <mergeCell ref="B13:E13"/>
    <mergeCell ref="F13:G13"/>
    <mergeCell ref="C4:E4"/>
    <mergeCell ref="B33:G33"/>
    <mergeCell ref="C22:H22"/>
    <mergeCell ref="C23:E23"/>
    <mergeCell ref="C9:D9"/>
    <mergeCell ref="F9:G9"/>
    <mergeCell ref="C20:H20"/>
    <mergeCell ref="C21:H21"/>
    <mergeCell ref="C10:D10"/>
    <mergeCell ref="F12:G12"/>
    <mergeCell ref="A1:I1"/>
    <mergeCell ref="C6:I6"/>
    <mergeCell ref="C7:I7"/>
    <mergeCell ref="C8:D8"/>
    <mergeCell ref="F8:G8"/>
    <mergeCell ref="C2:G2"/>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I34"/>
  <sheetViews>
    <sheetView view="pageBreakPreview" zoomScale="80" zoomScaleNormal="100" zoomScaleSheetLayoutView="80" workbookViewId="0">
      <selection activeCell="D6" sqref="D6"/>
    </sheetView>
  </sheetViews>
  <sheetFormatPr defaultColWidth="9" defaultRowHeight="18.75"/>
  <cols>
    <col min="1" max="1" width="9.375" style="65" customWidth="1"/>
    <col min="2" max="2" width="10.25" style="65" customWidth="1"/>
    <col min="3" max="3" width="4" style="65" customWidth="1"/>
    <col min="4" max="8" width="9" style="65"/>
    <col min="9" max="9" width="11.5" style="65" customWidth="1"/>
    <col min="10" max="16384" width="9" style="65"/>
  </cols>
  <sheetData>
    <row r="1" spans="1:9" ht="25.5">
      <c r="A1" s="372" t="s">
        <v>142</v>
      </c>
      <c r="B1" s="372"/>
      <c r="C1" s="372"/>
      <c r="D1" s="372"/>
      <c r="E1" s="372"/>
      <c r="F1" s="372"/>
      <c r="G1" s="372"/>
      <c r="H1" s="372"/>
      <c r="I1" s="372"/>
    </row>
    <row r="2" spans="1:9" ht="25.5">
      <c r="A2" s="372" t="s">
        <v>143</v>
      </c>
      <c r="B2" s="372"/>
      <c r="C2" s="372"/>
      <c r="D2" s="372"/>
      <c r="E2" s="372"/>
      <c r="F2" s="372"/>
      <c r="G2" s="372"/>
      <c r="H2" s="372"/>
      <c r="I2" s="372"/>
    </row>
    <row r="3" spans="1:9" ht="24">
      <c r="C3" s="66"/>
      <c r="D3" s="66"/>
      <c r="E3" s="66"/>
      <c r="F3" s="66"/>
    </row>
    <row r="4" spans="1:9" ht="24">
      <c r="C4" s="66"/>
      <c r="D4" s="66"/>
      <c r="E4" s="66"/>
      <c r="F4" s="66"/>
    </row>
    <row r="5" spans="1:9" ht="24">
      <c r="A5" s="65" t="s">
        <v>127</v>
      </c>
      <c r="B5" s="67" t="s">
        <v>128</v>
      </c>
      <c r="C5" s="68"/>
      <c r="D5" s="373" t="str">
        <f>DBCS("第"&amp;共通項目入力シート!C3&amp;共通項目入力シート!D3&amp;共通項目入力シート!E3&amp;共通項目入力シート!F3&amp;共通項目入力シート!G3&amp;共通項目入力シート!H3&amp;共通項目入力シート!I3&amp;共通項目入力シート!J3&amp;"号")</f>
        <v>第号</v>
      </c>
      <c r="E5" s="373"/>
      <c r="F5" s="373"/>
      <c r="G5" s="373"/>
    </row>
    <row r="6" spans="1:9" ht="18.75" customHeight="1"/>
    <row r="7" spans="1:9">
      <c r="A7" s="65">
        <v>1</v>
      </c>
      <c r="B7" s="67" t="s">
        <v>132</v>
      </c>
      <c r="D7" s="369">
        <f>共通項目入力シート!C5</f>
        <v>0</v>
      </c>
      <c r="E7" s="369"/>
      <c r="F7" s="369"/>
      <c r="G7" s="369"/>
      <c r="H7" s="369"/>
      <c r="I7" s="369"/>
    </row>
    <row r="8" spans="1:9" ht="18.75" customHeight="1">
      <c r="B8" s="69"/>
      <c r="D8" s="369"/>
      <c r="E8" s="369"/>
      <c r="F8" s="369"/>
      <c r="G8" s="369"/>
      <c r="H8" s="369"/>
      <c r="I8" s="369"/>
    </row>
    <row r="9" spans="1:9">
      <c r="A9" s="65">
        <v>2</v>
      </c>
      <c r="B9" s="67" t="s">
        <v>129</v>
      </c>
      <c r="D9" s="369">
        <f>共通項目入力シート!C7</f>
        <v>0</v>
      </c>
      <c r="E9" s="369"/>
      <c r="F9" s="369"/>
      <c r="G9" s="369"/>
      <c r="H9" s="369"/>
      <c r="I9" s="369"/>
    </row>
    <row r="10" spans="1:9">
      <c r="B10" s="69"/>
      <c r="D10" s="369"/>
      <c r="E10" s="369"/>
      <c r="F10" s="369"/>
      <c r="G10" s="369"/>
      <c r="H10" s="369"/>
      <c r="I10" s="369"/>
    </row>
    <row r="11" spans="1:9" ht="19.5">
      <c r="A11" s="65">
        <v>3</v>
      </c>
      <c r="B11" s="67" t="s">
        <v>130</v>
      </c>
      <c r="D11" s="370">
        <f>共通項目入力シート!C15</f>
        <v>0</v>
      </c>
      <c r="E11" s="371"/>
      <c r="F11" s="65" t="s">
        <v>131</v>
      </c>
    </row>
    <row r="12" spans="1:9">
      <c r="B12" s="69"/>
    </row>
    <row r="13" spans="1:9">
      <c r="A13" s="173">
        <v>4</v>
      </c>
      <c r="B13" s="174" t="s">
        <v>167</v>
      </c>
      <c r="C13" s="173"/>
      <c r="D13" s="173"/>
      <c r="E13" s="173"/>
      <c r="F13" s="173"/>
      <c r="G13" s="173"/>
      <c r="H13" s="173"/>
      <c r="I13" s="173"/>
    </row>
    <row r="14" spans="1:9">
      <c r="A14" s="173"/>
      <c r="B14" s="173"/>
      <c r="C14" s="173"/>
      <c r="D14" s="173"/>
      <c r="E14" s="173"/>
      <c r="F14" s="173"/>
      <c r="G14" s="173"/>
      <c r="H14" s="173"/>
      <c r="I14" s="173"/>
    </row>
    <row r="15" spans="1:9">
      <c r="A15" s="173"/>
      <c r="B15" s="173" t="s">
        <v>165</v>
      </c>
      <c r="C15" s="173"/>
      <c r="D15" s="173"/>
      <c r="E15" s="173"/>
      <c r="F15" s="173"/>
      <c r="G15" s="173"/>
      <c r="H15" s="173"/>
      <c r="I15" s="173"/>
    </row>
    <row r="16" spans="1:9" ht="15" customHeight="1">
      <c r="A16" s="173"/>
      <c r="B16" s="173"/>
      <c r="C16" s="173"/>
      <c r="D16" s="173"/>
      <c r="E16" s="173"/>
      <c r="F16" s="173"/>
      <c r="G16" s="173"/>
      <c r="H16" s="173"/>
      <c r="I16" s="173"/>
    </row>
    <row r="17" spans="1:9">
      <c r="A17" s="173"/>
      <c r="B17" s="173" t="s">
        <v>168</v>
      </c>
      <c r="C17" s="173"/>
      <c r="D17" s="173"/>
      <c r="E17" s="173"/>
      <c r="F17" s="173"/>
      <c r="G17" s="173"/>
      <c r="H17" s="173"/>
      <c r="I17" s="173"/>
    </row>
    <row r="18" spans="1:9" ht="15" customHeight="1">
      <c r="A18" s="173"/>
      <c r="B18" s="173" t="s">
        <v>137</v>
      </c>
      <c r="C18" s="173"/>
      <c r="D18" s="173"/>
      <c r="E18" s="173"/>
      <c r="F18" s="173"/>
      <c r="G18" s="173"/>
      <c r="H18" s="173"/>
      <c r="I18" s="173"/>
    </row>
    <row r="19" spans="1:9">
      <c r="A19" s="173"/>
      <c r="B19" s="173"/>
      <c r="C19" s="173"/>
      <c r="D19" s="173"/>
      <c r="E19" s="173"/>
      <c r="F19" s="173"/>
      <c r="G19" s="173"/>
      <c r="H19" s="173"/>
      <c r="I19" s="173"/>
    </row>
    <row r="20" spans="1:9" ht="15" customHeight="1">
      <c r="A20" s="173"/>
      <c r="B20" s="173" t="s">
        <v>169</v>
      </c>
      <c r="C20" s="173"/>
      <c r="D20" s="173"/>
      <c r="E20" s="173"/>
      <c r="F20" s="173"/>
      <c r="G20" s="173"/>
      <c r="H20" s="173"/>
      <c r="I20" s="173"/>
    </row>
    <row r="21" spans="1:9" ht="15" customHeight="1">
      <c r="A21" s="173"/>
      <c r="B21" s="173" t="s">
        <v>136</v>
      </c>
      <c r="C21" s="173"/>
      <c r="D21" s="376"/>
      <c r="E21" s="376"/>
      <c r="F21" s="376"/>
      <c r="G21" s="376"/>
      <c r="H21" s="376"/>
      <c r="I21" s="173" t="s">
        <v>135</v>
      </c>
    </row>
    <row r="22" spans="1:9">
      <c r="A22" s="173"/>
      <c r="B22" s="173"/>
      <c r="C22" s="173"/>
      <c r="D22" s="173"/>
      <c r="E22" s="173"/>
      <c r="F22" s="173"/>
      <c r="G22" s="173"/>
      <c r="H22" s="173"/>
      <c r="I22" s="173"/>
    </row>
    <row r="23" spans="1:9" ht="18.75" customHeight="1">
      <c r="A23" s="173"/>
      <c r="B23" s="173" t="s">
        <v>170</v>
      </c>
      <c r="C23" s="173"/>
      <c r="D23" s="173"/>
      <c r="E23" s="173"/>
      <c r="F23" s="173"/>
      <c r="G23" s="173"/>
      <c r="H23" s="173"/>
      <c r="I23" s="173"/>
    </row>
    <row r="24" spans="1:9">
      <c r="A24" s="173"/>
      <c r="B24" s="377" t="s">
        <v>138</v>
      </c>
      <c r="C24" s="377"/>
      <c r="D24" s="377"/>
      <c r="E24" s="377"/>
      <c r="F24" s="377"/>
      <c r="G24" s="377"/>
      <c r="H24" s="377"/>
      <c r="I24" s="173" t="s">
        <v>135</v>
      </c>
    </row>
    <row r="27" spans="1:9">
      <c r="A27" s="65">
        <v>5</v>
      </c>
      <c r="B27" s="67" t="s">
        <v>108</v>
      </c>
      <c r="I27" s="68"/>
    </row>
    <row r="29" spans="1:9">
      <c r="B29" s="70" t="s">
        <v>133</v>
      </c>
      <c r="C29" s="70"/>
      <c r="D29" s="374">
        <f>共通項目入力シート!C20</f>
        <v>0</v>
      </c>
      <c r="E29" s="374"/>
      <c r="F29" s="374"/>
      <c r="G29" s="374"/>
      <c r="H29" s="374"/>
      <c r="I29" s="374"/>
    </row>
    <row r="30" spans="1:9">
      <c r="B30" s="71" t="s">
        <v>141</v>
      </c>
      <c r="C30" s="68"/>
      <c r="D30" s="374" t="str">
        <f>IF(共通項目入力シート!C22="","",共通項目入力シート!C22)</f>
        <v/>
      </c>
      <c r="E30" s="374"/>
      <c r="F30" s="374"/>
      <c r="G30" s="374"/>
      <c r="H30" s="374"/>
      <c r="I30" s="374"/>
    </row>
    <row r="32" spans="1:9" ht="18.75" customHeight="1">
      <c r="B32" s="70" t="s">
        <v>139</v>
      </c>
      <c r="C32" s="68"/>
      <c r="D32" s="374">
        <f>共通項目入力シート!C24</f>
        <v>0</v>
      </c>
      <c r="E32" s="374"/>
      <c r="F32" s="374"/>
      <c r="G32" s="374"/>
      <c r="H32" s="374"/>
      <c r="I32" s="374"/>
    </row>
    <row r="33" spans="2:8">
      <c r="C33" s="72"/>
    </row>
    <row r="34" spans="2:8">
      <c r="B34" s="73" t="s">
        <v>140</v>
      </c>
      <c r="D34" s="375" t="str">
        <f>共通項目入力シート!C26&amp;"　"&amp;共通項目入力シート!C28</f>
        <v>　</v>
      </c>
      <c r="E34" s="375"/>
      <c r="F34" s="375"/>
      <c r="H34" s="68"/>
    </row>
  </sheetData>
  <sheetProtection password="C671" sheet="1" objects="1" scenarios="1"/>
  <mergeCells count="12">
    <mergeCell ref="D32:I32"/>
    <mergeCell ref="D29:I29"/>
    <mergeCell ref="D30:I30"/>
    <mergeCell ref="D34:F34"/>
    <mergeCell ref="D21:H21"/>
    <mergeCell ref="B24:H24"/>
    <mergeCell ref="D7:I8"/>
    <mergeCell ref="D9:I10"/>
    <mergeCell ref="D11:E11"/>
    <mergeCell ref="A1:I1"/>
    <mergeCell ref="A2:I2"/>
    <mergeCell ref="D5:G5"/>
  </mergeCells>
  <phoneticPr fontId="1"/>
  <pageMargins left="0.9055118110236221" right="0.5118110236220472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共通項目入力シート</vt:lpstr>
      <vt:lpstr>着手届</vt:lpstr>
      <vt:lpstr>請負代金内訳書</vt:lpstr>
      <vt:lpstr>工事契約書</vt:lpstr>
      <vt:lpstr>仲裁合意書</vt:lpstr>
      <vt:lpstr>工程表</vt:lpstr>
      <vt:lpstr>建退共収納書 (当初）</vt:lpstr>
      <vt:lpstr>建退共収納書 (変更)</vt:lpstr>
      <vt:lpstr>建退共理由書</vt:lpstr>
      <vt:lpstr>現場代理人及び主任技術者等通知書</vt:lpstr>
      <vt:lpstr>兼任配置届</vt:lpstr>
      <vt:lpstr>共通項目入力シート!Print_Area</vt:lpstr>
      <vt:lpstr>兼任配置届!Print_Area</vt:lpstr>
      <vt:lpstr>'建退共収納書 (当初）'!Print_Area</vt:lpstr>
      <vt:lpstr>'建退共収納書 (変更)'!Print_Area</vt:lpstr>
      <vt:lpstr>建退共理由書!Print_Area</vt:lpstr>
      <vt:lpstr>現場代理人及び主任技術者等通知書!Print_Area</vt:lpstr>
      <vt:lpstr>工事契約書!Print_Area</vt:lpstr>
      <vt:lpstr>工程表!Print_Area</vt:lpstr>
      <vt:lpstr>請負代金内訳書!Print_Area</vt:lpstr>
      <vt:lpstr>着手届!Print_Area</vt:lpstr>
      <vt:lpstr>仲裁合意書!Print_Area</vt:lpstr>
      <vt:lpstr>請負代金内訳書!Print_Titles</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渡部　尚子</cp:lastModifiedBy>
  <cp:lastPrinted>2025-05-16T07:57:54Z</cp:lastPrinted>
  <dcterms:created xsi:type="dcterms:W3CDTF">2020-04-13T06:10:40Z</dcterms:created>
  <dcterms:modified xsi:type="dcterms:W3CDTF">2025-05-16T07:59:56Z</dcterms:modified>
</cp:coreProperties>
</file>