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563FABA4-CD81-410C-86D0-5C36A8CF2FC4}" xr6:coauthVersionLast="47" xr6:coauthVersionMax="47" xr10:uidLastSave="{00000000-0000-0000-0000-000000000000}"/>
  <workbookProtection workbookAlgorithmName="SHA-512" workbookHashValue="Yhdv2PQA3YpCyK5MqnYAAw43HBzlQPUsD6SeKAM2ykbWW2nA7wK9lyeoGEaoR1q5ot93fBoJhoHflWRLutjBVA==" workbookSaltValue="toCXUPvTnxmQAy3oZkqtMw==" workbookSpinCount="100000" lockStructure="1"/>
  <bookViews>
    <workbookView xWindow="-120" yWindow="-120" windowWidth="25440" windowHeight="15390" tabRatio="922" activeTab="4"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共通項目入力シート!$A$1:$K$29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H35" i="1"/>
  <c r="C20" i="1"/>
  <c r="E5" i="1"/>
  <c r="E7" i="1" l="1"/>
  <c r="S29" i="1" l="1"/>
  <c r="C29" i="1" s="1"/>
  <c r="H13" i="1"/>
  <c r="H12" i="1"/>
  <c r="AG13" i="22"/>
  <c r="AG14" i="22" s="1"/>
  <c r="B26" i="22" s="1"/>
  <c r="V3" i="22"/>
  <c r="X4" i="5"/>
  <c r="X3" i="5"/>
  <c r="I32" i="7"/>
  <c r="I30" i="7"/>
  <c r="C17" i="7"/>
  <c r="C15" i="7"/>
  <c r="M1" i="7"/>
  <c r="B28" i="22" l="1"/>
  <c r="E9" i="1" l="1"/>
  <c r="O10" i="22" l="1"/>
  <c r="G22" i="22" l="1"/>
  <c r="G19" i="22"/>
  <c r="O9" i="22"/>
  <c r="O7" i="22"/>
  <c r="L17" i="1" l="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O8" i="22"/>
  <c r="U7" i="5"/>
  <c r="J17" i="6"/>
  <c r="I16" i="22"/>
  <c r="J16" i="22"/>
  <c r="K16" i="22"/>
  <c r="L16" i="22"/>
  <c r="M16" i="22"/>
  <c r="N16" i="22"/>
  <c r="O16" i="22"/>
  <c r="H16" i="22"/>
  <c r="F3" i="5"/>
  <c r="G3" i="5"/>
  <c r="H3" i="5"/>
  <c r="I3" i="5"/>
  <c r="J3" i="5"/>
  <c r="K3" i="5"/>
  <c r="L3" i="5"/>
  <c r="E3" i="5"/>
  <c r="H22" i="7"/>
  <c r="I22" i="7"/>
  <c r="J22" i="7"/>
  <c r="K22" i="7"/>
  <c r="L22" i="7"/>
  <c r="M22" i="7"/>
  <c r="N22" i="7"/>
  <c r="G22" i="7"/>
  <c r="U8" i="5"/>
  <c r="M6" i="7"/>
  <c r="C5" i="5" l="1"/>
  <c r="M8" i="7"/>
  <c r="M7" i="7"/>
  <c r="M5" i="7"/>
  <c r="G27" i="7"/>
  <c r="G25" i="7"/>
  <c r="G35" i="7"/>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924206AA-9AFF-4EA1-8AC0-C426C58E744B}">
      <text>
        <r>
          <rPr>
            <b/>
            <sz val="14"/>
            <color indexed="81"/>
            <rFont val="MS P ゴシック"/>
            <family val="3"/>
            <charset val="128"/>
          </rPr>
          <t>👈契約日、始期（着手日）、終期の入力は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<sst xmlns="http://schemas.openxmlformats.org/spreadsheetml/2006/main" count="132" uniqueCount="110">
  <si>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</si>
  <si>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</si>
  <si>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百</t>
  </si>
  <si>
    <t>拾</t>
  </si>
  <si>
    <t>億</t>
  </si>
  <si>
    <t>千</t>
  </si>
  <si>
    <t>万</t>
  </si>
  <si>
    <t>円</t>
  </si>
  <si>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</si>
  <si>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</si>
  <si>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</si>
  <si>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</si>
  <si>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</si>
  <si>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</si>
  <si>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</si>
  <si>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</si>
  <si>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月</t>
    <rPh sb="0" eb="1">
      <t>ガツ</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</si>
  <si>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</si>
  <si>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</si>
  <si>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</si>
  <si>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</si>
  <si>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</si>
  <si>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</si>
  <si>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</si>
  <si>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</si>
  <si>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</si>
  <si>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</si>
  <si>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</si>
  <si>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</si>
  <si>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</si>
  <si>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</si>
  <si>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</si>
  <si>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</si>
  <si>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</si>
  <si>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</si>
  <si>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</si>
  <si>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</si>
  <si>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</si>
  <si>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</si>
  <si>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</si>
  <si>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</si>
  <si>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</si>
  <si>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</si>
  <si>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</si>
  <si>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</si>
  <si>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</si>
  <si>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</si>
  <si>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</si>
  <si>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</si>
  <si>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</si>
  <si>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</si>
  <si>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</si>
  <si>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</si>
  <si>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</si>
  <si>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</si>
  <si>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</si>
  <si>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</si>
  <si>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</si>
  <si>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</si>
  <si>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</si>
  <si>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</si>
  <si>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</si>
  <si>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</si>
  <si>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</si>
  <si>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</si>
  <si>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</si>
  <si>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</si>
  <si>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</si>
  <si>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</si>
  <si>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</si>
  <si>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</si>
  <si>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</si>
  <si>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</si>
  <si>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</si>
  <si>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</si>
  <si>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</si>
  <si>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</si>
  <si>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</si>
  <si>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</si>
  <si>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</si>
  <si>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</si>
  <si>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</si>
  <si>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</si>
  <si>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</si>
  <si>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</si>
  <si>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</si>
  <si>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</si>
  <si>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</si>
  <si>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</si>
  <si>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</si>
  <si>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</si>
  <si>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</si>
  <si>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</si>
  <si>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</si>
  <si>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</si>
  <si>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</si>
  <si>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委託業務名</t>
    <rPh sb="0" eb="1">
      <t>イ</t>
    </rPh>
    <rPh sb="1" eb="2">
      <t>タク</t>
    </rPh>
    <rPh sb="2" eb="3">
      <t>ゴウ</t>
    </rPh>
    <rPh sb="3" eb="4">
      <t>ツトム</t>
    </rPh>
    <rPh sb="4" eb="5">
      <t>メイ</t>
    </rPh>
    <phoneticPr fontId="1"/>
  </si>
  <si>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</si>
  <si>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</si>
  <si>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</si>
  <si>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契約の下記工事（委託・修繕）は、</t>
    <phoneticPr fontId="1"/>
  </si>
  <si>
    <t>に着手したので届けます。</t>
    <phoneticPr fontId="1"/>
  </si>
  <si>
    <t>工事（委託・修繕）名</t>
    <rPh sb="0" eb="2">
      <t>コウジ</t>
    </rPh>
    <rPh sb="3" eb="5">
      <t>イタク</t>
    </rPh>
    <rPh sb="6" eb="8">
      <t>シュウゼン</t>
    </rPh>
    <rPh sb="9" eb="10">
      <t>メイ</t>
    </rPh>
    <phoneticPr fontId="1"/>
  </si>
  <si>
    <t>ggge年m月d日</t>
    <rPh sb="4" eb="5">
      <t>ネン</t>
    </rPh>
    <rPh sb="6" eb="7">
      <t>ガツ</t>
    </rPh>
    <rPh sb="8" eb="9">
      <t>ニチ</t>
    </rPh>
    <phoneticPr fontId="1"/>
  </si>
  <si>
    <t>工事（委託・修繕）名</t>
    <rPh sb="0" eb="2">
      <t>コウジ</t>
    </rPh>
    <rPh sb="3" eb="5">
      <t>イタク</t>
    </rPh>
    <rPh sb="6" eb="8">
      <t>シュウゼン</t>
    </rPh>
    <rPh sb="9" eb="10">
      <t>メイ</t>
    </rPh>
    <phoneticPr fontId="24"/>
  </si>
  <si>
    <t>施 行 場 所</t>
    <rPh sb="0" eb="1">
      <t>シ</t>
    </rPh>
    <rPh sb="2" eb="3">
      <t>イ</t>
    </rPh>
    <rPh sb="4" eb="5">
      <t>バ</t>
    </rPh>
    <rPh sb="6" eb="7">
      <t>ショ</t>
    </rPh>
    <phoneticPr fontId="1"/>
  </si>
  <si>
    <t xml:space="preserve">　 本契約の証として、本書の電磁的記録を作成し、当事者は電子署名を行い、各自
電磁的記録を保有する。
</t>
    <phoneticPr fontId="1"/>
  </si>
  <si>
    <t>電子契約用</t>
    <rPh sb="0" eb="2">
      <t>デンシ</t>
    </rPh>
    <rPh sb="2" eb="4">
      <t>ケイヤク</t>
    </rPh>
    <rPh sb="4" eb="5">
      <t>ヨウ</t>
    </rPh>
    <phoneticPr fontId="1"/>
  </si>
  <si>
    <t>郡山市上下水道事業管理者職務代理者</t>
    <rPh sb="0" eb="12">
      <t>コオリヤマシジョウゲスイドウジギョウカンリシャ</t>
    </rPh>
    <rPh sb="12" eb="14">
      <t>ショクム</t>
    </rPh>
    <rPh sb="14" eb="16">
      <t>ダイリ</t>
    </rPh>
    <rPh sb="16" eb="17">
      <t>シャ</t>
    </rPh>
    <phoneticPr fontId="1"/>
  </si>
  <si>
    <t>郡山市上下水道局長 菊池 秀昭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</si>
</sst>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quot;¥&quot;#,##0_);[Red]\(&quot;¥&quot;#,##0\)"/>
    <numFmt numFmtId="178" formatCode="[$-411]ggge&quot;年&quot;m&quot;月&quot;d&quot;日&quot;;@"/>
  </numFmts>
  <fonts count="57">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
      <b/>
      <sz val="14"/>
      <color indexed="81"/>
      <name val="MS P 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medium">
        <color indexed="64"/>
      </top>
      <bottom/>
      <diagonal/>
    </border>
    <border>
      <left style="hair">
        <color indexed="64"/>
      </left>
      <right/>
      <top/>
      <bottom style="thin">
        <color indexed="64"/>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6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28" fillId="0" borderId="0" xfId="4" applyFont="1" applyBorder="1" applyAlignment="1">
      <alignment horizontal="center"/>
    </xf>
    <xf numFmtId="0" fontId="28" fillId="0" borderId="0" xfId="4" applyFont="1" applyBorder="1" applyAlignment="1"/>
    <xf numFmtId="0" fontId="0" fillId="2" borderId="0" xfId="0" applyFill="1" applyBorder="1" applyAlignment="1">
      <alignment horizontal="right" vertical="center" indent="2"/>
    </xf>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0" fillId="0" borderId="0" xfId="0" applyAlignment="1">
      <alignment horizontal="right" vertical="center"/>
    </xf>
    <xf numFmtId="0" fontId="17" fillId="0" borderId="0" xfId="0" applyFont="1" applyAlignment="1" applyProtection="1">
      <alignment vertical="center"/>
    </xf>
    <xf numFmtId="0" fontId="35" fillId="2" borderId="0" xfId="0" applyFont="1" applyFill="1" applyBorder="1" applyAlignment="1">
      <alignment horizontal="center" vertical="center"/>
    </xf>
    <xf numFmtId="178" fontId="5" fillId="0" borderId="0" xfId="0" applyNumberFormat="1" applyFont="1">
      <alignment vertical="center"/>
    </xf>
    <xf numFmtId="0" fontId="53" fillId="2" borderId="43"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32" fillId="0" borderId="31" xfId="4" applyFont="1" applyBorder="1" applyAlignment="1" applyProtection="1">
      <alignment horizontal="center" vertical="top"/>
      <protection locked="0"/>
    </xf>
    <xf numFmtId="0" fontId="32" fillId="0" borderId="0" xfId="4" applyFont="1" applyBorder="1" applyAlignment="1" applyProtection="1">
      <alignment horizontal="center" vertical="top"/>
      <protection locked="0"/>
    </xf>
    <xf numFmtId="0" fontId="32" fillId="0" borderId="23" xfId="4" applyFont="1" applyBorder="1" applyAlignment="1" applyProtection="1">
      <alignment horizontal="right"/>
      <protection locked="0"/>
    </xf>
    <xf numFmtId="0" fontId="32" fillId="0" borderId="21" xfId="4" applyFont="1" applyBorder="1" applyAlignment="1" applyProtection="1">
      <alignment horizontal="right"/>
      <protection locked="0"/>
    </xf>
    <xf numFmtId="0" fontId="32" fillId="0" borderId="22" xfId="4" applyFont="1" applyBorder="1" applyAlignment="1" applyProtection="1">
      <alignment horizontal="right" vertical="top"/>
      <protection locked="0"/>
    </xf>
    <xf numFmtId="0" fontId="32" fillId="0" borderId="21" xfId="4" applyFont="1" applyBorder="1" applyAlignment="1" applyProtection="1">
      <alignment horizontal="right" vertical="top"/>
      <protection locked="0"/>
    </xf>
    <xf numFmtId="0" fontId="32" fillId="0" borderId="20" xfId="4" applyFont="1" applyBorder="1" applyAlignment="1" applyProtection="1">
      <alignment horizontal="right" vertical="top"/>
      <protection locked="0"/>
    </xf>
    <xf numFmtId="0" fontId="28" fillId="0" borderId="6" xfId="4" applyFont="1" applyBorder="1" applyProtection="1">
      <protection locked="0"/>
    </xf>
    <xf numFmtId="0" fontId="28" fillId="0" borderId="6" xfId="4" applyFont="1" applyFill="1" applyBorder="1" applyProtection="1">
      <protection locked="0"/>
    </xf>
    <xf numFmtId="0" fontId="28" fillId="0" borderId="8" xfId="4" applyFont="1" applyBorder="1" applyProtection="1">
      <protection locked="0"/>
    </xf>
    <xf numFmtId="0" fontId="28" fillId="0" borderId="10" xfId="4" applyFont="1" applyBorder="1" applyProtection="1">
      <protection locked="0"/>
    </xf>
    <xf numFmtId="0" fontId="28" fillId="0" borderId="10" xfId="4" applyFont="1" applyFill="1" applyBorder="1" applyProtection="1">
      <protection locked="0"/>
    </xf>
    <xf numFmtId="0" fontId="28" fillId="0" borderId="15" xfId="4" applyFont="1" applyBorder="1" applyProtection="1">
      <protection locked="0"/>
    </xf>
    <xf numFmtId="0" fontId="28" fillId="0" borderId="12" xfId="4" applyFont="1" applyBorder="1" applyProtection="1">
      <protection locked="0"/>
    </xf>
    <xf numFmtId="0" fontId="28" fillId="0" borderId="11" xfId="4" applyFont="1" applyBorder="1" applyProtection="1">
      <protection locked="0"/>
    </xf>
    <xf numFmtId="0" fontId="27" fillId="0" borderId="0" xfId="4" applyFont="1" applyBorder="1" applyAlignment="1" applyProtection="1">
      <alignment vertical="center"/>
      <protection locked="0"/>
    </xf>
    <xf numFmtId="0" fontId="27" fillId="0" borderId="1" xfId="4" applyFont="1" applyBorder="1" applyAlignment="1" applyProtection="1">
      <protection locked="0"/>
    </xf>
    <xf numFmtId="0" fontId="37" fillId="0" borderId="1" xfId="4" applyFont="1" applyBorder="1" applyAlignment="1" applyProtection="1">
      <protection locked="0"/>
    </xf>
    <xf numFmtId="0" fontId="41" fillId="0" borderId="0" xfId="0" applyFont="1" applyBorder="1" applyAlignment="1" applyProtection="1">
      <alignment vertical="center" wrapText="1"/>
      <protection locked="0"/>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11" fillId="0" borderId="0" xfId="0" applyFont="1" applyAlignment="1" applyProtection="1">
      <alignment horizontal="left" vertical="center" shrinkToFit="1"/>
    </xf>
    <xf numFmtId="0" fontId="20" fillId="3" borderId="0" xfId="0" applyFont="1" applyFill="1" applyBorder="1" applyAlignment="1" applyProtection="1">
      <alignment horizontal="left" vertical="center"/>
      <protection locked="0"/>
    </xf>
    <xf numFmtId="6" fontId="12" fillId="3" borderId="0" xfId="1" applyNumberFormat="1" applyFont="1" applyFill="1" applyBorder="1" applyAlignment="1" applyProtection="1">
      <alignment horizontal="right" vertical="center"/>
      <protection locked="0"/>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8" fontId="35" fillId="3" borderId="0"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42" fillId="0" borderId="0" xfId="0" applyFont="1" applyAlignment="1">
      <alignment horizontal="distributed" vertical="center"/>
    </xf>
    <xf numFmtId="0" fontId="5" fillId="0" borderId="0" xfId="0" applyFont="1" applyAlignment="1">
      <alignment horizontal="center" vertical="center"/>
    </xf>
    <xf numFmtId="0" fontId="4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2" fillId="0" borderId="0" xfId="0" applyFont="1" applyAlignment="1">
      <alignment horizontal="left" vertical="center" indent="1" shrinkToFit="1"/>
    </xf>
    <xf numFmtId="0" fontId="48" fillId="0" borderId="0" xfId="0" applyFont="1" applyAlignment="1">
      <alignment horizontal="distributed"/>
    </xf>
    <xf numFmtId="0" fontId="5" fillId="0" borderId="0" xfId="0" applyFont="1" applyAlignment="1">
      <alignment horizontal="left" vertical="center"/>
    </xf>
    <xf numFmtId="178" fontId="17" fillId="0" borderId="0" xfId="0" applyNumberFormat="1" applyFont="1" applyAlignment="1">
      <alignment horizontal="distributed" vertical="center"/>
    </xf>
    <xf numFmtId="178" fontId="5" fillId="0" borderId="0" xfId="0" applyNumberFormat="1" applyFont="1" applyAlignment="1">
      <alignment horizontal="distributed" vertical="center"/>
    </xf>
    <xf numFmtId="0" fontId="5" fillId="0" borderId="0" xfId="0" applyFont="1" applyAlignment="1">
      <alignment horizontal="distributed"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xf>
    <xf numFmtId="0" fontId="20" fillId="0" borderId="0" xfId="0" applyFont="1" applyAlignment="1" applyProtection="1">
      <alignment horizontal="left" vertical="center" shrinkToFit="1"/>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xf>
    <xf numFmtId="176" fontId="8"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21" fillId="0" borderId="0"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5" fillId="0" borderId="0" xfId="0" applyFont="1" applyAlignment="1" applyProtection="1">
      <alignment horizontal="left" vertical="center"/>
    </xf>
    <xf numFmtId="178" fontId="9" fillId="0" borderId="0" xfId="0" applyNumberFormat="1" applyFont="1" applyAlignment="1" applyProtection="1">
      <alignment horizontal="distributed"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31" fillId="0" borderId="28" xfId="4" applyFont="1" applyBorder="1" applyAlignment="1">
      <alignment horizontal="center" vertical="center"/>
    </xf>
    <xf numFmtId="0" fontId="31" fillId="0" borderId="27" xfId="4" applyFont="1" applyBorder="1" applyAlignment="1">
      <alignment horizontal="center" vertical="center"/>
    </xf>
    <xf numFmtId="0" fontId="31" fillId="0" borderId="34"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32" fillId="0" borderId="33"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0" xfId="4" applyFont="1" applyBorder="1" applyAlignment="1">
      <alignment horizontal="center" vertical="center" wrapText="1"/>
    </xf>
    <xf numFmtId="0" fontId="32" fillId="0" borderId="35" xfId="4" applyFont="1" applyBorder="1" applyAlignment="1">
      <alignment horizontal="center" vertical="center" wrapText="1"/>
    </xf>
    <xf numFmtId="0" fontId="32" fillId="0" borderId="1" xfId="4" applyFont="1" applyBorder="1" applyAlignment="1">
      <alignment horizontal="center" vertical="center" wrapText="1"/>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pplyProtection="1">
      <alignment horizontal="left"/>
      <protection locked="0"/>
    </xf>
    <xf numFmtId="0" fontId="27" fillId="0" borderId="39" xfId="4" applyFont="1" applyBorder="1" applyAlignment="1" applyProtection="1">
      <alignment horizontal="left"/>
      <protection locked="0"/>
    </xf>
    <xf numFmtId="0" fontId="31" fillId="0" borderId="26" xfId="4" applyFont="1" applyBorder="1" applyAlignment="1">
      <alignment horizontal="center" vertical="center"/>
    </xf>
    <xf numFmtId="0" fontId="31" fillId="0" borderId="1" xfId="4" applyFont="1" applyBorder="1" applyAlignment="1">
      <alignment horizontal="center" vertical="center"/>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178" fontId="31" fillId="0" borderId="26" xfId="4" applyNumberFormat="1" applyFont="1" applyBorder="1" applyAlignment="1">
      <alignment horizontal="center" vertical="center"/>
    </xf>
    <xf numFmtId="178" fontId="31" fillId="0" borderId="0" xfId="4" applyNumberFormat="1" applyFont="1" applyBorder="1" applyAlignment="1">
      <alignment horizontal="center"/>
    </xf>
    <xf numFmtId="0" fontId="32" fillId="0" borderId="0" xfId="4" applyFont="1" applyBorder="1" applyAlignment="1" applyProtection="1">
      <alignment horizontal="right" vertical="top"/>
      <protection locked="0"/>
    </xf>
    <xf numFmtId="0" fontId="32" fillId="0" borderId="5" xfId="4" applyFont="1" applyBorder="1" applyAlignment="1" applyProtection="1">
      <alignment horizontal="right" vertical="top"/>
      <protection locked="0"/>
    </xf>
    <xf numFmtId="0" fontId="28" fillId="0" borderId="14" xfId="4" applyFont="1" applyBorder="1" applyAlignment="1" applyProtection="1">
      <alignment horizontal="center"/>
      <protection locked="0"/>
    </xf>
    <xf numFmtId="0" fontId="28" fillId="0" borderId="13" xfId="4" applyFont="1" applyBorder="1" applyAlignment="1" applyProtection="1">
      <alignment horizontal="center"/>
      <protection locked="0"/>
    </xf>
    <xf numFmtId="0" fontId="28" fillId="0" borderId="24" xfId="4" applyFont="1" applyBorder="1" applyAlignment="1" applyProtection="1">
      <alignment horizontal="left" wrapText="1"/>
      <protection locked="0"/>
    </xf>
    <xf numFmtId="0" fontId="28" fillId="0" borderId="22" xfId="4" applyFont="1" applyBorder="1" applyAlignment="1" applyProtection="1">
      <alignment horizontal="left" wrapText="1"/>
      <protection locked="0"/>
    </xf>
    <xf numFmtId="0" fontId="28" fillId="0" borderId="19" xfId="4" applyFont="1" applyBorder="1" applyAlignment="1" applyProtection="1">
      <alignment horizontal="center"/>
      <protection locked="0"/>
    </xf>
    <xf numFmtId="0" fontId="28" fillId="0" borderId="18" xfId="4" applyFont="1" applyBorder="1" applyAlignment="1" applyProtection="1">
      <alignment horizontal="center"/>
      <protection locked="0"/>
    </xf>
    <xf numFmtId="0" fontId="28" fillId="0" borderId="17" xfId="4" applyFont="1" applyBorder="1" applyAlignment="1" applyProtection="1">
      <alignment horizontal="center"/>
      <protection locked="0"/>
    </xf>
    <xf numFmtId="0" fontId="28" fillId="0" borderId="16" xfId="4" applyFont="1" applyBorder="1" applyAlignment="1" applyProtection="1">
      <alignment horizontal="center"/>
      <protection locked="0"/>
    </xf>
    <xf numFmtId="0" fontId="34" fillId="0" borderId="0" xfId="4" applyFont="1" applyAlignment="1">
      <alignment horizontal="center"/>
    </xf>
    <xf numFmtId="0" fontId="32" fillId="0" borderId="30" xfId="4" applyFont="1" applyBorder="1" applyAlignment="1" applyProtection="1">
      <alignment horizontal="right" vertical="top"/>
      <protection locked="0"/>
    </xf>
    <xf numFmtId="0" fontId="31" fillId="0" borderId="29" xfId="4" applyFont="1" applyBorder="1" applyAlignment="1">
      <alignment horizontal="center" vertical="center"/>
    </xf>
    <xf numFmtId="0" fontId="31" fillId="0" borderId="35" xfId="4" applyFont="1" applyBorder="1" applyAlignment="1">
      <alignment horizontal="center" vertical="center"/>
    </xf>
    <xf numFmtId="0" fontId="32" fillId="0" borderId="38" xfId="4" applyFont="1" applyBorder="1" applyAlignment="1" applyProtection="1">
      <alignment horizontal="right"/>
      <protection locked="0"/>
    </xf>
    <xf numFmtId="0" fontId="32" fillId="0" borderId="5" xfId="4" applyFont="1" applyBorder="1" applyAlignment="1" applyProtection="1">
      <alignment horizontal="right"/>
      <protection locked="0"/>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41" fillId="0" borderId="0" xfId="0" applyFont="1" applyBorder="1" applyAlignment="1">
      <alignment horizontal="center" vertical="center"/>
    </xf>
    <xf numFmtId="0" fontId="15" fillId="0" borderId="0" xfId="0" applyFont="1" applyBorder="1" applyAlignment="1" applyProtection="1">
      <alignment horizontal="center" vertical="center" wrapText="1"/>
      <protection locked="0"/>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Alignment="1">
      <alignment horizontal="distributed" vertical="distributed" shrinkToFit="1"/>
    </xf>
    <xf numFmtId="0" fontId="41" fillId="0" borderId="1" xfId="0" applyFont="1" applyBorder="1" applyAlignment="1">
      <alignment horizontal="left" vertical="center" shrinkToFit="1"/>
    </xf>
    <xf numFmtId="0" fontId="41" fillId="0" borderId="0" xfId="0" applyFont="1" applyBorder="1" applyAlignment="1" applyProtection="1">
      <alignment horizontal="center" vertical="center"/>
      <protection locked="0"/>
    </xf>
    <xf numFmtId="0" fontId="41" fillId="0" borderId="0" xfId="0" applyFont="1" applyAlignment="1">
      <alignment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1" fillId="0" borderId="0" xfId="0" applyFont="1" applyBorder="1" applyAlignment="1" applyProtection="1">
      <alignment horizontal="center" vertical="center" wrapText="1"/>
      <protection locked="0"/>
    </xf>
    <xf numFmtId="178" fontId="41" fillId="0" borderId="0" xfId="0" applyNumberFormat="1" applyFont="1" applyAlignment="1">
      <alignment horizontal="distributed" vertical="center"/>
    </xf>
    <xf numFmtId="0" fontId="41" fillId="0" borderId="0" xfId="0" applyFont="1" applyAlignment="1">
      <alignment horizontal="center" vertical="center"/>
    </xf>
    <xf numFmtId="0" fontId="15" fillId="0" borderId="0" xfId="0" applyFont="1" applyAlignment="1">
      <alignment vertical="center" shrinkToFit="1"/>
    </xf>
    <xf numFmtId="0" fontId="41" fillId="0" borderId="0" xfId="0" applyFont="1" applyAlignment="1">
      <alignment horizontal="left" vertical="center" shrinkToFit="1"/>
    </xf>
    <xf numFmtId="0" fontId="41" fillId="0" borderId="0" xfId="0" applyFont="1" applyAlignment="1">
      <alignment vertical="distributed"/>
    </xf>
    <xf numFmtId="0" fontId="41" fillId="0" borderId="0" xfId="0" applyFont="1" applyAlignment="1">
      <alignment horizontal="left" vertical="center" wrapText="1"/>
    </xf>
    <xf numFmtId="0" fontId="29" fillId="0" borderId="44" xfId="4" applyFont="1" applyBorder="1" applyAlignment="1">
      <alignment horizontal="center" vertical="center"/>
    </xf>
    <xf numFmtId="0" fontId="29" fillId="0" borderId="26" xfId="4" applyFont="1" applyBorder="1" applyAlignment="1">
      <alignment horizontal="center" vertical="center"/>
    </xf>
    <xf numFmtId="0" fontId="29" fillId="0" borderId="45" xfId="4" applyFont="1" applyBorder="1" applyAlignment="1">
      <alignment horizontal="center" vertical="center"/>
    </xf>
    <xf numFmtId="0" fontId="29" fillId="0" borderId="1" xfId="4" applyFont="1" applyBorder="1" applyAlignment="1">
      <alignment horizontal="center" vertical="center"/>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4">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249555</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2833688"/>
          <a:ext cx="1417320" cy="49958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333377</xdr:rowOff>
    </xdr:from>
    <xdr:to>
      <xdr:col>43</xdr:col>
      <xdr:colOff>454819</xdr:colOff>
      <xdr:row>15</xdr:row>
      <xdr:rowOff>2</xdr:rowOff>
    </xdr:to>
    <xdr:sp macro="" textlink="">
      <xdr:nvSpPr>
        <xdr:cNvPr id="6" name="正方形/長方形 5">
          <a:extLst>
            <a:ext uri="{FF2B5EF4-FFF2-40B4-BE49-F238E27FC236}">
              <a16:creationId xmlns:a16="http://schemas.microsoft.com/office/drawing/2014/main" id="{B391DAAA-EC9B-48E1-B05A-81B5D285C9F7}"/>
            </a:ext>
          </a:extLst>
        </xdr:cNvPr>
        <xdr:cNvSpPr/>
      </xdr:nvSpPr>
      <xdr:spPr>
        <a:xfrm>
          <a:off x="12575382" y="4953002"/>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16</xdr:row>
      <xdr:rowOff>2</xdr:rowOff>
    </xdr:from>
    <xdr:to>
      <xdr:col>45</xdr:col>
      <xdr:colOff>133350</xdr:colOff>
      <xdr:row>17</xdr:row>
      <xdr:rowOff>11909</xdr:rowOff>
    </xdr:to>
    <xdr:sp macro="" textlink="">
      <xdr:nvSpPr>
        <xdr:cNvPr id="7" name="テキスト ボックス 6">
          <a:extLst>
            <a:ext uri="{FF2B5EF4-FFF2-40B4-BE49-F238E27FC236}">
              <a16:creationId xmlns:a16="http://schemas.microsoft.com/office/drawing/2014/main" id="{012BBBEA-7C5F-408C-903D-E29D8839631F}"/>
            </a:ext>
          </a:extLst>
        </xdr:cNvPr>
        <xdr:cNvSpPr txBox="1"/>
      </xdr:nvSpPr>
      <xdr:spPr>
        <a:xfrm>
          <a:off x="12599193" y="5476877"/>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69059</xdr:rowOff>
    </xdr:from>
    <xdr:to>
      <xdr:col>43</xdr:col>
      <xdr:colOff>440531</xdr:colOff>
      <xdr:row>15</xdr:row>
      <xdr:rowOff>164309</xdr:rowOff>
    </xdr:to>
    <xdr:sp macro="" textlink="">
      <xdr:nvSpPr>
        <xdr:cNvPr id="8" name="正方形/長方形 7">
          <a:extLst>
            <a:ext uri="{FF2B5EF4-FFF2-40B4-BE49-F238E27FC236}">
              <a16:creationId xmlns:a16="http://schemas.microsoft.com/office/drawing/2014/main" id="{38C652FB-6A52-4D2C-8F8E-EE3FB2971C36}"/>
            </a:ext>
          </a:extLst>
        </xdr:cNvPr>
        <xdr:cNvSpPr/>
      </xdr:nvSpPr>
      <xdr:spPr>
        <a:xfrm>
          <a:off x="12561094" y="5117309"/>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T29"/>
  <sheetViews>
    <sheetView topLeftCell="A4" zoomScaleNormal="100" workbookViewId="0">
      <selection activeCell="E29" sqref="E29"/>
    </sheetView>
  </sheetViews>
  <sheetFormatPr defaultRowHeight="18.75"/>
  <cols>
    <col min="1" max="1" width="21.875" customWidth="1"/>
    <col min="2" max="2" width="6.875" customWidth="1"/>
    <col min="3" max="9" width="8.5" customWidth="1"/>
  </cols>
  <sheetData>
    <row r="1" spans="1:20" ht="30.6" customHeight="1" thickBot="1">
      <c r="A1" s="109" t="s">
        <v>107</v>
      </c>
      <c r="B1" s="62"/>
      <c r="C1" s="77" t="s">
        <v>63</v>
      </c>
      <c r="D1" s="63"/>
      <c r="E1" s="63"/>
      <c r="F1" s="63"/>
      <c r="G1" s="63"/>
      <c r="H1" s="63"/>
      <c r="I1" s="63"/>
      <c r="J1" s="63"/>
      <c r="K1" s="62"/>
      <c r="L1" s="102"/>
      <c r="M1" s="102"/>
    </row>
    <row r="2" spans="1:20" ht="11.25" customHeight="1">
      <c r="A2" s="32"/>
      <c r="B2" s="32"/>
      <c r="C2" s="32"/>
      <c r="D2" s="32"/>
      <c r="E2" s="32"/>
      <c r="F2" s="32"/>
      <c r="G2" s="32"/>
      <c r="H2" s="32"/>
      <c r="I2" s="32"/>
      <c r="J2" s="32"/>
      <c r="K2" s="33"/>
      <c r="L2" s="102"/>
      <c r="M2" s="102"/>
    </row>
    <row r="3" spans="1:20" s="29" customFormat="1" ht="28.15" customHeight="1">
      <c r="A3" s="66" t="s">
        <v>29</v>
      </c>
      <c r="B3" s="30" t="s">
        <v>36</v>
      </c>
      <c r="C3" s="110"/>
      <c r="D3" s="110"/>
      <c r="E3" s="110"/>
      <c r="F3" s="110"/>
      <c r="G3" s="110"/>
      <c r="H3" s="110"/>
      <c r="I3" s="110"/>
      <c r="J3" s="110"/>
      <c r="K3" s="33" t="s">
        <v>34</v>
      </c>
      <c r="L3" s="103"/>
      <c r="M3" s="103"/>
    </row>
    <row r="4" spans="1:20" ht="7.15" customHeight="1">
      <c r="A4" s="67"/>
      <c r="B4" s="32"/>
      <c r="C4" s="32"/>
      <c r="D4" s="32"/>
      <c r="E4" s="32"/>
      <c r="F4" s="32"/>
      <c r="G4" s="32"/>
      <c r="H4" s="32"/>
      <c r="I4" s="32"/>
      <c r="J4" s="32"/>
      <c r="K4" s="32"/>
      <c r="L4" s="102"/>
      <c r="M4" s="102"/>
    </row>
    <row r="5" spans="1:20" s="29" customFormat="1" ht="28.15" customHeight="1">
      <c r="A5" s="66" t="s">
        <v>74</v>
      </c>
      <c r="B5" s="65"/>
      <c r="C5" s="134"/>
      <c r="D5" s="134"/>
      <c r="E5" s="134"/>
      <c r="F5" s="134"/>
      <c r="G5" s="134"/>
      <c r="H5" s="134"/>
      <c r="I5" s="134"/>
      <c r="J5" s="134"/>
      <c r="K5" s="33"/>
      <c r="L5" s="103"/>
      <c r="M5" s="103"/>
    </row>
    <row r="6" spans="1:20" ht="7.15" customHeight="1">
      <c r="A6" s="67"/>
      <c r="B6" s="32"/>
      <c r="C6" s="32"/>
      <c r="D6" s="32"/>
      <c r="E6" s="32"/>
      <c r="F6" s="32"/>
      <c r="G6" s="32"/>
      <c r="H6" s="32"/>
      <c r="I6" s="32"/>
      <c r="J6" s="32"/>
      <c r="K6" s="32"/>
      <c r="L6" s="102"/>
      <c r="M6" s="102"/>
    </row>
    <row r="7" spans="1:20" s="29" customFormat="1" ht="28.15" customHeight="1">
      <c r="A7" s="66" t="s">
        <v>88</v>
      </c>
      <c r="B7" s="33"/>
      <c r="C7" s="134"/>
      <c r="D7" s="134"/>
      <c r="E7" s="134"/>
      <c r="F7" s="134"/>
      <c r="G7" s="134"/>
      <c r="H7" s="134"/>
      <c r="I7" s="134"/>
      <c r="J7" s="134"/>
      <c r="K7" s="33"/>
      <c r="L7" s="103"/>
      <c r="M7" s="103"/>
    </row>
    <row r="8" spans="1:20" ht="7.15" customHeight="1">
      <c r="A8" s="67"/>
      <c r="B8" s="32"/>
      <c r="C8" s="32"/>
      <c r="D8" s="32"/>
      <c r="E8" s="32"/>
      <c r="F8" s="32"/>
      <c r="G8" s="32"/>
      <c r="H8" s="32"/>
      <c r="I8" s="32"/>
      <c r="J8" s="32"/>
      <c r="K8" s="32"/>
      <c r="L8" s="102"/>
      <c r="M8" s="102"/>
    </row>
    <row r="9" spans="1:20" s="29" customFormat="1" ht="28.15" customHeight="1">
      <c r="A9" s="66" t="s">
        <v>39</v>
      </c>
      <c r="B9" s="30"/>
      <c r="C9" s="139"/>
      <c r="D9" s="139"/>
      <c r="E9" s="139"/>
      <c r="F9" s="104"/>
      <c r="G9" s="107"/>
      <c r="H9" s="104"/>
      <c r="I9" s="33"/>
      <c r="J9" s="33"/>
      <c r="K9" s="33"/>
      <c r="L9" s="103"/>
      <c r="M9" s="103"/>
    </row>
    <row r="10" spans="1:20" ht="7.15" customHeight="1">
      <c r="A10" s="67"/>
      <c r="B10" s="32"/>
      <c r="C10" s="32"/>
      <c r="D10" s="32"/>
      <c r="E10" s="32"/>
      <c r="F10" s="32"/>
      <c r="G10" s="32"/>
      <c r="H10" s="32"/>
      <c r="I10" s="32"/>
      <c r="J10" s="32"/>
      <c r="K10" s="32"/>
      <c r="L10" s="102"/>
      <c r="M10" s="102"/>
    </row>
    <row r="11" spans="1:20" s="29" customFormat="1" ht="28.15" customHeight="1">
      <c r="A11" s="66" t="s">
        <v>75</v>
      </c>
      <c r="B11" s="30"/>
      <c r="C11" s="139"/>
      <c r="D11" s="139"/>
      <c r="E11" s="139"/>
      <c r="F11" s="104"/>
      <c r="G11" s="107"/>
      <c r="H11" s="104"/>
      <c r="I11" s="33"/>
      <c r="J11" s="33"/>
      <c r="K11" s="33"/>
      <c r="L11" s="103"/>
      <c r="M11" s="103"/>
    </row>
    <row r="12" spans="1:20" ht="7.15" customHeight="1">
      <c r="A12" s="67"/>
      <c r="B12" s="32"/>
      <c r="C12" s="32"/>
      <c r="D12" s="32"/>
      <c r="E12" s="32"/>
      <c r="F12" s="32"/>
      <c r="G12" s="32"/>
      <c r="H12" s="32"/>
      <c r="I12" s="32"/>
      <c r="J12" s="32"/>
      <c r="K12" s="32"/>
      <c r="L12" s="102"/>
      <c r="M12" s="102"/>
    </row>
    <row r="13" spans="1:20" s="29" customFormat="1" ht="28.15" customHeight="1">
      <c r="A13" s="66" t="s">
        <v>76</v>
      </c>
      <c r="B13" s="30"/>
      <c r="C13" s="139"/>
      <c r="D13" s="139"/>
      <c r="E13" s="139"/>
      <c r="F13" s="104"/>
      <c r="G13" s="107"/>
      <c r="H13" s="104"/>
      <c r="I13" s="33"/>
      <c r="J13" s="33"/>
      <c r="K13" s="33"/>
      <c r="L13" s="103"/>
      <c r="M13" s="103"/>
    </row>
    <row r="14" spans="1:20" ht="9" customHeight="1">
      <c r="A14" s="36"/>
      <c r="B14" s="32"/>
      <c r="C14" s="32"/>
      <c r="D14" s="32"/>
      <c r="E14" s="32"/>
      <c r="F14" s="32"/>
      <c r="G14" s="32"/>
      <c r="H14" s="32"/>
      <c r="I14" s="32"/>
      <c r="J14" s="32"/>
      <c r="K14" s="32"/>
      <c r="L14" s="102"/>
      <c r="M14" s="102"/>
    </row>
    <row r="15" spans="1:20" ht="25.5">
      <c r="A15" s="66" t="s">
        <v>37</v>
      </c>
      <c r="B15" s="32"/>
      <c r="C15" s="135"/>
      <c r="D15" s="135"/>
      <c r="E15" s="135"/>
      <c r="F15" s="32" t="s">
        <v>38</v>
      </c>
      <c r="G15" s="32"/>
      <c r="H15" s="32"/>
      <c r="I15" s="32"/>
      <c r="J15" s="32"/>
      <c r="K15" s="32"/>
      <c r="L15" s="102"/>
      <c r="M15" s="103"/>
      <c r="N15" s="29"/>
      <c r="O15" s="29"/>
      <c r="P15" s="29"/>
      <c r="Q15" s="29"/>
      <c r="R15" s="29"/>
      <c r="S15" s="29"/>
      <c r="T15" s="29"/>
    </row>
    <row r="16" spans="1:20" ht="7.15" customHeight="1">
      <c r="A16" s="67"/>
      <c r="B16" s="32"/>
      <c r="C16" s="32"/>
      <c r="D16" s="32"/>
      <c r="E16" s="32"/>
      <c r="F16" s="32"/>
      <c r="G16" s="32"/>
      <c r="H16" s="32"/>
      <c r="I16" s="32"/>
      <c r="J16" s="32"/>
      <c r="K16" s="32"/>
      <c r="L16" s="102"/>
      <c r="M16" s="102"/>
    </row>
    <row r="17" spans="1:13" ht="25.5">
      <c r="A17" s="66" t="s">
        <v>51</v>
      </c>
      <c r="B17" s="32"/>
      <c r="C17" s="135"/>
      <c r="D17" s="135"/>
      <c r="E17" s="135"/>
      <c r="F17" s="32" t="s">
        <v>38</v>
      </c>
      <c r="G17" s="138" t="s">
        <v>58</v>
      </c>
      <c r="H17" s="138"/>
      <c r="I17" s="138"/>
      <c r="J17" s="78" t="str">
        <f>IF(C15/1.1*0.1=C17,"OK","NG")</f>
        <v>OK</v>
      </c>
      <c r="K17" s="32"/>
      <c r="L17" s="102"/>
      <c r="M17" s="102"/>
    </row>
    <row r="18" spans="1:13" ht="9" customHeight="1">
      <c r="A18" s="32"/>
      <c r="B18" s="32"/>
      <c r="C18" s="32"/>
      <c r="D18" s="32"/>
      <c r="E18" s="32"/>
      <c r="F18" s="32"/>
      <c r="G18" s="32"/>
      <c r="H18" s="32"/>
      <c r="I18" s="32"/>
      <c r="J18" s="32"/>
      <c r="K18" s="32"/>
      <c r="L18" s="102"/>
      <c r="M18" s="102"/>
    </row>
    <row r="19" spans="1:13" ht="7.15" customHeight="1">
      <c r="A19" s="32"/>
      <c r="B19" s="32"/>
      <c r="C19" s="32"/>
      <c r="D19" s="32"/>
      <c r="E19" s="32"/>
      <c r="F19" s="32"/>
      <c r="G19" s="32"/>
      <c r="H19" s="32"/>
      <c r="I19" s="32"/>
      <c r="J19" s="32"/>
      <c r="K19" s="32"/>
      <c r="L19" s="102"/>
      <c r="M19" s="102"/>
    </row>
    <row r="20" spans="1:13" s="29" customFormat="1" ht="28.15" customHeight="1">
      <c r="A20" s="66" t="s">
        <v>52</v>
      </c>
      <c r="B20" s="33"/>
      <c r="C20" s="134"/>
      <c r="D20" s="134"/>
      <c r="E20" s="134"/>
      <c r="F20" s="134"/>
      <c r="G20" s="134"/>
      <c r="H20" s="134"/>
      <c r="I20" s="134"/>
      <c r="J20" s="33" t="s">
        <v>65</v>
      </c>
      <c r="K20" s="33"/>
      <c r="L20" s="103"/>
      <c r="M20" s="103"/>
    </row>
    <row r="21" spans="1:13" ht="7.15" customHeight="1">
      <c r="A21" s="67"/>
      <c r="B21" s="32"/>
      <c r="C21" s="32"/>
      <c r="D21" s="32"/>
      <c r="E21" s="32"/>
      <c r="F21" s="32"/>
      <c r="G21" s="32"/>
      <c r="H21" s="32"/>
      <c r="I21" s="32"/>
      <c r="J21" s="32"/>
      <c r="K21" s="32"/>
      <c r="L21" s="102"/>
      <c r="M21" s="102"/>
    </row>
    <row r="22" spans="1:13" s="29" customFormat="1" ht="28.15" customHeight="1">
      <c r="A22" s="66" t="s">
        <v>53</v>
      </c>
      <c r="B22" s="33"/>
      <c r="C22" s="134"/>
      <c r="D22" s="134"/>
      <c r="E22" s="134"/>
      <c r="F22" s="134"/>
      <c r="G22" s="134"/>
      <c r="H22" s="134"/>
      <c r="I22" s="134"/>
      <c r="J22" s="33" t="s">
        <v>64</v>
      </c>
      <c r="K22" s="33"/>
      <c r="L22" s="103"/>
      <c r="M22" s="103"/>
    </row>
    <row r="23" spans="1:13" ht="7.15" customHeight="1">
      <c r="A23" s="67"/>
      <c r="B23" s="32"/>
      <c r="C23" s="32"/>
      <c r="D23" s="32"/>
      <c r="E23" s="32"/>
      <c r="F23" s="32"/>
      <c r="G23" s="32"/>
      <c r="H23" s="32"/>
      <c r="I23" s="32"/>
      <c r="J23" s="32"/>
      <c r="K23" s="32"/>
      <c r="L23" s="102"/>
      <c r="M23" s="102"/>
    </row>
    <row r="24" spans="1:13" s="29" customFormat="1" ht="28.15" customHeight="1">
      <c r="A24" s="66" t="s">
        <v>30</v>
      </c>
      <c r="B24" s="33"/>
      <c r="C24" s="134"/>
      <c r="D24" s="134"/>
      <c r="E24" s="134"/>
      <c r="F24" s="134"/>
      <c r="G24" s="134"/>
      <c r="H24" s="134"/>
      <c r="I24" s="134"/>
      <c r="J24" s="33"/>
      <c r="K24" s="33"/>
      <c r="L24" s="103"/>
      <c r="M24" s="103"/>
    </row>
    <row r="25" spans="1:13" ht="7.15" customHeight="1">
      <c r="A25" s="67"/>
      <c r="B25" s="33"/>
      <c r="C25" s="137"/>
      <c r="D25" s="137"/>
      <c r="E25" s="137"/>
      <c r="F25" s="137"/>
      <c r="G25" s="137"/>
      <c r="H25" s="137"/>
      <c r="I25" s="137"/>
      <c r="J25" s="137"/>
      <c r="K25" s="33"/>
      <c r="L25" s="102"/>
      <c r="M25" s="102"/>
    </row>
    <row r="26" spans="1:13" s="29" customFormat="1" ht="28.15" customHeight="1">
      <c r="A26" s="66" t="s">
        <v>31</v>
      </c>
      <c r="B26" s="33"/>
      <c r="C26" s="134"/>
      <c r="D26" s="134"/>
      <c r="E26" s="134"/>
      <c r="F26" s="31"/>
      <c r="G26" s="136"/>
      <c r="H26" s="136"/>
      <c r="I26" s="136"/>
      <c r="J26" s="136"/>
      <c r="K26" s="33"/>
      <c r="L26" s="103"/>
      <c r="M26" s="103"/>
    </row>
    <row r="27" spans="1:13" ht="7.15" customHeight="1">
      <c r="A27" s="67"/>
      <c r="B27" s="33"/>
      <c r="C27" s="32"/>
      <c r="D27" s="32"/>
      <c r="E27" s="32"/>
      <c r="F27" s="32"/>
      <c r="G27" s="136"/>
      <c r="H27" s="136"/>
      <c r="I27" s="136"/>
      <c r="J27" s="136"/>
      <c r="K27" s="33"/>
      <c r="L27" s="102"/>
      <c r="M27" s="102"/>
    </row>
    <row r="28" spans="1:13" s="29" customFormat="1" ht="28.15" customHeight="1">
      <c r="A28" s="66" t="s">
        <v>73</v>
      </c>
      <c r="B28" s="33"/>
      <c r="C28" s="134"/>
      <c r="D28" s="134"/>
      <c r="E28" s="134"/>
      <c r="F28" s="31"/>
      <c r="G28" s="31"/>
      <c r="H28" s="31"/>
      <c r="I28" s="31"/>
      <c r="J28" s="101"/>
      <c r="K28" s="33"/>
      <c r="L28" s="103"/>
      <c r="M28" s="103"/>
    </row>
    <row r="29" spans="1:13" ht="24">
      <c r="A29" s="32"/>
      <c r="B29" s="32"/>
      <c r="C29" s="32"/>
      <c r="D29" s="32"/>
      <c r="E29" s="32"/>
      <c r="F29" s="32"/>
      <c r="G29" s="32"/>
      <c r="H29" s="32"/>
      <c r="I29" s="32"/>
      <c r="J29" s="32"/>
      <c r="K29" s="33"/>
      <c r="L29" s="102"/>
      <c r="M29" s="102"/>
    </row>
  </sheetData>
  <mergeCells count="15">
    <mergeCell ref="C5:J5"/>
    <mergeCell ref="C28:E28"/>
    <mergeCell ref="C15:E15"/>
    <mergeCell ref="C17:E17"/>
    <mergeCell ref="C7:J7"/>
    <mergeCell ref="G26:J27"/>
    <mergeCell ref="C20:I20"/>
    <mergeCell ref="C22:I22"/>
    <mergeCell ref="C24:I24"/>
    <mergeCell ref="C26:E26"/>
    <mergeCell ref="C25:J25"/>
    <mergeCell ref="G17:I17"/>
    <mergeCell ref="C9:E9"/>
    <mergeCell ref="C11:E11"/>
    <mergeCell ref="C13:E13"/>
  </mergeCells>
  <phoneticPr fontId="1"/>
  <pageMargins left="0.7" right="0.7" top="0.75" bottom="0.75" header="0.3" footer="0.3"/>
  <pageSetup paperSize="9" scale="6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topLeftCell="A7" zoomScale="80" zoomScaleNormal="70" zoomScaleSheetLayoutView="80" workbookViewId="0">
      <selection activeCell="O22" sqref="O22:P22"/>
    </sheetView>
  </sheetViews>
  <sheetFormatPr defaultColWidth="8.75" defaultRowHeight="13.5"/>
  <cols>
    <col min="1" max="2" width="3.75" style="6" customWidth="1"/>
    <col min="3" max="5" width="3.875" style="6" customWidth="1"/>
    <col min="6" max="23" width="3.75" style="6" customWidth="1"/>
    <col min="24" max="16384" width="8.75" style="6"/>
  </cols>
  <sheetData>
    <row r="1" spans="1:21" ht="19.899999999999999" customHeight="1">
      <c r="M1" s="150">
        <f>共通項目入力シート!C11</f>
        <v>0</v>
      </c>
      <c r="N1" s="150"/>
      <c r="O1" s="150"/>
      <c r="P1" s="150"/>
      <c r="Q1" s="150"/>
      <c r="R1" s="150"/>
      <c r="S1" s="150"/>
      <c r="T1" s="150"/>
    </row>
    <row r="2" spans="1:21" ht="19.899999999999999" customHeight="1"/>
    <row r="3" spans="1:21" ht="19.899999999999999" customHeight="1">
      <c r="A3" s="154" t="s">
        <v>97</v>
      </c>
      <c r="B3" s="154"/>
      <c r="C3" s="154"/>
      <c r="D3" s="154"/>
      <c r="E3" s="154"/>
      <c r="F3" s="154"/>
      <c r="G3" s="154"/>
      <c r="H3" s="154"/>
      <c r="I3" s="154"/>
      <c r="J3" s="154"/>
    </row>
    <row r="4" spans="1:21" ht="19.899999999999999" customHeight="1"/>
    <row r="5" spans="1:21" ht="19.899999999999999" customHeight="1">
      <c r="K5" s="142" t="s">
        <v>32</v>
      </c>
      <c r="L5" s="142"/>
      <c r="M5" s="146">
        <f>共通項目入力シート!C20</f>
        <v>0</v>
      </c>
      <c r="N5" s="146"/>
      <c r="O5" s="146"/>
      <c r="P5" s="146"/>
      <c r="Q5" s="146"/>
      <c r="R5" s="146"/>
      <c r="S5" s="146"/>
      <c r="T5" s="146"/>
      <c r="U5" s="146"/>
    </row>
    <row r="6" spans="1:21" ht="19.899999999999999" customHeight="1">
      <c r="B6" s="4"/>
      <c r="C6" s="4"/>
      <c r="D6" s="4"/>
      <c r="E6" s="4"/>
      <c r="F6" s="4"/>
      <c r="G6" s="4"/>
      <c r="H6" s="142" t="s">
        <v>43</v>
      </c>
      <c r="I6" s="142"/>
      <c r="J6" s="4"/>
      <c r="K6" s="144" t="s">
        <v>54</v>
      </c>
      <c r="L6" s="144"/>
      <c r="M6" s="146" t="str">
        <f>IF(共通項目入力シート!C22="","",共通項目入力シート!C22)</f>
        <v/>
      </c>
      <c r="N6" s="146"/>
      <c r="O6" s="146"/>
      <c r="P6" s="146"/>
      <c r="Q6" s="146"/>
      <c r="R6" s="146"/>
      <c r="S6" s="146"/>
      <c r="T6" s="146"/>
      <c r="U6" s="146"/>
    </row>
    <row r="7" spans="1:21" ht="19.899999999999999" customHeight="1">
      <c r="K7" s="143" t="s">
        <v>55</v>
      </c>
      <c r="L7" s="143"/>
      <c r="M7" s="146">
        <f>共通項目入力シート!C24</f>
        <v>0</v>
      </c>
      <c r="N7" s="146"/>
      <c r="O7" s="146"/>
      <c r="P7" s="146"/>
      <c r="Q7" s="146"/>
      <c r="R7" s="146"/>
      <c r="S7" s="146"/>
      <c r="T7" s="146"/>
      <c r="U7" s="146"/>
    </row>
    <row r="8" spans="1:21" ht="19.899999999999999" customHeight="1">
      <c r="K8" s="143" t="s">
        <v>56</v>
      </c>
      <c r="L8" s="143"/>
      <c r="M8" s="146" t="str">
        <f>共通項目入力シート!C26&amp;"　"&amp;共通項目入力シート!C28</f>
        <v>　</v>
      </c>
      <c r="N8" s="146"/>
      <c r="O8" s="146"/>
      <c r="P8" s="146"/>
      <c r="Q8" s="146"/>
      <c r="R8" s="146"/>
      <c r="S8" s="146"/>
      <c r="T8" s="146"/>
      <c r="U8" s="146"/>
    </row>
    <row r="9" spans="1:21" ht="19.899999999999999" customHeight="1"/>
    <row r="10" spans="1:21" ht="19.899999999999999" customHeight="1"/>
    <row r="11" spans="1:21" ht="19.899999999999999" customHeight="1">
      <c r="E11" s="147" t="s">
        <v>40</v>
      </c>
      <c r="F11" s="147"/>
      <c r="G11" s="147"/>
      <c r="H11" s="147"/>
      <c r="I11" s="147"/>
      <c r="J11" s="147"/>
      <c r="K11" s="147"/>
      <c r="L11" s="147"/>
      <c r="M11" s="147"/>
      <c r="N11" s="147"/>
      <c r="O11" s="147"/>
      <c r="P11" s="147"/>
    </row>
    <row r="12" spans="1:21" ht="19.899999999999999" customHeight="1">
      <c r="B12" s="58"/>
      <c r="E12" s="147"/>
      <c r="F12" s="147"/>
      <c r="G12" s="147"/>
      <c r="H12" s="147"/>
      <c r="I12" s="147"/>
      <c r="J12" s="147"/>
      <c r="K12" s="147"/>
      <c r="L12" s="147"/>
      <c r="M12" s="147"/>
      <c r="N12" s="147"/>
      <c r="O12" s="147"/>
      <c r="P12" s="147"/>
    </row>
    <row r="13" spans="1:21" ht="19.899999999999999" customHeight="1"/>
    <row r="14" spans="1:21" ht="19.899999999999999" customHeight="1"/>
    <row r="15" spans="1:21" s="64" customFormat="1" ht="19.899999999999999" customHeight="1">
      <c r="C15" s="149">
        <f>共通項目入力シート!C9</f>
        <v>0</v>
      </c>
      <c r="D15" s="149"/>
      <c r="E15" s="149"/>
      <c r="F15" s="149"/>
      <c r="G15" s="149"/>
      <c r="H15" s="149"/>
      <c r="I15" s="149"/>
      <c r="J15" s="64" t="s">
        <v>100</v>
      </c>
    </row>
    <row r="16" spans="1:21" s="59" customFormat="1" ht="19.899999999999999" customHeight="1"/>
    <row r="17" spans="1:20" s="64" customFormat="1" ht="19.899999999999999" customHeight="1">
      <c r="C17" s="149">
        <f>共通項目入力シート!C11</f>
        <v>0</v>
      </c>
      <c r="D17" s="149"/>
      <c r="E17" s="149"/>
      <c r="F17" s="149"/>
      <c r="G17" s="149"/>
      <c r="H17" s="149"/>
      <c r="I17" s="149"/>
      <c r="J17" s="64" t="s">
        <v>101</v>
      </c>
    </row>
    <row r="18" spans="1:20" ht="19.899999999999999" customHeight="1"/>
    <row r="19" spans="1:20" ht="19.899999999999999" customHeight="1"/>
    <row r="20" spans="1:20" ht="19.899999999999999" customHeight="1">
      <c r="J20" s="6" t="s">
        <v>41</v>
      </c>
    </row>
    <row r="21" spans="1:20" ht="19.899999999999999" customHeight="1"/>
    <row r="22" spans="1:20" ht="30" customHeight="1">
      <c r="B22" s="4" t="s">
        <v>44</v>
      </c>
      <c r="C22" s="4"/>
      <c r="D22" s="4"/>
      <c r="E22" s="4"/>
      <c r="F22" s="24" t="s">
        <v>35</v>
      </c>
      <c r="G22" s="60">
        <f>共通項目入力シート!C3</f>
        <v>0</v>
      </c>
      <c r="H22" s="60">
        <f>共通項目入力シート!D3</f>
        <v>0</v>
      </c>
      <c r="I22" s="60">
        <f>共通項目入力シート!E3</f>
        <v>0</v>
      </c>
      <c r="J22" s="60">
        <f>共通項目入力シート!F3</f>
        <v>0</v>
      </c>
      <c r="K22" s="60">
        <f>共通項目入力シート!G3</f>
        <v>0</v>
      </c>
      <c r="L22" s="60">
        <f>共通項目入力シート!H3</f>
        <v>0</v>
      </c>
      <c r="M22" s="60">
        <f>共通項目入力シート!I3</f>
        <v>0</v>
      </c>
      <c r="N22" s="60">
        <f>共通項目入力シート!J3</f>
        <v>0</v>
      </c>
      <c r="O22" s="24" t="s">
        <v>33</v>
      </c>
      <c r="P22" s="4" t="s">
        <v>42</v>
      </c>
    </row>
    <row r="23" spans="1:20" ht="19.899999999999999" customHeight="1">
      <c r="A23" s="4"/>
      <c r="B23" s="4"/>
      <c r="C23" s="4"/>
      <c r="D23" s="4"/>
      <c r="E23" s="4"/>
      <c r="F23" s="4"/>
      <c r="G23" s="4"/>
      <c r="H23" s="4"/>
      <c r="I23" s="61"/>
      <c r="J23" s="61"/>
      <c r="K23" s="61"/>
      <c r="L23" s="61"/>
      <c r="M23" s="61"/>
      <c r="S23" s="4"/>
      <c r="T23" s="4"/>
    </row>
    <row r="24" spans="1:20" ht="19.899999999999999" customHeight="1"/>
    <row r="25" spans="1:20" ht="40.15" customHeight="1">
      <c r="B25" s="24">
        <v>1</v>
      </c>
      <c r="C25" s="141" t="s">
        <v>102</v>
      </c>
      <c r="D25" s="141"/>
      <c r="E25" s="141"/>
      <c r="F25" s="4"/>
      <c r="G25" s="152">
        <f>共通項目入力シート!C5</f>
        <v>0</v>
      </c>
      <c r="H25" s="152"/>
      <c r="I25" s="152"/>
      <c r="J25" s="152"/>
      <c r="K25" s="152"/>
      <c r="L25" s="152"/>
      <c r="M25" s="152"/>
      <c r="N25" s="152"/>
      <c r="O25" s="152"/>
      <c r="P25" s="152"/>
      <c r="Q25" s="152"/>
      <c r="R25" s="152"/>
      <c r="S25" s="152"/>
      <c r="T25" s="152"/>
    </row>
    <row r="26" spans="1:20" ht="19.899999999999999" customHeight="1">
      <c r="B26" s="24"/>
    </row>
    <row r="27" spans="1:20" ht="19.899999999999999" customHeight="1">
      <c r="B27" s="24">
        <v>2</v>
      </c>
      <c r="C27" s="140" t="s">
        <v>45</v>
      </c>
      <c r="D27" s="140"/>
      <c r="E27" s="140"/>
      <c r="F27" s="4"/>
      <c r="G27" s="153">
        <f>共通項目入力シート!C7</f>
        <v>0</v>
      </c>
      <c r="H27" s="153"/>
      <c r="I27" s="153"/>
      <c r="J27" s="153"/>
      <c r="K27" s="153"/>
      <c r="L27" s="153"/>
      <c r="M27" s="153"/>
      <c r="N27" s="153"/>
      <c r="O27" s="153"/>
      <c r="P27" s="153"/>
      <c r="Q27" s="153"/>
      <c r="R27" s="153"/>
      <c r="S27" s="153"/>
      <c r="T27" s="153"/>
    </row>
    <row r="28" spans="1:20" ht="19.899999999999999" customHeight="1">
      <c r="B28" s="24"/>
    </row>
    <row r="29" spans="1:20" ht="19.899999999999999" customHeight="1">
      <c r="B29" s="68"/>
    </row>
    <row r="30" spans="1:20" ht="19.899999999999999" customHeight="1">
      <c r="B30" s="24"/>
      <c r="G30" s="148" t="s">
        <v>49</v>
      </c>
      <c r="H30" s="148"/>
      <c r="I30" s="150">
        <f>共通項目入力シート!C11</f>
        <v>0</v>
      </c>
      <c r="J30" s="150"/>
      <c r="K30" s="150"/>
      <c r="L30" s="150"/>
      <c r="M30" s="150"/>
      <c r="N30" s="150"/>
      <c r="O30" s="150"/>
      <c r="P30" s="150"/>
    </row>
    <row r="31" spans="1:20" ht="19.899999999999999" customHeight="1">
      <c r="B31" s="24">
        <v>3</v>
      </c>
      <c r="C31" s="151" t="s">
        <v>47</v>
      </c>
      <c r="D31" s="151"/>
      <c r="E31" s="151"/>
      <c r="F31" s="4"/>
    </row>
    <row r="32" spans="1:20" ht="19.899999999999999" customHeight="1">
      <c r="G32" s="148" t="s">
        <v>50</v>
      </c>
      <c r="H32" s="148"/>
      <c r="I32" s="150">
        <f>共通項目入力シート!C13</f>
        <v>0</v>
      </c>
      <c r="J32" s="150"/>
      <c r="K32" s="150"/>
      <c r="L32" s="150"/>
      <c r="M32" s="150"/>
      <c r="N32" s="150"/>
      <c r="O32" s="150"/>
      <c r="P32" s="150"/>
    </row>
    <row r="33" spans="2:14" ht="19.899999999999999" customHeight="1"/>
    <row r="34" spans="2:14" ht="19.899999999999999" customHeight="1"/>
    <row r="35" spans="2:14" ht="19.899999999999999" customHeight="1">
      <c r="B35" s="24">
        <v>4</v>
      </c>
      <c r="C35" s="140" t="s">
        <v>46</v>
      </c>
      <c r="D35" s="140"/>
      <c r="E35" s="140"/>
      <c r="G35" s="145">
        <f>共通項目入力シート!C15</f>
        <v>0</v>
      </c>
      <c r="H35" s="145"/>
      <c r="I35" s="145"/>
      <c r="J35" s="145"/>
      <c r="K35" s="145"/>
      <c r="L35" s="145"/>
      <c r="M35" s="145"/>
      <c r="N35" s="6" t="s">
        <v>48</v>
      </c>
    </row>
    <row r="36" spans="2:14" ht="19.899999999999999" customHeight="1"/>
  </sheetData>
  <mergeCells count="25">
    <mergeCell ref="M1:T1"/>
    <mergeCell ref="C27:E27"/>
    <mergeCell ref="C31:E31"/>
    <mergeCell ref="M7:U7"/>
    <mergeCell ref="M8:U8"/>
    <mergeCell ref="G25:T25"/>
    <mergeCell ref="G27:T27"/>
    <mergeCell ref="G30:H30"/>
    <mergeCell ref="A3:J3"/>
    <mergeCell ref="K5:L5"/>
    <mergeCell ref="M5:U5"/>
    <mergeCell ref="C35:E35"/>
    <mergeCell ref="C25:E25"/>
    <mergeCell ref="H6:I6"/>
    <mergeCell ref="K7:L7"/>
    <mergeCell ref="K6:L6"/>
    <mergeCell ref="K8:L8"/>
    <mergeCell ref="G35:M35"/>
    <mergeCell ref="M6:U6"/>
    <mergeCell ref="E11:P12"/>
    <mergeCell ref="G32:H32"/>
    <mergeCell ref="C15:I15"/>
    <mergeCell ref="C17:I17"/>
    <mergeCell ref="I30:P30"/>
    <mergeCell ref="I32:P32"/>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topLeftCell="A10" zoomScaleNormal="100" zoomScaleSheetLayoutView="100" zoomScalePageLayoutView="85" workbookViewId="0">
      <selection activeCell="H34" sqref="H34:Q34"/>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172" t="s">
        <v>77</v>
      </c>
      <c r="D3" s="172"/>
      <c r="E3" s="172"/>
      <c r="F3" s="172"/>
      <c r="G3" s="172"/>
      <c r="H3" s="172"/>
      <c r="I3" s="172"/>
      <c r="J3" s="172"/>
      <c r="K3" s="172"/>
      <c r="L3" s="172"/>
      <c r="M3" s="172"/>
      <c r="N3" s="172"/>
      <c r="O3" s="172"/>
      <c r="P3" s="172"/>
      <c r="Q3" s="1"/>
      <c r="R3" s="1"/>
      <c r="S3" s="1"/>
      <c r="Z3" s="2"/>
    </row>
    <row r="4" spans="2:60" ht="18" customHeight="1"/>
    <row r="5" spans="2:60" ht="28.35" customHeight="1">
      <c r="B5" s="3" t="s">
        <v>0</v>
      </c>
      <c r="C5" s="3"/>
      <c r="D5" s="3"/>
      <c r="E5" s="173" t="str">
        <f>共通項目入力シート!C3&amp;共通項目入力シート!D3&amp;共通項目入力シート!E3&amp;共通項目入力シート!F3&amp;共通項目入力シート!G3&amp;共通項目入力シート!H3&amp;共通項目入力シート!I3&amp;共通項目入力シート!J3</f>
        <v/>
      </c>
      <c r="F5" s="173"/>
      <c r="G5" s="173"/>
      <c r="H5" s="173"/>
      <c r="I5" s="173"/>
      <c r="J5" s="3" t="s">
        <v>1</v>
      </c>
    </row>
    <row r="6" spans="2:60" ht="9.75" customHeight="1">
      <c r="B6" s="4"/>
      <c r="C6" s="4"/>
      <c r="D6" s="4"/>
      <c r="E6" s="5"/>
      <c r="F6" s="5"/>
      <c r="G6" s="5"/>
      <c r="H6" s="5"/>
      <c r="I6" s="5"/>
      <c r="J6" s="4"/>
    </row>
    <row r="7" spans="2:60" ht="15.95" customHeight="1">
      <c r="B7" s="167" t="s">
        <v>78</v>
      </c>
      <c r="C7" s="167"/>
      <c r="D7" s="167"/>
      <c r="E7" s="174">
        <f>共通項目入力シート!C5</f>
        <v>0</v>
      </c>
      <c r="F7" s="174"/>
      <c r="G7" s="174"/>
      <c r="H7" s="174"/>
      <c r="I7" s="174"/>
      <c r="J7" s="174"/>
      <c r="K7" s="174"/>
      <c r="L7" s="174"/>
      <c r="M7" s="174"/>
      <c r="N7" s="174"/>
      <c r="O7" s="174"/>
      <c r="P7" s="174"/>
    </row>
    <row r="8" spans="2:60" ht="15.95" customHeight="1">
      <c r="B8" s="167"/>
      <c r="C8" s="167"/>
      <c r="D8" s="167"/>
      <c r="E8" s="175"/>
      <c r="F8" s="175"/>
      <c r="G8" s="175"/>
      <c r="H8" s="175"/>
      <c r="I8" s="175"/>
      <c r="J8" s="175"/>
      <c r="K8" s="175"/>
      <c r="L8" s="175"/>
      <c r="M8" s="175"/>
      <c r="N8" s="175"/>
      <c r="O8" s="175"/>
      <c r="P8" s="175"/>
      <c r="X8" s="6"/>
    </row>
    <row r="9" spans="2:60" ht="14.1" customHeight="1">
      <c r="B9" s="167" t="s">
        <v>94</v>
      </c>
      <c r="C9" s="167"/>
      <c r="D9" s="167"/>
      <c r="E9" s="176">
        <f>共通項目入力シート!C7</f>
        <v>0</v>
      </c>
      <c r="F9" s="176"/>
      <c r="G9" s="176"/>
      <c r="H9" s="176"/>
      <c r="I9" s="176"/>
      <c r="J9" s="176"/>
      <c r="K9" s="176"/>
      <c r="L9" s="176"/>
      <c r="M9" s="176"/>
      <c r="N9" s="176"/>
      <c r="O9" s="176"/>
      <c r="P9" s="176"/>
    </row>
    <row r="10" spans="2:60" ht="14.1" customHeight="1">
      <c r="B10" s="167"/>
      <c r="C10" s="167"/>
      <c r="D10" s="167"/>
      <c r="E10" s="177"/>
      <c r="F10" s="177"/>
      <c r="G10" s="177"/>
      <c r="H10" s="177"/>
      <c r="I10" s="177"/>
      <c r="J10" s="177"/>
      <c r="K10" s="177"/>
      <c r="L10" s="177"/>
      <c r="M10" s="177"/>
      <c r="N10" s="177"/>
      <c r="O10" s="177"/>
      <c r="P10" s="177"/>
    </row>
    <row r="11" spans="2:60" ht="18.75" customHeight="1">
      <c r="B11" s="7"/>
      <c r="C11" s="7"/>
      <c r="D11" s="7"/>
      <c r="E11" s="8"/>
      <c r="F11" s="8"/>
      <c r="G11" s="8"/>
      <c r="H11" s="8"/>
      <c r="I11" s="8"/>
      <c r="J11" s="8"/>
      <c r="K11" s="8"/>
      <c r="L11" s="8"/>
      <c r="M11" s="8"/>
      <c r="N11" s="8"/>
      <c r="O11" s="8"/>
      <c r="P11" s="8"/>
    </row>
    <row r="12" spans="2:60" ht="25.15" customHeight="1">
      <c r="B12" s="167" t="s">
        <v>79</v>
      </c>
      <c r="C12" s="167"/>
      <c r="D12" s="167"/>
      <c r="F12" s="178" t="s">
        <v>81</v>
      </c>
      <c r="G12" s="178"/>
      <c r="H12" s="179">
        <f>共通項目入力シート!C11</f>
        <v>0</v>
      </c>
      <c r="I12" s="179"/>
      <c r="J12" s="179"/>
      <c r="K12" s="179"/>
      <c r="L12" s="179"/>
      <c r="M12" s="179"/>
      <c r="N12" s="179"/>
    </row>
    <row r="13" spans="2:60" ht="25.15" customHeight="1">
      <c r="B13" s="167"/>
      <c r="C13" s="167"/>
      <c r="D13" s="167"/>
      <c r="F13" s="178" t="s">
        <v>80</v>
      </c>
      <c r="G13" s="178"/>
      <c r="H13" s="179">
        <f>共通項目入力シート!C13</f>
        <v>0</v>
      </c>
      <c r="I13" s="179"/>
      <c r="J13" s="179"/>
      <c r="K13" s="179"/>
      <c r="L13" s="179"/>
      <c r="M13" s="179"/>
      <c r="N13" s="179"/>
      <c r="U13" s="72"/>
      <c r="V13" s="17"/>
      <c r="W13" s="17"/>
      <c r="X13" s="17"/>
    </row>
    <row r="14" spans="2:60" ht="18" customHeight="1">
      <c r="AX14" s="74" t="s">
        <v>2</v>
      </c>
      <c r="AY14" s="74" t="s">
        <v>3</v>
      </c>
      <c r="AZ14" s="74" t="s">
        <v>4</v>
      </c>
      <c r="BA14" s="74" t="s">
        <v>5</v>
      </c>
      <c r="BB14" s="74" t="s">
        <v>2</v>
      </c>
      <c r="BC14" s="74" t="s">
        <v>3</v>
      </c>
      <c r="BD14" s="74" t="s">
        <v>6</v>
      </c>
      <c r="BE14" s="74" t="s">
        <v>5</v>
      </c>
      <c r="BF14" s="74" t="s">
        <v>2</v>
      </c>
      <c r="BG14" s="74" t="s">
        <v>3</v>
      </c>
      <c r="BH14" s="74" t="s">
        <v>7</v>
      </c>
    </row>
    <row r="15" spans="2:60" ht="13.5" customHeight="1">
      <c r="E15" s="10"/>
      <c r="F15" s="11" t="s">
        <v>2</v>
      </c>
      <c r="G15" s="12" t="s">
        <v>3</v>
      </c>
      <c r="H15" s="11" t="s">
        <v>4</v>
      </c>
      <c r="I15" s="13" t="s">
        <v>5</v>
      </c>
      <c r="J15" s="12" t="s">
        <v>2</v>
      </c>
      <c r="K15" s="11" t="s">
        <v>3</v>
      </c>
      <c r="L15" s="13" t="s">
        <v>6</v>
      </c>
      <c r="M15" s="12" t="s">
        <v>5</v>
      </c>
      <c r="N15" s="11" t="s">
        <v>2</v>
      </c>
      <c r="O15" s="13" t="s">
        <v>3</v>
      </c>
      <c r="P15" s="13" t="s">
        <v>7</v>
      </c>
      <c r="U15" s="69"/>
      <c r="V15" s="70"/>
      <c r="W15" s="70"/>
      <c r="X15" s="70"/>
      <c r="AX15" s="75">
        <v>10000000000</v>
      </c>
      <c r="AY15" s="75">
        <v>1000000000</v>
      </c>
      <c r="AZ15" s="75">
        <v>100000000</v>
      </c>
      <c r="BA15" s="76">
        <v>10000000</v>
      </c>
      <c r="BB15" s="76">
        <v>1000000</v>
      </c>
      <c r="BC15" s="76">
        <v>100000</v>
      </c>
      <c r="BD15" s="76">
        <v>10000</v>
      </c>
      <c r="BE15" s="76">
        <v>1000</v>
      </c>
      <c r="BF15" s="76">
        <v>100</v>
      </c>
      <c r="BG15" s="76">
        <v>10</v>
      </c>
      <c r="BH15" s="76">
        <v>1</v>
      </c>
    </row>
    <row r="16" spans="2:60" ht="36.75" customHeight="1">
      <c r="B16" s="167" t="s">
        <v>95</v>
      </c>
      <c r="C16" s="167"/>
      <c r="D16" s="168"/>
      <c r="E16" s="130" t="str">
        <f>IF(AND(10000000000&lt;=共通項目入力シート!$C$15,共通項目入力シート!$C$15&lt;100000000000),"\",IF(AW16=0,"",RIGHT(AW16,1)))</f>
        <v/>
      </c>
      <c r="F16" s="130" t="str">
        <f>IF(AND(1000000000&lt;=共通項目入力シート!$C$15,共通項目入力シート!$C$15&lt;10000000000),"\",IF(AX16=0,"",RIGHT(AX16,1)))</f>
        <v/>
      </c>
      <c r="G16" s="131" t="str">
        <f>IF(AND(100000000&lt;=共通項目入力シート!$C$15,共通項目入力シート!$C$15&lt;1000000000),"\",IF(AY16=0,"",RIGHT(AY16,1)))</f>
        <v/>
      </c>
      <c r="H16" s="132" t="str">
        <f>IF(AND(10000000&lt;=共通項目入力シート!$C$15,共通項目入力シート!$C$15&lt;100000000),"\",IF(AZ16=0,"",RIGHT(AZ16,1)))</f>
        <v/>
      </c>
      <c r="I16" s="130" t="str">
        <f>IF(AND(1000000&lt;=共通項目入力シート!$C$15,共通項目入力シート!$C$15&lt;10000000),"\",IF(BA16=0,"",RIGHT(BA16,1)))</f>
        <v/>
      </c>
      <c r="J16" s="131" t="str">
        <f>IF(AND(100000&lt;=共通項目入力シート!$C$15,共通項目入力シート!$C$15&lt;1000000),"\",IF(BB16=0,"",RIGHT(BB16,1)))</f>
        <v/>
      </c>
      <c r="K16" s="132" t="str">
        <f>IF(AND(10000&lt;=共通項目入力シート!$C$15,共通項目入力シート!$C$15&lt;100000),"\",IF(BC16=0,"",RIGHT(BC16,1)))</f>
        <v/>
      </c>
      <c r="L16" s="130" t="str">
        <f>IF(AND(1000&lt;=共通項目入力シート!$C$15,共通項目入力シート!$C$15&lt;10000),"\",IF(BD16=0,"",RIGHT(BD16,1)))</f>
        <v/>
      </c>
      <c r="M16" s="131" t="str">
        <f>IF(AND(100&lt;=共通項目入力シート!$C$15,共通項目入力シート!$C$15&lt;1000),"\",IF(BE16=0,"",RIGHT(BE16,1)))</f>
        <v/>
      </c>
      <c r="N16" s="132" t="str">
        <f>IF(AND(10&lt;=共通項目入力シート!$C$15,共通項目入力シート!$C$15&lt;100),"\",IF(BF16=0,"",RIGHT(BF16,1)))</f>
        <v/>
      </c>
      <c r="O16" s="130" t="str">
        <f>IF(AND(1&lt;=共通項目入力シート!$C$15,共通項目入力シート!$C$15&lt;10),"\",IF(BG16=0,"",RIGHT(BG16,1)))</f>
        <v/>
      </c>
      <c r="P16" s="130" t="str">
        <f>IF(BH16=0,"",RIGHT(BH16,1))</f>
        <v/>
      </c>
      <c r="U16" s="71"/>
      <c r="V16" s="71"/>
      <c r="W16" s="71"/>
      <c r="X16" s="71"/>
      <c r="AX16" s="73">
        <f>INT(共通項目入力シート!$C$15/契約書!AX15)</f>
        <v>0</v>
      </c>
      <c r="AY16" s="73">
        <f>INT(共通項目入力シート!$C$15/契約書!AY15)</f>
        <v>0</v>
      </c>
      <c r="AZ16" s="73">
        <f>INT(共通項目入力シート!$C$15/契約書!AZ15)</f>
        <v>0</v>
      </c>
      <c r="BA16" s="73">
        <f>INT(共通項目入力シート!$C$15/契約書!BA15)</f>
        <v>0</v>
      </c>
      <c r="BB16" s="73">
        <f>INT(共通項目入力シート!$C$15/契約書!BB15)</f>
        <v>0</v>
      </c>
      <c r="BC16" s="73">
        <f>INT(共通項目入力シート!$C$15/契約書!BC15)</f>
        <v>0</v>
      </c>
      <c r="BD16" s="73">
        <f>INT(共通項目入力シート!$C$15/契約書!BD15)</f>
        <v>0</v>
      </c>
      <c r="BE16" s="73">
        <f>INT(共通項目入力シート!$C$15/契約書!BE15)</f>
        <v>0</v>
      </c>
      <c r="BF16" s="73">
        <f>INT(共通項目入力シート!$C$15/契約書!BF15)</f>
        <v>0</v>
      </c>
      <c r="BG16" s="73">
        <f>INT(共通項目入力シート!$C$15/契約書!BG15)</f>
        <v>0</v>
      </c>
      <c r="BH16" s="73">
        <f>INT(共通項目入力シート!$C$15/契約書!BH15)</f>
        <v>0</v>
      </c>
    </row>
    <row r="17" spans="2:19" ht="40.5" customHeight="1">
      <c r="C17" s="169" t="s">
        <v>8</v>
      </c>
      <c r="D17" s="169"/>
      <c r="E17" s="169"/>
      <c r="F17" s="169"/>
      <c r="G17" s="169"/>
      <c r="H17" s="169"/>
      <c r="I17" s="169"/>
      <c r="J17" s="169"/>
      <c r="K17" s="169"/>
      <c r="L17" s="170" t="str">
        <f>IF(共通項目入力シート!C17="","",共通項目入力シート!C17)</f>
        <v/>
      </c>
      <c r="M17" s="170"/>
      <c r="N17" s="170"/>
      <c r="O17" s="170"/>
      <c r="P17" s="9" t="s">
        <v>7</v>
      </c>
    </row>
    <row r="18" spans="2:19" ht="24" customHeight="1">
      <c r="B18" s="167" t="s">
        <v>9</v>
      </c>
      <c r="C18" s="167"/>
      <c r="D18" s="167"/>
      <c r="E18" s="171"/>
      <c r="F18" s="171"/>
      <c r="G18" s="171"/>
      <c r="H18" s="171"/>
      <c r="I18" s="171"/>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161" t="str">
        <f>"　"&amp;"上記の委託業務について、発注者と受注者は、各々の対等な立場における合意に基づいて、令和７年度郡山市上下水道局委託契約約款の各条項により公正な委託契約を締結し、信義に従って誠実にこれを履行するものとする。"</f>
        <v>　上記の委託業務について、発注者と受注者は、各々の対等な立場における合意に基づいて、令和７年度郡山市上下水道局委託契約約款の各条項により公正な委託契約を締結し、信義に従って誠実にこれを履行するものとする。</v>
      </c>
      <c r="D20" s="161"/>
      <c r="E20" s="161"/>
      <c r="F20" s="161"/>
      <c r="G20" s="161"/>
      <c r="H20" s="161"/>
      <c r="I20" s="161"/>
      <c r="J20" s="161"/>
      <c r="K20" s="161"/>
      <c r="L20" s="161"/>
      <c r="M20" s="161"/>
      <c r="N20" s="161"/>
      <c r="O20" s="161"/>
      <c r="P20" s="161"/>
      <c r="Q20" s="161"/>
      <c r="R20" s="161"/>
    </row>
    <row r="21" spans="2:19" ht="35.1" customHeight="1">
      <c r="B21" s="16"/>
      <c r="C21" s="161"/>
      <c r="D21" s="161"/>
      <c r="E21" s="161"/>
      <c r="F21" s="161"/>
      <c r="G21" s="161"/>
      <c r="H21" s="161"/>
      <c r="I21" s="161"/>
      <c r="J21" s="161"/>
      <c r="K21" s="161"/>
      <c r="L21" s="161"/>
      <c r="M21" s="161"/>
      <c r="N21" s="161"/>
      <c r="O21" s="161"/>
      <c r="P21" s="161"/>
      <c r="Q21" s="161"/>
      <c r="R21" s="161"/>
    </row>
    <row r="22" spans="2:19" ht="9" customHeight="1">
      <c r="B22" s="14"/>
      <c r="C22" s="14"/>
      <c r="D22" s="14"/>
      <c r="E22" s="14"/>
      <c r="F22" s="14"/>
      <c r="G22" s="14"/>
      <c r="H22" s="14"/>
      <c r="I22" s="14"/>
      <c r="J22" s="14"/>
      <c r="K22" s="14"/>
      <c r="L22" s="14"/>
      <c r="M22" s="14"/>
      <c r="N22" s="14"/>
      <c r="O22" s="14"/>
      <c r="P22" s="14"/>
      <c r="Q22" s="15"/>
      <c r="R22" s="15"/>
    </row>
    <row r="23" spans="2:19" ht="21.95" customHeight="1">
      <c r="B23" s="162" t="s">
        <v>10</v>
      </c>
      <c r="C23" s="162"/>
      <c r="D23" s="162"/>
      <c r="E23" s="162"/>
      <c r="F23" s="163"/>
      <c r="G23" s="163"/>
      <c r="H23" s="163"/>
      <c r="I23" s="163"/>
      <c r="J23" s="163"/>
      <c r="K23" s="163"/>
      <c r="L23" s="163"/>
      <c r="M23" s="163"/>
      <c r="N23" s="163"/>
      <c r="O23" s="163"/>
      <c r="P23" s="163"/>
      <c r="Q23" s="163"/>
    </row>
    <row r="24" spans="2:19" ht="21.95" customHeight="1">
      <c r="E24" s="17"/>
      <c r="F24" s="163"/>
      <c r="G24" s="163"/>
      <c r="H24" s="163"/>
      <c r="I24" s="163"/>
      <c r="J24" s="163"/>
      <c r="K24" s="163"/>
      <c r="L24" s="163"/>
      <c r="M24" s="163"/>
      <c r="N24" s="163"/>
      <c r="O24" s="163"/>
      <c r="P24" s="163"/>
      <c r="Q24" s="163"/>
    </row>
    <row r="25" spans="2:19" ht="21.75" customHeight="1">
      <c r="E25" s="18"/>
      <c r="F25" s="19"/>
      <c r="G25" s="19"/>
      <c r="H25" s="19"/>
      <c r="I25" s="19"/>
      <c r="J25" s="19"/>
      <c r="K25" s="19"/>
      <c r="L25" s="19"/>
      <c r="M25" s="19"/>
      <c r="N25" s="19"/>
      <c r="O25" s="19"/>
      <c r="P25" s="19"/>
      <c r="Q25" s="19"/>
    </row>
    <row r="26" spans="2:19" ht="9.75" customHeight="1"/>
    <row r="27" spans="2:19" ht="36" customHeight="1">
      <c r="C27" s="164" t="s">
        <v>106</v>
      </c>
      <c r="D27" s="164"/>
      <c r="E27" s="164"/>
      <c r="F27" s="164"/>
      <c r="G27" s="164"/>
      <c r="H27" s="164"/>
      <c r="I27" s="164"/>
      <c r="J27" s="164"/>
      <c r="K27" s="164"/>
      <c r="L27" s="164"/>
      <c r="M27" s="164"/>
      <c r="N27" s="164"/>
      <c r="O27" s="164"/>
      <c r="P27" s="164"/>
      <c r="Q27" s="164"/>
      <c r="R27" s="164"/>
    </row>
    <row r="28" spans="2:19" ht="12.75" customHeight="1"/>
    <row r="29" spans="2:19" ht="29.25" customHeight="1">
      <c r="B29" s="14"/>
      <c r="C29" s="166" t="str">
        <f>IF(S29="","",TEXT(S29,"ggge(")&amp;TEXT(S29,"yyyy)年")&amp;MONTH(S29)&amp;"月"&amp;DAY(S29)&amp;"日")</f>
        <v>明治33(1900)年1月0日</v>
      </c>
      <c r="D29" s="166"/>
      <c r="E29" s="166"/>
      <c r="F29" s="166"/>
      <c r="G29" s="166"/>
      <c r="H29" s="166"/>
      <c r="I29" s="166"/>
      <c r="J29" s="166"/>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165" t="s">
        <v>11</v>
      </c>
      <c r="D31" s="165"/>
      <c r="E31" s="20"/>
      <c r="F31" s="20"/>
      <c r="G31" s="21" t="s">
        <v>98</v>
      </c>
      <c r="H31" s="22"/>
    </row>
    <row r="32" spans="2:19" ht="24" customHeight="1">
      <c r="C32" s="165"/>
      <c r="D32" s="165"/>
      <c r="F32" s="105"/>
      <c r="G32" s="64" t="s">
        <v>108</v>
      </c>
      <c r="H32" s="106"/>
      <c r="I32" s="20"/>
      <c r="J32" s="21"/>
      <c r="K32" s="22"/>
      <c r="L32" s="22"/>
      <c r="M32" s="22"/>
      <c r="N32" s="22"/>
      <c r="O32" s="22"/>
      <c r="P32" s="22"/>
      <c r="Q32" s="23"/>
    </row>
    <row r="33" spans="3:17" ht="24" customHeight="1">
      <c r="G33" s="64" t="s">
        <v>109</v>
      </c>
    </row>
    <row r="34" spans="3:17" ht="24" customHeight="1">
      <c r="F34" s="155"/>
      <c r="G34" s="155"/>
      <c r="H34" s="156"/>
      <c r="I34" s="156"/>
      <c r="J34" s="156"/>
      <c r="K34" s="156"/>
      <c r="L34" s="156"/>
      <c r="M34" s="156"/>
      <c r="N34" s="156"/>
      <c r="O34" s="156"/>
      <c r="P34" s="156"/>
      <c r="Q34" s="156"/>
    </row>
    <row r="35" spans="3:17" ht="24" customHeight="1">
      <c r="F35" s="155" t="s">
        <v>12</v>
      </c>
      <c r="G35" s="155"/>
      <c r="H35" s="156">
        <f>共通項目入力シート!C20</f>
        <v>0</v>
      </c>
      <c r="I35" s="156"/>
      <c r="J35" s="156"/>
      <c r="K35" s="156"/>
      <c r="L35" s="156"/>
      <c r="M35" s="156"/>
      <c r="N35" s="156"/>
      <c r="O35" s="156"/>
      <c r="P35" s="156"/>
      <c r="Q35" s="156"/>
    </row>
    <row r="36" spans="3:17" ht="24" customHeight="1">
      <c r="C36" s="21" t="s">
        <v>13</v>
      </c>
      <c r="D36" s="20"/>
      <c r="F36" s="24"/>
      <c r="G36" s="24"/>
      <c r="H36" s="133" t="str">
        <f>IF(共通項目入力シート!C22="","",共通項目入力シート!C22)</f>
        <v/>
      </c>
      <c r="I36" s="133"/>
      <c r="J36" s="133"/>
      <c r="K36" s="133"/>
      <c r="L36" s="133"/>
      <c r="M36" s="133"/>
      <c r="N36" s="133"/>
      <c r="O36" s="133"/>
      <c r="P36" s="133"/>
      <c r="Q36" s="133"/>
    </row>
    <row r="37" spans="3:17" ht="24" customHeight="1">
      <c r="F37" s="155" t="s">
        <v>14</v>
      </c>
      <c r="G37" s="155"/>
      <c r="H37" s="156">
        <f>共通項目入力シート!C24</f>
        <v>0</v>
      </c>
      <c r="I37" s="156"/>
      <c r="J37" s="156"/>
      <c r="K37" s="156"/>
      <c r="L37" s="156"/>
      <c r="M37" s="156"/>
      <c r="N37" s="156"/>
      <c r="O37" s="156"/>
      <c r="P37" s="156"/>
      <c r="Q37" s="157"/>
    </row>
    <row r="38" spans="3:17" ht="24" customHeight="1">
      <c r="F38" s="158" t="s">
        <v>15</v>
      </c>
      <c r="G38" s="158"/>
      <c r="H38" s="159">
        <f>共通項目入力シート!C26</f>
        <v>0</v>
      </c>
      <c r="I38" s="159"/>
      <c r="J38" s="159"/>
      <c r="K38" s="159"/>
      <c r="L38" s="160">
        <f>共通項目入力シート!C28</f>
        <v>0</v>
      </c>
      <c r="M38" s="160"/>
      <c r="N38" s="160"/>
      <c r="O38" s="160"/>
      <c r="P38" s="160"/>
      <c r="Q38" s="157"/>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algorithmName="SHA-512" hashValue="yDoAXIgBc/EVht7HX66+93Xixp6MOlF0KnLhns6YNzy1Tu8rdb0eUFcp0EFxnOJ8EcJ1jAvmeppfX/WjU4qvZQ==" saltValue="jyCKSGMQ/xhr7nPvuSpAlw==" spinCount="100000" sheet="1" objects="1" scenarios="1"/>
  <mergeCells count="32">
    <mergeCell ref="B12:D13"/>
    <mergeCell ref="C3:P3"/>
    <mergeCell ref="E5:I5"/>
    <mergeCell ref="B7:D8"/>
    <mergeCell ref="E7:P8"/>
    <mergeCell ref="B9:D10"/>
    <mergeCell ref="E9:P10"/>
    <mergeCell ref="F12:G12"/>
    <mergeCell ref="F13:G13"/>
    <mergeCell ref="H12:N12"/>
    <mergeCell ref="H13:N13"/>
    <mergeCell ref="B16:D16"/>
    <mergeCell ref="C17:K17"/>
    <mergeCell ref="L17:O17"/>
    <mergeCell ref="B18:D18"/>
    <mergeCell ref="E18:I18"/>
    <mergeCell ref="C20:R21"/>
    <mergeCell ref="B23:E23"/>
    <mergeCell ref="F23:Q24"/>
    <mergeCell ref="C27:R27"/>
    <mergeCell ref="C31:D32"/>
    <mergeCell ref="C29:J29"/>
    <mergeCell ref="F34:G34"/>
    <mergeCell ref="H34:Q34"/>
    <mergeCell ref="F35:G35"/>
    <mergeCell ref="H35:Q35"/>
    <mergeCell ref="F37:G37"/>
    <mergeCell ref="H37:P37"/>
    <mergeCell ref="Q37:Q38"/>
    <mergeCell ref="F38:G38"/>
    <mergeCell ref="H38:K38"/>
    <mergeCell ref="L38:P38"/>
  </mergeCells>
  <phoneticPr fontId="1"/>
  <conditionalFormatting sqref="A1:XFD11 A19:XFD28 A18:E18 J18:XFD18 A14:XFD17 A12:F13 O12:XFD13 A30:XFD30 A29:C29 K29:XFD29 A34:XFD1048576 A31:F33 H31:XFD33">
    <cfRule type="expression" dxfId="3" priority="4" stopIfTrue="1">
      <formula>CELL("prptect",A1)=0</formula>
    </cfRule>
  </conditionalFormatting>
  <conditionalFormatting sqref="G31">
    <cfRule type="expression" dxfId="2" priority="3" stopIfTrue="1">
      <formula>CELL("prptect",G31)=0</formula>
    </cfRule>
  </conditionalFormatting>
  <conditionalFormatting sqref="H12:H13">
    <cfRule type="expression" dxfId="1" priority="2" stopIfTrue="1">
      <formula>CELL("prptect",H12)=0</formula>
    </cfRule>
  </conditionalFormatting>
  <conditionalFormatting sqref="G32:G33">
    <cfRule type="expression" dxfId="0" priority="1" stopIfTrue="1">
      <formula>CELL("prptect",G32)=0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activeCell="AA11" sqref="AA11"/>
    </sheetView>
  </sheetViews>
  <sheetFormatPr defaultColWidth="6.375" defaultRowHeight="13.5"/>
  <cols>
    <col min="1" max="1" width="15" style="26" customWidth="1"/>
    <col min="2" max="2" width="3.75" style="26" customWidth="1"/>
    <col min="3" max="32" width="4.5" style="26" customWidth="1"/>
    <col min="33" max="33" width="3.75" style="26" customWidth="1"/>
    <col min="34" max="16384" width="6.375" style="26"/>
  </cols>
  <sheetData>
    <row r="1" spans="1:32" ht="24.75" customHeight="1">
      <c r="A1" s="233" t="s">
        <v>28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row>
    <row r="2" spans="1:32" ht="14.25" thickBot="1"/>
    <row r="3" spans="1:32" ht="24" customHeight="1">
      <c r="A3" s="235" t="s">
        <v>27</v>
      </c>
      <c r="B3" s="215"/>
      <c r="C3" s="199" t="s">
        <v>18</v>
      </c>
      <c r="D3" s="215"/>
      <c r="E3" s="195">
        <f>共通項目入力シート!C3</f>
        <v>0</v>
      </c>
      <c r="F3" s="197">
        <f>共通項目入力シート!D3</f>
        <v>0</v>
      </c>
      <c r="G3" s="197">
        <f>共通項目入力シート!E3</f>
        <v>0</v>
      </c>
      <c r="H3" s="197">
        <f>共通項目入力シート!F3</f>
        <v>0</v>
      </c>
      <c r="I3" s="197">
        <f>共通項目入力シート!G3</f>
        <v>0</v>
      </c>
      <c r="J3" s="197">
        <f>共通項目入力シート!H3</f>
        <v>0</v>
      </c>
      <c r="K3" s="197">
        <f>共通項目入力シート!I3</f>
        <v>0</v>
      </c>
      <c r="L3" s="197">
        <f>共通項目入力シート!J3</f>
        <v>0</v>
      </c>
      <c r="M3" s="263" t="s">
        <v>17</v>
      </c>
      <c r="N3" s="264"/>
      <c r="O3" s="215"/>
      <c r="P3" s="200"/>
      <c r="Q3" s="184" t="s">
        <v>26</v>
      </c>
      <c r="R3" s="184"/>
      <c r="S3" s="184"/>
      <c r="T3" s="184"/>
      <c r="U3" s="28"/>
      <c r="V3" s="28" t="s">
        <v>25</v>
      </c>
      <c r="W3" s="28"/>
      <c r="X3" s="221">
        <f>共通項目入力シート!C11</f>
        <v>0</v>
      </c>
      <c r="Y3" s="221"/>
      <c r="Z3" s="221"/>
      <c r="AA3" s="221"/>
      <c r="AB3" s="221"/>
      <c r="AC3" s="221"/>
      <c r="AD3" s="221"/>
      <c r="AE3" s="211"/>
      <c r="AF3" s="212"/>
    </row>
    <row r="4" spans="1:32" ht="24" customHeight="1">
      <c r="A4" s="236"/>
      <c r="B4" s="216"/>
      <c r="C4" s="201"/>
      <c r="D4" s="216"/>
      <c r="E4" s="196"/>
      <c r="F4" s="198"/>
      <c r="G4" s="198"/>
      <c r="H4" s="198"/>
      <c r="I4" s="198"/>
      <c r="J4" s="198"/>
      <c r="K4" s="198"/>
      <c r="L4" s="198"/>
      <c r="M4" s="265"/>
      <c r="N4" s="266"/>
      <c r="O4" s="216"/>
      <c r="P4" s="202"/>
      <c r="Q4" s="185"/>
      <c r="R4" s="185"/>
      <c r="S4" s="185"/>
      <c r="T4" s="185"/>
      <c r="U4" s="34"/>
      <c r="V4" s="35" t="s">
        <v>24</v>
      </c>
      <c r="W4" s="35"/>
      <c r="X4" s="222">
        <f>共通項目入力シート!C13</f>
        <v>0</v>
      </c>
      <c r="Y4" s="222"/>
      <c r="Z4" s="222"/>
      <c r="AA4" s="222"/>
      <c r="AB4" s="222"/>
      <c r="AC4" s="222"/>
      <c r="AD4" s="222"/>
      <c r="AE4" s="203"/>
      <c r="AF4" s="204"/>
    </row>
    <row r="5" spans="1:32" ht="27" customHeight="1">
      <c r="A5" s="205" t="s">
        <v>104</v>
      </c>
      <c r="B5" s="206"/>
      <c r="C5" s="180">
        <f>共通項目入力シート!C5</f>
        <v>0</v>
      </c>
      <c r="D5" s="181"/>
      <c r="E5" s="181"/>
      <c r="F5" s="181"/>
      <c r="G5" s="181"/>
      <c r="H5" s="181"/>
      <c r="I5" s="181"/>
      <c r="J5" s="181"/>
      <c r="K5" s="181"/>
      <c r="L5" s="181"/>
      <c r="M5" s="181"/>
      <c r="N5" s="181"/>
      <c r="O5" s="181"/>
      <c r="P5" s="181"/>
      <c r="Q5" s="185"/>
      <c r="R5" s="185"/>
      <c r="S5" s="185"/>
      <c r="T5" s="185"/>
      <c r="U5" s="126"/>
      <c r="V5" s="127"/>
      <c r="W5" s="127"/>
      <c r="X5" s="127"/>
      <c r="Y5" s="128"/>
      <c r="Z5" s="127"/>
      <c r="AA5" s="128"/>
      <c r="AB5" s="127"/>
      <c r="AC5" s="128"/>
      <c r="AD5" s="127"/>
      <c r="AE5" s="213"/>
      <c r="AF5" s="214"/>
    </row>
    <row r="6" spans="1:32" ht="27" customHeight="1">
      <c r="A6" s="207"/>
      <c r="B6" s="208"/>
      <c r="C6" s="217"/>
      <c r="D6" s="218"/>
      <c r="E6" s="218"/>
      <c r="F6" s="218"/>
      <c r="G6" s="218"/>
      <c r="H6" s="218"/>
      <c r="I6" s="218"/>
      <c r="J6" s="218"/>
      <c r="K6" s="218"/>
      <c r="L6" s="218"/>
      <c r="M6" s="218"/>
      <c r="N6" s="218"/>
      <c r="O6" s="218"/>
      <c r="P6" s="218"/>
      <c r="Q6" s="186" t="s">
        <v>23</v>
      </c>
      <c r="R6" s="186"/>
      <c r="S6" s="186"/>
      <c r="T6" s="186"/>
      <c r="U6" s="188">
        <f>共通項目入力シート!C24</f>
        <v>0</v>
      </c>
      <c r="V6" s="189"/>
      <c r="W6" s="189"/>
      <c r="X6" s="189"/>
      <c r="Y6" s="189"/>
      <c r="Z6" s="189"/>
      <c r="AA6" s="189"/>
      <c r="AB6" s="189"/>
      <c r="AC6" s="189"/>
      <c r="AD6" s="189"/>
      <c r="AE6" s="189"/>
      <c r="AF6" s="190"/>
    </row>
    <row r="7" spans="1:32" ht="27" customHeight="1">
      <c r="A7" s="209"/>
      <c r="B7" s="210"/>
      <c r="C7" s="219"/>
      <c r="D7" s="220"/>
      <c r="E7" s="220"/>
      <c r="F7" s="220"/>
      <c r="G7" s="220"/>
      <c r="H7" s="220"/>
      <c r="I7" s="220"/>
      <c r="J7" s="220"/>
      <c r="K7" s="220"/>
      <c r="L7" s="220"/>
      <c r="M7" s="220"/>
      <c r="N7" s="220"/>
      <c r="O7" s="220"/>
      <c r="P7" s="220"/>
      <c r="Q7" s="186"/>
      <c r="R7" s="186"/>
      <c r="S7" s="186"/>
      <c r="T7" s="186"/>
      <c r="U7" s="191" t="str">
        <f>IF(共通項目入力シート!C20="","",共通項目入力シート!C20)</f>
        <v/>
      </c>
      <c r="V7" s="191"/>
      <c r="W7" s="191"/>
      <c r="X7" s="191"/>
      <c r="Y7" s="191"/>
      <c r="Z7" s="191"/>
      <c r="AA7" s="191"/>
      <c r="AB7" s="191"/>
      <c r="AC7" s="191"/>
      <c r="AD7" s="191"/>
      <c r="AE7" s="191"/>
      <c r="AF7" s="192"/>
    </row>
    <row r="8" spans="1:32" ht="22.9" customHeight="1">
      <c r="A8" s="239" t="s">
        <v>22</v>
      </c>
      <c r="B8" s="240"/>
      <c r="C8" s="180">
        <f>共通項目入力シート!C7</f>
        <v>0</v>
      </c>
      <c r="D8" s="181"/>
      <c r="E8" s="181"/>
      <c r="F8" s="181"/>
      <c r="G8" s="181"/>
      <c r="H8" s="181"/>
      <c r="I8" s="181"/>
      <c r="J8" s="181"/>
      <c r="K8" s="181"/>
      <c r="L8" s="181"/>
      <c r="M8" s="181"/>
      <c r="N8" s="181"/>
      <c r="O8" s="181"/>
      <c r="P8" s="181"/>
      <c r="Q8" s="186"/>
      <c r="R8" s="186"/>
      <c r="S8" s="186"/>
      <c r="T8" s="186"/>
      <c r="U8" s="191" t="str">
        <f>IF(共通項目入力シート!C22="","",共通項目入力シート!C22)</f>
        <v/>
      </c>
      <c r="V8" s="191"/>
      <c r="W8" s="191"/>
      <c r="X8" s="191"/>
      <c r="Y8" s="191"/>
      <c r="Z8" s="191"/>
      <c r="AA8" s="191"/>
      <c r="AB8" s="191"/>
      <c r="AC8" s="191"/>
      <c r="AD8" s="191"/>
      <c r="AE8" s="191"/>
      <c r="AF8" s="192"/>
    </row>
    <row r="9" spans="1:32" ht="32.25" customHeight="1" thickBot="1">
      <c r="A9" s="241"/>
      <c r="B9" s="242"/>
      <c r="C9" s="182"/>
      <c r="D9" s="183"/>
      <c r="E9" s="183"/>
      <c r="F9" s="183"/>
      <c r="G9" s="183"/>
      <c r="H9" s="183"/>
      <c r="I9" s="183"/>
      <c r="J9" s="183"/>
      <c r="K9" s="183"/>
      <c r="L9" s="183"/>
      <c r="M9" s="183"/>
      <c r="N9" s="183"/>
      <c r="O9" s="183"/>
      <c r="P9" s="183"/>
      <c r="Q9" s="187"/>
      <c r="R9" s="187"/>
      <c r="S9" s="187"/>
      <c r="T9" s="187"/>
      <c r="U9" s="193" t="str">
        <f>共通項目入力シート!C26&amp;"　"&amp;共通項目入力シート!C28</f>
        <v>　</v>
      </c>
      <c r="V9" s="193"/>
      <c r="W9" s="193"/>
      <c r="X9" s="193"/>
      <c r="Y9" s="193"/>
      <c r="Z9" s="193"/>
      <c r="AA9" s="193"/>
      <c r="AB9" s="193"/>
      <c r="AC9" s="193"/>
      <c r="AD9" s="193"/>
      <c r="AE9" s="193"/>
      <c r="AF9" s="194"/>
    </row>
    <row r="10" spans="1:32" ht="20.100000000000001" customHeight="1">
      <c r="A10" s="237" t="s">
        <v>21</v>
      </c>
      <c r="B10" s="238"/>
      <c r="C10" s="111"/>
      <c r="D10" s="223" t="s">
        <v>66</v>
      </c>
      <c r="E10" s="224"/>
      <c r="F10" s="111"/>
      <c r="G10" s="223" t="s">
        <v>67</v>
      </c>
      <c r="H10" s="224"/>
      <c r="I10" s="111"/>
      <c r="J10" s="223" t="s">
        <v>68</v>
      </c>
      <c r="K10" s="224"/>
      <c r="L10" s="112"/>
      <c r="M10" s="223" t="s">
        <v>69</v>
      </c>
      <c r="N10" s="224"/>
      <c r="O10" s="111"/>
      <c r="P10" s="223" t="s">
        <v>70</v>
      </c>
      <c r="Q10" s="224"/>
      <c r="R10" s="112"/>
      <c r="S10" s="223" t="s">
        <v>71</v>
      </c>
      <c r="T10" s="224"/>
      <c r="U10" s="111"/>
      <c r="V10" s="223" t="s">
        <v>72</v>
      </c>
      <c r="W10" s="224"/>
      <c r="X10" s="112"/>
      <c r="Y10" s="223" t="s">
        <v>16</v>
      </c>
      <c r="Z10" s="224"/>
      <c r="AA10" s="111"/>
      <c r="AB10" s="223" t="s">
        <v>16</v>
      </c>
      <c r="AC10" s="224"/>
      <c r="AD10" s="112"/>
      <c r="AE10" s="223" t="s">
        <v>16</v>
      </c>
      <c r="AF10" s="234"/>
    </row>
    <row r="11" spans="1:32" ht="20.100000000000001" customHeight="1" thickBot="1">
      <c r="A11" s="227" t="s">
        <v>20</v>
      </c>
      <c r="B11" s="228"/>
      <c r="C11" s="113">
        <v>10</v>
      </c>
      <c r="D11" s="114">
        <v>20</v>
      </c>
      <c r="E11" s="115"/>
      <c r="F11" s="113">
        <v>10</v>
      </c>
      <c r="G11" s="114">
        <v>20</v>
      </c>
      <c r="H11" s="115"/>
      <c r="I11" s="113">
        <v>10</v>
      </c>
      <c r="J11" s="114">
        <v>20</v>
      </c>
      <c r="K11" s="115"/>
      <c r="L11" s="114">
        <v>10</v>
      </c>
      <c r="M11" s="114">
        <v>20</v>
      </c>
      <c r="N11" s="116"/>
      <c r="O11" s="113">
        <v>10</v>
      </c>
      <c r="P11" s="114">
        <v>20</v>
      </c>
      <c r="Q11" s="115"/>
      <c r="R11" s="114">
        <v>10</v>
      </c>
      <c r="S11" s="114">
        <v>20</v>
      </c>
      <c r="T11" s="116"/>
      <c r="U11" s="113">
        <v>10</v>
      </c>
      <c r="V11" s="114">
        <v>20</v>
      </c>
      <c r="W11" s="115"/>
      <c r="X11" s="114">
        <v>10</v>
      </c>
      <c r="Y11" s="114">
        <v>20</v>
      </c>
      <c r="Z11" s="116"/>
      <c r="AA11" s="113">
        <v>10</v>
      </c>
      <c r="AB11" s="114">
        <v>20</v>
      </c>
      <c r="AC11" s="115"/>
      <c r="AD11" s="114">
        <v>10</v>
      </c>
      <c r="AE11" s="114">
        <v>20</v>
      </c>
      <c r="AF11" s="117"/>
    </row>
    <row r="12" spans="1:32" ht="33.75" customHeight="1">
      <c r="A12" s="229"/>
      <c r="B12" s="230"/>
      <c r="C12" s="118"/>
      <c r="D12" s="119"/>
      <c r="E12" s="119"/>
      <c r="F12" s="119"/>
      <c r="G12" s="119"/>
      <c r="H12" s="119"/>
      <c r="I12" s="119"/>
      <c r="J12" s="119"/>
      <c r="K12" s="119"/>
      <c r="L12" s="119"/>
      <c r="M12" s="119"/>
      <c r="N12" s="119"/>
      <c r="O12" s="119"/>
      <c r="P12" s="119"/>
      <c r="Q12" s="119"/>
      <c r="R12" s="119"/>
      <c r="S12" s="119"/>
      <c r="T12" s="119"/>
      <c r="U12" s="119"/>
      <c r="V12" s="119"/>
      <c r="W12" s="118"/>
      <c r="X12" s="118"/>
      <c r="Y12" s="118"/>
      <c r="Z12" s="118"/>
      <c r="AA12" s="118"/>
      <c r="AB12" s="118"/>
      <c r="AC12" s="118"/>
      <c r="AD12" s="118"/>
      <c r="AE12" s="118"/>
      <c r="AF12" s="120"/>
    </row>
    <row r="13" spans="1:32" ht="33.75" customHeight="1">
      <c r="A13" s="231"/>
      <c r="B13" s="232"/>
      <c r="C13" s="121"/>
      <c r="D13" s="122"/>
      <c r="E13" s="122"/>
      <c r="F13" s="122"/>
      <c r="G13" s="122"/>
      <c r="H13" s="122"/>
      <c r="I13" s="122"/>
      <c r="J13" s="122"/>
      <c r="K13" s="122"/>
      <c r="L13" s="122"/>
      <c r="M13" s="122"/>
      <c r="N13" s="122"/>
      <c r="O13" s="122"/>
      <c r="P13" s="122"/>
      <c r="Q13" s="122"/>
      <c r="R13" s="122"/>
      <c r="S13" s="122"/>
      <c r="T13" s="122"/>
      <c r="U13" s="122"/>
      <c r="V13" s="122"/>
      <c r="W13" s="121"/>
      <c r="X13" s="121"/>
      <c r="Y13" s="121"/>
      <c r="Z13" s="121"/>
      <c r="AA13" s="121"/>
      <c r="AB13" s="121"/>
      <c r="AC13" s="121"/>
      <c r="AD13" s="121"/>
      <c r="AE13" s="121"/>
      <c r="AF13" s="123"/>
    </row>
    <row r="14" spans="1:32" ht="33.75" customHeight="1">
      <c r="A14" s="231"/>
      <c r="B14" s="232"/>
      <c r="C14" s="121"/>
      <c r="D14" s="122"/>
      <c r="E14" s="122"/>
      <c r="F14" s="122"/>
      <c r="G14" s="122"/>
      <c r="H14" s="122"/>
      <c r="I14" s="122"/>
      <c r="J14" s="122"/>
      <c r="K14" s="122"/>
      <c r="L14" s="122"/>
      <c r="M14" s="122"/>
      <c r="N14" s="122"/>
      <c r="O14" s="122"/>
      <c r="P14" s="122"/>
      <c r="Q14" s="122"/>
      <c r="R14" s="122"/>
      <c r="S14" s="122"/>
      <c r="T14" s="122"/>
      <c r="U14" s="122"/>
      <c r="V14" s="122"/>
      <c r="W14" s="121"/>
      <c r="X14" s="121"/>
      <c r="Y14" s="121"/>
      <c r="Z14" s="121"/>
      <c r="AA14" s="121"/>
      <c r="AB14" s="121"/>
      <c r="AC14" s="121"/>
      <c r="AD14" s="121"/>
      <c r="AE14" s="121"/>
      <c r="AF14" s="123"/>
    </row>
    <row r="15" spans="1:32" ht="33.75" customHeight="1">
      <c r="A15" s="231"/>
      <c r="B15" s="232"/>
      <c r="C15" s="121"/>
      <c r="D15" s="122"/>
      <c r="E15" s="122"/>
      <c r="F15" s="122"/>
      <c r="G15" s="122"/>
      <c r="H15" s="122"/>
      <c r="I15" s="122"/>
      <c r="J15" s="122"/>
      <c r="K15" s="122"/>
      <c r="L15" s="122"/>
      <c r="M15" s="122"/>
      <c r="N15" s="122"/>
      <c r="O15" s="122"/>
      <c r="P15" s="122"/>
      <c r="Q15" s="122"/>
      <c r="R15" s="122"/>
      <c r="S15" s="122"/>
      <c r="T15" s="122"/>
      <c r="U15" s="122"/>
      <c r="V15" s="122"/>
      <c r="W15" s="121"/>
      <c r="X15" s="121"/>
      <c r="Y15" s="121"/>
      <c r="Z15" s="121"/>
      <c r="AA15" s="121"/>
      <c r="AB15" s="121"/>
      <c r="AC15" s="121"/>
      <c r="AD15" s="121"/>
      <c r="AE15" s="121"/>
      <c r="AF15" s="123"/>
    </row>
    <row r="16" spans="1:32" ht="33.75" customHeight="1">
      <c r="A16" s="231"/>
      <c r="B16" s="232"/>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3"/>
    </row>
    <row r="17" spans="1:32" ht="33.75" customHeight="1">
      <c r="A17" s="231"/>
      <c r="B17" s="232"/>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3"/>
    </row>
    <row r="18" spans="1:32" ht="33.75" customHeight="1">
      <c r="A18" s="231"/>
      <c r="B18" s="232"/>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3"/>
    </row>
    <row r="19" spans="1:32" ht="33.75" customHeight="1">
      <c r="A19" s="231"/>
      <c r="B19" s="232"/>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3"/>
    </row>
    <row r="20" spans="1:32" ht="33.75" customHeight="1">
      <c r="A20" s="231"/>
      <c r="B20" s="232"/>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3"/>
    </row>
    <row r="21" spans="1:32" ht="33.75" customHeight="1" thickBot="1">
      <c r="A21" s="225"/>
      <c r="B21" s="226"/>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5"/>
    </row>
    <row r="22" spans="1:32" ht="12" customHeight="1"/>
    <row r="23" spans="1:32" ht="17.25">
      <c r="A23" s="27" t="s">
        <v>19</v>
      </c>
      <c r="B23" s="27"/>
      <c r="C23" s="27"/>
      <c r="D23" s="27"/>
      <c r="E23" s="27"/>
      <c r="F23" s="27"/>
    </row>
    <row r="24" spans="1:32" ht="20.25" customHeight="1">
      <c r="A24" s="27"/>
    </row>
  </sheetData>
  <sheetProtection algorithmName="SHA-512" hashValue="DMSvic/GHD17REi712b3nBYQO3gRzkuUsQs/Q0m6DRRw0kb9LCFDDKehpJWYrEWilMRTJYdOJmNHc01jftncYw==" saltValue="0aqmTKKsG4NGDLZjmeO7iw==" spinCount="100000" sheet="1" scenarios="1"/>
  <mergeCells count="51">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X3:AD3"/>
    <mergeCell ref="X4:AD4"/>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H52"/>
  <sheetViews>
    <sheetView tabSelected="1" view="pageBreakPreview" topLeftCell="A7" zoomScale="80" zoomScaleNormal="75" zoomScaleSheetLayoutView="80" workbookViewId="0">
      <selection activeCell="W14" sqref="W14"/>
    </sheetView>
  </sheetViews>
  <sheetFormatPr defaultColWidth="8.75" defaultRowHeight="13.5"/>
  <cols>
    <col min="1" max="1" width="2.75" style="6" customWidth="1"/>
    <col min="2" max="5" width="2.875" style="6" customWidth="1"/>
    <col min="6" max="32" width="2.75" style="6" customWidth="1"/>
    <col min="33" max="33" width="16.125" style="6" bestFit="1" customWidth="1"/>
    <col min="34" max="16384" width="8.75" style="6"/>
  </cols>
  <sheetData>
    <row r="1" spans="1:34" ht="20.100000000000001" customHeight="1">
      <c r="A1" s="37"/>
      <c r="B1" s="37"/>
      <c r="C1" s="37"/>
      <c r="D1" s="37"/>
      <c r="E1" s="37"/>
      <c r="F1" s="37"/>
      <c r="G1" s="37"/>
      <c r="H1" s="37"/>
      <c r="I1" s="37"/>
      <c r="J1" s="37"/>
      <c r="K1" s="37"/>
      <c r="L1" s="37"/>
      <c r="M1" s="37"/>
      <c r="N1" s="37"/>
      <c r="O1" s="37"/>
      <c r="P1" s="37"/>
      <c r="Q1" s="37"/>
      <c r="R1" s="37"/>
      <c r="T1" s="41"/>
      <c r="U1" s="41"/>
      <c r="V1" s="256" t="s">
        <v>59</v>
      </c>
      <c r="W1" s="256"/>
      <c r="X1" s="256"/>
      <c r="Y1" s="129" t="s">
        <v>60</v>
      </c>
      <c r="Z1" s="256" t="s">
        <v>61</v>
      </c>
      <c r="AA1" s="256"/>
      <c r="AB1" s="256"/>
      <c r="AC1" s="41"/>
      <c r="AD1" s="37"/>
      <c r="AE1" s="37"/>
      <c r="AF1" s="37"/>
    </row>
    <row r="2" spans="1:34" ht="9" customHeight="1">
      <c r="A2" s="39"/>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row>
    <row r="3" spans="1:34" ht="15" customHeight="1">
      <c r="A3" s="37"/>
      <c r="B3" s="37"/>
      <c r="C3" s="37"/>
      <c r="D3" s="37"/>
      <c r="E3" s="37"/>
      <c r="F3" s="37"/>
      <c r="G3" s="37"/>
      <c r="H3" s="37"/>
      <c r="I3" s="37"/>
      <c r="J3" s="37"/>
      <c r="K3" s="37"/>
      <c r="L3" s="37"/>
      <c r="M3" s="37"/>
      <c r="N3" s="37"/>
      <c r="O3" s="37"/>
      <c r="P3" s="37"/>
      <c r="Q3" s="37"/>
      <c r="R3" s="37"/>
      <c r="S3" s="37"/>
      <c r="T3" s="37"/>
      <c r="U3" s="37"/>
      <c r="V3" s="257">
        <f>共通項目入力シート!C9</f>
        <v>0</v>
      </c>
      <c r="W3" s="257"/>
      <c r="X3" s="257"/>
      <c r="Y3" s="257"/>
      <c r="Z3" s="257"/>
      <c r="AA3" s="257"/>
      <c r="AB3" s="257"/>
      <c r="AC3" s="37"/>
      <c r="AD3" s="37"/>
      <c r="AE3" s="37"/>
      <c r="AF3" s="37"/>
    </row>
    <row r="4" spans="1:34" ht="15" customHeight="1">
      <c r="A4" s="37"/>
      <c r="B4" s="37"/>
      <c r="C4" s="37"/>
      <c r="D4" s="37"/>
      <c r="E4" s="37"/>
      <c r="F4" s="37"/>
      <c r="G4" s="37"/>
      <c r="H4" s="37"/>
      <c r="I4" s="37"/>
      <c r="J4" s="37"/>
      <c r="K4" s="37"/>
      <c r="L4" s="37"/>
      <c r="M4" s="37"/>
      <c r="N4" s="37"/>
      <c r="O4" s="37"/>
      <c r="P4" s="37"/>
      <c r="Q4" s="37"/>
      <c r="R4" s="37"/>
      <c r="S4" s="37"/>
      <c r="T4" s="37"/>
      <c r="U4" s="37"/>
      <c r="V4" s="82"/>
      <c r="W4" s="82"/>
      <c r="X4" s="82"/>
      <c r="Y4" s="82"/>
      <c r="Z4" s="82"/>
      <c r="AA4" s="82"/>
      <c r="AB4" s="82"/>
      <c r="AC4" s="37"/>
      <c r="AD4" s="37"/>
      <c r="AE4" s="37"/>
      <c r="AF4" s="37"/>
    </row>
    <row r="5" spans="1:34" ht="20.100000000000001" customHeight="1">
      <c r="A5" s="37"/>
      <c r="B5" s="261" t="s">
        <v>99</v>
      </c>
      <c r="C5" s="261"/>
      <c r="D5" s="261"/>
      <c r="E5" s="261"/>
      <c r="F5" s="261"/>
      <c r="G5" s="261"/>
      <c r="H5" s="261"/>
      <c r="I5" s="261"/>
      <c r="J5" s="261"/>
      <c r="K5" s="37"/>
      <c r="L5" s="37"/>
      <c r="M5" s="37"/>
      <c r="N5" s="37"/>
      <c r="O5" s="37"/>
      <c r="P5" s="37"/>
      <c r="Q5" s="37"/>
      <c r="R5" s="37"/>
      <c r="S5" s="37"/>
      <c r="T5" s="37"/>
      <c r="U5" s="37"/>
      <c r="V5" s="37"/>
      <c r="W5" s="37"/>
      <c r="X5" s="37"/>
      <c r="Y5" s="37"/>
      <c r="Z5" s="37"/>
      <c r="AA5" s="37"/>
      <c r="AB5" s="37"/>
      <c r="AC5" s="37"/>
      <c r="AD5" s="37"/>
      <c r="AE5" s="37"/>
      <c r="AF5" s="37"/>
    </row>
    <row r="6" spans="1:34" ht="15" customHeight="1">
      <c r="A6" s="37"/>
      <c r="B6" s="83"/>
      <c r="C6" s="83"/>
      <c r="D6" s="83"/>
      <c r="E6" s="83"/>
      <c r="F6" s="83"/>
      <c r="G6" s="42"/>
      <c r="H6" s="42"/>
      <c r="I6" s="42"/>
      <c r="J6" s="37"/>
      <c r="K6" s="37"/>
      <c r="L6" s="37"/>
      <c r="M6" s="37"/>
      <c r="N6" s="37"/>
      <c r="O6" s="37"/>
      <c r="P6" s="37"/>
      <c r="Q6" s="37"/>
      <c r="R6" s="37"/>
      <c r="S6" s="37"/>
      <c r="T6" s="37"/>
      <c r="U6" s="37"/>
      <c r="V6" s="37"/>
      <c r="W6" s="37"/>
      <c r="X6" s="37"/>
      <c r="Y6" s="37"/>
      <c r="Z6" s="37"/>
      <c r="AA6" s="37"/>
      <c r="AB6" s="37"/>
      <c r="AC6" s="37"/>
      <c r="AD6" s="37"/>
      <c r="AE6" s="37"/>
      <c r="AF6" s="37"/>
    </row>
    <row r="7" spans="1:34" ht="20.100000000000001" customHeight="1">
      <c r="A7" s="37"/>
      <c r="B7" s="37"/>
      <c r="C7" s="37"/>
      <c r="D7" s="37"/>
      <c r="E7" s="37"/>
      <c r="F7" s="37"/>
      <c r="G7" s="37"/>
      <c r="H7" s="37"/>
      <c r="I7" s="37"/>
      <c r="J7" s="258" t="s">
        <v>82</v>
      </c>
      <c r="K7" s="258"/>
      <c r="L7" s="258"/>
      <c r="M7" s="258" t="s">
        <v>57</v>
      </c>
      <c r="N7" s="258"/>
      <c r="O7" s="259">
        <f>共通項目入力シート!C20</f>
        <v>0</v>
      </c>
      <c r="P7" s="259"/>
      <c r="Q7" s="259"/>
      <c r="R7" s="259"/>
      <c r="S7" s="259"/>
      <c r="T7" s="259"/>
      <c r="U7" s="259"/>
      <c r="V7" s="259"/>
      <c r="W7" s="259"/>
      <c r="X7" s="259"/>
      <c r="Y7" s="259"/>
      <c r="Z7" s="259"/>
      <c r="AA7" s="259"/>
      <c r="AB7" s="259"/>
      <c r="AC7" s="259"/>
      <c r="AD7" s="37"/>
      <c r="AE7" s="37"/>
      <c r="AF7" s="37"/>
    </row>
    <row r="8" spans="1:34" ht="20.100000000000001" customHeight="1">
      <c r="A8" s="37"/>
      <c r="B8" s="37"/>
      <c r="C8" s="37"/>
      <c r="D8" s="37"/>
      <c r="E8" s="37"/>
      <c r="F8" s="37"/>
      <c r="G8" s="37"/>
      <c r="H8" s="37"/>
      <c r="I8" s="37"/>
      <c r="J8" s="258"/>
      <c r="K8" s="258"/>
      <c r="L8" s="258"/>
      <c r="O8" s="259" t="str">
        <f>IF(共通項目入力シート!C22="","",共通項目入力シート!C22)</f>
        <v/>
      </c>
      <c r="P8" s="259"/>
      <c r="Q8" s="259"/>
      <c r="R8" s="259"/>
      <c r="S8" s="259"/>
      <c r="T8" s="259"/>
      <c r="U8" s="259"/>
      <c r="V8" s="259"/>
      <c r="W8" s="259"/>
      <c r="X8" s="259"/>
      <c r="Y8" s="259"/>
      <c r="Z8" s="259"/>
      <c r="AA8" s="259"/>
      <c r="AB8" s="259"/>
      <c r="AC8" s="259"/>
      <c r="AD8" s="37"/>
      <c r="AE8" s="37"/>
      <c r="AF8" s="37"/>
    </row>
    <row r="9" spans="1:34" ht="20.100000000000001" customHeight="1">
      <c r="A9" s="43"/>
      <c r="B9" s="37"/>
      <c r="C9" s="37"/>
      <c r="D9" s="37"/>
      <c r="E9" s="37"/>
      <c r="F9" s="37"/>
      <c r="G9" s="37"/>
      <c r="H9" s="37"/>
      <c r="I9" s="37"/>
      <c r="J9" s="258"/>
      <c r="K9" s="258"/>
      <c r="L9" s="258"/>
      <c r="M9" s="258" t="s">
        <v>62</v>
      </c>
      <c r="N9" s="258"/>
      <c r="O9" s="260">
        <f>共通項目入力シート!C24</f>
        <v>0</v>
      </c>
      <c r="P9" s="260"/>
      <c r="Q9" s="260"/>
      <c r="R9" s="260"/>
      <c r="S9" s="260"/>
      <c r="T9" s="260"/>
      <c r="U9" s="260"/>
      <c r="V9" s="260"/>
      <c r="W9" s="260"/>
      <c r="X9" s="260"/>
      <c r="Y9" s="260"/>
      <c r="Z9" s="260"/>
      <c r="AA9" s="260"/>
      <c r="AB9" s="260"/>
      <c r="AC9" s="260"/>
      <c r="AD9" s="37"/>
      <c r="AE9" s="37"/>
      <c r="AF9" s="37"/>
    </row>
    <row r="10" spans="1:34" ht="20.100000000000001" customHeight="1">
      <c r="A10" s="43"/>
      <c r="B10" s="37"/>
      <c r="C10" s="37"/>
      <c r="D10" s="37"/>
      <c r="E10" s="37"/>
      <c r="F10" s="37"/>
      <c r="G10" s="37"/>
      <c r="H10" s="37"/>
      <c r="I10" s="37"/>
      <c r="J10" s="37"/>
      <c r="K10" s="37"/>
      <c r="L10" s="37"/>
      <c r="M10" s="39"/>
      <c r="N10" s="39"/>
      <c r="O10" s="245" t="str">
        <f>共通項目入力シート!C26&amp;"　"&amp;共通項目入力シート!C28</f>
        <v>　</v>
      </c>
      <c r="P10" s="245"/>
      <c r="Q10" s="245"/>
      <c r="R10" s="245"/>
      <c r="S10" s="245"/>
      <c r="T10" s="245"/>
      <c r="U10" s="245"/>
      <c r="V10" s="245"/>
      <c r="W10" s="245"/>
      <c r="X10" s="245"/>
      <c r="Y10" s="245"/>
      <c r="Z10" s="245"/>
      <c r="AA10" s="245"/>
      <c r="AB10" s="38"/>
      <c r="AC10" s="40"/>
      <c r="AD10" s="37"/>
      <c r="AE10" s="37"/>
      <c r="AF10" s="37"/>
    </row>
    <row r="11" spans="1:34" ht="20.100000000000001" customHeight="1">
      <c r="A11" s="43"/>
      <c r="B11" s="37"/>
      <c r="C11" s="37"/>
      <c r="D11" s="37"/>
      <c r="E11" s="37"/>
      <c r="F11" s="37"/>
      <c r="G11" s="37"/>
      <c r="H11" s="37"/>
      <c r="I11" s="37"/>
      <c r="J11" s="37"/>
      <c r="K11" s="37"/>
      <c r="L11" s="37"/>
      <c r="M11" s="39"/>
      <c r="N11" s="39"/>
      <c r="O11" s="40"/>
      <c r="P11" s="40"/>
      <c r="Q11" s="40"/>
      <c r="R11" s="40"/>
      <c r="S11" s="40"/>
      <c r="T11" s="40"/>
      <c r="U11" s="40"/>
      <c r="V11" s="40"/>
      <c r="W11" s="40"/>
      <c r="X11" s="40"/>
      <c r="Y11" s="40"/>
      <c r="Z11" s="40"/>
      <c r="AA11" s="40"/>
      <c r="AB11" s="38"/>
      <c r="AC11" s="40"/>
      <c r="AD11" s="37"/>
      <c r="AE11" s="37"/>
      <c r="AF11" s="37"/>
    </row>
    <row r="12" spans="1:34" ht="20.100000000000001" customHeight="1">
      <c r="A12" s="43"/>
      <c r="B12" s="37"/>
      <c r="C12" s="37"/>
      <c r="D12" s="37"/>
      <c r="E12" s="37"/>
      <c r="F12" s="37"/>
      <c r="G12" s="37"/>
      <c r="H12" s="37"/>
      <c r="I12" s="37"/>
      <c r="J12" s="37"/>
      <c r="K12" s="37"/>
      <c r="L12" s="37"/>
      <c r="M12" s="84"/>
      <c r="N12" s="84"/>
      <c r="O12" s="80"/>
      <c r="P12" s="80"/>
      <c r="Q12" s="80"/>
      <c r="R12" s="80"/>
      <c r="S12" s="80"/>
      <c r="T12" s="80"/>
      <c r="U12" s="80"/>
      <c r="V12" s="80"/>
      <c r="W12" s="80"/>
      <c r="X12" s="80"/>
      <c r="Y12" s="80"/>
      <c r="Z12" s="80"/>
      <c r="AA12" s="80"/>
      <c r="AB12" s="38"/>
      <c r="AC12" s="80"/>
      <c r="AD12" s="37"/>
      <c r="AE12" s="37"/>
      <c r="AF12" s="37"/>
    </row>
    <row r="13" spans="1:34" ht="30" customHeight="1">
      <c r="A13" s="246" t="s">
        <v>86</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44"/>
      <c r="AE13" s="44"/>
      <c r="AF13" s="44"/>
      <c r="AG13" s="108">
        <f>共通項目入力シート!C9</f>
        <v>0</v>
      </c>
      <c r="AH13" s="6" t="s">
        <v>103</v>
      </c>
    </row>
    <row r="14" spans="1:34" ht="15" customHeight="1">
      <c r="A14" s="43"/>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6" t="str">
        <f>TEXT(AG13,AH13)</f>
        <v>明治33年1月0日</v>
      </c>
    </row>
    <row r="15" spans="1:34" ht="15" customHeight="1">
      <c r="A15" s="4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row>
    <row r="16" spans="1:34" ht="20.100000000000001" customHeight="1">
      <c r="A16" s="37"/>
      <c r="B16" s="247" t="s">
        <v>87</v>
      </c>
      <c r="C16" s="247"/>
      <c r="D16" s="247"/>
      <c r="E16" s="247"/>
      <c r="G16" s="45" t="s">
        <v>36</v>
      </c>
      <c r="H16" s="46">
        <f>共通項目入力シート!C3</f>
        <v>0</v>
      </c>
      <c r="I16" s="46">
        <f>共通項目入力シート!D3</f>
        <v>0</v>
      </c>
      <c r="J16" s="46">
        <f>共通項目入力シート!E3</f>
        <v>0</v>
      </c>
      <c r="K16" s="46">
        <f>共通項目入力シート!F3</f>
        <v>0</v>
      </c>
      <c r="L16" s="46">
        <f>共通項目入力シート!G3</f>
        <v>0</v>
      </c>
      <c r="M16" s="46">
        <f>共通項目入力シート!H3</f>
        <v>0</v>
      </c>
      <c r="N16" s="46">
        <f>共通項目入力シート!I3</f>
        <v>0</v>
      </c>
      <c r="O16" s="46">
        <f>共通項目入力シート!J3</f>
        <v>0</v>
      </c>
      <c r="P16" s="47" t="s">
        <v>33</v>
      </c>
      <c r="S16" s="37"/>
      <c r="T16" s="37"/>
      <c r="U16" s="37"/>
      <c r="V16" s="37"/>
      <c r="W16" s="37"/>
      <c r="X16" s="37"/>
      <c r="Y16" s="37"/>
      <c r="Z16" s="37"/>
      <c r="AA16" s="37"/>
      <c r="AB16" s="37"/>
      <c r="AC16" s="37"/>
      <c r="AD16" s="37"/>
    </row>
    <row r="17" spans="1:34" ht="20.100000000000001" customHeight="1">
      <c r="A17" s="48"/>
      <c r="B17" s="49"/>
      <c r="C17" s="49"/>
      <c r="D17" s="50"/>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row>
    <row r="18" spans="1:34" ht="20.100000000000001" customHeight="1">
      <c r="A18" s="48"/>
      <c r="B18" s="81"/>
      <c r="C18" s="81"/>
      <c r="D18" s="79"/>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row>
    <row r="19" spans="1:34" ht="20.100000000000001" customHeight="1">
      <c r="A19" s="43"/>
      <c r="B19" s="247" t="s">
        <v>96</v>
      </c>
      <c r="C19" s="247"/>
      <c r="D19" s="247"/>
      <c r="E19" s="247"/>
      <c r="G19" s="248">
        <f>共通項目入力シート!C5</f>
        <v>0</v>
      </c>
      <c r="H19" s="248"/>
      <c r="I19" s="248"/>
      <c r="J19" s="248"/>
      <c r="K19" s="248"/>
      <c r="L19" s="248"/>
      <c r="M19" s="248"/>
      <c r="N19" s="248"/>
      <c r="O19" s="248"/>
      <c r="P19" s="248"/>
      <c r="Q19" s="248"/>
      <c r="R19" s="248"/>
      <c r="S19" s="248"/>
      <c r="T19" s="248"/>
      <c r="U19" s="248"/>
      <c r="V19" s="248"/>
      <c r="W19" s="248"/>
      <c r="X19" s="248"/>
      <c r="Y19" s="248"/>
      <c r="Z19" s="248"/>
      <c r="AA19" s="248"/>
      <c r="AB19" s="248"/>
      <c r="AC19" s="37"/>
      <c r="AD19" s="37"/>
      <c r="AE19" s="37"/>
      <c r="AF19" s="37"/>
    </row>
    <row r="20" spans="1:34" ht="20.100000000000001" customHeight="1">
      <c r="A20" s="43"/>
      <c r="B20" s="49"/>
      <c r="C20" s="49"/>
      <c r="D20" s="50"/>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row>
    <row r="21" spans="1:34" ht="20.100000000000001" customHeight="1">
      <c r="A21" s="43"/>
      <c r="B21" s="81"/>
      <c r="C21" s="81"/>
      <c r="D21" s="79"/>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row>
    <row r="22" spans="1:34" ht="20.100000000000001" customHeight="1">
      <c r="A22" s="43"/>
      <c r="B22" s="247" t="s">
        <v>105</v>
      </c>
      <c r="C22" s="247"/>
      <c r="D22" s="247"/>
      <c r="E22" s="247"/>
      <c r="G22" s="248">
        <f>共通項目入力シート!C7</f>
        <v>0</v>
      </c>
      <c r="H22" s="248"/>
      <c r="I22" s="248"/>
      <c r="J22" s="248"/>
      <c r="K22" s="248"/>
      <c r="L22" s="248"/>
      <c r="M22" s="248"/>
      <c r="N22" s="248"/>
      <c r="O22" s="248"/>
      <c r="P22" s="248"/>
      <c r="Q22" s="248"/>
      <c r="R22" s="248"/>
      <c r="S22" s="248"/>
      <c r="T22" s="248"/>
      <c r="U22" s="248"/>
      <c r="V22" s="248"/>
      <c r="W22" s="248"/>
      <c r="X22" s="248"/>
      <c r="Y22" s="248"/>
      <c r="Z22" s="248"/>
      <c r="AA22" s="248"/>
      <c r="AB22" s="248"/>
      <c r="AC22" s="37"/>
      <c r="AD22" s="37"/>
      <c r="AE22" s="37"/>
      <c r="AF22" s="37"/>
    </row>
    <row r="23" spans="1:34" ht="15" customHeight="1">
      <c r="A23" s="43"/>
      <c r="B23" s="49"/>
      <c r="C23" s="49"/>
      <c r="D23" s="50"/>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34" ht="15" customHeight="1">
      <c r="A24" s="43"/>
      <c r="B24" s="247"/>
      <c r="C24" s="247"/>
      <c r="D24" s="247"/>
      <c r="F24" s="251"/>
      <c r="G24" s="251"/>
      <c r="H24" s="251"/>
      <c r="I24" s="251"/>
      <c r="J24" s="251"/>
      <c r="K24" s="251"/>
      <c r="L24" s="251"/>
      <c r="M24" s="251"/>
      <c r="N24" s="251"/>
      <c r="O24" s="251"/>
      <c r="P24" s="251"/>
      <c r="Q24" s="251"/>
      <c r="R24" s="251"/>
      <c r="S24" s="251"/>
      <c r="T24" s="251"/>
      <c r="U24" s="251"/>
      <c r="V24" s="251"/>
      <c r="W24" s="251"/>
      <c r="X24" s="251"/>
      <c r="Y24" s="251"/>
      <c r="AC24" s="37"/>
      <c r="AD24" s="37"/>
      <c r="AE24" s="37"/>
      <c r="AF24" s="37"/>
      <c r="AG24" s="37"/>
    </row>
    <row r="25" spans="1:34" ht="15" customHeight="1">
      <c r="A25" s="43"/>
      <c r="B25" s="37"/>
      <c r="C25" s="37"/>
      <c r="D25" s="37"/>
      <c r="E25" s="37"/>
      <c r="F25" s="252"/>
      <c r="G25" s="252"/>
      <c r="H25" s="252"/>
      <c r="I25" s="252"/>
      <c r="J25" s="51"/>
      <c r="K25" s="142"/>
      <c r="L25" s="142"/>
      <c r="M25" s="51"/>
      <c r="N25" s="252"/>
      <c r="O25" s="252"/>
      <c r="P25" s="51"/>
      <c r="Q25" s="51"/>
      <c r="R25" s="51"/>
      <c r="S25" s="51"/>
      <c r="T25" s="51"/>
      <c r="U25" s="51"/>
      <c r="V25" s="252"/>
      <c r="W25" s="252"/>
      <c r="X25" s="51"/>
      <c r="Y25" s="252"/>
      <c r="Z25" s="252"/>
      <c r="AA25" s="51"/>
      <c r="AB25" s="51"/>
      <c r="AC25" s="37"/>
      <c r="AD25" s="37"/>
      <c r="AE25" s="37"/>
      <c r="AF25" s="37"/>
    </row>
    <row r="26" spans="1:34" ht="20.100000000000001" customHeight="1">
      <c r="A26" s="43"/>
      <c r="B26" s="262" t="str">
        <f>"　"&amp;AG14&amp;"契約の上記委託業務について、管理技術者等を下記のとおり定めた"</f>
        <v>　明治33年1月0日契約の上記委託業務について、管理技術者等を下記のとおり定めた</v>
      </c>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41"/>
      <c r="AD26" s="37"/>
      <c r="AE26" s="37"/>
      <c r="AF26" s="37"/>
    </row>
    <row r="27" spans="1:34" ht="20.100000000000001" customHeight="1">
      <c r="A27" s="43"/>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41"/>
      <c r="AC27" s="41"/>
      <c r="AD27" s="37"/>
      <c r="AE27" s="37"/>
      <c r="AF27" s="37"/>
    </row>
    <row r="28" spans="1:34" ht="20.100000000000001" customHeight="1">
      <c r="A28" s="43"/>
      <c r="B28" s="250" t="str">
        <f>"ので、別添経歴書を添えて通知します。"</f>
        <v>ので、別添経歴書を添えて通知します。</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41"/>
      <c r="AC28" s="41"/>
      <c r="AD28" s="37"/>
      <c r="AE28" s="37"/>
      <c r="AF28" s="37"/>
    </row>
    <row r="29" spans="1:34" ht="20.100000000000001" customHeight="1">
      <c r="A29" s="43"/>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41"/>
      <c r="AC29" s="41"/>
      <c r="AD29" s="37"/>
      <c r="AE29" s="37"/>
      <c r="AF29" s="37"/>
    </row>
    <row r="30" spans="1:34" ht="9" customHeight="1">
      <c r="A30" s="43"/>
      <c r="B30" s="37"/>
      <c r="C30" s="37"/>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37"/>
      <c r="AE30" s="37"/>
      <c r="AF30" s="37"/>
    </row>
    <row r="31" spans="1:34" ht="15" customHeight="1">
      <c r="A31" s="37"/>
      <c r="B31" s="37"/>
      <c r="C31" s="37"/>
      <c r="D31" s="37"/>
      <c r="E31" s="37"/>
      <c r="F31" s="37"/>
      <c r="G31" s="37"/>
      <c r="H31" s="37"/>
      <c r="I31" s="37"/>
      <c r="J31" s="37"/>
      <c r="K31" s="37"/>
      <c r="L31" s="37"/>
      <c r="M31" s="37"/>
      <c r="N31" s="37" t="s">
        <v>83</v>
      </c>
      <c r="O31" s="37"/>
      <c r="P31" s="39"/>
      <c r="Q31" s="37"/>
      <c r="R31" s="37"/>
      <c r="S31" s="37"/>
      <c r="T31" s="37"/>
      <c r="U31" s="37"/>
      <c r="V31" s="37"/>
      <c r="W31" s="37"/>
      <c r="X31" s="37"/>
      <c r="Y31" s="37"/>
      <c r="Z31" s="37"/>
      <c r="AA31" s="37"/>
      <c r="AB31" s="37"/>
      <c r="AC31" s="37"/>
      <c r="AD31" s="37"/>
      <c r="AE31" s="37"/>
      <c r="AF31" s="37"/>
    </row>
    <row r="32" spans="1:34" ht="9" customHeight="1">
      <c r="A32" s="37"/>
      <c r="B32" s="37"/>
      <c r="C32" s="37"/>
      <c r="D32" s="37"/>
      <c r="E32" s="37"/>
      <c r="F32" s="37"/>
      <c r="G32" s="37"/>
      <c r="H32" s="37"/>
      <c r="I32" s="37"/>
      <c r="J32" s="37"/>
      <c r="K32" s="37"/>
      <c r="L32" s="37"/>
      <c r="M32" s="37"/>
      <c r="N32" s="37"/>
      <c r="O32" s="37"/>
      <c r="P32" s="39"/>
      <c r="Q32" s="37"/>
      <c r="R32" s="37"/>
      <c r="S32" s="37"/>
      <c r="T32" s="37"/>
      <c r="U32" s="37"/>
      <c r="V32" s="37"/>
      <c r="W32" s="37"/>
      <c r="X32" s="37"/>
      <c r="Y32" s="37"/>
      <c r="Z32" s="37"/>
      <c r="AA32" s="37"/>
      <c r="AB32" s="37"/>
      <c r="AC32" s="37"/>
      <c r="AD32" s="37"/>
      <c r="AE32" s="37"/>
      <c r="AF32" s="37"/>
      <c r="AH32" s="54"/>
    </row>
    <row r="33" spans="1:33" ht="9" customHeight="1">
      <c r="A33" s="55"/>
      <c r="B33" s="86"/>
      <c r="C33" s="87"/>
      <c r="D33" s="88"/>
      <c r="E33" s="87"/>
      <c r="F33" s="87"/>
      <c r="G33" s="87"/>
      <c r="H33" s="100"/>
      <c r="I33" s="100"/>
      <c r="J33" s="100"/>
      <c r="K33" s="100"/>
      <c r="L33" s="100"/>
      <c r="M33" s="100"/>
      <c r="N33" s="100"/>
      <c r="O33" s="100"/>
      <c r="P33" s="100"/>
      <c r="Q33" s="87"/>
      <c r="R33" s="87"/>
      <c r="S33" s="87"/>
      <c r="T33" s="87"/>
      <c r="U33" s="87"/>
      <c r="V33" s="87"/>
      <c r="W33" s="87"/>
      <c r="X33" s="87"/>
      <c r="Y33" s="87"/>
      <c r="Z33" s="87"/>
      <c r="AA33" s="87"/>
      <c r="AB33" s="87"/>
      <c r="AC33" s="37"/>
      <c r="AD33" s="37"/>
      <c r="AE33" s="37"/>
      <c r="AF33" s="37"/>
    </row>
    <row r="34" spans="1:33" ht="20.100000000000001" customHeight="1">
      <c r="A34" s="43"/>
      <c r="B34" s="243" t="s">
        <v>84</v>
      </c>
      <c r="C34" s="243"/>
      <c r="D34" s="243"/>
      <c r="E34" s="243"/>
      <c r="F34" s="243"/>
      <c r="G34" s="243"/>
      <c r="H34" s="88"/>
      <c r="I34" s="88"/>
      <c r="J34" s="249"/>
      <c r="K34" s="249"/>
      <c r="L34" s="249"/>
      <c r="M34" s="249"/>
      <c r="N34" s="249"/>
      <c r="O34" s="249"/>
      <c r="P34" s="249"/>
      <c r="Q34" s="249"/>
      <c r="R34" s="87"/>
      <c r="S34" s="87"/>
      <c r="T34" s="87"/>
      <c r="U34" s="87"/>
      <c r="V34" s="87"/>
      <c r="W34" s="87"/>
      <c r="X34" s="87"/>
      <c r="Y34" s="87"/>
      <c r="Z34" s="87"/>
      <c r="AA34" s="87"/>
      <c r="AB34" s="87"/>
      <c r="AC34" s="37"/>
      <c r="AD34" s="37"/>
      <c r="AE34" s="37"/>
      <c r="AF34" s="37"/>
    </row>
    <row r="35" spans="1:33" ht="20.100000000000001" customHeight="1">
      <c r="A35" s="37"/>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37"/>
      <c r="AD35" s="37"/>
      <c r="AE35" s="37"/>
      <c r="AF35" s="37"/>
    </row>
    <row r="36" spans="1:33" ht="20.100000000000001" customHeight="1">
      <c r="A36" s="37"/>
      <c r="B36" s="243" t="s">
        <v>85</v>
      </c>
      <c r="C36" s="243"/>
      <c r="D36" s="243"/>
      <c r="E36" s="243"/>
      <c r="F36" s="243"/>
      <c r="G36" s="243"/>
      <c r="H36" s="95"/>
      <c r="I36" s="95"/>
      <c r="J36" s="244"/>
      <c r="K36" s="244"/>
      <c r="L36" s="244"/>
      <c r="M36" s="244"/>
      <c r="N36" s="244"/>
      <c r="O36" s="244"/>
      <c r="P36" s="244"/>
      <c r="Q36" s="244"/>
      <c r="R36" s="95"/>
      <c r="S36" s="95"/>
      <c r="T36" s="95"/>
      <c r="U36" s="95"/>
      <c r="V36" s="95"/>
      <c r="W36" s="95"/>
      <c r="X36" s="95"/>
      <c r="Y36" s="95"/>
      <c r="Z36" s="95"/>
      <c r="AA36" s="95"/>
      <c r="AB36" s="95"/>
      <c r="AC36" s="37"/>
      <c r="AD36" s="37"/>
      <c r="AE36" s="37"/>
      <c r="AF36" s="37"/>
    </row>
    <row r="37" spans="1:33" ht="15" customHeight="1">
      <c r="A37" s="37"/>
      <c r="B37" s="94"/>
      <c r="C37" s="94"/>
      <c r="D37" s="94"/>
      <c r="E37" s="94"/>
      <c r="F37" s="94"/>
      <c r="G37" s="94"/>
      <c r="H37" s="95"/>
      <c r="I37" s="95"/>
      <c r="J37" s="89"/>
      <c r="K37" s="89"/>
      <c r="L37" s="89"/>
      <c r="M37" s="89"/>
      <c r="N37" s="89"/>
      <c r="O37" s="89"/>
      <c r="P37" s="89"/>
      <c r="Q37" s="89"/>
      <c r="R37" s="95"/>
      <c r="S37" s="95"/>
      <c r="T37" s="95"/>
      <c r="U37" s="95"/>
      <c r="V37" s="95"/>
      <c r="W37" s="95"/>
      <c r="X37" s="95"/>
      <c r="Y37" s="95"/>
      <c r="Z37" s="95"/>
      <c r="AA37" s="95"/>
      <c r="AB37" s="95"/>
      <c r="AC37" s="37"/>
      <c r="AD37" s="37"/>
      <c r="AE37" s="37"/>
      <c r="AF37" s="37"/>
    </row>
    <row r="38" spans="1:33" ht="15" customHeight="1">
      <c r="A38" s="37"/>
      <c r="B38" s="253" t="s">
        <v>89</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96"/>
      <c r="AC38" s="37"/>
      <c r="AD38" s="37"/>
      <c r="AE38" s="37"/>
      <c r="AF38" s="37"/>
    </row>
    <row r="39" spans="1:33" ht="15" customHeight="1">
      <c r="A39" s="37"/>
      <c r="B39" s="255" t="s">
        <v>90</v>
      </c>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90"/>
      <c r="AD39" s="37"/>
      <c r="AE39" s="37"/>
      <c r="AF39" s="37"/>
      <c r="AG39" s="37"/>
    </row>
    <row r="40" spans="1:33" ht="15" customHeight="1">
      <c r="A40" s="37"/>
      <c r="B40" s="254" t="s">
        <v>91</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90"/>
      <c r="AC40" s="37"/>
      <c r="AD40" s="37"/>
      <c r="AE40" s="37"/>
      <c r="AF40" s="37"/>
    </row>
    <row r="41" spans="1:33" ht="15" customHeight="1">
      <c r="A41" s="37"/>
      <c r="B41" s="254" t="s">
        <v>92</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97"/>
      <c r="AC41" s="37"/>
      <c r="AD41" s="37"/>
      <c r="AE41" s="37"/>
      <c r="AF41" s="37"/>
    </row>
    <row r="42" spans="1:33" ht="15" customHeight="1">
      <c r="A42" s="37"/>
      <c r="B42" s="254" t="s">
        <v>93</v>
      </c>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95"/>
      <c r="AC42" s="37"/>
      <c r="AD42" s="37"/>
      <c r="AE42" s="37"/>
      <c r="AF42" s="37"/>
    </row>
    <row r="43" spans="1:33" ht="15" customHeight="1">
      <c r="A43" s="37"/>
      <c r="B43" s="97"/>
      <c r="C43" s="97"/>
      <c r="D43" s="97"/>
      <c r="E43" s="97"/>
      <c r="F43" s="97"/>
      <c r="G43" s="97"/>
      <c r="H43" s="97"/>
      <c r="I43" s="97"/>
      <c r="J43" s="97"/>
      <c r="K43" s="98"/>
      <c r="L43" s="97"/>
      <c r="M43" s="97"/>
      <c r="N43" s="97"/>
      <c r="O43" s="97"/>
      <c r="P43" s="97"/>
      <c r="Q43" s="97"/>
      <c r="R43" s="97"/>
      <c r="S43" s="97"/>
      <c r="T43" s="97"/>
      <c r="U43" s="97"/>
      <c r="V43" s="98"/>
      <c r="W43" s="97"/>
      <c r="X43" s="97"/>
      <c r="Y43" s="97"/>
      <c r="Z43" s="97"/>
      <c r="AA43" s="97"/>
      <c r="AB43" s="97"/>
      <c r="AC43" s="37"/>
      <c r="AD43" s="37"/>
      <c r="AE43" s="37"/>
      <c r="AF43" s="37"/>
    </row>
    <row r="44" spans="1:33" s="51" customFormat="1" ht="15" customHeight="1">
      <c r="A44" s="5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1"/>
    </row>
    <row r="45" spans="1:33" s="51" customFormat="1" ht="30" customHeight="1">
      <c r="A45" s="56"/>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1"/>
    </row>
    <row r="46" spans="1:33" s="51" customFormat="1" ht="15" customHeight="1">
      <c r="A46" s="5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1"/>
    </row>
    <row r="47" spans="1:33" s="51" customFormat="1" ht="15" customHeight="1">
      <c r="A47" s="5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1"/>
    </row>
    <row r="48" spans="1:33" s="51" customFormat="1" ht="15" customHeight="1">
      <c r="A48" s="5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row>
    <row r="49" spans="1:32" ht="18.600000000000001" customHeight="1">
      <c r="A49" s="37"/>
      <c r="B49" s="92"/>
      <c r="C49" s="92"/>
      <c r="D49" s="92"/>
      <c r="E49" s="92"/>
      <c r="F49" s="92"/>
      <c r="G49" s="92"/>
      <c r="H49" s="92"/>
      <c r="I49" s="92"/>
      <c r="J49" s="87"/>
      <c r="K49" s="87"/>
      <c r="L49" s="87"/>
      <c r="M49" s="87"/>
      <c r="N49" s="87"/>
      <c r="O49" s="87"/>
      <c r="P49" s="87"/>
      <c r="Q49" s="87"/>
      <c r="R49" s="87"/>
      <c r="S49" s="87"/>
      <c r="T49" s="87"/>
      <c r="U49" s="87"/>
      <c r="V49" s="87"/>
      <c r="W49" s="87"/>
      <c r="X49" s="87"/>
      <c r="Y49" s="87"/>
      <c r="Z49" s="87"/>
      <c r="AA49" s="87"/>
      <c r="AB49" s="92"/>
      <c r="AC49" s="37"/>
      <c r="AD49" s="37"/>
      <c r="AE49" s="37"/>
      <c r="AF49" s="37"/>
    </row>
    <row r="50" spans="1:32" ht="18" customHeight="1">
      <c r="A50" s="37"/>
      <c r="B50" s="87"/>
      <c r="C50" s="87"/>
      <c r="D50" s="92"/>
      <c r="E50" s="92"/>
      <c r="F50" s="92"/>
      <c r="G50" s="92"/>
      <c r="H50" s="92"/>
      <c r="I50" s="92"/>
      <c r="J50" s="92"/>
      <c r="K50" s="92"/>
      <c r="L50" s="92"/>
      <c r="M50" s="92"/>
      <c r="N50" s="92"/>
      <c r="O50" s="92"/>
      <c r="P50" s="92"/>
      <c r="Q50" s="92"/>
      <c r="R50" s="92"/>
      <c r="S50" s="92"/>
      <c r="T50" s="92"/>
      <c r="U50" s="92"/>
      <c r="V50" s="92"/>
      <c r="W50" s="92"/>
      <c r="X50" s="92"/>
      <c r="Y50" s="92"/>
      <c r="Z50" s="92"/>
      <c r="AA50" s="92"/>
      <c r="AB50" s="87"/>
      <c r="AC50" s="37"/>
      <c r="AD50" s="37"/>
      <c r="AE50" s="37"/>
      <c r="AF50" s="37"/>
    </row>
    <row r="51" spans="1:32" ht="18" customHeight="1">
      <c r="A51" s="37"/>
      <c r="B51" s="87"/>
      <c r="C51" s="87"/>
      <c r="D51" s="92"/>
      <c r="E51" s="92"/>
      <c r="F51" s="92"/>
      <c r="G51" s="92"/>
      <c r="H51" s="92"/>
      <c r="I51" s="92"/>
      <c r="J51" s="92"/>
      <c r="K51" s="92"/>
      <c r="L51" s="92"/>
      <c r="M51" s="92"/>
      <c r="N51" s="92"/>
      <c r="O51" s="92"/>
      <c r="P51" s="92"/>
      <c r="Q51" s="92"/>
      <c r="R51" s="92"/>
      <c r="S51" s="92"/>
      <c r="T51" s="92"/>
      <c r="U51" s="92"/>
      <c r="V51" s="92"/>
      <c r="W51" s="92"/>
      <c r="X51" s="92"/>
      <c r="Y51" s="92"/>
      <c r="Z51" s="92"/>
      <c r="AA51" s="92"/>
      <c r="AB51" s="87"/>
      <c r="AC51" s="37"/>
      <c r="AD51" s="37"/>
      <c r="AE51" s="37"/>
      <c r="AF51" s="37"/>
    </row>
    <row r="52" spans="1:32" ht="40.15" customHeight="1">
      <c r="A52" s="57"/>
      <c r="B52" s="93"/>
      <c r="C52" s="93"/>
      <c r="D52" s="99"/>
      <c r="E52" s="99"/>
      <c r="F52" s="99"/>
      <c r="G52" s="99"/>
      <c r="H52" s="99"/>
      <c r="I52" s="99"/>
      <c r="J52" s="99"/>
      <c r="K52" s="99"/>
      <c r="L52" s="99"/>
      <c r="M52" s="99"/>
      <c r="N52" s="99"/>
      <c r="O52" s="99"/>
      <c r="P52" s="99"/>
      <c r="Q52" s="99"/>
      <c r="R52" s="99"/>
      <c r="S52" s="99"/>
      <c r="T52" s="99"/>
      <c r="U52" s="99"/>
      <c r="V52" s="99"/>
      <c r="W52" s="99"/>
      <c r="X52" s="99"/>
      <c r="Y52" s="99"/>
      <c r="Z52" s="99"/>
      <c r="AA52" s="99"/>
      <c r="AB52" s="93"/>
      <c r="AC52" s="37"/>
      <c r="AD52" s="37"/>
      <c r="AE52" s="37"/>
      <c r="AF52" s="37"/>
    </row>
  </sheetData>
  <sheetProtection algorithmName="SHA-512" hashValue="g7wjmoA1PTWotq0KGquLJbkLaq6tqWdfrnP8O2MjZc5+Jl4YWPI5VqeoZJ66Lafui5UeVJ576orWHnZDvOY3Hw==" saltValue="pUKqBJzkfp/BRNThrwFgHw==" spinCount="100000" sheet="1" objects="1" scenarios="1"/>
  <mergeCells count="36">
    <mergeCell ref="K25:L25"/>
    <mergeCell ref="N25:O25"/>
    <mergeCell ref="V25:W25"/>
    <mergeCell ref="Y25:Z25"/>
    <mergeCell ref="B26:AB26"/>
    <mergeCell ref="V1:X1"/>
    <mergeCell ref="Z1:AB1"/>
    <mergeCell ref="V3:AB3"/>
    <mergeCell ref="J7:L9"/>
    <mergeCell ref="M7:N7"/>
    <mergeCell ref="O7:AC7"/>
    <mergeCell ref="O8:AC8"/>
    <mergeCell ref="M9:N9"/>
    <mergeCell ref="O9:AC9"/>
    <mergeCell ref="B5:J5"/>
    <mergeCell ref="B38:AA38"/>
    <mergeCell ref="B42:AA42"/>
    <mergeCell ref="B41:AA41"/>
    <mergeCell ref="B40:AA40"/>
    <mergeCell ref="B39:AA39"/>
    <mergeCell ref="B36:G36"/>
    <mergeCell ref="J36:Q36"/>
    <mergeCell ref="O10:AA10"/>
    <mergeCell ref="A13:AC13"/>
    <mergeCell ref="B16:E16"/>
    <mergeCell ref="B19:E19"/>
    <mergeCell ref="G19:AB19"/>
    <mergeCell ref="G22:AB22"/>
    <mergeCell ref="B22:E22"/>
    <mergeCell ref="B34:G34"/>
    <mergeCell ref="J34:Q34"/>
    <mergeCell ref="B28:AA28"/>
    <mergeCell ref="B24:D24"/>
    <mergeCell ref="F24:Y24"/>
    <mergeCell ref="F25:G25"/>
    <mergeCell ref="H25:I25"/>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渡部　尚子</cp:lastModifiedBy>
  <cp:lastPrinted>2023-12-11T07:40:44Z</cp:lastPrinted>
  <dcterms:created xsi:type="dcterms:W3CDTF">2020-04-13T06:10:40Z</dcterms:created>
  <dcterms:modified xsi:type="dcterms:W3CDTF">2025-05-20T01:50:21Z</dcterms:modified>
</cp:coreProperties>
</file>