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bsrvinffl010\470_上下水道局\総務課\契約係\非公開\115_契約書（差し込み印刷）\作成支援（局ver)（2023.12.14～）\R7\"/>
    </mc:Choice>
  </mc:AlternateContent>
  <xr:revisionPtr revIDLastSave="0" documentId="13_ncr:1_{74E19D9E-670F-4653-B63C-B1964827DF6C}" xr6:coauthVersionLast="36" xr6:coauthVersionMax="47" xr10:uidLastSave="{00000000-0000-0000-0000-000000000000}"/>
  <bookViews>
    <workbookView xWindow="-120" yWindow="-120" windowWidth="25440" windowHeight="15390" tabRatio="922" xr2:uid="{00000000-000D-0000-FFFF-FFFF00000000}"/>
  </bookViews>
  <sheets>
    <sheet name="共通項目入力シート" sheetId="6" r:id="rId1"/>
    <sheet name="着手届" sheetId="7" r:id="rId2"/>
    <sheet name="契約書" sheetId="1" r:id="rId3"/>
    <sheet name="工程表" sheetId="5" r:id="rId4"/>
    <sheet name="管理技術者等通知書" sheetId="22" r:id="rId5"/>
  </sheets>
  <definedNames>
    <definedName name="_xlnm.Print_Area" localSheetId="4">管理技術者等通知書!$A$1:$AC$43</definedName>
    <definedName name="_xlnm.Print_Area" localSheetId="0">共通項目入力シート!$A$1:$K$29</definedName>
    <definedName name="_xlnm.Print_Area" localSheetId="2">契約書!$A$1:$R$39</definedName>
    <definedName name="_xlnm.Print_Area" localSheetId="3">工程表!$A$1:$AG$23</definedName>
    <definedName name="_xlnm.Print_Area" localSheetId="1">着手届!$A$1:$U$35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6" i="1" l="1"/>
  <c r="H37" i="1" l="1"/>
  <c r="H35" i="1"/>
  <c r="C21" i="1"/>
  <c r="E5" i="1"/>
  <c r="E7" i="1" l="1"/>
  <c r="S30" i="1" l="1"/>
  <c r="C30" i="1" s="1"/>
  <c r="H13" i="1"/>
  <c r="H12" i="1"/>
  <c r="AG14" i="22"/>
  <c r="AG15" i="22" s="1"/>
  <c r="B27" i="22" s="1"/>
  <c r="V4" i="22"/>
  <c r="X4" i="5"/>
  <c r="X3" i="5"/>
  <c r="I32" i="7"/>
  <c r="I30" i="7"/>
  <c r="C17" i="7"/>
  <c r="C15" i="7"/>
  <c r="M1" i="7"/>
  <c r="B29" i="22" l="1"/>
  <c r="E9" i="1" l="1"/>
  <c r="O11" i="22" l="1"/>
  <c r="G23" i="22" l="1"/>
  <c r="G20" i="22"/>
  <c r="O10" i="22"/>
  <c r="O8" i="22"/>
  <c r="L17" i="1" l="1"/>
  <c r="H38" i="1"/>
  <c r="L38" i="1"/>
  <c r="E16" i="1"/>
  <c r="AX16" i="1"/>
  <c r="F16" i="1" s="1"/>
  <c r="AY16" i="1"/>
  <c r="G16" i="1" s="1"/>
  <c r="AZ16" i="1"/>
  <c r="H16" i="1" s="1"/>
  <c r="BA16" i="1"/>
  <c r="I16" i="1" s="1"/>
  <c r="BB16" i="1"/>
  <c r="J16" i="1" s="1"/>
  <c r="BC16" i="1"/>
  <c r="K16" i="1" s="1"/>
  <c r="BD16" i="1"/>
  <c r="L16" i="1" s="1"/>
  <c r="BE16" i="1"/>
  <c r="M16" i="1" s="1"/>
  <c r="BF16" i="1"/>
  <c r="N16" i="1" s="1"/>
  <c r="BG16" i="1"/>
  <c r="O16" i="1" s="1"/>
  <c r="BH16" i="1"/>
  <c r="P16" i="1" s="1"/>
  <c r="O9" i="22"/>
  <c r="U7" i="5"/>
  <c r="J17" i="6"/>
  <c r="I17" i="22"/>
  <c r="J17" i="22"/>
  <c r="K17" i="22"/>
  <c r="L17" i="22"/>
  <c r="M17" i="22"/>
  <c r="N17" i="22"/>
  <c r="O17" i="22"/>
  <c r="H17" i="22"/>
  <c r="F3" i="5"/>
  <c r="G3" i="5"/>
  <c r="H3" i="5"/>
  <c r="I3" i="5"/>
  <c r="J3" i="5"/>
  <c r="K3" i="5"/>
  <c r="L3" i="5"/>
  <c r="E3" i="5"/>
  <c r="H22" i="7"/>
  <c r="I22" i="7"/>
  <c r="J22" i="7"/>
  <c r="K22" i="7"/>
  <c r="L22" i="7"/>
  <c r="M22" i="7"/>
  <c r="N22" i="7"/>
  <c r="G22" i="7"/>
  <c r="U8" i="5"/>
  <c r="M6" i="7"/>
  <c r="C5" i="5" l="1"/>
  <c r="M8" i="7"/>
  <c r="M7" i="7"/>
  <c r="M5" i="7"/>
  <c r="G27" i="7"/>
  <c r="G25" i="7"/>
  <c r="G35" i="7"/>
  <c r="U9" i="5"/>
  <c r="U6" i="5"/>
  <c r="C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　順子</author>
    <author>渡邉　能悠</author>
  </authors>
  <commentList>
    <comment ref="C7" authorId="0" shapeId="0" xr:uid="{00000000-0006-0000-0000-000001000000}">
      <text>
        <r>
          <rPr>
            <b/>
            <sz val="16"/>
            <color indexed="81"/>
            <rFont val="MS P ゴシック"/>
            <family val="3"/>
            <charset val="128"/>
          </rPr>
          <t>👈最後に「地内」を忘れず付けてください。「地内」の前に１マススペースを空けてください。</t>
        </r>
      </text>
    </comment>
    <comment ref="C9" authorId="1" shapeId="0" xr:uid="{924206AA-9AFF-4EA1-8AC0-C426C58E744B}">
      <text>
        <r>
          <rPr>
            <b/>
            <sz val="14"/>
            <color indexed="81"/>
            <rFont val="MS P ゴシック"/>
            <family val="3"/>
            <charset val="128"/>
          </rPr>
          <t>👈契約日、始期（着手日）、終期の入力は
○○○○/○○/○○で入力してください。
入力例：20XX/8/18</t>
        </r>
      </text>
    </comment>
    <comment ref="C24" authorId="0" shapeId="0" xr:uid="{00000000-0006-0000-0000-000002000000}">
      <text>
        <r>
          <rPr>
            <b/>
            <sz val="16"/>
            <color indexed="81"/>
            <rFont val="ＭＳ ゴシック"/>
            <family val="3"/>
            <charset val="128"/>
          </rPr>
          <t>👈会社名は（株）や（有）のように省略せず、正式名称で記載してください。</t>
        </r>
        <r>
          <rPr>
            <b/>
            <sz val="16"/>
            <color indexed="81"/>
            <rFont val="MS P ゴシック"/>
            <family val="3"/>
            <charset val="128"/>
          </rPr>
          <t xml:space="preserve">
</t>
        </r>
        <r>
          <rPr>
            <b/>
            <sz val="16"/>
            <color indexed="81"/>
            <rFont val="ＭＳ ゴシック"/>
            <family val="3"/>
            <charset val="128"/>
          </rPr>
          <t>👈</t>
        </r>
        <r>
          <rPr>
            <b/>
            <sz val="16"/>
            <color indexed="81"/>
            <rFont val="MS P ゴシック"/>
            <family val="3"/>
            <charset val="128"/>
          </rPr>
          <t>法人形態（株式会社や有限会社）と社名の間は、スペースを入れずにつなげて入力してください。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村山　裕紀</author>
  </authors>
  <commentList>
    <comment ref="J35" authorId="0" shapeId="0" xr:uid="{00000000-0006-0000-0400-000001000000}">
      <text>
        <r>
          <rPr>
            <b/>
            <sz val="14"/>
            <color indexed="81"/>
            <rFont val="游ゴシック"/>
            <family val="3"/>
            <charset val="128"/>
            <scheme val="minor"/>
          </rPr>
          <t>管理技術者の名前を入力してください。
（土木設計、建築設計）</t>
        </r>
      </text>
    </comment>
    <comment ref="J37" authorId="0" shapeId="0" xr:uid="{00000000-0006-0000-0400-000002000000}">
      <text>
        <r>
          <rPr>
            <b/>
            <sz val="14"/>
            <color indexed="81"/>
            <rFont val="游ゴシック"/>
            <family val="3"/>
            <charset val="128"/>
            <scheme val="minor"/>
          </rPr>
          <t>主任技術者の名前を入力してください。
（測量、地質調査、保証コンサルタント等）</t>
        </r>
      </text>
    </comment>
  </commentList>
</comments>
</file>

<file path=xl/sharedStrings.xml><?xml version="1.0" encoding="utf-8"?>
<sst xmlns="http://schemas.openxmlformats.org/spreadsheetml/2006/main" count="133" uniqueCount="110">
  <si>
    <r>
      <t>（</t>
    </r>
    <r>
      <rPr>
        <sz val="11"/>
        <color theme="1"/>
        <rFont val="Century"/>
        <family val="1"/>
      </rPr>
      <t xml:space="preserve"> </t>
    </r>
    <r>
      <rPr>
        <sz val="11"/>
        <color theme="1"/>
        <rFont val="ＭＳ 明朝"/>
        <family val="1"/>
        <charset val="128"/>
      </rPr>
      <t>契約番号　第</t>
    </r>
    <phoneticPr fontId="1"/>
  </si>
  <si>
    <r>
      <t>号</t>
    </r>
    <r>
      <rPr>
        <sz val="11"/>
        <color theme="1"/>
        <rFont val="Century"/>
        <family val="1"/>
      </rPr>
      <t xml:space="preserve"> </t>
    </r>
    <r>
      <rPr>
        <sz val="11"/>
        <color theme="1"/>
        <rFont val="ＭＳ 明朝"/>
        <family val="1"/>
        <charset val="128"/>
      </rPr>
      <t>）</t>
    </r>
    <phoneticPr fontId="1"/>
  </si>
  <si>
    <t>百</t>
  </si>
  <si>
    <t>拾</t>
  </si>
  <si>
    <t>億</t>
  </si>
  <si>
    <t>千</t>
  </si>
  <si>
    <t>万</t>
  </si>
  <si>
    <t>円</t>
  </si>
  <si>
    <t>うち取引に係る消費税及び地方消費税の額</t>
  </si>
  <si>
    <t>５ 契約保証金</t>
    <phoneticPr fontId="1"/>
  </si>
  <si>
    <t>特 約 条 項</t>
    <phoneticPr fontId="1"/>
  </si>
  <si>
    <t>発 注 者</t>
    <phoneticPr fontId="1"/>
  </si>
  <si>
    <t>㊞　</t>
  </si>
  <si>
    <t>住　所</t>
  </si>
  <si>
    <t>受 注 者</t>
    <phoneticPr fontId="1"/>
  </si>
  <si>
    <t>氏　名</t>
  </si>
  <si>
    <t>名称及び
代 表 者</t>
    <phoneticPr fontId="1"/>
  </si>
  <si>
    <t>月</t>
    <rPh sb="0" eb="1">
      <t>ガツ</t>
    </rPh>
    <phoneticPr fontId="24"/>
  </si>
  <si>
    <t>号</t>
    <rPh sb="0" eb="1">
      <t>ゴウ</t>
    </rPh>
    <phoneticPr fontId="24"/>
  </si>
  <si>
    <t>第</t>
    <rPh sb="0" eb="1">
      <t>ダイ</t>
    </rPh>
    <phoneticPr fontId="24"/>
  </si>
  <si>
    <t>（注）工期を棒グラフで表示すること。</t>
    <rPh sb="1" eb="2">
      <t>チュウ</t>
    </rPh>
    <rPh sb="3" eb="4">
      <t>コウ</t>
    </rPh>
    <rPh sb="4" eb="5">
      <t>キ</t>
    </rPh>
    <rPh sb="6" eb="7">
      <t>ボウ</t>
    </rPh>
    <rPh sb="11" eb="13">
      <t>ヒョウジ</t>
    </rPh>
    <phoneticPr fontId="24"/>
  </si>
  <si>
    <t>工事等の種類</t>
    <rPh sb="0" eb="2">
      <t>コウジ</t>
    </rPh>
    <rPh sb="2" eb="3">
      <t>トウ</t>
    </rPh>
    <rPh sb="4" eb="6">
      <t>シュルイ</t>
    </rPh>
    <phoneticPr fontId="24"/>
  </si>
  <si>
    <t>工程</t>
    <rPh sb="0" eb="2">
      <t>コウテイ</t>
    </rPh>
    <phoneticPr fontId="24"/>
  </si>
  <si>
    <t>施行場所</t>
    <rPh sb="0" eb="2">
      <t>セコウ</t>
    </rPh>
    <rPh sb="2" eb="4">
      <t>バショ</t>
    </rPh>
    <phoneticPr fontId="24"/>
  </si>
  <si>
    <r>
      <t xml:space="preserve">受 注 者
</t>
    </r>
    <r>
      <rPr>
        <sz val="11"/>
        <rFont val="ＭＳ 明朝"/>
        <family val="1"/>
        <charset val="128"/>
      </rPr>
      <t>住　所
代表者職　氏名</t>
    </r>
    <rPh sb="12" eb="15">
      <t>ダイヒョウシャ</t>
    </rPh>
    <rPh sb="15" eb="16">
      <t>ショク</t>
    </rPh>
    <phoneticPr fontId="24"/>
  </si>
  <si>
    <t>完成</t>
    <phoneticPr fontId="24"/>
  </si>
  <si>
    <t>着手</t>
    <phoneticPr fontId="24"/>
  </si>
  <si>
    <t>工   期</t>
    <rPh sb="0" eb="5">
      <t>コウキ</t>
    </rPh>
    <phoneticPr fontId="24"/>
  </si>
  <si>
    <t>契約番号</t>
    <rPh sb="0" eb="2">
      <t>ケイヤク</t>
    </rPh>
    <rPh sb="2" eb="4">
      <t>バンゴウ</t>
    </rPh>
    <phoneticPr fontId="24"/>
  </si>
  <si>
    <t>工　　程　　表</t>
    <rPh sb="0" eb="4">
      <t>コウテイ</t>
    </rPh>
    <rPh sb="6" eb="7">
      <t>ヒョウ</t>
    </rPh>
    <phoneticPr fontId="24"/>
  </si>
  <si>
    <t>契約番号</t>
    <rPh sb="0" eb="2">
      <t>ケイヤク</t>
    </rPh>
    <rPh sb="2" eb="4">
      <t>バンゴウ</t>
    </rPh>
    <phoneticPr fontId="1"/>
  </si>
  <si>
    <t>会社名</t>
    <rPh sb="0" eb="2">
      <t>カイシャ</t>
    </rPh>
    <rPh sb="2" eb="3">
      <t>メイ</t>
    </rPh>
    <phoneticPr fontId="1"/>
  </si>
  <si>
    <t>代表者役職</t>
    <rPh sb="0" eb="2">
      <t>ダイヒョウ</t>
    </rPh>
    <rPh sb="2" eb="3">
      <t>シャ</t>
    </rPh>
    <rPh sb="3" eb="5">
      <t>ヤクショク</t>
    </rPh>
    <phoneticPr fontId="1"/>
  </si>
  <si>
    <t>住所</t>
  </si>
  <si>
    <t>号</t>
  </si>
  <si>
    <t>号</t>
    <rPh sb="0" eb="1">
      <t>ゴウ</t>
    </rPh>
    <phoneticPr fontId="1"/>
  </si>
  <si>
    <t>第</t>
  </si>
  <si>
    <t>第</t>
    <rPh sb="0" eb="1">
      <t>ダイ</t>
    </rPh>
    <phoneticPr fontId="1"/>
  </si>
  <si>
    <t>契約金額</t>
    <rPh sb="0" eb="2">
      <t>ケイヤク</t>
    </rPh>
    <rPh sb="2" eb="4">
      <t>キンガク</t>
    </rPh>
    <phoneticPr fontId="1"/>
  </si>
  <si>
    <t>円</t>
    <rPh sb="0" eb="1">
      <t>エン</t>
    </rPh>
    <phoneticPr fontId="1"/>
  </si>
  <si>
    <t>契約日</t>
    <rPh sb="0" eb="3">
      <t>ケイヤクビ</t>
    </rPh>
    <phoneticPr fontId="1"/>
  </si>
  <si>
    <t>着手届</t>
  </si>
  <si>
    <t>記</t>
  </si>
  <si>
    <t>）</t>
  </si>
  <si>
    <t>請負人</t>
    <phoneticPr fontId="1"/>
  </si>
  <si>
    <t>（　契約番号　　</t>
    <phoneticPr fontId="1"/>
  </si>
  <si>
    <t>施行場所</t>
    <phoneticPr fontId="1"/>
  </si>
  <si>
    <t>請負金額</t>
    <phoneticPr fontId="1"/>
  </si>
  <si>
    <t>工期</t>
    <phoneticPr fontId="1"/>
  </si>
  <si>
    <t>円也</t>
    <phoneticPr fontId="1"/>
  </si>
  <si>
    <t>着手</t>
    <phoneticPr fontId="1"/>
  </si>
  <si>
    <t>完成</t>
    <rPh sb="0" eb="2">
      <t>カンセイ</t>
    </rPh>
    <phoneticPr fontId="1"/>
  </si>
  <si>
    <t>　うち消費税額</t>
    <rPh sb="3" eb="6">
      <t>ショウヒゼイ</t>
    </rPh>
    <rPh sb="6" eb="7">
      <t>ガク</t>
    </rPh>
    <phoneticPr fontId="1"/>
  </si>
  <si>
    <t>会社所在地１</t>
    <phoneticPr fontId="1"/>
  </si>
  <si>
    <t>会社所在地２</t>
    <phoneticPr fontId="1"/>
  </si>
  <si>
    <t>(所在地）</t>
    <rPh sb="1" eb="4">
      <t>ショザイチ</t>
    </rPh>
    <phoneticPr fontId="1"/>
  </si>
  <si>
    <t>商号又は名称</t>
    <rPh sb="2" eb="3">
      <t>マタ</t>
    </rPh>
    <rPh sb="4" eb="6">
      <t>メイショウ</t>
    </rPh>
    <phoneticPr fontId="1"/>
  </si>
  <si>
    <t>代表者職氏名</t>
    <rPh sb="0" eb="3">
      <t>ダイヒョウシャ</t>
    </rPh>
    <rPh sb="3" eb="4">
      <t>ショク</t>
    </rPh>
    <rPh sb="4" eb="6">
      <t>シメイ</t>
    </rPh>
    <phoneticPr fontId="1"/>
  </si>
  <si>
    <t>住所</t>
    <phoneticPr fontId="1"/>
  </si>
  <si>
    <t>消費税計算チェック</t>
    <rPh sb="0" eb="3">
      <t>ショウヒゼイ</t>
    </rPh>
    <rPh sb="3" eb="5">
      <t>ケイサン</t>
    </rPh>
    <phoneticPr fontId="1"/>
  </si>
  <si>
    <t>・</t>
    <phoneticPr fontId="1"/>
  </si>
  <si>
    <t>変更</t>
    <phoneticPr fontId="1"/>
  </si>
  <si>
    <t>氏名</t>
    <phoneticPr fontId="1"/>
  </si>
  <si>
    <t>↓契約内容を入力してください</t>
    <rPh sb="1" eb="3">
      <t>ケイヤク</t>
    </rPh>
    <rPh sb="3" eb="5">
      <t>ナイヨウ</t>
    </rPh>
    <rPh sb="6" eb="8">
      <t>ニュウリョク</t>
    </rPh>
    <phoneticPr fontId="1"/>
  </si>
  <si>
    <t>（ビル等名　ない場合は空欄）</t>
    <rPh sb="3" eb="5">
      <t>トウメイ</t>
    </rPh>
    <rPh sb="8" eb="10">
      <t>バアイ</t>
    </rPh>
    <rPh sb="11" eb="13">
      <t>クウラン</t>
    </rPh>
    <phoneticPr fontId="1"/>
  </si>
  <si>
    <t>（名簿登録住所）</t>
    <rPh sb="1" eb="3">
      <t>メイボ</t>
    </rPh>
    <rPh sb="3" eb="5">
      <t>トウロク</t>
    </rPh>
    <rPh sb="5" eb="7">
      <t>ジュウショ</t>
    </rPh>
    <phoneticPr fontId="1"/>
  </si>
  <si>
    <t>９月</t>
    <rPh sb="1" eb="2">
      <t>ツキ</t>
    </rPh>
    <phoneticPr fontId="24"/>
  </si>
  <si>
    <t>10月</t>
    <rPh sb="2" eb="3">
      <t>ガツ</t>
    </rPh>
    <phoneticPr fontId="24"/>
  </si>
  <si>
    <t>11月</t>
    <rPh sb="2" eb="3">
      <t>ツキ</t>
    </rPh>
    <phoneticPr fontId="24"/>
  </si>
  <si>
    <t>12月</t>
    <rPh sb="2" eb="3">
      <t>ガツ</t>
    </rPh>
    <phoneticPr fontId="24"/>
  </si>
  <si>
    <t>１月</t>
    <rPh sb="1" eb="2">
      <t>ガツ</t>
    </rPh>
    <phoneticPr fontId="24"/>
  </si>
  <si>
    <t>２月</t>
    <rPh sb="1" eb="2">
      <t>ガツ</t>
    </rPh>
    <phoneticPr fontId="24"/>
  </si>
  <si>
    <t>３月</t>
    <rPh sb="1" eb="2">
      <t>ガツ</t>
    </rPh>
    <phoneticPr fontId="24"/>
  </si>
  <si>
    <t>代表者氏名</t>
    <rPh sb="0" eb="3">
      <t>ダイヒョウシャ</t>
    </rPh>
    <rPh sb="3" eb="5">
      <t>シメイ</t>
    </rPh>
    <phoneticPr fontId="1"/>
  </si>
  <si>
    <t>委託業務名</t>
    <rPh sb="0" eb="2">
      <t>イタク</t>
    </rPh>
    <rPh sb="2" eb="4">
      <t>ギョウム</t>
    </rPh>
    <rPh sb="4" eb="5">
      <t>メイ</t>
    </rPh>
    <phoneticPr fontId="1"/>
  </si>
  <si>
    <t>始期（着手日）</t>
    <rPh sb="0" eb="1">
      <t>ハジ</t>
    </rPh>
    <rPh sb="1" eb="2">
      <t>キ</t>
    </rPh>
    <rPh sb="3" eb="5">
      <t>チャクシュ</t>
    </rPh>
    <rPh sb="5" eb="6">
      <t>ビ</t>
    </rPh>
    <phoneticPr fontId="1"/>
  </si>
  <si>
    <t>終期</t>
    <rPh sb="0" eb="2">
      <t>シュウキ</t>
    </rPh>
    <phoneticPr fontId="1"/>
  </si>
  <si>
    <t>委 託 契 約 書</t>
    <rPh sb="0" eb="1">
      <t>イ</t>
    </rPh>
    <rPh sb="2" eb="3">
      <t>タク</t>
    </rPh>
    <phoneticPr fontId="1"/>
  </si>
  <si>
    <t xml:space="preserve">１ 委託業務名 </t>
    <rPh sb="2" eb="3">
      <t>イ</t>
    </rPh>
    <rPh sb="3" eb="4">
      <t>タク</t>
    </rPh>
    <rPh sb="4" eb="5">
      <t>ゴウ</t>
    </rPh>
    <rPh sb="5" eb="6">
      <t>ツトム</t>
    </rPh>
    <phoneticPr fontId="1"/>
  </si>
  <si>
    <t>３ 委託の期間</t>
    <rPh sb="2" eb="4">
      <t>イタク</t>
    </rPh>
    <rPh sb="5" eb="7">
      <t>キカン</t>
    </rPh>
    <phoneticPr fontId="1"/>
  </si>
  <si>
    <t>履行期限</t>
    <rPh sb="0" eb="2">
      <t>リコウ</t>
    </rPh>
    <rPh sb="2" eb="4">
      <t>キゲン</t>
    </rPh>
    <phoneticPr fontId="1"/>
  </si>
  <si>
    <t>着　　手</t>
    <phoneticPr fontId="1"/>
  </si>
  <si>
    <t>受注者</t>
    <rPh sb="0" eb="3">
      <t>ジュチュウシャ</t>
    </rPh>
    <phoneticPr fontId="1"/>
  </si>
  <si>
    <t>記</t>
    <rPh sb="0" eb="1">
      <t>キ</t>
    </rPh>
    <phoneticPr fontId="1"/>
  </si>
  <si>
    <t>１　管理技術者氏名</t>
    <rPh sb="2" eb="4">
      <t>カンリ</t>
    </rPh>
    <rPh sb="4" eb="7">
      <t>ギジュツシャ</t>
    </rPh>
    <rPh sb="7" eb="9">
      <t>シメイ</t>
    </rPh>
    <phoneticPr fontId="1"/>
  </si>
  <si>
    <t>２　主任技術者氏名</t>
    <rPh sb="2" eb="4">
      <t>シュニン</t>
    </rPh>
    <rPh sb="4" eb="7">
      <t>ギジュツシャ</t>
    </rPh>
    <rPh sb="7" eb="9">
      <t>シメイ</t>
    </rPh>
    <phoneticPr fontId="1"/>
  </si>
  <si>
    <t>管 理 技 術 者 等 通 知 書</t>
    <rPh sb="0" eb="1">
      <t>カン</t>
    </rPh>
    <rPh sb="2" eb="3">
      <t>リ</t>
    </rPh>
    <rPh sb="4" eb="5">
      <t>ワザ</t>
    </rPh>
    <rPh sb="6" eb="7">
      <t>ジュツ</t>
    </rPh>
    <rPh sb="8" eb="9">
      <t>シャ</t>
    </rPh>
    <rPh sb="10" eb="11">
      <t>トウ</t>
    </rPh>
    <rPh sb="12" eb="13">
      <t>ツウ</t>
    </rPh>
    <rPh sb="14" eb="15">
      <t>チ</t>
    </rPh>
    <rPh sb="16" eb="17">
      <t>ショ</t>
    </rPh>
    <phoneticPr fontId="1"/>
  </si>
  <si>
    <t>契 約 番 号</t>
    <rPh sb="0" eb="1">
      <t>ケイ</t>
    </rPh>
    <rPh sb="2" eb="3">
      <t>ヤク</t>
    </rPh>
    <rPh sb="4" eb="5">
      <t>バン</t>
    </rPh>
    <rPh sb="6" eb="7">
      <t>ゴウ</t>
    </rPh>
    <phoneticPr fontId="1"/>
  </si>
  <si>
    <t>施行場所</t>
    <rPh sb="0" eb="2">
      <t>セコウ</t>
    </rPh>
    <rPh sb="2" eb="4">
      <t>バショ</t>
    </rPh>
    <phoneticPr fontId="1"/>
  </si>
  <si>
    <t>（注）　設計業務（土木・建築設計）の場合は管理技術者、測量調査業務（測量、地質</t>
    <phoneticPr fontId="1"/>
  </si>
  <si>
    <t>　　　調査、補償コンサルタント等）の場合は主任技術者について記載すること。ま</t>
    <phoneticPr fontId="1"/>
  </si>
  <si>
    <r>
      <t>　　　た、該当しない技術者の氏名記載箇所には、「</t>
    </r>
    <r>
      <rPr>
        <strike/>
        <sz val="10"/>
        <color theme="1"/>
        <rFont val="ＭＳ 明朝"/>
        <family val="1"/>
        <charset val="128"/>
      </rPr>
      <t>　　　　</t>
    </r>
    <r>
      <rPr>
        <sz val="10"/>
        <color theme="1"/>
        <rFont val="ＭＳ 明朝"/>
        <family val="1"/>
        <charset val="128"/>
      </rPr>
      <t>」を記載すること。</t>
    </r>
    <phoneticPr fontId="1"/>
  </si>
  <si>
    <t>　　　　なお、設計業務と測量調査業務を一括した業務の場合には、管理技術者と主</t>
    <phoneticPr fontId="1"/>
  </si>
  <si>
    <t>　　　任技術者の両方について記載すること。</t>
    <phoneticPr fontId="1"/>
  </si>
  <si>
    <t>２ 施行場所</t>
    <phoneticPr fontId="1"/>
  </si>
  <si>
    <t>４ 委託料</t>
    <rPh sb="2" eb="3">
      <t>イ</t>
    </rPh>
    <rPh sb="3" eb="4">
      <t>タク</t>
    </rPh>
    <rPh sb="4" eb="5">
      <t>リョウ</t>
    </rPh>
    <phoneticPr fontId="1"/>
  </si>
  <si>
    <t>委託業務名</t>
    <rPh sb="0" eb="1">
      <t>イ</t>
    </rPh>
    <rPh sb="1" eb="2">
      <t>タク</t>
    </rPh>
    <rPh sb="2" eb="3">
      <t>ゴウ</t>
    </rPh>
    <rPh sb="3" eb="4">
      <t>ツトム</t>
    </rPh>
    <rPh sb="4" eb="5">
      <t>メイ</t>
    </rPh>
    <phoneticPr fontId="1"/>
  </si>
  <si>
    <t>　郡山市上下水道事業管理者</t>
    <phoneticPr fontId="1"/>
  </si>
  <si>
    <t>郡山市豊田町１番４号</t>
    <rPh sb="3" eb="6">
      <t>トヨタマチ</t>
    </rPh>
    <rPh sb="7" eb="8">
      <t>バン</t>
    </rPh>
    <rPh sb="9" eb="10">
      <t>ゴウ</t>
    </rPh>
    <phoneticPr fontId="1"/>
  </si>
  <si>
    <t>郡山市上下水道事業管理者</t>
    <rPh sb="3" eb="12">
      <t>ジョウゲスイドウジギョウカンリシャ</t>
    </rPh>
    <phoneticPr fontId="1"/>
  </si>
  <si>
    <t>契約の下記工事（委託・修繕）は、</t>
    <phoneticPr fontId="1"/>
  </si>
  <si>
    <t>に着手したので届けます。</t>
    <phoneticPr fontId="1"/>
  </si>
  <si>
    <t>工事（委託・修繕）名</t>
    <rPh sb="0" eb="2">
      <t>コウジ</t>
    </rPh>
    <rPh sb="3" eb="5">
      <t>イタク</t>
    </rPh>
    <rPh sb="6" eb="8">
      <t>シュウゼン</t>
    </rPh>
    <rPh sb="9" eb="10">
      <t>メイ</t>
    </rPh>
    <phoneticPr fontId="1"/>
  </si>
  <si>
    <t>ggge年m月d日</t>
    <rPh sb="4" eb="5">
      <t>ネン</t>
    </rPh>
    <rPh sb="6" eb="7">
      <t>ガツ</t>
    </rPh>
    <rPh sb="8" eb="9">
      <t>ニチ</t>
    </rPh>
    <phoneticPr fontId="1"/>
  </si>
  <si>
    <t>工事（委託・修繕）名</t>
    <rPh sb="0" eb="2">
      <t>コウジ</t>
    </rPh>
    <rPh sb="3" eb="5">
      <t>イタク</t>
    </rPh>
    <rPh sb="6" eb="8">
      <t>シュウゼン</t>
    </rPh>
    <rPh sb="9" eb="10">
      <t>メイ</t>
    </rPh>
    <phoneticPr fontId="24"/>
  </si>
  <si>
    <t>施 行 場 所</t>
    <rPh sb="0" eb="1">
      <t>シ</t>
    </rPh>
    <rPh sb="2" eb="3">
      <t>イ</t>
    </rPh>
    <rPh sb="4" eb="5">
      <t>バ</t>
    </rPh>
    <rPh sb="6" eb="7">
      <t>ショ</t>
    </rPh>
    <phoneticPr fontId="1"/>
  </si>
  <si>
    <t>紙契約用</t>
    <rPh sb="0" eb="4">
      <t>カミケイヤクヨウ</t>
    </rPh>
    <phoneticPr fontId="1"/>
  </si>
  <si>
    <t>郡山市上下水道事業管理者　緑川　光博</t>
    <rPh sb="0" eb="12">
      <t>コオリヤマシジョウゲスイドウジギョウカンリシャ</t>
    </rPh>
    <rPh sb="13" eb="14">
      <t>ミドリ</t>
    </rPh>
    <rPh sb="14" eb="15">
      <t>カワ</t>
    </rPh>
    <rPh sb="16" eb="17">
      <t>ヒカリ</t>
    </rPh>
    <rPh sb="17" eb="18">
      <t>ヒロシ</t>
    </rPh>
    <phoneticPr fontId="1"/>
  </si>
  <si>
    <t>当初</t>
    <rPh sb="0" eb="2">
      <t>トウショ</t>
    </rPh>
    <phoneticPr fontId="1"/>
  </si>
  <si>
    <t>　 本契約の証として、本書２通を作成し、当事者記名押印の上、各自１通を保有する。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</si>
</sst>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quot;¥&quot;###,###,###&quot;円&quot;"/>
    <numFmt numFmtId="177" formatCode="&quot;¥&quot;#,##0_);[Red]\(&quot;¥&quot;#,##0\)"/>
    <numFmt numFmtId="178" formatCode="[$-411]ggge&quot;年&quot;m&quot;月&quot;d&quot;日&quot;;@"/>
  </numFmts>
  <fonts count="56">
    <font>
      <sz val="11"/>
      <color theme="1"/>
      <name val="游ゴシック"/>
      <family val="2"/>
      <charset val="128"/>
      <scheme val="minor"/>
    </font>
    <font>
      <sz val="6"/>
      <name val="游ゴシック"/>
      <family val="2"/>
      <charset val="128"/>
      <scheme val="minor"/>
    </font>
    <font>
      <b/>
      <sz val="26"/>
      <color theme="1"/>
      <name val="ＭＳ 明朝"/>
      <family val="1"/>
      <charset val="128"/>
    </font>
    <font>
      <b/>
      <sz val="24"/>
      <color theme="1"/>
      <name val="ＭＳ 明朝"/>
      <family val="1"/>
      <charset val="128"/>
    </font>
    <font>
      <sz val="12"/>
      <color theme="1"/>
      <name val="游ゴシック"/>
      <family val="2"/>
      <charset val="128"/>
      <scheme val="minor"/>
    </font>
    <font>
      <sz val="11"/>
      <color theme="1"/>
      <name val="ＭＳ 明朝"/>
      <family val="1"/>
      <charset val="128"/>
    </font>
    <font>
      <sz val="11"/>
      <color theme="1"/>
      <name val="Century"/>
      <family val="1"/>
    </font>
    <font>
      <sz val="20"/>
      <color theme="1"/>
      <name val="游ゴシック"/>
      <family val="2"/>
      <charset val="128"/>
      <scheme val="minor"/>
    </font>
    <font>
      <sz val="18"/>
      <color theme="1"/>
      <name val="游ゴシック"/>
      <family val="2"/>
      <charset val="128"/>
      <scheme val="minor"/>
    </font>
    <font>
      <sz val="12"/>
      <color theme="1"/>
      <name val="ＭＳ 明朝"/>
      <family val="1"/>
      <charset val="128"/>
    </font>
    <font>
      <sz val="11"/>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20"/>
      <color theme="1"/>
      <name val="游ゴシック"/>
      <family val="3"/>
      <charset val="128"/>
      <scheme val="minor"/>
    </font>
    <font>
      <sz val="13"/>
      <color theme="1"/>
      <name val="ＭＳ 明朝"/>
      <family val="1"/>
      <charset val="128"/>
    </font>
    <font>
      <sz val="10"/>
      <color theme="1"/>
      <name val="ＭＳ 明朝"/>
      <family val="1"/>
      <charset val="128"/>
    </font>
    <font>
      <sz val="13"/>
      <color theme="1"/>
      <name val="游ゴシック"/>
      <family val="2"/>
      <charset val="128"/>
      <scheme val="minor"/>
    </font>
    <font>
      <sz val="14"/>
      <color theme="1"/>
      <name val="ＭＳ 明朝"/>
      <family val="1"/>
      <charset val="128"/>
    </font>
    <font>
      <sz val="11"/>
      <color theme="0" tint="-0.34998626667073579"/>
      <name val="ＭＳ 明朝"/>
      <family val="1"/>
      <charset val="128"/>
    </font>
    <font>
      <sz val="8"/>
      <color theme="1"/>
      <name val="ＭＳ 明朝"/>
      <family val="1"/>
      <charset val="128"/>
    </font>
    <font>
      <sz val="14"/>
      <color theme="1"/>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0"/>
      <name val="ＭＳ 明朝"/>
      <family val="1"/>
      <charset val="128"/>
    </font>
    <font>
      <sz val="6"/>
      <name val="ＭＳ Ｐゴシック"/>
      <family val="3"/>
      <charset val="128"/>
    </font>
    <font>
      <sz val="11"/>
      <color indexed="8"/>
      <name val="游ゴシック"/>
      <family val="3"/>
      <charset val="128"/>
      <scheme val="minor"/>
    </font>
    <font>
      <sz val="18"/>
      <color theme="1"/>
      <name val="ＭＳ 明朝"/>
      <family val="1"/>
      <charset val="128"/>
    </font>
    <font>
      <sz val="11"/>
      <color rgb="FFFF0000"/>
      <name val="ＭＳ 明朝"/>
      <family val="1"/>
      <charset val="128"/>
    </font>
    <font>
      <sz val="11"/>
      <name val="ＭＳ 明朝"/>
      <family val="1"/>
      <charset val="128"/>
    </font>
    <font>
      <sz val="18"/>
      <name val="ＭＳ 明朝"/>
      <family val="1"/>
      <charset val="128"/>
    </font>
    <font>
      <sz val="11"/>
      <name val="ＭＳ Ｐゴシック"/>
      <family val="3"/>
      <charset val="128"/>
    </font>
    <font>
      <sz val="14"/>
      <name val="ＭＳ 明朝"/>
      <family val="1"/>
      <charset val="128"/>
    </font>
    <font>
      <sz val="12"/>
      <name val="ＭＳ 明朝"/>
      <family val="1"/>
      <charset val="128"/>
    </font>
    <font>
      <sz val="16"/>
      <name val="ＭＳ 明朝"/>
      <family val="1"/>
      <charset val="128"/>
    </font>
    <font>
      <b/>
      <sz val="22"/>
      <name val="ＭＳ 明朝"/>
      <family val="1"/>
      <charset val="128"/>
    </font>
    <font>
      <sz val="18"/>
      <color theme="1"/>
      <name val="游ゴシック"/>
      <family val="3"/>
      <charset val="128"/>
      <scheme val="minor"/>
    </font>
    <font>
      <sz val="10"/>
      <color theme="1"/>
      <name val="游ゴシック"/>
      <family val="3"/>
      <charset val="128"/>
      <scheme val="minor"/>
    </font>
    <font>
      <sz val="14"/>
      <color rgb="FFFF0000"/>
      <name val="ＭＳ 明朝"/>
      <family val="1"/>
      <charset val="128"/>
    </font>
    <font>
      <b/>
      <sz val="16"/>
      <color indexed="81"/>
      <name val="MS P ゴシック"/>
      <family val="3"/>
      <charset val="128"/>
    </font>
    <font>
      <b/>
      <sz val="16"/>
      <color indexed="81"/>
      <name val="ＭＳ ゴシック"/>
      <family val="3"/>
      <charset val="128"/>
    </font>
    <font>
      <sz val="10.5"/>
      <color theme="1"/>
      <name val="ＭＳ 明朝"/>
      <family val="1"/>
      <charset val="128"/>
    </font>
    <font>
      <sz val="9"/>
      <color theme="1"/>
      <name val="ＭＳ 明朝"/>
      <family val="1"/>
      <charset val="128"/>
    </font>
    <font>
      <b/>
      <sz val="17"/>
      <color theme="1"/>
      <name val="ＭＳ 明朝"/>
      <family val="1"/>
      <charset val="128"/>
    </font>
    <font>
      <sz val="10.5"/>
      <color rgb="FFFFFFFF"/>
      <name val="ＭＳ 明朝"/>
      <family val="1"/>
      <charset val="128"/>
    </font>
    <font>
      <u/>
      <sz val="10.5"/>
      <color theme="1"/>
      <name val="ＭＳ 明朝"/>
      <family val="1"/>
      <charset val="128"/>
    </font>
    <font>
      <b/>
      <sz val="14"/>
      <color indexed="81"/>
      <name val="游ゴシック"/>
      <family val="3"/>
      <charset val="128"/>
      <scheme val="minor"/>
    </font>
    <font>
      <sz val="6"/>
      <color theme="1"/>
      <name val="ＭＳ 明朝"/>
      <family val="1"/>
      <charset val="128"/>
    </font>
    <font>
      <sz val="24"/>
      <color theme="1"/>
      <name val="ＭＳ 明朝"/>
      <family val="1"/>
      <charset val="128"/>
    </font>
    <font>
      <sz val="28"/>
      <color theme="1"/>
      <name val="ＭＳ 明朝"/>
      <family val="1"/>
      <charset val="128"/>
    </font>
    <font>
      <sz val="16"/>
      <color theme="1"/>
      <name val="ＭＳ 明朝"/>
      <family val="1"/>
      <charset val="128"/>
    </font>
    <font>
      <sz val="22"/>
      <color theme="1"/>
      <name val="游ゴシック"/>
      <family val="3"/>
      <charset val="128"/>
      <scheme val="minor"/>
    </font>
    <font>
      <sz val="9"/>
      <color theme="1"/>
      <name val="游ゴシック"/>
      <family val="2"/>
      <charset val="128"/>
      <scheme val="minor"/>
    </font>
    <font>
      <b/>
      <sz val="22"/>
      <color rgb="FFFF0000"/>
      <name val="游ゴシック"/>
      <family val="3"/>
      <charset val="128"/>
      <scheme val="minor"/>
    </font>
    <font>
      <sz val="14"/>
      <color rgb="FFFF0000"/>
      <name val="游ゴシック"/>
      <family val="2"/>
      <charset val="128"/>
      <scheme val="minor"/>
    </font>
    <font>
      <strike/>
      <sz val="10"/>
      <color theme="1"/>
      <name val="ＭＳ 明朝"/>
      <family val="1"/>
      <charset val="128"/>
    </font>
    <font>
      <b/>
      <sz val="14"/>
      <color indexed="81"/>
      <name val="MS P 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BDD7EE"/>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style="hair">
        <color indexed="64"/>
      </left>
      <right/>
      <top style="medium">
        <color indexed="64"/>
      </top>
      <bottom/>
      <diagonal/>
    </border>
    <border>
      <left style="hair">
        <color indexed="64"/>
      </left>
      <right/>
      <top/>
      <bottom style="thin">
        <color indexed="64"/>
      </bottom>
      <diagonal/>
    </border>
  </borders>
  <cellStyleXfs count="6">
    <xf numFmtId="0" fontId="0" fillId="0" borderId="0">
      <alignment vertical="center"/>
    </xf>
    <xf numFmtId="38" fontId="22" fillId="0" borderId="0" applyFont="0" applyFill="0" applyBorder="0" applyAlignment="0" applyProtection="0">
      <alignment vertical="center"/>
    </xf>
    <xf numFmtId="0" fontId="23" fillId="0" borderId="0">
      <alignment vertical="center"/>
    </xf>
    <xf numFmtId="38" fontId="25" fillId="0" borderId="0" applyFill="0" applyBorder="0" applyAlignment="0" applyProtection="0">
      <alignment vertical="center"/>
    </xf>
    <xf numFmtId="0" fontId="30" fillId="0" borderId="0"/>
    <xf numFmtId="0" fontId="10" fillId="0" borderId="0">
      <alignment vertical="center"/>
    </xf>
  </cellStyleXfs>
  <cellXfs count="271">
    <xf numFmtId="0" fontId="0" fillId="0" borderId="0" xfId="0">
      <alignment vertical="center"/>
    </xf>
    <xf numFmtId="0" fontId="2" fillId="0" borderId="0" xfId="0" applyFont="1" applyAlignment="1">
      <alignment vertical="center"/>
    </xf>
    <xf numFmtId="0" fontId="4" fillId="0" borderId="0" xfId="0" applyFont="1">
      <alignment vertical="center"/>
    </xf>
    <xf numFmtId="0" fontId="5" fillId="0" borderId="0" xfId="0" applyFont="1" applyAlignment="1" applyProtection="1">
      <alignment vertical="center"/>
    </xf>
    <xf numFmtId="0" fontId="5" fillId="0" borderId="0" xfId="0" applyFont="1" applyAlignment="1">
      <alignment vertical="center"/>
    </xf>
    <xf numFmtId="0" fontId="8" fillId="0" borderId="0" xfId="0" applyFont="1" applyAlignment="1">
      <alignment horizontal="center" vertical="center"/>
    </xf>
    <xf numFmtId="0" fontId="5" fillId="0" borderId="0" xfId="0" applyFont="1">
      <alignment vertical="center"/>
    </xf>
    <xf numFmtId="0" fontId="9" fillId="0" borderId="0" xfId="0" applyFont="1" applyAlignment="1">
      <alignment vertical="center"/>
    </xf>
    <xf numFmtId="0" fontId="0" fillId="0" borderId="0" xfId="0" applyBorder="1" applyAlignment="1">
      <alignment horizontal="left" vertical="center" wrapText="1"/>
    </xf>
    <xf numFmtId="0" fontId="5" fillId="0" borderId="0" xfId="0" applyFont="1" applyProtection="1">
      <alignment vertical="center"/>
    </xf>
    <xf numFmtId="0" fontId="0" fillId="0" borderId="2" xfId="0" applyBorder="1">
      <alignment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0" xfId="0" applyFont="1" applyAlignment="1">
      <alignment horizontal="left" vertical="center" wrapText="1"/>
    </xf>
    <xf numFmtId="0" fontId="15" fillId="0" borderId="0" xfId="0" applyFont="1" applyAlignment="1">
      <alignment vertical="center" wrapText="1"/>
    </xf>
    <xf numFmtId="0" fontId="14" fillId="0" borderId="0" xfId="0" applyFont="1" applyAlignment="1">
      <alignment vertical="distributed" wrapText="1"/>
    </xf>
    <xf numFmtId="0" fontId="0" fillId="0" borderId="0" xfId="0" applyAlignment="1">
      <alignment vertical="center"/>
    </xf>
    <xf numFmtId="0" fontId="0" fillId="0" borderId="0" xfId="0" applyAlignment="1">
      <alignment horizontal="center" vertical="center"/>
    </xf>
    <xf numFmtId="0" fontId="16" fillId="0" borderId="0" xfId="0" applyFont="1" applyAlignment="1">
      <alignment vertical="center"/>
    </xf>
    <xf numFmtId="0" fontId="11" fillId="0" borderId="0" xfId="0" applyFont="1">
      <alignment vertical="center"/>
    </xf>
    <xf numFmtId="0" fontId="17" fillId="0" borderId="0" xfId="0" applyFont="1" applyProtection="1">
      <alignment vertical="center"/>
    </xf>
    <xf numFmtId="0" fontId="0" fillId="0" borderId="0" xfId="0" applyProtection="1">
      <alignment vertical="center"/>
    </xf>
    <xf numFmtId="0" fontId="18" fillId="0" borderId="0" xfId="0" applyFont="1" applyAlignment="1" applyProtection="1">
      <alignment vertical="center"/>
    </xf>
    <xf numFmtId="0" fontId="5" fillId="0" borderId="0" xfId="0" applyFont="1" applyAlignment="1">
      <alignment horizontal="center" vertical="center"/>
    </xf>
    <xf numFmtId="0" fontId="0" fillId="0" borderId="0" xfId="0" applyProtection="1">
      <alignment vertical="center"/>
      <protection locked="0"/>
    </xf>
    <xf numFmtId="0" fontId="28" fillId="0" borderId="0" xfId="4" applyFont="1"/>
    <xf numFmtId="0" fontId="31" fillId="0" borderId="0" xfId="4" applyFont="1"/>
    <xf numFmtId="0" fontId="28" fillId="0" borderId="26" xfId="4" applyFont="1" applyBorder="1" applyAlignment="1">
      <alignment vertical="center"/>
    </xf>
    <xf numFmtId="0" fontId="20" fillId="0" borderId="0" xfId="0" applyFont="1">
      <alignment vertical="center"/>
    </xf>
    <xf numFmtId="0" fontId="20" fillId="2" borderId="0" xfId="0" applyFont="1" applyFill="1" applyBorder="1" applyAlignment="1">
      <alignment horizontal="center" vertical="center"/>
    </xf>
    <xf numFmtId="0" fontId="20" fillId="2" borderId="0" xfId="0" applyFont="1" applyFill="1" applyBorder="1" applyAlignment="1">
      <alignment horizontal="left" vertical="center"/>
    </xf>
    <xf numFmtId="0" fontId="0" fillId="2" borderId="0" xfId="0" applyFill="1" applyBorder="1">
      <alignment vertical="center"/>
    </xf>
    <xf numFmtId="0" fontId="20" fillId="2" borderId="0" xfId="0" applyFont="1" applyFill="1" applyBorder="1">
      <alignment vertical="center"/>
    </xf>
    <xf numFmtId="0" fontId="28" fillId="0" borderId="0" xfId="4" applyFont="1" applyBorder="1" applyAlignment="1">
      <alignment horizontal="center"/>
    </xf>
    <xf numFmtId="0" fontId="28" fillId="0" borderId="0" xfId="4" applyFont="1" applyBorder="1" applyAlignment="1"/>
    <xf numFmtId="0" fontId="0" fillId="2" borderId="0" xfId="0" applyFill="1" applyBorder="1" applyAlignment="1">
      <alignment horizontal="right" vertical="center" indent="2"/>
    </xf>
    <xf numFmtId="0" fontId="40" fillId="0" borderId="0" xfId="0" applyFont="1">
      <alignment vertical="center"/>
    </xf>
    <xf numFmtId="0" fontId="5" fillId="0" borderId="0" xfId="0" applyFont="1" applyAlignment="1">
      <alignment vertical="center" shrinkToFit="1"/>
    </xf>
    <xf numFmtId="0" fontId="40" fillId="0" borderId="0" xfId="0" applyFont="1" applyAlignment="1">
      <alignment horizontal="center" vertical="center"/>
    </xf>
    <xf numFmtId="0" fontId="40" fillId="0" borderId="0" xfId="0" applyFont="1" applyAlignment="1">
      <alignment vertical="center" shrinkToFit="1"/>
    </xf>
    <xf numFmtId="0" fontId="40" fillId="0" borderId="0" xfId="0" applyFont="1" applyAlignment="1">
      <alignment vertical="center" wrapText="1"/>
    </xf>
    <xf numFmtId="0" fontId="40" fillId="0" borderId="0" xfId="0" applyFont="1" applyAlignment="1">
      <alignment vertical="distributed"/>
    </xf>
    <xf numFmtId="0" fontId="40" fillId="0" borderId="0" xfId="0" applyFont="1" applyAlignment="1">
      <alignment horizontal="justify" vertical="center"/>
    </xf>
    <xf numFmtId="0" fontId="42" fillId="0" borderId="0" xfId="0" applyFont="1">
      <alignment vertical="center"/>
    </xf>
    <xf numFmtId="0" fontId="40" fillId="0" borderId="10" xfId="0" applyFont="1" applyBorder="1">
      <alignment vertical="center"/>
    </xf>
    <xf numFmtId="0" fontId="40" fillId="0" borderId="10" xfId="0" applyFont="1" applyBorder="1" applyAlignment="1">
      <alignment horizontal="center" vertical="center"/>
    </xf>
    <xf numFmtId="0" fontId="40" fillId="0" borderId="10" xfId="0" applyFont="1" applyBorder="1" applyAlignment="1">
      <alignment horizontal="center" vertical="center" wrapText="1"/>
    </xf>
    <xf numFmtId="0" fontId="43" fillId="0" borderId="0" xfId="0" applyFont="1" applyAlignment="1">
      <alignment horizontal="justify" vertical="center"/>
    </xf>
    <xf numFmtId="0" fontId="40" fillId="0" borderId="0" xfId="0" applyFont="1" applyAlignment="1">
      <alignment horizontal="distributed" vertical="distributed" shrinkToFit="1"/>
    </xf>
    <xf numFmtId="0" fontId="5" fillId="0" borderId="0" xfId="0" applyFont="1" applyAlignment="1">
      <alignment horizontal="distributed" vertical="center" shrinkToFit="1"/>
    </xf>
    <xf numFmtId="0" fontId="15" fillId="0" borderId="0" xfId="0" applyFont="1">
      <alignment vertical="center"/>
    </xf>
    <xf numFmtId="0" fontId="40" fillId="0" borderId="0" xfId="0" applyFont="1" applyAlignment="1">
      <alignment horizontal="left" vertical="center" wrapText="1"/>
    </xf>
    <xf numFmtId="0" fontId="40" fillId="0" borderId="0" xfId="0" applyFont="1" applyAlignment="1">
      <alignment horizontal="center" vertical="center" wrapText="1"/>
    </xf>
    <xf numFmtId="0" fontId="35" fillId="0" borderId="0" xfId="0" applyFont="1">
      <alignment vertical="center"/>
    </xf>
    <xf numFmtId="0" fontId="44" fillId="0" borderId="0" xfId="0" applyFont="1" applyAlignment="1">
      <alignment horizontal="justify" vertical="center"/>
    </xf>
    <xf numFmtId="0" fontId="15" fillId="0" borderId="0" xfId="0" applyFont="1" applyAlignment="1">
      <alignment horizontal="justify" vertical="center"/>
    </xf>
    <xf numFmtId="0" fontId="40" fillId="0" borderId="0" xfId="0" applyFont="1" applyAlignment="1">
      <alignment horizontal="justify" vertical="center" wrapText="1"/>
    </xf>
    <xf numFmtId="0" fontId="48" fillId="0" borderId="0" xfId="0" applyFont="1">
      <alignment vertical="center"/>
    </xf>
    <xf numFmtId="0" fontId="9" fillId="0" borderId="0" xfId="0" applyFont="1">
      <alignment vertical="center"/>
    </xf>
    <xf numFmtId="0" fontId="26" fillId="0" borderId="0" xfId="0" applyFont="1" applyAlignment="1">
      <alignment horizontal="center" vertical="center"/>
    </xf>
    <xf numFmtId="0" fontId="26" fillId="0" borderId="0" xfId="0" applyFont="1" applyAlignment="1">
      <alignment vertical="center"/>
    </xf>
    <xf numFmtId="0" fontId="0" fillId="2" borderId="0" xfId="0" applyFill="1">
      <alignment vertical="center"/>
    </xf>
    <xf numFmtId="0" fontId="50" fillId="2" borderId="0" xfId="0" applyFont="1" applyFill="1">
      <alignment vertical="center"/>
    </xf>
    <xf numFmtId="0" fontId="17" fillId="0" borderId="0" xfId="0" applyFont="1">
      <alignment vertical="center"/>
    </xf>
    <xf numFmtId="0" fontId="20" fillId="2" borderId="0" xfId="0" applyFont="1" applyFill="1">
      <alignment vertical="center"/>
    </xf>
    <xf numFmtId="0" fontId="20" fillId="2" borderId="0" xfId="0" applyFont="1" applyFill="1" applyBorder="1" applyAlignment="1">
      <alignment horizontal="right" vertical="center"/>
    </xf>
    <xf numFmtId="0" fontId="0" fillId="2" borderId="0" xfId="0" applyFill="1" applyBorder="1" applyAlignment="1">
      <alignment horizontal="right" vertical="center"/>
    </xf>
    <xf numFmtId="0" fontId="5" fillId="0" borderId="0" xfId="0" applyFont="1" applyAlignment="1">
      <alignment horizontal="center" vertical="center"/>
    </xf>
    <xf numFmtId="0" fontId="0" fillId="0" borderId="0" xfId="0" applyBorder="1">
      <alignment vertical="center"/>
    </xf>
    <xf numFmtId="0" fontId="5" fillId="0" borderId="0" xfId="0" applyFont="1" applyBorder="1" applyAlignment="1" applyProtection="1">
      <alignment horizontal="center" vertical="center"/>
    </xf>
    <xf numFmtId="0" fontId="12" fillId="0" borderId="0" xfId="0" applyFont="1" applyBorder="1" applyAlignment="1" applyProtection="1">
      <alignment horizontal="center" vertical="center"/>
      <protection locked="0"/>
    </xf>
    <xf numFmtId="6" fontId="0" fillId="0" borderId="0" xfId="0" applyNumberFormat="1" applyAlignment="1">
      <alignment vertical="center"/>
    </xf>
    <xf numFmtId="0" fontId="0" fillId="0" borderId="10" xfId="0" applyBorder="1">
      <alignment vertical="center"/>
    </xf>
    <xf numFmtId="0" fontId="5" fillId="0" borderId="10" xfId="0" applyFont="1" applyBorder="1" applyAlignment="1" applyProtection="1">
      <alignment horizontal="center" vertical="center"/>
    </xf>
    <xf numFmtId="0" fontId="51" fillId="0" borderId="10" xfId="0" applyFont="1" applyBorder="1" applyAlignment="1">
      <alignment vertical="center"/>
    </xf>
    <xf numFmtId="0" fontId="51" fillId="0" borderId="10" xfId="0" applyFont="1" applyBorder="1">
      <alignment vertical="center"/>
    </xf>
    <xf numFmtId="0" fontId="52" fillId="2" borderId="0" xfId="0" applyFont="1" applyFill="1">
      <alignment vertical="center"/>
    </xf>
    <xf numFmtId="0" fontId="53" fillId="2" borderId="0" xfId="0" applyFont="1" applyFill="1">
      <alignment vertical="center"/>
    </xf>
    <xf numFmtId="0" fontId="5" fillId="0" borderId="0" xfId="0" applyFont="1" applyAlignment="1">
      <alignment horizontal="distributed" vertical="center" shrinkToFit="1"/>
    </xf>
    <xf numFmtId="0" fontId="40" fillId="0" borderId="0" xfId="0" applyFont="1" applyAlignment="1">
      <alignment vertical="center" shrinkToFit="1"/>
    </xf>
    <xf numFmtId="0" fontId="40" fillId="0" borderId="0" xfId="0" applyFont="1" applyAlignment="1">
      <alignment horizontal="distributed" vertical="distributed" shrinkToFit="1"/>
    </xf>
    <xf numFmtId="0" fontId="40" fillId="0" borderId="0" xfId="0" applyFont="1" applyAlignment="1">
      <alignment horizontal="distributed" vertical="center"/>
    </xf>
    <xf numFmtId="0" fontId="40" fillId="0" borderId="0" xfId="0" applyFont="1" applyAlignment="1">
      <alignment horizontal="distributed" vertical="distributed"/>
    </xf>
    <xf numFmtId="0" fontId="40" fillId="0" borderId="0" xfId="0" applyFont="1" applyAlignment="1">
      <alignment horizontal="center" vertical="center"/>
    </xf>
    <xf numFmtId="0" fontId="40" fillId="0" borderId="0" xfId="0" applyFont="1" applyAlignment="1">
      <alignment horizontal="left" vertical="center" wrapText="1"/>
    </xf>
    <xf numFmtId="0" fontId="40" fillId="0" borderId="0" xfId="0" applyFont="1" applyBorder="1" applyAlignment="1">
      <alignment horizontal="center" vertical="center"/>
    </xf>
    <xf numFmtId="0" fontId="40" fillId="0" borderId="0" xfId="0" applyFont="1" applyBorder="1">
      <alignment vertical="center"/>
    </xf>
    <xf numFmtId="0" fontId="5" fillId="0" borderId="0" xfId="0" applyFont="1" applyBorder="1">
      <alignment vertical="center"/>
    </xf>
    <xf numFmtId="0" fontId="15" fillId="0" borderId="0" xfId="0" applyFont="1" applyBorder="1" applyAlignment="1">
      <alignment horizontal="center" vertical="center" wrapText="1"/>
    </xf>
    <xf numFmtId="0" fontId="15" fillId="0" borderId="0" xfId="0" applyFont="1" applyBorder="1" applyAlignment="1">
      <alignment horizontal="left" vertical="center"/>
    </xf>
    <xf numFmtId="0" fontId="15" fillId="0" borderId="0" xfId="0" applyFont="1" applyBorder="1">
      <alignment vertical="center"/>
    </xf>
    <xf numFmtId="0" fontId="40" fillId="0" borderId="0" xfId="0" applyFont="1" applyBorder="1" applyAlignment="1">
      <alignment vertical="center" wrapText="1"/>
    </xf>
    <xf numFmtId="0" fontId="40" fillId="0" borderId="0" xfId="0" applyFont="1" applyBorder="1" applyAlignment="1">
      <alignment horizontal="justify" vertical="center" wrapText="1"/>
    </xf>
    <xf numFmtId="0" fontId="40" fillId="0" borderId="0" xfId="0" applyFont="1" applyBorder="1" applyAlignment="1">
      <alignment horizontal="center" vertical="center"/>
    </xf>
    <xf numFmtId="0" fontId="15" fillId="0" borderId="0" xfId="0" applyFont="1" applyBorder="1" applyAlignment="1">
      <alignment vertical="center" wrapText="1"/>
    </xf>
    <xf numFmtId="0" fontId="15" fillId="0" borderId="0" xfId="0" applyFont="1" applyBorder="1" applyAlignment="1">
      <alignment vertical="center"/>
    </xf>
    <xf numFmtId="0" fontId="15" fillId="0" borderId="0" xfId="0" applyFont="1" applyBorder="1" applyAlignment="1">
      <alignment vertical="center" shrinkToFit="1"/>
    </xf>
    <xf numFmtId="0" fontId="15" fillId="0" borderId="0" xfId="0" applyFont="1" applyBorder="1" applyAlignment="1">
      <alignment vertical="center" wrapText="1" shrinkToFit="1"/>
    </xf>
    <xf numFmtId="0" fontId="40" fillId="0" borderId="0" xfId="0" applyFont="1" applyBorder="1" applyAlignment="1">
      <alignment vertical="center"/>
    </xf>
    <xf numFmtId="0" fontId="5" fillId="0" borderId="0" xfId="0" applyFont="1" applyBorder="1" applyAlignment="1">
      <alignment vertical="center"/>
    </xf>
    <xf numFmtId="0" fontId="20" fillId="4" borderId="0" xfId="0" applyFont="1" applyFill="1" applyBorder="1">
      <alignment vertical="center"/>
    </xf>
    <xf numFmtId="0" fontId="0" fillId="0" borderId="0" xfId="0" applyFill="1">
      <alignment vertical="center"/>
    </xf>
    <xf numFmtId="0" fontId="20" fillId="0" borderId="0" xfId="0" applyFont="1" applyFill="1">
      <alignment vertical="center"/>
    </xf>
    <xf numFmtId="0" fontId="20" fillId="2" borderId="0" xfId="0" applyFont="1" applyFill="1" applyBorder="1" applyAlignment="1">
      <alignment horizontal="center" vertical="center"/>
    </xf>
    <xf numFmtId="0" fontId="0" fillId="0" borderId="0" xfId="0" applyAlignment="1">
      <alignment horizontal="right" vertical="center"/>
    </xf>
    <xf numFmtId="0" fontId="17" fillId="0" borderId="0" xfId="0" applyFont="1" applyAlignment="1" applyProtection="1">
      <alignment vertical="center"/>
    </xf>
    <xf numFmtId="0" fontId="35" fillId="2" borderId="0" xfId="0" applyFont="1" applyFill="1" applyBorder="1" applyAlignment="1">
      <alignment horizontal="center" vertical="center"/>
    </xf>
    <xf numFmtId="178" fontId="5" fillId="0" borderId="0" xfId="0" applyNumberFormat="1" applyFont="1">
      <alignment vertical="center"/>
    </xf>
    <xf numFmtId="0" fontId="52" fillId="2" borderId="43" xfId="0" applyFont="1" applyFill="1" applyBorder="1" applyAlignment="1">
      <alignment horizontal="center" vertical="center"/>
    </xf>
    <xf numFmtId="0" fontId="13" fillId="0" borderId="0" xfId="0" applyFont="1" applyFill="1" applyBorder="1" applyAlignment="1" applyProtection="1">
      <alignment horizontal="center" vertical="center"/>
      <protection locked="0"/>
    </xf>
    <xf numFmtId="0" fontId="28" fillId="0" borderId="6" xfId="4" applyFont="1" applyBorder="1" applyProtection="1">
      <protection locked="0"/>
    </xf>
    <xf numFmtId="0" fontId="28" fillId="0" borderId="6" xfId="4" applyFont="1" applyFill="1" applyBorder="1" applyProtection="1">
      <protection locked="0"/>
    </xf>
    <xf numFmtId="0" fontId="28" fillId="0" borderId="8" xfId="4" applyFont="1" applyBorder="1" applyProtection="1">
      <protection locked="0"/>
    </xf>
    <xf numFmtId="0" fontId="28" fillId="0" borderId="10" xfId="4" applyFont="1" applyBorder="1" applyProtection="1">
      <protection locked="0"/>
    </xf>
    <xf numFmtId="0" fontId="28" fillId="0" borderId="10" xfId="4" applyFont="1" applyFill="1" applyBorder="1" applyProtection="1">
      <protection locked="0"/>
    </xf>
    <xf numFmtId="0" fontId="28" fillId="0" borderId="15" xfId="4" applyFont="1" applyBorder="1" applyProtection="1">
      <protection locked="0"/>
    </xf>
    <xf numFmtId="0" fontId="28" fillId="0" borderId="12" xfId="4" applyFont="1" applyBorder="1" applyProtection="1">
      <protection locked="0"/>
    </xf>
    <xf numFmtId="0" fontId="28" fillId="0" borderId="11" xfId="4" applyFont="1" applyBorder="1" applyProtection="1">
      <protection locked="0"/>
    </xf>
    <xf numFmtId="0" fontId="27" fillId="0" borderId="1" xfId="4" applyFont="1" applyBorder="1" applyAlignment="1" applyProtection="1">
      <protection locked="0"/>
    </xf>
    <xf numFmtId="0" fontId="37" fillId="0" borderId="1" xfId="4" applyFont="1" applyBorder="1" applyAlignment="1" applyProtection="1">
      <protection locked="0"/>
    </xf>
    <xf numFmtId="0" fontId="27" fillId="0" borderId="0" xfId="4" applyFont="1" applyBorder="1" applyAlignment="1" applyProtection="1">
      <alignment vertical="center"/>
      <protection locked="0"/>
    </xf>
    <xf numFmtId="0" fontId="32" fillId="0" borderId="31" xfId="4" applyFont="1" applyBorder="1" applyAlignment="1" applyProtection="1">
      <alignment horizontal="center" vertical="top"/>
      <protection locked="0"/>
    </xf>
    <xf numFmtId="0" fontId="32" fillId="0" borderId="0" xfId="4" applyFont="1" applyBorder="1" applyAlignment="1" applyProtection="1">
      <alignment horizontal="center" vertical="top"/>
      <protection locked="0"/>
    </xf>
    <xf numFmtId="0" fontId="32" fillId="0" borderId="23" xfId="4" applyFont="1" applyBorder="1" applyAlignment="1" applyProtection="1">
      <alignment horizontal="right"/>
      <protection locked="0"/>
    </xf>
    <xf numFmtId="0" fontId="32" fillId="0" borderId="21" xfId="4" applyFont="1" applyBorder="1" applyAlignment="1" applyProtection="1">
      <alignment horizontal="right"/>
      <protection locked="0"/>
    </xf>
    <xf numFmtId="0" fontId="32" fillId="0" borderId="22" xfId="4" applyFont="1" applyBorder="1" applyAlignment="1" applyProtection="1">
      <alignment horizontal="right" vertical="top"/>
      <protection locked="0"/>
    </xf>
    <xf numFmtId="0" fontId="32" fillId="0" borderId="21" xfId="4" applyFont="1" applyBorder="1" applyAlignment="1" applyProtection="1">
      <alignment horizontal="right" vertical="top"/>
      <protection locked="0"/>
    </xf>
    <xf numFmtId="0" fontId="32" fillId="0" borderId="20" xfId="4" applyFont="1" applyBorder="1" applyAlignment="1" applyProtection="1">
      <alignment horizontal="right" vertical="top"/>
      <protection locked="0"/>
    </xf>
    <xf numFmtId="0" fontId="40" fillId="0" borderId="0" xfId="0" applyFont="1" applyBorder="1" applyAlignment="1" applyProtection="1">
      <alignment vertical="center" wrapText="1"/>
      <protection locked="0"/>
    </xf>
    <xf numFmtId="0" fontId="40" fillId="0" borderId="0" xfId="0" applyFont="1" applyAlignment="1" applyProtection="1">
      <alignment vertical="center" wrapText="1"/>
      <protection locked="0"/>
    </xf>
    <xf numFmtId="0" fontId="5" fillId="0" borderId="0" xfId="0" applyFont="1" applyProtection="1">
      <alignment vertical="center"/>
      <protection locked="0"/>
    </xf>
    <xf numFmtId="0" fontId="8" fillId="0" borderId="6"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7" xfId="0" applyFont="1" applyBorder="1" applyAlignment="1" applyProtection="1">
      <alignment horizontal="center" vertical="center"/>
    </xf>
    <xf numFmtId="0" fontId="14" fillId="0" borderId="0" xfId="0" applyFont="1" applyAlignment="1" applyProtection="1">
      <alignment horizontal="left" vertical="center"/>
    </xf>
    <xf numFmtId="5" fontId="8" fillId="0" borderId="0" xfId="0" applyNumberFormat="1" applyFont="1" applyBorder="1" applyAlignment="1" applyProtection="1">
      <alignment horizontal="right" vertical="center" indent="1"/>
    </xf>
    <xf numFmtId="0" fontId="20" fillId="3" borderId="0" xfId="0" applyFont="1" applyFill="1" applyBorder="1" applyAlignment="1" applyProtection="1">
      <alignment horizontal="left" vertical="center"/>
      <protection locked="0"/>
    </xf>
    <xf numFmtId="6" fontId="12" fillId="3" borderId="0" xfId="1" applyNumberFormat="1" applyFont="1" applyFill="1" applyBorder="1" applyAlignment="1" applyProtection="1">
      <alignment horizontal="right" vertical="center"/>
      <protection locked="0"/>
    </xf>
    <xf numFmtId="0" fontId="36" fillId="2" borderId="0" xfId="0" applyFont="1" applyFill="1" applyBorder="1" applyAlignment="1">
      <alignment horizontal="left" vertical="center" wrapText="1"/>
    </xf>
    <xf numFmtId="0" fontId="0" fillId="2" borderId="0" xfId="0" applyFill="1" applyBorder="1" applyAlignment="1">
      <alignment horizontal="center" vertical="center"/>
    </xf>
    <xf numFmtId="0" fontId="20" fillId="2" borderId="0" xfId="0" applyFont="1" applyFill="1" applyAlignment="1">
      <alignment horizontal="center" vertical="center"/>
    </xf>
    <xf numFmtId="178" fontId="35" fillId="3" borderId="0" xfId="0" applyNumberFormat="1" applyFont="1" applyFill="1" applyBorder="1" applyAlignment="1" applyProtection="1">
      <alignment horizontal="center" vertical="center"/>
      <protection locked="0"/>
    </xf>
    <xf numFmtId="0" fontId="5" fillId="0" borderId="0" xfId="0" applyFont="1" applyAlignment="1">
      <alignment horizontal="distributed" vertical="center"/>
    </xf>
    <xf numFmtId="0" fontId="41" fillId="0" borderId="0" xfId="0" applyFont="1" applyAlignment="1">
      <alignment horizontal="distributed" vertical="center"/>
    </xf>
    <xf numFmtId="0" fontId="5" fillId="0" borderId="0" xfId="0" applyFont="1" applyAlignment="1">
      <alignment horizontal="center" vertical="center"/>
    </xf>
    <xf numFmtId="0" fontId="46" fillId="0" borderId="0" xfId="0" applyFont="1" applyAlignment="1">
      <alignment horizontal="center" vertical="center"/>
    </xf>
    <xf numFmtId="0" fontId="19" fillId="0" borderId="0" xfId="0" applyFont="1" applyAlignment="1">
      <alignment horizontal="center" vertical="center"/>
    </xf>
    <xf numFmtId="177" fontId="49" fillId="0" borderId="0" xfId="0" applyNumberFormat="1" applyFont="1" applyAlignment="1">
      <alignment horizontal="right" vertical="center"/>
    </xf>
    <xf numFmtId="0" fontId="41" fillId="0" borderId="0" xfId="0" applyFont="1" applyAlignment="1">
      <alignment horizontal="left" vertical="center" indent="1" shrinkToFit="1"/>
    </xf>
    <xf numFmtId="0" fontId="47" fillId="0" borderId="0" xfId="0" applyFont="1" applyAlignment="1">
      <alignment horizontal="distributed"/>
    </xf>
    <xf numFmtId="0" fontId="5" fillId="0" borderId="0" xfId="0" applyFont="1" applyAlignment="1">
      <alignment horizontal="left" vertical="center"/>
    </xf>
    <xf numFmtId="178" fontId="17" fillId="0" borderId="0" xfId="0" applyNumberFormat="1" applyFont="1" applyAlignment="1">
      <alignment horizontal="distributed" vertical="center"/>
    </xf>
    <xf numFmtId="178" fontId="5" fillId="0" borderId="0" xfId="0" applyNumberFormat="1" applyFont="1" applyAlignment="1">
      <alignment horizontal="distributed" vertical="center"/>
    </xf>
    <xf numFmtId="0" fontId="5" fillId="0" borderId="0" xfId="0" applyFont="1" applyAlignment="1">
      <alignment horizontal="distributed" vertical="center" shrinkToFit="1"/>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5" fillId="0" borderId="0" xfId="0" applyFont="1" applyAlignment="1">
      <alignment vertical="center"/>
    </xf>
    <xf numFmtId="0" fontId="5" fillId="0" borderId="0" xfId="0" applyFont="1" applyAlignment="1" applyProtection="1">
      <alignment horizontal="center" vertical="center"/>
    </xf>
    <xf numFmtId="0" fontId="11" fillId="0" borderId="0" xfId="0" applyFont="1" applyAlignment="1" applyProtection="1">
      <alignment horizontal="left" vertical="center" shrinkToFit="1"/>
    </xf>
    <xf numFmtId="0" fontId="20" fillId="0" borderId="0" xfId="0" applyFont="1" applyAlignment="1" applyProtection="1">
      <alignment horizontal="left" vertical="center" shrinkToFit="1"/>
    </xf>
    <xf numFmtId="0" fontId="18" fillId="0" borderId="0" xfId="0" applyFont="1" applyAlignment="1" applyProtection="1">
      <alignment horizontal="center" vertical="center"/>
    </xf>
    <xf numFmtId="0" fontId="19" fillId="0" borderId="0" xfId="0" applyFont="1" applyAlignment="1" applyProtection="1">
      <alignment horizontal="center" vertical="center" wrapText="1"/>
    </xf>
    <xf numFmtId="0" fontId="20" fillId="0" borderId="0" xfId="0" applyFont="1" applyAlignment="1" applyProtection="1">
      <alignment vertical="center" shrinkToFit="1"/>
    </xf>
    <xf numFmtId="0" fontId="17" fillId="0" borderId="0" xfId="0" applyFont="1" applyAlignment="1" applyProtection="1">
      <alignment horizontal="left" vertical="center" shrinkToFit="1"/>
    </xf>
    <xf numFmtId="0" fontId="9" fillId="0" borderId="0" xfId="0" applyFont="1" applyAlignment="1" applyProtection="1">
      <alignment vertical="center" wrapText="1"/>
    </xf>
    <xf numFmtId="0" fontId="9" fillId="0" borderId="0" xfId="0" applyFont="1" applyAlignment="1" applyProtection="1">
      <alignment horizontal="center" vertical="center"/>
    </xf>
    <xf numFmtId="0" fontId="16" fillId="0" borderId="0" xfId="0" applyFont="1" applyAlignment="1" applyProtection="1">
      <alignment horizontal="left" vertical="top"/>
      <protection locked="0"/>
    </xf>
    <xf numFmtId="0" fontId="17" fillId="0" borderId="0" xfId="0" applyFont="1" applyAlignment="1" applyProtection="1">
      <alignment horizontal="center" vertical="center"/>
    </xf>
    <xf numFmtId="0" fontId="17" fillId="0" borderId="0" xfId="0" applyFont="1" applyAlignment="1" applyProtection="1">
      <alignment horizontal="left" vertical="center"/>
    </xf>
    <xf numFmtId="0" fontId="9" fillId="0" borderId="0" xfId="0" applyFont="1" applyAlignment="1">
      <alignment vertical="center" wrapText="1"/>
    </xf>
    <xf numFmtId="0" fontId="9" fillId="0" borderId="0" xfId="0" applyFont="1" applyAlignment="1" applyProtection="1">
      <alignment horizontal="left" vertical="center"/>
    </xf>
    <xf numFmtId="0" fontId="9" fillId="0" borderId="5" xfId="0" applyFont="1" applyBorder="1" applyAlignment="1" applyProtection="1">
      <alignment horizontal="left" vertical="center"/>
    </xf>
    <xf numFmtId="0" fontId="14" fillId="0" borderId="0" xfId="0" applyFont="1" applyAlignment="1" applyProtection="1">
      <alignment horizontal="left" vertical="center"/>
    </xf>
    <xf numFmtId="5" fontId="8" fillId="0" borderId="9" xfId="0" applyNumberFormat="1" applyFont="1" applyBorder="1" applyAlignment="1" applyProtection="1">
      <alignment horizontal="right" vertical="center" indent="1"/>
    </xf>
    <xf numFmtId="176" fontId="8" fillId="0" borderId="0" xfId="0" applyNumberFormat="1" applyFont="1" applyAlignment="1" applyProtection="1">
      <alignment horizontal="left" vertical="center"/>
      <protection locked="0"/>
    </xf>
    <xf numFmtId="0" fontId="3" fillId="0" borderId="0" xfId="0" applyFont="1" applyAlignment="1" applyProtection="1">
      <alignment horizontal="center" vertical="center"/>
    </xf>
    <xf numFmtId="0" fontId="7" fillId="0" borderId="0" xfId="0" applyFont="1" applyAlignment="1" applyProtection="1">
      <alignment horizontal="center" vertical="center"/>
    </xf>
    <xf numFmtId="0" fontId="21" fillId="0" borderId="0" xfId="0" applyFont="1" applyBorder="1" applyAlignment="1" applyProtection="1">
      <alignment horizontal="left" vertical="center" wrapText="1"/>
    </xf>
    <xf numFmtId="0" fontId="21" fillId="0" borderId="1"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5" fillId="0" borderId="0" xfId="0" applyFont="1" applyAlignment="1" applyProtection="1">
      <alignment horizontal="left" vertical="center"/>
    </xf>
    <xf numFmtId="178" fontId="9" fillId="0" borderId="0" xfId="0" applyNumberFormat="1" applyFont="1" applyAlignment="1" applyProtection="1">
      <alignment horizontal="distributed" vertical="center"/>
    </xf>
    <xf numFmtId="0" fontId="33" fillId="0" borderId="32" xfId="4" applyFont="1" applyBorder="1" applyAlignment="1">
      <alignment horizontal="left" vertical="center" wrapText="1" indent="1"/>
    </xf>
    <xf numFmtId="0" fontId="33" fillId="0" borderId="9" xfId="4" applyFont="1" applyBorder="1" applyAlignment="1">
      <alignment horizontal="left" vertical="center" wrapText="1" indent="1"/>
    </xf>
    <xf numFmtId="0" fontId="33" fillId="0" borderId="23" xfId="4" applyFont="1" applyBorder="1" applyAlignment="1">
      <alignment horizontal="left" vertical="center" wrapText="1" indent="1"/>
    </xf>
    <xf numFmtId="0" fontId="33" fillId="0" borderId="21" xfId="4" applyFont="1" applyBorder="1" applyAlignment="1">
      <alignment horizontal="left" vertical="center" wrapText="1" indent="1"/>
    </xf>
    <xf numFmtId="0" fontId="31" fillId="0" borderId="40" xfId="4" applyFont="1" applyBorder="1" applyAlignment="1">
      <alignment horizontal="center" vertical="center"/>
    </xf>
    <xf numFmtId="0" fontId="31" fillId="0" borderId="10" xfId="4" applyFont="1" applyBorder="1" applyAlignment="1">
      <alignment horizontal="center" vertical="center"/>
    </xf>
    <xf numFmtId="0" fontId="31" fillId="0" borderId="10" xfId="4" applyFont="1" applyBorder="1" applyAlignment="1">
      <alignment horizontal="center" vertical="center" wrapText="1"/>
    </xf>
    <xf numFmtId="0" fontId="31" fillId="0" borderId="12" xfId="4" applyFont="1" applyBorder="1" applyAlignment="1">
      <alignment horizontal="center" vertical="center" wrapText="1"/>
    </xf>
    <xf numFmtId="0" fontId="31" fillId="0" borderId="9" xfId="4" applyFont="1" applyBorder="1" applyAlignment="1">
      <alignment horizontal="left" vertical="center" indent="1" shrinkToFit="1"/>
    </xf>
    <xf numFmtId="0" fontId="31" fillId="0" borderId="0" xfId="4" applyFont="1" applyBorder="1" applyAlignment="1">
      <alignment horizontal="left" vertical="center" indent="1" shrinkToFit="1"/>
    </xf>
    <xf numFmtId="0" fontId="31" fillId="0" borderId="30" xfId="4" applyFont="1" applyBorder="1" applyAlignment="1">
      <alignment horizontal="left" vertical="center" indent="1" shrinkToFit="1"/>
    </xf>
    <xf numFmtId="0" fontId="32" fillId="0" borderId="0" xfId="4" applyFont="1" applyBorder="1" applyAlignment="1">
      <alignment horizontal="left" vertical="center" indent="1" shrinkToFit="1"/>
    </xf>
    <xf numFmtId="0" fontId="32" fillId="0" borderId="30" xfId="4" applyFont="1" applyBorder="1" applyAlignment="1">
      <alignment horizontal="left" vertical="center" indent="1" shrinkToFit="1"/>
    </xf>
    <xf numFmtId="0" fontId="31" fillId="0" borderId="21" xfId="4" applyFont="1" applyBorder="1" applyAlignment="1">
      <alignment horizontal="left" vertical="center" indent="1"/>
    </xf>
    <xf numFmtId="0" fontId="31" fillId="0" borderId="20" xfId="4" applyFont="1" applyBorder="1" applyAlignment="1">
      <alignment horizontal="left" vertical="center" indent="1"/>
    </xf>
    <xf numFmtId="0" fontId="29" fillId="0" borderId="41" xfId="4" applyFont="1" applyBorder="1" applyAlignment="1">
      <alignment horizontal="center" vertical="center"/>
    </xf>
    <xf numFmtId="0" fontId="29" fillId="0" borderId="42" xfId="4" applyFont="1" applyBorder="1" applyAlignment="1">
      <alignment horizontal="center" vertical="center"/>
    </xf>
    <xf numFmtId="0" fontId="29" fillId="0" borderId="44" xfId="4" applyFont="1" applyBorder="1" applyAlignment="1">
      <alignment horizontal="center" vertical="center"/>
    </xf>
    <xf numFmtId="0" fontId="29" fillId="0" borderId="45" xfId="4" applyFont="1" applyBorder="1" applyAlignment="1">
      <alignment horizontal="center" vertical="center"/>
    </xf>
    <xf numFmtId="0" fontId="29" fillId="0" borderId="37" xfId="4" applyFont="1" applyBorder="1" applyAlignment="1">
      <alignment horizontal="center" vertical="center"/>
    </xf>
    <xf numFmtId="0" fontId="29" fillId="0" borderId="36" xfId="4" applyFont="1" applyBorder="1" applyAlignment="1">
      <alignment horizontal="center" vertical="center"/>
    </xf>
    <xf numFmtId="0" fontId="31" fillId="0" borderId="26" xfId="4" applyFont="1" applyBorder="1" applyAlignment="1">
      <alignment horizontal="center" vertical="center"/>
    </xf>
    <xf numFmtId="0" fontId="31" fillId="0" borderId="27" xfId="4" applyFont="1" applyBorder="1" applyAlignment="1">
      <alignment horizontal="center" vertical="center"/>
    </xf>
    <xf numFmtId="0" fontId="31" fillId="0" borderId="1" xfId="4" applyFont="1" applyBorder="1" applyAlignment="1">
      <alignment horizontal="center" vertical="center"/>
    </xf>
    <xf numFmtId="0" fontId="31" fillId="0" borderId="7" xfId="4" applyFont="1" applyBorder="1" applyAlignment="1">
      <alignment horizontal="center" vertical="center"/>
    </xf>
    <xf numFmtId="0" fontId="28" fillId="0" borderId="0" xfId="4" applyFont="1" applyBorder="1" applyAlignment="1">
      <alignment horizontal="left"/>
    </xf>
    <xf numFmtId="0" fontId="28" fillId="0" borderId="30" xfId="4" applyFont="1" applyBorder="1" applyAlignment="1">
      <alignment horizontal="left"/>
    </xf>
    <xf numFmtId="0" fontId="32" fillId="0" borderId="33" xfId="4" applyFont="1" applyBorder="1" applyAlignment="1">
      <alignment horizontal="center" vertical="center" wrapText="1"/>
    </xf>
    <xf numFmtId="0" fontId="32" fillId="0" borderId="9" xfId="4" applyFont="1" applyBorder="1" applyAlignment="1">
      <alignment horizontal="center" vertical="center" wrapText="1"/>
    </xf>
    <xf numFmtId="0" fontId="32" fillId="0" borderId="38" xfId="4" applyFont="1" applyBorder="1" applyAlignment="1">
      <alignment horizontal="center" vertical="center" wrapText="1"/>
    </xf>
    <xf numFmtId="0" fontId="32" fillId="0" borderId="0" xfId="4" applyFont="1" applyBorder="1" applyAlignment="1">
      <alignment horizontal="center" vertical="center" wrapText="1"/>
    </xf>
    <xf numFmtId="0" fontId="32" fillId="0" borderId="35" xfId="4" applyFont="1" applyBorder="1" applyAlignment="1">
      <alignment horizontal="center" vertical="center" wrapText="1"/>
    </xf>
    <xf numFmtId="0" fontId="32" fillId="0" borderId="1" xfId="4" applyFont="1" applyBorder="1" applyAlignment="1">
      <alignment horizontal="center" vertical="center" wrapText="1"/>
    </xf>
    <xf numFmtId="0" fontId="28" fillId="0" borderId="26" xfId="4" applyFont="1" applyBorder="1" applyAlignment="1">
      <alignment horizontal="center"/>
    </xf>
    <xf numFmtId="0" fontId="28" fillId="0" borderId="25" xfId="4" applyFont="1" applyBorder="1" applyAlignment="1">
      <alignment horizontal="center"/>
    </xf>
    <xf numFmtId="0" fontId="27" fillId="0" borderId="1" xfId="4" applyFont="1" applyBorder="1" applyAlignment="1" applyProtection="1">
      <alignment horizontal="left"/>
      <protection locked="0"/>
    </xf>
    <xf numFmtId="0" fontId="27" fillId="0" borderId="39" xfId="4" applyFont="1" applyBorder="1" applyAlignment="1" applyProtection="1">
      <alignment horizontal="left"/>
      <protection locked="0"/>
    </xf>
    <xf numFmtId="0" fontId="31" fillId="0" borderId="28" xfId="4" applyFont="1" applyBorder="1" applyAlignment="1">
      <alignment horizontal="center" vertical="center"/>
    </xf>
    <xf numFmtId="0" fontId="31" fillId="0" borderId="34" xfId="4" applyFont="1" applyBorder="1" applyAlignment="1">
      <alignment horizontal="center" vertical="center"/>
    </xf>
    <xf numFmtId="0" fontId="33" fillId="0" borderId="31" xfId="4" applyFont="1" applyBorder="1" applyAlignment="1">
      <alignment horizontal="left" vertical="center" wrapText="1" indent="1"/>
    </xf>
    <xf numFmtId="0" fontId="33" fillId="0" borderId="0" xfId="4" applyFont="1" applyBorder="1" applyAlignment="1">
      <alignment horizontal="left" vertical="center" wrapText="1" indent="1"/>
    </xf>
    <xf numFmtId="0" fontId="33" fillId="0" borderId="34" xfId="4" applyFont="1" applyBorder="1" applyAlignment="1">
      <alignment horizontal="left" vertical="center" wrapText="1" indent="1"/>
    </xf>
    <xf numFmtId="0" fontId="33" fillId="0" borderId="1" xfId="4" applyFont="1" applyBorder="1" applyAlignment="1">
      <alignment horizontal="left" vertical="center" wrapText="1" indent="1"/>
    </xf>
    <xf numFmtId="178" fontId="31" fillId="0" borderId="26" xfId="4" applyNumberFormat="1" applyFont="1" applyBorder="1" applyAlignment="1">
      <alignment horizontal="center" vertical="center"/>
    </xf>
    <xf numFmtId="178" fontId="31" fillId="0" borderId="0" xfId="4" applyNumberFormat="1" applyFont="1" applyBorder="1" applyAlignment="1">
      <alignment horizontal="center"/>
    </xf>
    <xf numFmtId="0" fontId="32" fillId="0" borderId="0" xfId="4" applyFont="1" applyBorder="1" applyAlignment="1" applyProtection="1">
      <alignment horizontal="right" vertical="top"/>
      <protection locked="0"/>
    </xf>
    <xf numFmtId="0" fontId="32" fillId="0" borderId="5" xfId="4" applyFont="1" applyBorder="1" applyAlignment="1" applyProtection="1">
      <alignment horizontal="right" vertical="top"/>
      <protection locked="0"/>
    </xf>
    <xf numFmtId="0" fontId="28" fillId="0" borderId="14" xfId="4" applyFont="1" applyBorder="1" applyAlignment="1" applyProtection="1">
      <alignment horizontal="center"/>
      <protection locked="0"/>
    </xf>
    <xf numFmtId="0" fontId="28" fillId="0" borderId="13" xfId="4" applyFont="1" applyBorder="1" applyAlignment="1" applyProtection="1">
      <alignment horizontal="center"/>
      <protection locked="0"/>
    </xf>
    <xf numFmtId="0" fontId="28" fillId="0" borderId="24" xfId="4" applyFont="1" applyBorder="1" applyAlignment="1">
      <alignment horizontal="left" wrapText="1"/>
    </xf>
    <xf numFmtId="0" fontId="28" fillId="0" borderId="22" xfId="4" applyFont="1" applyBorder="1" applyAlignment="1">
      <alignment horizontal="left" wrapText="1"/>
    </xf>
    <xf numFmtId="0" fontId="28" fillId="0" borderId="19" xfId="4" applyFont="1" applyBorder="1" applyAlignment="1" applyProtection="1">
      <alignment horizontal="center"/>
      <protection locked="0"/>
    </xf>
    <xf numFmtId="0" fontId="28" fillId="0" borderId="18" xfId="4" applyFont="1" applyBorder="1" applyAlignment="1" applyProtection="1">
      <alignment horizontal="center"/>
      <protection locked="0"/>
    </xf>
    <xf numFmtId="0" fontId="28" fillId="0" borderId="17" xfId="4" applyFont="1" applyBorder="1" applyAlignment="1" applyProtection="1">
      <alignment horizontal="center"/>
      <protection locked="0"/>
    </xf>
    <xf numFmtId="0" fontId="28" fillId="0" borderId="16" xfId="4" applyFont="1" applyBorder="1" applyAlignment="1" applyProtection="1">
      <alignment horizontal="center"/>
      <protection locked="0"/>
    </xf>
    <xf numFmtId="0" fontId="34" fillId="0" borderId="0" xfId="4" applyFont="1" applyAlignment="1">
      <alignment horizontal="center"/>
    </xf>
    <xf numFmtId="0" fontId="32" fillId="0" borderId="30" xfId="4" applyFont="1" applyBorder="1" applyAlignment="1" applyProtection="1">
      <alignment horizontal="right" vertical="top"/>
      <protection locked="0"/>
    </xf>
    <xf numFmtId="0" fontId="31" fillId="0" borderId="29" xfId="4" applyFont="1" applyBorder="1" applyAlignment="1">
      <alignment horizontal="center" vertical="center"/>
    </xf>
    <xf numFmtId="0" fontId="31" fillId="0" borderId="35" xfId="4" applyFont="1" applyBorder="1" applyAlignment="1">
      <alignment horizontal="center" vertical="center"/>
    </xf>
    <xf numFmtId="0" fontId="32" fillId="0" borderId="38" xfId="4" applyFont="1" applyBorder="1" applyAlignment="1">
      <alignment horizontal="right"/>
    </xf>
    <xf numFmtId="0" fontId="32" fillId="0" borderId="5" xfId="4" applyFont="1" applyBorder="1" applyAlignment="1">
      <alignment horizontal="right"/>
    </xf>
    <xf numFmtId="0" fontId="31" fillId="0" borderId="33" xfId="4" applyFont="1" applyBorder="1" applyAlignment="1">
      <alignment horizontal="center" vertical="center"/>
    </xf>
    <xf numFmtId="0" fontId="31" fillId="0" borderId="9" xfId="4" applyFont="1" applyBorder="1" applyAlignment="1">
      <alignment horizontal="center" vertical="center"/>
    </xf>
    <xf numFmtId="0" fontId="31" fillId="0" borderId="24" xfId="4" applyFont="1" applyBorder="1" applyAlignment="1">
      <alignment horizontal="center" vertical="center"/>
    </xf>
    <xf numFmtId="0" fontId="31" fillId="0" borderId="21" xfId="4" applyFont="1" applyBorder="1" applyAlignment="1">
      <alignment horizontal="center" vertical="center"/>
    </xf>
    <xf numFmtId="0" fontId="29" fillId="0" borderId="26" xfId="4" applyFont="1" applyBorder="1" applyAlignment="1">
      <alignment horizontal="center" vertical="center"/>
    </xf>
    <xf numFmtId="0" fontId="29" fillId="0" borderId="1" xfId="4" applyFont="1" applyBorder="1" applyAlignment="1">
      <alignment horizontal="center" vertical="center"/>
    </xf>
    <xf numFmtId="0" fontId="40" fillId="0" borderId="0" xfId="0" applyFont="1" applyBorder="1" applyAlignment="1">
      <alignment horizontal="center" vertical="center"/>
    </xf>
    <xf numFmtId="0" fontId="15" fillId="0" borderId="0" xfId="0" applyFont="1" applyBorder="1" applyAlignment="1" applyProtection="1">
      <alignment horizontal="center" vertical="center" wrapText="1"/>
      <protection locked="0"/>
    </xf>
    <xf numFmtId="0" fontId="40" fillId="0" borderId="0" xfId="0" applyFont="1" applyAlignment="1">
      <alignment vertical="center" shrinkToFit="1"/>
    </xf>
    <xf numFmtId="0" fontId="42" fillId="0" borderId="0" xfId="0" applyFont="1" applyAlignment="1">
      <alignment horizontal="center" vertical="center"/>
    </xf>
    <xf numFmtId="0" fontId="40" fillId="0" borderId="0" xfId="0" applyFont="1" applyAlignment="1">
      <alignment horizontal="distributed" vertical="distributed" shrinkToFit="1"/>
    </xf>
    <xf numFmtId="0" fontId="40" fillId="0" borderId="1" xfId="0" applyFont="1" applyBorder="1" applyAlignment="1">
      <alignment horizontal="left" vertical="center" shrinkToFit="1"/>
    </xf>
    <xf numFmtId="0" fontId="40" fillId="0" borderId="0" xfId="0" applyFont="1" applyBorder="1" applyAlignment="1" applyProtection="1">
      <alignment horizontal="center" vertical="center"/>
      <protection locked="0"/>
    </xf>
    <xf numFmtId="0" fontId="40" fillId="0" borderId="0" xfId="0" applyFont="1" applyAlignment="1">
      <alignment vertical="center" wrapText="1"/>
    </xf>
    <xf numFmtId="0" fontId="15" fillId="0" borderId="0" xfId="0" applyFont="1" applyAlignment="1">
      <alignment horizontal="distributed" vertical="center"/>
    </xf>
    <xf numFmtId="0" fontId="15" fillId="0" borderId="0" xfId="0" applyFont="1" applyAlignment="1">
      <alignment horizontal="center" vertical="center"/>
    </xf>
    <xf numFmtId="0" fontId="15" fillId="0" borderId="0" xfId="0" applyFont="1" applyBorder="1" applyAlignment="1">
      <alignment horizontal="left" vertical="center"/>
    </xf>
    <xf numFmtId="0" fontId="15" fillId="0" borderId="0" xfId="0" applyFont="1" applyBorder="1" applyAlignment="1">
      <alignment horizontal="left" vertical="center" wrapText="1" shrinkToFit="1"/>
    </xf>
    <xf numFmtId="0" fontId="15" fillId="0" borderId="0" xfId="0" applyFont="1" applyBorder="1" applyAlignment="1">
      <alignment vertical="center" wrapText="1" shrinkToFit="1"/>
    </xf>
    <xf numFmtId="0" fontId="40" fillId="0" borderId="0" xfId="0" applyFont="1" applyBorder="1" applyAlignment="1" applyProtection="1">
      <alignment horizontal="center" vertical="center" wrapText="1"/>
      <protection locked="0"/>
    </xf>
    <xf numFmtId="178" fontId="40" fillId="0" borderId="0" xfId="0" applyNumberFormat="1" applyFont="1" applyAlignment="1">
      <alignment horizontal="distributed" vertical="center"/>
    </xf>
    <xf numFmtId="0" fontId="40" fillId="0" borderId="0" xfId="0" applyFont="1" applyAlignment="1">
      <alignment horizontal="center" vertical="center"/>
    </xf>
    <xf numFmtId="0" fontId="15" fillId="0" borderId="0" xfId="0" applyFont="1" applyAlignment="1">
      <alignment vertical="center" shrinkToFit="1"/>
    </xf>
    <xf numFmtId="0" fontId="40" fillId="0" borderId="0" xfId="0" applyFont="1" applyAlignment="1">
      <alignment horizontal="left" vertical="center" shrinkToFit="1"/>
    </xf>
    <xf numFmtId="0" fontId="40" fillId="0" borderId="0" xfId="0" applyFont="1" applyAlignment="1">
      <alignment vertical="distributed"/>
    </xf>
    <xf numFmtId="0" fontId="40" fillId="0" borderId="0" xfId="0" applyFont="1" applyAlignment="1">
      <alignment horizontal="left" vertical="center" wrapText="1"/>
    </xf>
  </cellXfs>
  <cellStyles count="6">
    <cellStyle name="桁区切り" xfId="1" builtinId="6"/>
    <cellStyle name="桁区切り 2" xfId="3" xr:uid="{00000000-0005-0000-0000-000001000000}"/>
    <cellStyle name="標準" xfId="0" builtinId="0"/>
    <cellStyle name="標準 2" xfId="4" xr:uid="{00000000-0005-0000-0000-000003000000}"/>
    <cellStyle name="標準 2 2" xfId="5" xr:uid="{00000000-0005-0000-0000-000004000000}"/>
    <cellStyle name="標準 4" xfId="2" xr:uid="{00000000-0005-0000-0000-000005000000}"/>
  </cellStyles>
  <dxfs count="3">
    <dxf>
      <fill>
        <patternFill patternType="solid">
          <bgColor rgb="FFFF0000"/>
        </patternFill>
      </fill>
    </dxf>
    <dxf>
      <fill>
        <patternFill patternType="solid">
          <bgColor rgb="FFFF0000"/>
        </patternFill>
      </fill>
    </dxf>
    <dxf>
      <fill>
        <patternFill patternType="solid">
          <bgColor rgb="FFFF0000"/>
        </patternFill>
      </fill>
    </dxf>
  </dxfs>
  <tableStyles count="0" defaultTableStyle="TableStyleMedium2" defaultPivotStyle="PivotStyleLight16"/>
  <colors>
    <mruColors>
      <color rgb="FFBDD7EE"/>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85725</xdr:colOff>
      <xdr:row>1</xdr:row>
      <xdr:rowOff>76200</xdr:rowOff>
    </xdr:from>
    <xdr:to>
      <xdr:col>30</xdr:col>
      <xdr:colOff>352425</xdr:colOff>
      <xdr:row>3</xdr:row>
      <xdr:rowOff>177800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72225" y="32385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287032</xdr:colOff>
      <xdr:row>2</xdr:row>
      <xdr:rowOff>115658</xdr:rowOff>
    </xdr:from>
    <xdr:to>
      <xdr:col>17</xdr:col>
      <xdr:colOff>99254</xdr:colOff>
      <xdr:row>4</xdr:row>
      <xdr:rowOff>293751</xdr:rowOff>
    </xdr:to>
    <xdr:sp macro="" textlink="">
      <xdr:nvSpPr>
        <xdr:cNvPr id="2" name="Text Box 5">
          <a:extLst>
            <a:ext uri="{FF2B5EF4-FFF2-40B4-BE49-F238E27FC236}">
              <a16:creationId xmlns:a16="http://schemas.microsoft.com/office/drawing/2014/main" id="{00000000-0008-0000-0200-000002000000}"/>
            </a:ext>
          </a:extLst>
        </xdr:cNvPr>
        <xdr:cNvSpPr txBox="1">
          <a:spLocks noChangeArrowheads="1"/>
        </xdr:cNvSpPr>
      </xdr:nvSpPr>
      <xdr:spPr bwMode="auto">
        <a:xfrm>
          <a:off x="6144907" y="772883"/>
          <a:ext cx="593272" cy="740068"/>
        </a:xfrm>
        <a:prstGeom prst="rect">
          <a:avLst/>
        </a:prstGeom>
        <a:solidFill>
          <a:srgbClr val="FFFFFF"/>
        </a:solidFill>
        <a:ln w="3175">
          <a:solidFill>
            <a:srgbClr val="000000"/>
          </a:solidFill>
          <a:prstDash val="dash"/>
          <a:miter lim="800000"/>
          <a:headEnd/>
          <a:tailEnd/>
        </a:ln>
      </xdr:spPr>
      <xdr:txBody>
        <a:bodyPr vertOverflow="clip" wrap="square" lIns="91440" tIns="45720" rIns="91440" bIns="45720" anchor="ctr" upright="1"/>
        <a:lstStyle/>
        <a:p>
          <a:pPr algn="ctr" rtl="0">
            <a:lnSpc>
              <a:spcPts val="1300"/>
            </a:lnSpc>
            <a:defRPr sz="1000"/>
          </a:pPr>
          <a:r>
            <a:rPr lang="ja-JP" altLang="en-US" sz="1100" b="0" i="0" u="none" strike="noStrike" baseline="0">
              <a:solidFill>
                <a:srgbClr val="000000"/>
              </a:solidFill>
              <a:latin typeface="ＭＳ 明朝"/>
              <a:ea typeface="ＭＳ 明朝"/>
            </a:rPr>
            <a:t>収</a:t>
          </a:r>
          <a:r>
            <a:rPr lang="ja-JP" altLang="en-US" sz="1100" b="0" i="0" u="none" strike="noStrike" baseline="0">
              <a:solidFill>
                <a:srgbClr val="000000"/>
              </a:solidFill>
              <a:latin typeface="Century"/>
              <a:ea typeface="ＭＳ 明朝"/>
            </a:rPr>
            <a:t> </a:t>
          </a:r>
          <a:r>
            <a:rPr lang="ja-JP" altLang="en-US" sz="1100" b="0" i="0" u="none" strike="noStrike" baseline="0">
              <a:solidFill>
                <a:srgbClr val="000000"/>
              </a:solidFill>
              <a:latin typeface="ＭＳ 明朝"/>
              <a:ea typeface="ＭＳ 明朝"/>
            </a:rPr>
            <a:t>入</a:t>
          </a:r>
          <a:endParaRPr lang="ja-JP" altLang="en-US" sz="1100" b="0" i="0" u="none" strike="noStrike" baseline="0">
            <a:solidFill>
              <a:srgbClr val="000000"/>
            </a:solidFill>
            <a:latin typeface="Century"/>
            <a:ea typeface="ＭＳ 明朝"/>
          </a:endParaRPr>
        </a:p>
        <a:p>
          <a:pPr algn="ctr" rtl="0">
            <a:lnSpc>
              <a:spcPts val="1300"/>
            </a:lnSpc>
            <a:defRPr sz="1000"/>
          </a:pPr>
          <a:r>
            <a:rPr lang="ja-JP" altLang="en-US" sz="1100" b="0" i="0" u="none" strike="noStrike" baseline="0">
              <a:solidFill>
                <a:srgbClr val="000000"/>
              </a:solidFill>
              <a:latin typeface="ＭＳ 明朝"/>
              <a:ea typeface="ＭＳ 明朝"/>
            </a:rPr>
            <a:t>印</a:t>
          </a:r>
          <a:r>
            <a:rPr lang="ja-JP" altLang="en-US" sz="1100" b="0" i="0" u="none" strike="noStrike" baseline="0">
              <a:solidFill>
                <a:srgbClr val="000000"/>
              </a:solidFill>
              <a:latin typeface="Century"/>
              <a:ea typeface="ＭＳ 明朝"/>
            </a:rPr>
            <a:t> </a:t>
          </a:r>
          <a:r>
            <a:rPr lang="ja-JP" altLang="en-US" sz="1100" b="0" i="0" u="none" strike="noStrike" baseline="0">
              <a:solidFill>
                <a:srgbClr val="000000"/>
              </a:solidFill>
              <a:latin typeface="ＭＳ 明朝"/>
              <a:ea typeface="ＭＳ 明朝"/>
            </a:rPr>
            <a:t>紙</a:t>
          </a:r>
        </a:p>
      </xdr:txBody>
    </xdr:sp>
    <xdr:clientData/>
  </xdr:twoCellAnchor>
  <xdr:twoCellAnchor>
    <xdr:from>
      <xdr:col>8</xdr:col>
      <xdr:colOff>243569</xdr:colOff>
      <xdr:row>0</xdr:row>
      <xdr:rowOff>36740</xdr:rowOff>
    </xdr:from>
    <xdr:to>
      <xdr:col>9</xdr:col>
      <xdr:colOff>381001</xdr:colOff>
      <xdr:row>1</xdr:row>
      <xdr:rowOff>231321</xdr:rowOff>
    </xdr:to>
    <xdr:sp macro="" textlink="">
      <xdr:nvSpPr>
        <xdr:cNvPr id="3" name="Oval 6">
          <a:extLst>
            <a:ext uri="{FF2B5EF4-FFF2-40B4-BE49-F238E27FC236}">
              <a16:creationId xmlns:a16="http://schemas.microsoft.com/office/drawing/2014/main" id="{00000000-0008-0000-0200-000003000000}"/>
            </a:ext>
          </a:extLst>
        </xdr:cNvPr>
        <xdr:cNvSpPr>
          <a:spLocks noChangeArrowheads="1"/>
        </xdr:cNvSpPr>
      </xdr:nvSpPr>
      <xdr:spPr bwMode="auto">
        <a:xfrm>
          <a:off x="3367769" y="36740"/>
          <a:ext cx="527957" cy="566056"/>
        </a:xfrm>
        <a:prstGeom prst="ellipse">
          <a:avLst/>
        </a:prstGeom>
        <a:noFill/>
        <a:ln w="317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74543</xdr:colOff>
      <xdr:row>37</xdr:row>
      <xdr:rowOff>16565</xdr:rowOff>
    </xdr:from>
    <xdr:to>
      <xdr:col>6</xdr:col>
      <xdr:colOff>289891</xdr:colOff>
      <xdr:row>38</xdr:row>
      <xdr:rowOff>8282</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2027168" y="10122590"/>
          <a:ext cx="605873" cy="29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83125</xdr:colOff>
      <xdr:row>16</xdr:row>
      <xdr:rowOff>443344</xdr:rowOff>
    </xdr:from>
    <xdr:to>
      <xdr:col>40</xdr:col>
      <xdr:colOff>493</xdr:colOff>
      <xdr:row>33</xdr:row>
      <xdr:rowOff>27707</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7730834" y="4461162"/>
          <a:ext cx="5459186" cy="44473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契約保証金を入力してください。</a:t>
          </a:r>
          <a:endParaRPr kumimoji="1" lang="en-US" altLang="ja-JP" sz="1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契約金額が</a:t>
          </a:r>
          <a:r>
            <a:rPr kumimoji="1" lang="en-US" altLang="ja-JP" sz="1400" b="1">
              <a:solidFill>
                <a:schemeClr val="dk1"/>
              </a:solidFill>
              <a:effectLst/>
              <a:latin typeface="+mn-lt"/>
              <a:ea typeface="+mn-ea"/>
              <a:cs typeface="+mn-cs"/>
            </a:rPr>
            <a:t>300</a:t>
          </a:r>
          <a:r>
            <a:rPr kumimoji="1" lang="ja-JP" altLang="ja-JP" sz="1400" b="1">
              <a:solidFill>
                <a:schemeClr val="dk1"/>
              </a:solidFill>
              <a:effectLst/>
              <a:latin typeface="+mn-lt"/>
              <a:ea typeface="+mn-ea"/>
              <a:cs typeface="+mn-cs"/>
            </a:rPr>
            <a:t>万円</a:t>
          </a:r>
          <a:r>
            <a:rPr kumimoji="1" lang="ja-JP" altLang="en-US" sz="1400" b="1">
              <a:solidFill>
                <a:schemeClr val="dk1"/>
              </a:solidFill>
              <a:effectLst/>
              <a:latin typeface="+mn-lt"/>
              <a:ea typeface="+mn-ea"/>
              <a:cs typeface="+mn-cs"/>
            </a:rPr>
            <a:t>未満</a:t>
          </a:r>
          <a:r>
            <a:rPr kumimoji="1" lang="ja-JP" altLang="ja-JP" sz="1400" b="1">
              <a:solidFill>
                <a:schemeClr val="dk1"/>
              </a:solidFill>
              <a:effectLst/>
              <a:latin typeface="+mn-lt"/>
              <a:ea typeface="+mn-ea"/>
              <a:cs typeface="+mn-cs"/>
            </a:rPr>
            <a:t>（</a:t>
          </a:r>
          <a:r>
            <a:rPr kumimoji="1" lang="ja-JP" altLang="ja-JP" sz="1400" b="1">
              <a:solidFill>
                <a:srgbClr val="FF0000"/>
              </a:solidFill>
              <a:effectLst/>
              <a:latin typeface="+mn-lt"/>
              <a:ea typeface="+mn-ea"/>
              <a:cs typeface="+mn-cs"/>
            </a:rPr>
            <a:t>税込</a:t>
          </a:r>
          <a:r>
            <a:rPr kumimoji="1" lang="ja-JP" altLang="ja-JP" sz="1400" b="1">
              <a:solidFill>
                <a:schemeClr val="dk1"/>
              </a:solidFill>
              <a:effectLst/>
              <a:latin typeface="+mn-lt"/>
              <a:ea typeface="+mn-ea"/>
              <a:cs typeface="+mn-cs"/>
            </a:rPr>
            <a:t>）の場合</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　→　「免除」と入力してください。</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en-US" sz="1400" b="1"/>
            <a:t>　　契約金額が</a:t>
          </a:r>
          <a:r>
            <a:rPr kumimoji="1" lang="en-US" altLang="ja-JP" sz="1400" b="1"/>
            <a:t>300</a:t>
          </a:r>
          <a:r>
            <a:rPr kumimoji="1" lang="ja-JP" altLang="en-US" sz="1400" b="1"/>
            <a:t>万円以上（</a:t>
          </a:r>
          <a:r>
            <a:rPr kumimoji="1" lang="ja-JP" altLang="en-US" sz="1400" b="1">
              <a:solidFill>
                <a:srgbClr val="FF0000"/>
              </a:solidFill>
            </a:rPr>
            <a:t>税込</a:t>
          </a:r>
          <a:r>
            <a:rPr kumimoji="1" lang="ja-JP" altLang="en-US" sz="1400" b="1"/>
            <a:t>）の場合</a:t>
          </a:r>
          <a:endParaRPr kumimoji="1" lang="en-US" altLang="ja-JP" sz="1400" b="1"/>
        </a:p>
        <a:p>
          <a:r>
            <a:rPr kumimoji="1" lang="ja-JP" altLang="en-US" sz="1100"/>
            <a:t>　　　　</a:t>
          </a:r>
          <a:r>
            <a:rPr kumimoji="1" lang="ja-JP" altLang="en-US" sz="1400"/>
            <a:t>（１）現金納付の場合　</a:t>
          </a:r>
          <a:endParaRPr kumimoji="1" lang="en-US" altLang="ja-JP" sz="1400"/>
        </a:p>
        <a:p>
          <a:r>
            <a:rPr kumimoji="1" lang="ja-JP" altLang="en-US" sz="1400"/>
            <a:t>　　　　　　→　納付した金額を入力してください。</a:t>
          </a:r>
          <a:endParaRPr kumimoji="1" lang="en-US" altLang="ja-JP" sz="1400"/>
        </a:p>
        <a:p>
          <a:r>
            <a:rPr kumimoji="1" lang="ja-JP" altLang="en-US" sz="1400"/>
            <a:t>　　　　　　　（頭に「￥」、最後に「円」をつける）</a:t>
          </a:r>
          <a:endParaRPr kumimoji="1" lang="en-US" altLang="ja-JP" sz="1400"/>
        </a:p>
        <a:p>
          <a:r>
            <a:rPr kumimoji="1" lang="ja-JP" altLang="en-US" sz="1400"/>
            <a:t>　　　（２）東日本保証・金融機関保証の場合</a:t>
          </a:r>
          <a:endParaRPr kumimoji="1" lang="en-US" altLang="ja-JP" sz="1400"/>
        </a:p>
        <a:p>
          <a:r>
            <a:rPr kumimoji="1" lang="ja-JP" altLang="en-US" sz="1400"/>
            <a:t>　　　　　　→　保証金額を入力してください。</a:t>
          </a:r>
          <a:endParaRPr kumimoji="1" lang="en-US" altLang="ja-JP" sz="1400"/>
        </a:p>
        <a:p>
          <a:r>
            <a:rPr kumimoji="1" lang="ja-JP" altLang="en-US" sz="1400"/>
            <a:t>　　　　　　　</a:t>
          </a:r>
          <a:r>
            <a:rPr kumimoji="1" lang="ja-JP" altLang="ja-JP" sz="1400">
              <a:solidFill>
                <a:schemeClr val="dk1"/>
              </a:solidFill>
              <a:effectLst/>
              <a:latin typeface="+mn-lt"/>
              <a:ea typeface="+mn-ea"/>
              <a:cs typeface="+mn-cs"/>
            </a:rPr>
            <a:t>（頭に「￥」、最後に「円」をつける）</a:t>
          </a:r>
          <a:endParaRPr kumimoji="1" lang="en-US" altLang="ja-JP" sz="1400"/>
        </a:p>
        <a:p>
          <a:r>
            <a:rPr kumimoji="1" lang="ja-JP" altLang="en-US" sz="1400"/>
            <a:t>　　　（３）履行保証証券の場合</a:t>
          </a:r>
          <a:endParaRPr kumimoji="1" lang="en-US" altLang="ja-JP" sz="1400"/>
        </a:p>
        <a:p>
          <a:r>
            <a:rPr kumimoji="1" lang="ja-JP" altLang="en-US" sz="1400"/>
            <a:t>　　　　　　→　「免除」と入力してください。</a:t>
          </a:r>
          <a:endParaRPr kumimoji="1" lang="en-US" altLang="ja-JP" sz="1400"/>
        </a:p>
        <a:p>
          <a:endParaRPr kumimoji="1" lang="en-US" altLang="ja-JP" sz="1100"/>
        </a:p>
        <a:p>
          <a:endParaRPr kumimoji="1" lang="ja-JP" altLang="en-US" sz="1100"/>
        </a:p>
      </xdr:txBody>
    </xdr:sp>
    <xdr:clientData/>
  </xdr:twoCellAnchor>
  <xdr:twoCellAnchor>
    <xdr:from>
      <xdr:col>20</xdr:col>
      <xdr:colOff>83127</xdr:colOff>
      <xdr:row>0</xdr:row>
      <xdr:rowOff>96982</xdr:rowOff>
    </xdr:from>
    <xdr:to>
      <xdr:col>42</xdr:col>
      <xdr:colOff>105987</xdr:colOff>
      <xdr:row>4</xdr:row>
      <xdr:rowOff>126077</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7730836" y="96982"/>
          <a:ext cx="6118860" cy="1234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t>捨印を押してください。</a:t>
          </a:r>
          <a:endParaRPr kumimoji="1" lang="en-US" altLang="ja-JP" sz="1600" b="1"/>
        </a:p>
        <a:p>
          <a:r>
            <a:rPr kumimoji="1" lang="ja-JP" altLang="en-US" sz="1600"/>
            <a:t>　　修正点があった場合、まとめて審査後に記入しますので、</a:t>
          </a:r>
          <a:endParaRPr kumimoji="1" lang="en-US" altLang="ja-JP" sz="1600"/>
        </a:p>
        <a:p>
          <a:r>
            <a:rPr kumimoji="1" lang="ja-JP" altLang="en-US" sz="1600"/>
            <a:t>　　文字数等の記入はしないでください。</a:t>
          </a:r>
        </a:p>
      </xdr:txBody>
    </xdr:sp>
    <xdr:clientData/>
  </xdr:twoCellAnchor>
  <xdr:twoCellAnchor>
    <xdr:from>
      <xdr:col>20</xdr:col>
      <xdr:colOff>69272</xdr:colOff>
      <xdr:row>5</xdr:row>
      <xdr:rowOff>13854</xdr:rowOff>
    </xdr:from>
    <xdr:to>
      <xdr:col>37</xdr:col>
      <xdr:colOff>201237</xdr:colOff>
      <xdr:row>9</xdr:row>
      <xdr:rowOff>72784</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7716981" y="1579418"/>
          <a:ext cx="4842511" cy="751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tx1"/>
              </a:solidFill>
            </a:rPr>
            <a:t>正本に印紙を貼付し、</a:t>
          </a:r>
          <a:r>
            <a:rPr kumimoji="1" lang="ja-JP" altLang="en-US" sz="1600" b="1"/>
            <a:t>消印を押してください。</a:t>
          </a:r>
          <a:endParaRPr kumimoji="1" lang="en-US" altLang="ja-JP" sz="1400" b="1"/>
        </a:p>
        <a:p>
          <a:r>
            <a:rPr kumimoji="1" lang="ja-JP" altLang="en-US" sz="1400" b="0">
              <a:solidFill>
                <a:schemeClr val="dk1"/>
              </a:solidFill>
              <a:effectLst/>
              <a:latin typeface="+mn-lt"/>
              <a:ea typeface="+mn-ea"/>
              <a:cs typeface="+mn-cs"/>
            </a:rPr>
            <a:t>　　</a:t>
          </a:r>
          <a:r>
            <a:rPr kumimoji="1" lang="ja-JP" altLang="ja-JP" sz="1400" b="0">
              <a:solidFill>
                <a:schemeClr val="dk1"/>
              </a:solidFill>
              <a:effectLst/>
              <a:latin typeface="+mn-lt"/>
              <a:ea typeface="+mn-ea"/>
              <a:cs typeface="+mn-cs"/>
            </a:rPr>
            <a:t>印紙代は</a:t>
          </a:r>
          <a:r>
            <a:rPr kumimoji="1" lang="ja-JP" altLang="ja-JP" sz="1400" b="1">
              <a:solidFill>
                <a:srgbClr val="FF0000"/>
              </a:solidFill>
              <a:effectLst/>
              <a:latin typeface="+mn-lt"/>
              <a:ea typeface="+mn-ea"/>
              <a:cs typeface="+mn-cs"/>
            </a:rPr>
            <a:t>税抜</a:t>
          </a:r>
          <a:r>
            <a:rPr kumimoji="1" lang="ja-JP" altLang="ja-JP" sz="1400">
              <a:solidFill>
                <a:schemeClr val="dk1"/>
              </a:solidFill>
              <a:effectLst/>
              <a:latin typeface="+mn-lt"/>
              <a:ea typeface="+mn-ea"/>
              <a:cs typeface="+mn-cs"/>
            </a:rPr>
            <a:t>額で判断します。</a:t>
          </a:r>
          <a:endParaRPr kumimoji="1" lang="ja-JP" alt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274320</xdr:colOff>
      <xdr:row>10</xdr:row>
      <xdr:rowOff>297180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0" y="1341120"/>
          <a:ext cx="762000" cy="3352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190500</xdr:colOff>
      <xdr:row>2</xdr:row>
      <xdr:rowOff>25400</xdr:rowOff>
    </xdr:from>
    <xdr:to>
      <xdr:col>47</xdr:col>
      <xdr:colOff>317500</xdr:colOff>
      <xdr:row>11</xdr:row>
      <xdr:rowOff>190500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2179300" y="520700"/>
          <a:ext cx="6883400" cy="3009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で入力してください。</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（完成日の下の段に直接入力できます）</a:t>
          </a:r>
          <a:endParaRPr kumimoji="1" lang="en-US" altLang="ja-JP" sz="1600" b="1"/>
        </a:p>
        <a:p>
          <a:r>
            <a:rPr kumimoji="1" lang="ja-JP" altLang="en-US" sz="1600"/>
            <a:t>　　　</a:t>
          </a:r>
          <a:endParaRPr kumimoji="1" lang="en-US" altLang="ja-JP" sz="1600"/>
        </a:p>
        <a:p>
          <a:r>
            <a:rPr kumimoji="1" lang="ja-JP" altLang="en-US" sz="1600"/>
            <a:t>　記載例　</a:t>
          </a:r>
          <a:endParaRPr kumimoji="1" lang="en-US" altLang="ja-JP" sz="1600"/>
        </a:p>
        <a:p>
          <a:pPr>
            <a:spcAft>
              <a:spcPts val="600"/>
            </a:spcAft>
          </a:pPr>
          <a:r>
            <a:rPr kumimoji="1" lang="ja-JP" altLang="en-US" sz="1600"/>
            <a:t>　　　着手　令和　５年　５月　２日</a:t>
          </a:r>
          <a:endParaRPr kumimoji="1" lang="en-US" altLang="ja-JP" sz="1600"/>
        </a:p>
        <a:p>
          <a:r>
            <a:rPr kumimoji="1" lang="ja-JP" altLang="en-US" sz="1600"/>
            <a:t>　　　</a:t>
          </a:r>
          <a:r>
            <a:rPr kumimoji="1" lang="ja-JP" altLang="en-US" sz="1600">
              <a:latin typeface="+mn-ea"/>
              <a:ea typeface="+mn-ea"/>
            </a:rPr>
            <a:t>完成　令和　５年　</a:t>
          </a:r>
          <a:r>
            <a:rPr kumimoji="1" lang="en-US" altLang="ja-JP" sz="1600">
              <a:latin typeface="+mn-ea"/>
              <a:ea typeface="+mn-ea"/>
            </a:rPr>
            <a:t>12</a:t>
          </a:r>
          <a:r>
            <a:rPr kumimoji="1" lang="ja-JP" altLang="en-US" sz="1600">
              <a:latin typeface="+mn-ea"/>
              <a:ea typeface="+mn-ea"/>
            </a:rPr>
            <a:t>月　</a:t>
          </a:r>
          <a:r>
            <a:rPr kumimoji="1" lang="en-US" altLang="ja-JP" sz="1600">
              <a:latin typeface="+mn-ea"/>
              <a:ea typeface="+mn-ea"/>
            </a:rPr>
            <a:t>25</a:t>
          </a:r>
          <a:r>
            <a:rPr kumimoji="1" lang="ja-JP" altLang="en-US" sz="1600">
              <a:latin typeface="+mn-ea"/>
              <a:ea typeface="+mn-ea"/>
            </a:rPr>
            <a:t>日（当初）　👈</a:t>
          </a:r>
          <a:r>
            <a:rPr kumimoji="1" lang="en-US" altLang="ja-JP" sz="1600">
              <a:latin typeface="+mn-ea"/>
              <a:ea typeface="+mn-ea"/>
            </a:rPr>
            <a:t>(</a:t>
          </a:r>
          <a:r>
            <a:rPr kumimoji="1" lang="ja-JP" altLang="en-US" sz="1600">
              <a:latin typeface="+mn-ea"/>
              <a:ea typeface="+mn-ea"/>
            </a:rPr>
            <a:t>当初）</a:t>
          </a:r>
          <a:r>
            <a:rPr kumimoji="1" lang="en-US" altLang="ja-JP" sz="1600">
              <a:solidFill>
                <a:srgbClr val="FF0000"/>
              </a:solidFill>
              <a:latin typeface="+mn-ea"/>
              <a:ea typeface="+mn-ea"/>
            </a:rPr>
            <a:t>(</a:t>
          </a:r>
          <a:r>
            <a:rPr kumimoji="1" lang="ja-JP" altLang="en-US" sz="1600">
              <a:solidFill>
                <a:srgbClr val="FF0000"/>
              </a:solidFill>
              <a:latin typeface="+mn-ea"/>
              <a:ea typeface="+mn-ea"/>
            </a:rPr>
            <a:t>変更</a:t>
          </a:r>
          <a:r>
            <a:rPr kumimoji="1" lang="en-US" altLang="ja-JP" sz="1600">
              <a:solidFill>
                <a:srgbClr val="FF0000"/>
              </a:solidFill>
              <a:latin typeface="+mn-ea"/>
              <a:ea typeface="+mn-ea"/>
            </a:rPr>
            <a:t>)</a:t>
          </a:r>
          <a:r>
            <a:rPr kumimoji="1" lang="ja-JP" altLang="en-US" sz="1600">
              <a:latin typeface="+mn-ea"/>
              <a:ea typeface="+mn-ea"/>
            </a:rPr>
            <a:t>は</a:t>
          </a:r>
          <a:endParaRPr kumimoji="1" lang="en-US" altLang="ja-JP" sz="1600">
            <a:latin typeface="+mn-ea"/>
            <a:ea typeface="+mn-ea"/>
          </a:endParaRPr>
        </a:p>
        <a:p>
          <a:r>
            <a:rPr kumimoji="1" lang="ja-JP" altLang="en-US" sz="1600"/>
            <a:t>　　　</a:t>
          </a:r>
          <a:r>
            <a:rPr kumimoji="1" lang="ja-JP" altLang="en-US" sz="1600">
              <a:solidFill>
                <a:srgbClr val="FF0000"/>
              </a:solidFill>
              <a:latin typeface="+mn-ea"/>
              <a:ea typeface="+mn-ea"/>
            </a:rPr>
            <a:t>完成　令和　６年　３月　</a:t>
          </a:r>
          <a:r>
            <a:rPr kumimoji="1" lang="en-US" altLang="ja-JP" sz="1600">
              <a:solidFill>
                <a:srgbClr val="FF0000"/>
              </a:solidFill>
              <a:latin typeface="+mn-ea"/>
              <a:ea typeface="+mn-ea"/>
            </a:rPr>
            <a:t>15</a:t>
          </a:r>
          <a:r>
            <a:rPr kumimoji="1" lang="ja-JP" altLang="en-US" sz="1600">
              <a:solidFill>
                <a:srgbClr val="FF0000"/>
              </a:solidFill>
              <a:latin typeface="+mn-ea"/>
              <a:ea typeface="+mn-ea"/>
            </a:rPr>
            <a:t>日（変更）　　</a:t>
          </a:r>
          <a:r>
            <a:rPr kumimoji="1" lang="ja-JP" altLang="ja-JP" sz="1600">
              <a:solidFill>
                <a:schemeClr val="dk1"/>
              </a:solidFill>
              <a:effectLst/>
              <a:latin typeface="+mn-ea"/>
              <a:ea typeface="+mn-ea"/>
              <a:cs typeface="+mn-cs"/>
            </a:rPr>
            <a:t>プルダウンで選択</a:t>
          </a:r>
          <a:r>
            <a:rPr kumimoji="1" lang="ja-JP" altLang="en-US" sz="1600">
              <a:solidFill>
                <a:schemeClr val="dk1"/>
              </a:solidFill>
              <a:effectLst/>
              <a:latin typeface="+mn-ea"/>
              <a:ea typeface="+mn-ea"/>
              <a:cs typeface="+mn-cs"/>
            </a:rPr>
            <a:t>可</a:t>
          </a:r>
          <a:r>
            <a:rPr kumimoji="1" lang="ja-JP" altLang="en-US" sz="2400">
              <a:solidFill>
                <a:srgbClr val="FF0000"/>
              </a:solidFill>
              <a:latin typeface="+mn-ea"/>
              <a:ea typeface="+mn-ea"/>
            </a:rPr>
            <a:t>　</a:t>
          </a:r>
          <a:r>
            <a:rPr kumimoji="1" lang="ja-JP" altLang="en-US" sz="2400">
              <a:solidFill>
                <a:srgbClr val="FF0000"/>
              </a:solidFill>
            </a:rPr>
            <a:t>　　</a:t>
          </a:r>
          <a:endParaRPr kumimoji="1" lang="ja-JP" altLang="en-US" sz="1600">
            <a:solidFill>
              <a:srgbClr val="FF0000"/>
            </a:solidFill>
          </a:endParaRPr>
        </a:p>
      </xdr:txBody>
    </xdr:sp>
    <xdr:clientData/>
  </xdr:twoCellAnchor>
  <xdr:twoCellAnchor>
    <xdr:from>
      <xdr:col>33</xdr:col>
      <xdr:colOff>219528</xdr:colOff>
      <xdr:row>11</xdr:row>
      <xdr:rowOff>333829</xdr:rowOff>
    </xdr:from>
    <xdr:to>
      <xdr:col>47</xdr:col>
      <xdr:colOff>346528</xdr:colOff>
      <xdr:row>13</xdr:row>
      <xdr:rowOff>371929</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2378871" y="3675743"/>
          <a:ext cx="6985000" cy="887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変更契約の場合は、変更後の工期を当初工期（黒字）の下段に</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で記載してください。</a:t>
          </a:r>
          <a:endParaRPr kumimoji="1" lang="en-US" altLang="ja-JP" sz="1600" b="1"/>
        </a:p>
        <a:p>
          <a:r>
            <a:rPr kumimoji="1" lang="ja-JP" altLang="en-US" sz="1600"/>
            <a:t>　　　</a:t>
          </a:r>
        </a:p>
      </xdr:txBody>
    </xdr:sp>
    <xdr:clientData/>
  </xdr:twoCellAnchor>
  <xdr:twoCellAnchor>
    <xdr:from>
      <xdr:col>34</xdr:col>
      <xdr:colOff>14288</xdr:colOff>
      <xdr:row>14</xdr:row>
      <xdr:rowOff>154779</xdr:rowOff>
    </xdr:from>
    <xdr:to>
      <xdr:col>43</xdr:col>
      <xdr:colOff>454819</xdr:colOff>
      <xdr:row>14</xdr:row>
      <xdr:rowOff>250029</xdr:rowOff>
    </xdr:to>
    <xdr:sp macro="" textlink="">
      <xdr:nvSpPr>
        <xdr:cNvPr id="6" name="正方形/長方形 5">
          <a:extLst>
            <a:ext uri="{FF2B5EF4-FFF2-40B4-BE49-F238E27FC236}">
              <a16:creationId xmlns:a16="http://schemas.microsoft.com/office/drawing/2014/main" id="{B4E6AE03-B155-4DD1-8B3D-E6154CDD546C}"/>
            </a:ext>
          </a:extLst>
        </xdr:cNvPr>
        <xdr:cNvSpPr/>
      </xdr:nvSpPr>
      <xdr:spPr>
        <a:xfrm>
          <a:off x="12575382" y="4774404"/>
          <a:ext cx="4833937" cy="95250"/>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34</xdr:col>
      <xdr:colOff>38099</xdr:colOff>
      <xdr:row>15</xdr:row>
      <xdr:rowOff>250029</xdr:rowOff>
    </xdr:from>
    <xdr:to>
      <xdr:col>45</xdr:col>
      <xdr:colOff>133350</xdr:colOff>
      <xdr:row>16</xdr:row>
      <xdr:rowOff>261936</xdr:rowOff>
    </xdr:to>
    <xdr:sp macro="" textlink="">
      <xdr:nvSpPr>
        <xdr:cNvPr id="7" name="テキスト ボックス 6">
          <a:extLst>
            <a:ext uri="{FF2B5EF4-FFF2-40B4-BE49-F238E27FC236}">
              <a16:creationId xmlns:a16="http://schemas.microsoft.com/office/drawing/2014/main" id="{562B4002-EEFE-4E65-AE87-4AA2A110AC1B}"/>
            </a:ext>
          </a:extLst>
        </xdr:cNvPr>
        <xdr:cNvSpPr txBox="1"/>
      </xdr:nvSpPr>
      <xdr:spPr>
        <a:xfrm>
          <a:off x="12599193" y="5298279"/>
          <a:ext cx="5464970" cy="4405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👆この図形活用し、工程表を作成してください。</a:t>
          </a:r>
          <a:endParaRPr kumimoji="1" lang="en-US" altLang="ja-JP" sz="1400" b="1">
            <a:solidFill>
              <a:srgbClr val="FF0000"/>
            </a:solidFill>
            <a:effectLst/>
            <a:latin typeface="+mn-lt"/>
            <a:ea typeface="+mn-ea"/>
            <a:cs typeface="+mn-cs"/>
          </a:endParaRPr>
        </a:p>
      </xdr:txBody>
    </xdr:sp>
    <xdr:clientData/>
  </xdr:twoCellAnchor>
  <xdr:twoCellAnchor>
    <xdr:from>
      <xdr:col>34</xdr:col>
      <xdr:colOff>0</xdr:colOff>
      <xdr:row>14</xdr:row>
      <xdr:rowOff>319086</xdr:rowOff>
    </xdr:from>
    <xdr:to>
      <xdr:col>43</xdr:col>
      <xdr:colOff>440531</xdr:colOff>
      <xdr:row>14</xdr:row>
      <xdr:rowOff>414336</xdr:rowOff>
    </xdr:to>
    <xdr:sp macro="" textlink="">
      <xdr:nvSpPr>
        <xdr:cNvPr id="8" name="正方形/長方形 7">
          <a:extLst>
            <a:ext uri="{FF2B5EF4-FFF2-40B4-BE49-F238E27FC236}">
              <a16:creationId xmlns:a16="http://schemas.microsoft.com/office/drawing/2014/main" id="{F0A0B65E-9206-481A-950E-81788C5F6E5E}"/>
            </a:ext>
          </a:extLst>
        </xdr:cNvPr>
        <xdr:cNvSpPr/>
      </xdr:nvSpPr>
      <xdr:spPr>
        <a:xfrm>
          <a:off x="12561094" y="4938711"/>
          <a:ext cx="4833937" cy="9525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32</xdr:col>
      <xdr:colOff>110798</xdr:colOff>
      <xdr:row>1</xdr:row>
      <xdr:rowOff>50707</xdr:rowOff>
    </xdr:from>
    <xdr:to>
      <xdr:col>40</xdr:col>
      <xdr:colOff>230420</xdr:colOff>
      <xdr:row>5</xdr:row>
      <xdr:rowOff>17807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019598" y="228507"/>
          <a:ext cx="6063222" cy="716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当初の内容変更を届け出る場合は、</a:t>
          </a:r>
          <a:r>
            <a:rPr kumimoji="1" lang="ja-JP" altLang="ja-JP" sz="1400" b="1">
              <a:solidFill>
                <a:schemeClr val="dk1"/>
              </a:solidFill>
              <a:effectLst/>
              <a:latin typeface="+mn-lt"/>
              <a:ea typeface="+mn-ea"/>
              <a:cs typeface="+mn-cs"/>
            </a:rPr>
            <a:t>「当初」の〇印を「変更」に移動させてください。</a:t>
          </a:r>
          <a:endParaRPr kumimoji="1" lang="ja-JP" altLang="en-US" sz="1400"/>
        </a:p>
      </xdr:txBody>
    </xdr:sp>
    <xdr:clientData/>
  </xdr:twoCellAnchor>
  <xdr:oneCellAnchor>
    <xdr:from>
      <xdr:col>32</xdr:col>
      <xdr:colOff>35718</xdr:colOff>
      <xdr:row>33</xdr:row>
      <xdr:rowOff>178594</xdr:rowOff>
    </xdr:from>
    <xdr:ext cx="3976687" cy="993734"/>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6893718" y="7381875"/>
          <a:ext cx="3976687" cy="9937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400" b="1"/>
            <a:t>設計業務と測量調査業務を一括した業務の場合には、管理技術者と主任技術者の両方を記載してください。</a:t>
          </a:r>
        </a:p>
      </xdr:txBody>
    </xdr:sp>
    <xdr:clientData/>
  </xdr:oneCellAnchor>
  <xdr:twoCellAnchor>
    <xdr:from>
      <xdr:col>40</xdr:col>
      <xdr:colOff>142874</xdr:colOff>
      <xdr:row>28</xdr:row>
      <xdr:rowOff>116683</xdr:rowOff>
    </xdr:from>
    <xdr:to>
      <xdr:col>42</xdr:col>
      <xdr:colOff>33337</xdr:colOff>
      <xdr:row>28</xdr:row>
      <xdr:rowOff>116684</xdr:rowOff>
    </xdr:to>
    <xdr:cxnSp macro="">
      <xdr:nvCxnSpPr>
        <xdr:cNvPr id="19" name="直線コネクタ 18">
          <a:extLst>
            <a:ext uri="{FF2B5EF4-FFF2-40B4-BE49-F238E27FC236}">
              <a16:creationId xmlns:a16="http://schemas.microsoft.com/office/drawing/2014/main" id="{00000000-0008-0000-0400-000013000000}"/>
            </a:ext>
          </a:extLst>
        </xdr:cNvPr>
        <xdr:cNvCxnSpPr/>
      </xdr:nvCxnSpPr>
      <xdr:spPr>
        <a:xfrm>
          <a:off x="12334874" y="6391277"/>
          <a:ext cx="1223963" cy="1"/>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40</xdr:col>
      <xdr:colOff>166687</xdr:colOff>
      <xdr:row>29</xdr:row>
      <xdr:rowOff>214313</xdr:rowOff>
    </xdr:from>
    <xdr:to>
      <xdr:col>44</xdr:col>
      <xdr:colOff>6602</xdr:colOff>
      <xdr:row>39</xdr:row>
      <xdr:rowOff>71438</xdr:rowOff>
    </xdr:to>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12358687" y="6738938"/>
          <a:ext cx="2506915" cy="17264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👆管理技術者又は主任技術者のどちらかしか配置しない場合は、この線を配置しない方の技術者氏名入力欄まで移動させてください</a:t>
          </a:r>
          <a:endParaRPr kumimoji="1" lang="en-US" altLang="ja-JP" sz="1400" b="1">
            <a:solidFill>
              <a:schemeClr val="dk1"/>
            </a:solidFill>
            <a:effectLst/>
            <a:latin typeface="+mn-lt"/>
            <a:ea typeface="+mn-ea"/>
            <a:cs typeface="+mn-cs"/>
          </a:endParaRPr>
        </a:p>
      </xdr:txBody>
    </xdr:sp>
    <xdr:clientData/>
  </xdr:twoCellAnchor>
  <xdr:twoCellAnchor>
    <xdr:from>
      <xdr:col>21</xdr:col>
      <xdr:colOff>0</xdr:colOff>
      <xdr:row>1</xdr:row>
      <xdr:rowOff>12700</xdr:rowOff>
    </xdr:from>
    <xdr:to>
      <xdr:col>23</xdr:col>
      <xdr:colOff>213518</xdr:colOff>
      <xdr:row>2</xdr:row>
      <xdr:rowOff>794</xdr:rowOff>
    </xdr:to>
    <xdr:sp macro="" textlink="">
      <xdr:nvSpPr>
        <xdr:cNvPr id="6" name="楕円 5">
          <a:extLst>
            <a:ext uri="{FF2B5EF4-FFF2-40B4-BE49-F238E27FC236}">
              <a16:creationId xmlns:a16="http://schemas.microsoft.com/office/drawing/2014/main" id="{8C5518F7-8830-453D-B4B5-B13F54F1E5A6}"/>
            </a:ext>
          </a:extLst>
        </xdr:cNvPr>
        <xdr:cNvSpPr/>
      </xdr:nvSpPr>
      <xdr:spPr>
        <a:xfrm>
          <a:off x="4533900" y="190500"/>
          <a:ext cx="645318" cy="242094"/>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59999389629810485"/>
  </sheetPr>
  <dimension ref="A1:T29"/>
  <sheetViews>
    <sheetView tabSelected="1" zoomScaleNormal="100" workbookViewId="0">
      <selection activeCell="C3" sqref="C3"/>
    </sheetView>
  </sheetViews>
  <sheetFormatPr defaultRowHeight="18.75"/>
  <cols>
    <col min="1" max="1" width="21.875" customWidth="1"/>
    <col min="2" max="2" width="6.875" customWidth="1"/>
    <col min="3" max="9" width="8.5" customWidth="1"/>
  </cols>
  <sheetData>
    <row r="1" spans="1:20" ht="30.6" customHeight="1" thickBot="1">
      <c r="A1" s="109" t="s">
        <v>106</v>
      </c>
      <c r="B1" s="62"/>
      <c r="C1" s="77" t="s">
        <v>63</v>
      </c>
      <c r="D1" s="63"/>
      <c r="E1" s="63"/>
      <c r="F1" s="63"/>
      <c r="G1" s="63"/>
      <c r="H1" s="63"/>
      <c r="I1" s="63"/>
      <c r="J1" s="63"/>
      <c r="K1" s="62"/>
      <c r="L1" s="102"/>
      <c r="M1" s="102"/>
    </row>
    <row r="2" spans="1:20" ht="11.25" customHeight="1">
      <c r="A2" s="32"/>
      <c r="B2" s="32"/>
      <c r="C2" s="32"/>
      <c r="D2" s="32"/>
      <c r="E2" s="32"/>
      <c r="F2" s="32"/>
      <c r="G2" s="32"/>
      <c r="H2" s="32"/>
      <c r="I2" s="32"/>
      <c r="J2" s="32"/>
      <c r="K2" s="33"/>
      <c r="L2" s="102"/>
      <c r="M2" s="102"/>
    </row>
    <row r="3" spans="1:20" s="29" customFormat="1" ht="28.15" customHeight="1">
      <c r="A3" s="66" t="s">
        <v>30</v>
      </c>
      <c r="B3" s="30" t="s">
        <v>37</v>
      </c>
      <c r="C3" s="110"/>
      <c r="D3" s="110"/>
      <c r="E3" s="110"/>
      <c r="F3" s="110"/>
      <c r="G3" s="110"/>
      <c r="H3" s="110"/>
      <c r="I3" s="110"/>
      <c r="J3" s="110"/>
      <c r="K3" s="33" t="s">
        <v>35</v>
      </c>
      <c r="L3" s="103"/>
      <c r="M3" s="103"/>
    </row>
    <row r="4" spans="1:20" ht="7.15" customHeight="1">
      <c r="A4" s="67"/>
      <c r="B4" s="32"/>
      <c r="C4" s="32"/>
      <c r="D4" s="32"/>
      <c r="E4" s="32"/>
      <c r="F4" s="32"/>
      <c r="G4" s="32"/>
      <c r="H4" s="32"/>
      <c r="I4" s="32"/>
      <c r="J4" s="32"/>
      <c r="K4" s="32"/>
      <c r="L4" s="102"/>
      <c r="M4" s="102"/>
    </row>
    <row r="5" spans="1:20" s="29" customFormat="1" ht="28.15" customHeight="1">
      <c r="A5" s="66" t="s">
        <v>74</v>
      </c>
      <c r="B5" s="65"/>
      <c r="C5" s="137"/>
      <c r="D5" s="137"/>
      <c r="E5" s="137"/>
      <c r="F5" s="137"/>
      <c r="G5" s="137"/>
      <c r="H5" s="137"/>
      <c r="I5" s="137"/>
      <c r="J5" s="137"/>
      <c r="K5" s="33"/>
      <c r="L5" s="103"/>
      <c r="M5" s="103"/>
    </row>
    <row r="6" spans="1:20" ht="7.15" customHeight="1">
      <c r="A6" s="67"/>
      <c r="B6" s="32"/>
      <c r="C6" s="32"/>
      <c r="D6" s="32"/>
      <c r="E6" s="32"/>
      <c r="F6" s="32"/>
      <c r="G6" s="32"/>
      <c r="H6" s="32"/>
      <c r="I6" s="32"/>
      <c r="J6" s="32"/>
      <c r="K6" s="32"/>
      <c r="L6" s="102"/>
      <c r="M6" s="102"/>
    </row>
    <row r="7" spans="1:20" s="29" customFormat="1" ht="28.15" customHeight="1">
      <c r="A7" s="66" t="s">
        <v>88</v>
      </c>
      <c r="B7" s="33"/>
      <c r="C7" s="137"/>
      <c r="D7" s="137"/>
      <c r="E7" s="137"/>
      <c r="F7" s="137"/>
      <c r="G7" s="137"/>
      <c r="H7" s="137"/>
      <c r="I7" s="137"/>
      <c r="J7" s="137"/>
      <c r="K7" s="33"/>
      <c r="L7" s="103"/>
      <c r="M7" s="103"/>
    </row>
    <row r="8" spans="1:20" ht="7.15" customHeight="1">
      <c r="A8" s="67"/>
      <c r="B8" s="32"/>
      <c r="C8" s="32"/>
      <c r="D8" s="32"/>
      <c r="E8" s="32"/>
      <c r="F8" s="32"/>
      <c r="G8" s="32"/>
      <c r="H8" s="32"/>
      <c r="I8" s="32"/>
      <c r="J8" s="32"/>
      <c r="K8" s="32"/>
      <c r="L8" s="102"/>
      <c r="M8" s="102"/>
    </row>
    <row r="9" spans="1:20" s="29" customFormat="1" ht="28.15" customHeight="1">
      <c r="A9" s="66" t="s">
        <v>40</v>
      </c>
      <c r="B9" s="30"/>
      <c r="C9" s="142"/>
      <c r="D9" s="142"/>
      <c r="E9" s="142"/>
      <c r="F9" s="104"/>
      <c r="G9" s="107"/>
      <c r="H9" s="104"/>
      <c r="I9" s="33"/>
      <c r="J9" s="33"/>
      <c r="K9" s="33"/>
      <c r="L9" s="103"/>
      <c r="M9" s="103"/>
    </row>
    <row r="10" spans="1:20" ht="7.15" customHeight="1">
      <c r="A10" s="67"/>
      <c r="B10" s="32"/>
      <c r="C10" s="32"/>
      <c r="D10" s="32"/>
      <c r="E10" s="32"/>
      <c r="F10" s="32"/>
      <c r="G10" s="32"/>
      <c r="H10" s="32"/>
      <c r="I10" s="32"/>
      <c r="J10" s="32"/>
      <c r="K10" s="32"/>
      <c r="L10" s="102"/>
      <c r="M10" s="102"/>
    </row>
    <row r="11" spans="1:20" s="29" customFormat="1" ht="28.15" customHeight="1">
      <c r="A11" s="66" t="s">
        <v>75</v>
      </c>
      <c r="B11" s="30"/>
      <c r="C11" s="142"/>
      <c r="D11" s="142"/>
      <c r="E11" s="142"/>
      <c r="F11" s="104"/>
      <c r="G11" s="107"/>
      <c r="H11" s="104"/>
      <c r="I11" s="33"/>
      <c r="J11" s="33"/>
      <c r="K11" s="33"/>
      <c r="L11" s="103"/>
      <c r="M11" s="103"/>
    </row>
    <row r="12" spans="1:20" ht="7.15" customHeight="1">
      <c r="A12" s="67"/>
      <c r="B12" s="32"/>
      <c r="C12" s="32"/>
      <c r="D12" s="32"/>
      <c r="E12" s="32"/>
      <c r="F12" s="32"/>
      <c r="G12" s="32"/>
      <c r="H12" s="32"/>
      <c r="I12" s="32"/>
      <c r="J12" s="32"/>
      <c r="K12" s="32"/>
      <c r="L12" s="102"/>
      <c r="M12" s="102"/>
    </row>
    <row r="13" spans="1:20" s="29" customFormat="1" ht="28.15" customHeight="1">
      <c r="A13" s="66" t="s">
        <v>76</v>
      </c>
      <c r="B13" s="30"/>
      <c r="C13" s="142"/>
      <c r="D13" s="142"/>
      <c r="E13" s="142"/>
      <c r="F13" s="104"/>
      <c r="G13" s="107"/>
      <c r="H13" s="104"/>
      <c r="I13" s="33"/>
      <c r="J13" s="33"/>
      <c r="K13" s="33"/>
      <c r="L13" s="103"/>
      <c r="M13" s="103"/>
    </row>
    <row r="14" spans="1:20" ht="9" customHeight="1">
      <c r="A14" s="36"/>
      <c r="B14" s="32"/>
      <c r="C14" s="32"/>
      <c r="D14" s="32"/>
      <c r="E14" s="32"/>
      <c r="F14" s="32"/>
      <c r="G14" s="32"/>
      <c r="H14" s="32"/>
      <c r="I14" s="32"/>
      <c r="J14" s="32"/>
      <c r="K14" s="32"/>
      <c r="L14" s="102"/>
      <c r="M14" s="102"/>
    </row>
    <row r="15" spans="1:20" ht="25.5">
      <c r="A15" s="66" t="s">
        <v>38</v>
      </c>
      <c r="B15" s="32"/>
      <c r="C15" s="138"/>
      <c r="D15" s="138"/>
      <c r="E15" s="138"/>
      <c r="F15" s="32" t="s">
        <v>39</v>
      </c>
      <c r="G15" s="32"/>
      <c r="H15" s="32"/>
      <c r="I15" s="32"/>
      <c r="J15" s="32"/>
      <c r="K15" s="32"/>
      <c r="L15" s="102"/>
      <c r="M15" s="103"/>
      <c r="N15" s="29"/>
      <c r="O15" s="29"/>
      <c r="P15" s="29"/>
      <c r="Q15" s="29"/>
      <c r="R15" s="29"/>
      <c r="S15" s="29"/>
      <c r="T15" s="29"/>
    </row>
    <row r="16" spans="1:20" ht="7.15" customHeight="1">
      <c r="A16" s="67"/>
      <c r="B16" s="32"/>
      <c r="C16" s="32"/>
      <c r="D16" s="32"/>
      <c r="E16" s="32"/>
      <c r="F16" s="32"/>
      <c r="G16" s="32"/>
      <c r="H16" s="32"/>
      <c r="I16" s="32"/>
      <c r="J16" s="32"/>
      <c r="K16" s="32"/>
      <c r="L16" s="102"/>
      <c r="M16" s="102"/>
    </row>
    <row r="17" spans="1:13" ht="25.5">
      <c r="A17" s="66" t="s">
        <v>52</v>
      </c>
      <c r="B17" s="32"/>
      <c r="C17" s="138"/>
      <c r="D17" s="138"/>
      <c r="E17" s="138"/>
      <c r="F17" s="32" t="s">
        <v>39</v>
      </c>
      <c r="G17" s="141" t="s">
        <v>59</v>
      </c>
      <c r="H17" s="141"/>
      <c r="I17" s="141"/>
      <c r="J17" s="78" t="str">
        <f>IF(C15/1.1*0.1=C17,"OK","NG")</f>
        <v>OK</v>
      </c>
      <c r="K17" s="32"/>
      <c r="L17" s="102"/>
      <c r="M17" s="102"/>
    </row>
    <row r="18" spans="1:13" ht="9" customHeight="1">
      <c r="A18" s="32"/>
      <c r="B18" s="32"/>
      <c r="C18" s="32"/>
      <c r="D18" s="32"/>
      <c r="E18" s="32"/>
      <c r="F18" s="32"/>
      <c r="G18" s="32"/>
      <c r="H18" s="32"/>
      <c r="I18" s="32"/>
      <c r="J18" s="32"/>
      <c r="K18" s="32"/>
      <c r="L18" s="102"/>
      <c r="M18" s="102"/>
    </row>
    <row r="19" spans="1:13" ht="7.15" customHeight="1">
      <c r="A19" s="32"/>
      <c r="B19" s="32"/>
      <c r="C19" s="32"/>
      <c r="D19" s="32"/>
      <c r="E19" s="32"/>
      <c r="F19" s="32"/>
      <c r="G19" s="32"/>
      <c r="H19" s="32"/>
      <c r="I19" s="32"/>
      <c r="J19" s="32"/>
      <c r="K19" s="32"/>
      <c r="L19" s="102"/>
      <c r="M19" s="102"/>
    </row>
    <row r="20" spans="1:13" s="29" customFormat="1" ht="28.15" customHeight="1">
      <c r="A20" s="66" t="s">
        <v>53</v>
      </c>
      <c r="B20" s="33"/>
      <c r="C20" s="137"/>
      <c r="D20" s="137"/>
      <c r="E20" s="137"/>
      <c r="F20" s="137"/>
      <c r="G20" s="137"/>
      <c r="H20" s="137"/>
      <c r="I20" s="137"/>
      <c r="J20" s="33" t="s">
        <v>65</v>
      </c>
      <c r="K20" s="33"/>
      <c r="L20" s="103"/>
      <c r="M20" s="103"/>
    </row>
    <row r="21" spans="1:13" ht="7.15" customHeight="1">
      <c r="A21" s="67"/>
      <c r="B21" s="32"/>
      <c r="C21" s="32"/>
      <c r="D21" s="32"/>
      <c r="E21" s="32"/>
      <c r="F21" s="32"/>
      <c r="G21" s="32"/>
      <c r="H21" s="32"/>
      <c r="I21" s="32"/>
      <c r="J21" s="32"/>
      <c r="K21" s="32"/>
      <c r="L21" s="102"/>
      <c r="M21" s="102"/>
    </row>
    <row r="22" spans="1:13" s="29" customFormat="1" ht="28.15" customHeight="1">
      <c r="A22" s="66" t="s">
        <v>54</v>
      </c>
      <c r="B22" s="33"/>
      <c r="C22" s="137"/>
      <c r="D22" s="137"/>
      <c r="E22" s="137"/>
      <c r="F22" s="137"/>
      <c r="G22" s="137"/>
      <c r="H22" s="137"/>
      <c r="I22" s="137"/>
      <c r="J22" s="33" t="s">
        <v>64</v>
      </c>
      <c r="K22" s="33"/>
      <c r="L22" s="103"/>
      <c r="M22" s="103"/>
    </row>
    <row r="23" spans="1:13" ht="7.15" customHeight="1">
      <c r="A23" s="67"/>
      <c r="B23" s="32"/>
      <c r="C23" s="32"/>
      <c r="D23" s="32"/>
      <c r="E23" s="32"/>
      <c r="F23" s="32"/>
      <c r="G23" s="32"/>
      <c r="H23" s="32"/>
      <c r="I23" s="32"/>
      <c r="J23" s="32"/>
      <c r="K23" s="32"/>
      <c r="L23" s="102"/>
      <c r="M23" s="102"/>
    </row>
    <row r="24" spans="1:13" s="29" customFormat="1" ht="28.15" customHeight="1">
      <c r="A24" s="66" t="s">
        <v>31</v>
      </c>
      <c r="B24" s="33"/>
      <c r="C24" s="137"/>
      <c r="D24" s="137"/>
      <c r="E24" s="137"/>
      <c r="F24" s="137"/>
      <c r="G24" s="137"/>
      <c r="H24" s="137"/>
      <c r="I24" s="137"/>
      <c r="J24" s="33"/>
      <c r="K24" s="33"/>
      <c r="L24" s="103"/>
      <c r="M24" s="103"/>
    </row>
    <row r="25" spans="1:13" ht="7.15" customHeight="1">
      <c r="A25" s="67"/>
      <c r="B25" s="33"/>
      <c r="C25" s="140"/>
      <c r="D25" s="140"/>
      <c r="E25" s="140"/>
      <c r="F25" s="140"/>
      <c r="G25" s="140"/>
      <c r="H25" s="140"/>
      <c r="I25" s="140"/>
      <c r="J25" s="140"/>
      <c r="K25" s="33"/>
      <c r="L25" s="102"/>
      <c r="M25" s="102"/>
    </row>
    <row r="26" spans="1:13" s="29" customFormat="1" ht="28.15" customHeight="1">
      <c r="A26" s="66" t="s">
        <v>32</v>
      </c>
      <c r="B26" s="33"/>
      <c r="C26" s="137"/>
      <c r="D26" s="137"/>
      <c r="E26" s="137"/>
      <c r="F26" s="31"/>
      <c r="G26" s="139"/>
      <c r="H26" s="139"/>
      <c r="I26" s="139"/>
      <c r="J26" s="139"/>
      <c r="K26" s="33"/>
      <c r="L26" s="103"/>
      <c r="M26" s="103"/>
    </row>
    <row r="27" spans="1:13" ht="7.15" customHeight="1">
      <c r="A27" s="67"/>
      <c r="B27" s="33"/>
      <c r="C27" s="32"/>
      <c r="D27" s="32"/>
      <c r="E27" s="32"/>
      <c r="F27" s="32"/>
      <c r="G27" s="139"/>
      <c r="H27" s="139"/>
      <c r="I27" s="139"/>
      <c r="J27" s="139"/>
      <c r="K27" s="33"/>
      <c r="L27" s="102"/>
      <c r="M27" s="102"/>
    </row>
    <row r="28" spans="1:13" s="29" customFormat="1" ht="28.15" customHeight="1">
      <c r="A28" s="66" t="s">
        <v>73</v>
      </c>
      <c r="B28" s="33"/>
      <c r="C28" s="137"/>
      <c r="D28" s="137"/>
      <c r="E28" s="137"/>
      <c r="F28" s="31"/>
      <c r="G28" s="31"/>
      <c r="H28" s="31"/>
      <c r="I28" s="31"/>
      <c r="J28" s="101"/>
      <c r="K28" s="33"/>
      <c r="L28" s="103"/>
      <c r="M28" s="103"/>
    </row>
    <row r="29" spans="1:13" ht="24">
      <c r="A29" s="32"/>
      <c r="B29" s="32"/>
      <c r="C29" s="32"/>
      <c r="D29" s="32"/>
      <c r="E29" s="32"/>
      <c r="F29" s="32"/>
      <c r="G29" s="32"/>
      <c r="H29" s="32"/>
      <c r="I29" s="32"/>
      <c r="J29" s="32"/>
      <c r="K29" s="33"/>
      <c r="L29" s="102"/>
      <c r="M29" s="102"/>
    </row>
  </sheetData>
  <sheetProtection algorithmName="SHA-512" hashValue="2Amk1viTgTE2wCF9G4t9UFF3QFiqv/An/RJGiLprL+qTF+RKotTwfNx+FJxJl7AZSw3KUApwtbY3Sms5YGPlbQ==" saltValue="A1BG7nt4uJlqikTDZ9uqGw==" spinCount="100000" sheet="1" objects="1" scenarios="1"/>
  <mergeCells count="15">
    <mergeCell ref="C5:J5"/>
    <mergeCell ref="C28:E28"/>
    <mergeCell ref="C15:E15"/>
    <mergeCell ref="C17:E17"/>
    <mergeCell ref="C7:J7"/>
    <mergeCell ref="G26:J27"/>
    <mergeCell ref="C20:I20"/>
    <mergeCell ref="C22:I22"/>
    <mergeCell ref="C24:I24"/>
    <mergeCell ref="C26:E26"/>
    <mergeCell ref="C25:J25"/>
    <mergeCell ref="G17:I17"/>
    <mergeCell ref="C9:E9"/>
    <mergeCell ref="C11:E11"/>
    <mergeCell ref="C13:E13"/>
  </mergeCells>
  <phoneticPr fontId="1"/>
  <pageMargins left="0.7" right="0.7" top="0.75" bottom="0.75" header="0.3" footer="0.3"/>
  <pageSetup paperSize="9" scale="6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39997558519241921"/>
  </sheetPr>
  <dimension ref="A1:U36"/>
  <sheetViews>
    <sheetView view="pageBreakPreview" zoomScale="80" zoomScaleNormal="70" zoomScaleSheetLayoutView="80" workbookViewId="0"/>
  </sheetViews>
  <sheetFormatPr defaultColWidth="8.75" defaultRowHeight="13.5"/>
  <cols>
    <col min="1" max="2" width="3.75" style="6" customWidth="1"/>
    <col min="3" max="5" width="3.875" style="6" customWidth="1"/>
    <col min="6" max="23" width="3.75" style="6" customWidth="1"/>
    <col min="24" max="16384" width="8.75" style="6"/>
  </cols>
  <sheetData>
    <row r="1" spans="1:21" ht="19.899999999999999" customHeight="1">
      <c r="M1" s="153">
        <f>共通項目入力シート!C11</f>
        <v>0</v>
      </c>
      <c r="N1" s="153"/>
      <c r="O1" s="153"/>
      <c r="P1" s="153"/>
      <c r="Q1" s="153"/>
      <c r="R1" s="153"/>
      <c r="S1" s="153"/>
      <c r="T1" s="153"/>
    </row>
    <row r="2" spans="1:21" ht="19.899999999999999" customHeight="1"/>
    <row r="3" spans="1:21" ht="19.899999999999999" customHeight="1">
      <c r="A3" s="157" t="s">
        <v>97</v>
      </c>
      <c r="B3" s="157"/>
      <c r="C3" s="157"/>
      <c r="D3" s="157"/>
      <c r="E3" s="157"/>
      <c r="F3" s="157"/>
      <c r="G3" s="157"/>
      <c r="H3" s="157"/>
      <c r="I3" s="157"/>
      <c r="J3" s="157"/>
    </row>
    <row r="4" spans="1:21" ht="19.899999999999999" customHeight="1"/>
    <row r="5" spans="1:21" ht="19.899999999999999" customHeight="1">
      <c r="K5" s="145" t="s">
        <v>33</v>
      </c>
      <c r="L5" s="145"/>
      <c r="M5" s="149">
        <f>共通項目入力シート!C20</f>
        <v>0</v>
      </c>
      <c r="N5" s="149"/>
      <c r="O5" s="149"/>
      <c r="P5" s="149"/>
      <c r="Q5" s="149"/>
      <c r="R5" s="149"/>
      <c r="S5" s="149"/>
      <c r="T5" s="149"/>
      <c r="U5" s="149"/>
    </row>
    <row r="6" spans="1:21" ht="19.899999999999999" customHeight="1">
      <c r="B6" s="4"/>
      <c r="C6" s="4"/>
      <c r="D6" s="4"/>
      <c r="E6" s="4"/>
      <c r="F6" s="4"/>
      <c r="G6" s="4"/>
      <c r="H6" s="145" t="s">
        <v>44</v>
      </c>
      <c r="I6" s="145"/>
      <c r="J6" s="4"/>
      <c r="K6" s="147" t="s">
        <v>55</v>
      </c>
      <c r="L6" s="147"/>
      <c r="M6" s="149" t="str">
        <f>IF(共通項目入力シート!C22="","",共通項目入力シート!C22)</f>
        <v/>
      </c>
      <c r="N6" s="149"/>
      <c r="O6" s="149"/>
      <c r="P6" s="149"/>
      <c r="Q6" s="149"/>
      <c r="R6" s="149"/>
      <c r="S6" s="149"/>
      <c r="T6" s="149"/>
      <c r="U6" s="149"/>
    </row>
    <row r="7" spans="1:21" ht="19.899999999999999" customHeight="1">
      <c r="K7" s="146" t="s">
        <v>56</v>
      </c>
      <c r="L7" s="146"/>
      <c r="M7" s="149">
        <f>共通項目入力シート!C24</f>
        <v>0</v>
      </c>
      <c r="N7" s="149"/>
      <c r="O7" s="149"/>
      <c r="P7" s="149"/>
      <c r="Q7" s="149"/>
      <c r="R7" s="149"/>
      <c r="S7" s="149"/>
      <c r="T7" s="149"/>
      <c r="U7" s="149"/>
    </row>
    <row r="8" spans="1:21" ht="19.899999999999999" customHeight="1">
      <c r="K8" s="146" t="s">
        <v>57</v>
      </c>
      <c r="L8" s="146"/>
      <c r="M8" s="149" t="str">
        <f>共通項目入力シート!C26&amp;"　"&amp;共通項目入力シート!C28</f>
        <v>　</v>
      </c>
      <c r="N8" s="149"/>
      <c r="O8" s="149"/>
      <c r="P8" s="149"/>
      <c r="Q8" s="149"/>
      <c r="R8" s="149"/>
      <c r="S8" s="149"/>
      <c r="T8" s="149"/>
      <c r="U8" s="149"/>
    </row>
    <row r="9" spans="1:21" ht="19.899999999999999" customHeight="1"/>
    <row r="10" spans="1:21" ht="19.899999999999999" customHeight="1"/>
    <row r="11" spans="1:21" ht="19.899999999999999" customHeight="1">
      <c r="E11" s="150" t="s">
        <v>41</v>
      </c>
      <c r="F11" s="150"/>
      <c r="G11" s="150"/>
      <c r="H11" s="150"/>
      <c r="I11" s="150"/>
      <c r="J11" s="150"/>
      <c r="K11" s="150"/>
      <c r="L11" s="150"/>
      <c r="M11" s="150"/>
      <c r="N11" s="150"/>
      <c r="O11" s="150"/>
      <c r="P11" s="150"/>
    </row>
    <row r="12" spans="1:21" ht="19.899999999999999" customHeight="1">
      <c r="B12" s="58"/>
      <c r="E12" s="150"/>
      <c r="F12" s="150"/>
      <c r="G12" s="150"/>
      <c r="H12" s="150"/>
      <c r="I12" s="150"/>
      <c r="J12" s="150"/>
      <c r="K12" s="150"/>
      <c r="L12" s="150"/>
      <c r="M12" s="150"/>
      <c r="N12" s="150"/>
      <c r="O12" s="150"/>
      <c r="P12" s="150"/>
    </row>
    <row r="13" spans="1:21" ht="19.899999999999999" customHeight="1"/>
    <row r="14" spans="1:21" ht="19.899999999999999" customHeight="1"/>
    <row r="15" spans="1:21" s="64" customFormat="1" ht="19.899999999999999" customHeight="1">
      <c r="C15" s="152">
        <f>共通項目入力シート!C9</f>
        <v>0</v>
      </c>
      <c r="D15" s="152"/>
      <c r="E15" s="152"/>
      <c r="F15" s="152"/>
      <c r="G15" s="152"/>
      <c r="H15" s="152"/>
      <c r="I15" s="152"/>
      <c r="J15" s="64" t="s">
        <v>100</v>
      </c>
    </row>
    <row r="16" spans="1:21" s="59" customFormat="1" ht="19.899999999999999" customHeight="1"/>
    <row r="17" spans="1:20" s="64" customFormat="1" ht="19.899999999999999" customHeight="1">
      <c r="C17" s="152">
        <f>共通項目入力シート!C11</f>
        <v>0</v>
      </c>
      <c r="D17" s="152"/>
      <c r="E17" s="152"/>
      <c r="F17" s="152"/>
      <c r="G17" s="152"/>
      <c r="H17" s="152"/>
      <c r="I17" s="152"/>
      <c r="J17" s="64" t="s">
        <v>101</v>
      </c>
    </row>
    <row r="18" spans="1:20" ht="19.899999999999999" customHeight="1"/>
    <row r="19" spans="1:20" ht="19.899999999999999" customHeight="1"/>
    <row r="20" spans="1:20" ht="19.899999999999999" customHeight="1">
      <c r="J20" s="6" t="s">
        <v>42</v>
      </c>
    </row>
    <row r="21" spans="1:20" ht="19.899999999999999" customHeight="1"/>
    <row r="22" spans="1:20" ht="30" customHeight="1">
      <c r="B22" s="4" t="s">
        <v>45</v>
      </c>
      <c r="C22" s="4"/>
      <c r="D22" s="4"/>
      <c r="E22" s="4"/>
      <c r="F22" s="24" t="s">
        <v>36</v>
      </c>
      <c r="G22" s="60">
        <f>共通項目入力シート!C3</f>
        <v>0</v>
      </c>
      <c r="H22" s="60">
        <f>共通項目入力シート!D3</f>
        <v>0</v>
      </c>
      <c r="I22" s="60">
        <f>共通項目入力シート!E3</f>
        <v>0</v>
      </c>
      <c r="J22" s="60">
        <f>共通項目入力シート!F3</f>
        <v>0</v>
      </c>
      <c r="K22" s="60">
        <f>共通項目入力シート!G3</f>
        <v>0</v>
      </c>
      <c r="L22" s="60">
        <f>共通項目入力シート!H3</f>
        <v>0</v>
      </c>
      <c r="M22" s="60">
        <f>共通項目入力シート!I3</f>
        <v>0</v>
      </c>
      <c r="N22" s="60">
        <f>共通項目入力シート!J3</f>
        <v>0</v>
      </c>
      <c r="O22" s="24" t="s">
        <v>34</v>
      </c>
      <c r="P22" s="4" t="s">
        <v>43</v>
      </c>
    </row>
    <row r="23" spans="1:20" ht="19.899999999999999" customHeight="1">
      <c r="A23" s="4"/>
      <c r="B23" s="4"/>
      <c r="C23" s="4"/>
      <c r="D23" s="4"/>
      <c r="E23" s="4"/>
      <c r="F23" s="4"/>
      <c r="G23" s="4"/>
      <c r="H23" s="4"/>
      <c r="I23" s="61"/>
      <c r="J23" s="61"/>
      <c r="K23" s="61"/>
      <c r="L23" s="61"/>
      <c r="M23" s="61"/>
      <c r="S23" s="4"/>
      <c r="T23" s="4"/>
    </row>
    <row r="24" spans="1:20" ht="19.899999999999999" customHeight="1"/>
    <row r="25" spans="1:20" ht="40.15" customHeight="1">
      <c r="B25" s="24">
        <v>1</v>
      </c>
      <c r="C25" s="144" t="s">
        <v>102</v>
      </c>
      <c r="D25" s="144"/>
      <c r="E25" s="144"/>
      <c r="F25" s="4"/>
      <c r="G25" s="155">
        <f>共通項目入力シート!C5</f>
        <v>0</v>
      </c>
      <c r="H25" s="155"/>
      <c r="I25" s="155"/>
      <c r="J25" s="155"/>
      <c r="K25" s="155"/>
      <c r="L25" s="155"/>
      <c r="M25" s="155"/>
      <c r="N25" s="155"/>
      <c r="O25" s="155"/>
      <c r="P25" s="155"/>
      <c r="Q25" s="155"/>
      <c r="R25" s="155"/>
      <c r="S25" s="155"/>
      <c r="T25" s="155"/>
    </row>
    <row r="26" spans="1:20" ht="19.899999999999999" customHeight="1">
      <c r="B26" s="24"/>
    </row>
    <row r="27" spans="1:20" ht="19.899999999999999" customHeight="1">
      <c r="B27" s="24">
        <v>2</v>
      </c>
      <c r="C27" s="143" t="s">
        <v>46</v>
      </c>
      <c r="D27" s="143"/>
      <c r="E27" s="143"/>
      <c r="F27" s="4"/>
      <c r="G27" s="156">
        <f>共通項目入力シート!C7</f>
        <v>0</v>
      </c>
      <c r="H27" s="156"/>
      <c r="I27" s="156"/>
      <c r="J27" s="156"/>
      <c r="K27" s="156"/>
      <c r="L27" s="156"/>
      <c r="M27" s="156"/>
      <c r="N27" s="156"/>
      <c r="O27" s="156"/>
      <c r="P27" s="156"/>
      <c r="Q27" s="156"/>
      <c r="R27" s="156"/>
      <c r="S27" s="156"/>
      <c r="T27" s="156"/>
    </row>
    <row r="28" spans="1:20" ht="19.899999999999999" customHeight="1">
      <c r="B28" s="24"/>
    </row>
    <row r="29" spans="1:20" ht="19.899999999999999" customHeight="1">
      <c r="B29" s="68"/>
    </row>
    <row r="30" spans="1:20" ht="19.899999999999999" customHeight="1">
      <c r="B30" s="24"/>
      <c r="G30" s="151" t="s">
        <v>50</v>
      </c>
      <c r="H30" s="151"/>
      <c r="I30" s="153">
        <f>共通項目入力シート!C11</f>
        <v>0</v>
      </c>
      <c r="J30" s="153"/>
      <c r="K30" s="153"/>
      <c r="L30" s="153"/>
      <c r="M30" s="153"/>
      <c r="N30" s="153"/>
      <c r="O30" s="153"/>
      <c r="P30" s="153"/>
    </row>
    <row r="31" spans="1:20" ht="19.899999999999999" customHeight="1">
      <c r="B31" s="24">
        <v>3</v>
      </c>
      <c r="C31" s="154" t="s">
        <v>48</v>
      </c>
      <c r="D31" s="154"/>
      <c r="E31" s="154"/>
      <c r="F31" s="4"/>
    </row>
    <row r="32" spans="1:20" ht="19.899999999999999" customHeight="1">
      <c r="G32" s="151" t="s">
        <v>51</v>
      </c>
      <c r="H32" s="151"/>
      <c r="I32" s="153">
        <f>共通項目入力シート!C13</f>
        <v>0</v>
      </c>
      <c r="J32" s="153"/>
      <c r="K32" s="153"/>
      <c r="L32" s="153"/>
      <c r="M32" s="153"/>
      <c r="N32" s="153"/>
      <c r="O32" s="153"/>
      <c r="P32" s="153"/>
    </row>
    <row r="33" spans="2:14" ht="19.899999999999999" customHeight="1"/>
    <row r="34" spans="2:14" ht="19.899999999999999" customHeight="1"/>
    <row r="35" spans="2:14" ht="19.899999999999999" customHeight="1">
      <c r="B35" s="24">
        <v>4</v>
      </c>
      <c r="C35" s="143" t="s">
        <v>47</v>
      </c>
      <c r="D35" s="143"/>
      <c r="E35" s="143"/>
      <c r="G35" s="148">
        <f>共通項目入力シート!C15</f>
        <v>0</v>
      </c>
      <c r="H35" s="148"/>
      <c r="I35" s="148"/>
      <c r="J35" s="148"/>
      <c r="K35" s="148"/>
      <c r="L35" s="148"/>
      <c r="M35" s="148"/>
      <c r="N35" s="6" t="s">
        <v>49</v>
      </c>
    </row>
    <row r="36" spans="2:14" ht="19.899999999999999" customHeight="1"/>
  </sheetData>
  <sheetProtection algorithmName="SHA-512" hashValue="qoLvXdOfxwRmCmyWSnDmIqX13xxHajTYM8XX90zkQ9abj+K58y+bEfLnZ0eeI8GqUV8L+5HYJlEc3Nzu9l8/ng==" saltValue="DN8XHQlaNgpqr6MCoxNMYw==" spinCount="100000" sheet="1" objects="1" scenarios="1"/>
  <mergeCells count="25">
    <mergeCell ref="M1:T1"/>
    <mergeCell ref="C27:E27"/>
    <mergeCell ref="C31:E31"/>
    <mergeCell ref="M7:U7"/>
    <mergeCell ref="M8:U8"/>
    <mergeCell ref="G25:T25"/>
    <mergeCell ref="G27:T27"/>
    <mergeCell ref="G30:H30"/>
    <mergeCell ref="A3:J3"/>
    <mergeCell ref="K5:L5"/>
    <mergeCell ref="M5:U5"/>
    <mergeCell ref="C35:E35"/>
    <mergeCell ref="C25:E25"/>
    <mergeCell ref="H6:I6"/>
    <mergeCell ref="K7:L7"/>
    <mergeCell ref="K6:L6"/>
    <mergeCell ref="K8:L8"/>
    <mergeCell ref="G35:M35"/>
    <mergeCell ref="M6:U6"/>
    <mergeCell ref="E11:P12"/>
    <mergeCell ref="G32:H32"/>
    <mergeCell ref="C15:I15"/>
    <mergeCell ref="C17:I17"/>
    <mergeCell ref="I30:P30"/>
    <mergeCell ref="I32:P32"/>
  </mergeCells>
  <phoneticPr fontId="1"/>
  <pageMargins left="0.9055118110236221" right="0.51181102362204722" top="0.74803149606299213" bottom="0.74803149606299213" header="0.31496062992125984" footer="0.31496062992125984"/>
  <pageSetup paperSize="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sheetPr>
  <dimension ref="B1:BH42"/>
  <sheetViews>
    <sheetView showWhiteSpace="0" view="pageBreakPreview" zoomScaleNormal="100" zoomScaleSheetLayoutView="100" zoomScalePageLayoutView="85" workbookViewId="0"/>
  </sheetViews>
  <sheetFormatPr defaultRowHeight="18.75"/>
  <cols>
    <col min="1" max="19" width="5.125" customWidth="1"/>
    <col min="20" max="43" width="3.625" customWidth="1"/>
    <col min="50" max="60" width="13" customWidth="1"/>
  </cols>
  <sheetData>
    <row r="1" spans="2:60" ht="29.25" customHeight="1"/>
    <row r="2" spans="2:60" ht="22.5" customHeight="1"/>
    <row r="3" spans="2:60" ht="26.25" customHeight="1">
      <c r="B3" s="1"/>
      <c r="C3" s="176" t="s">
        <v>77</v>
      </c>
      <c r="D3" s="176"/>
      <c r="E3" s="176"/>
      <c r="F3" s="176"/>
      <c r="G3" s="176"/>
      <c r="H3" s="176"/>
      <c r="I3" s="176"/>
      <c r="J3" s="176"/>
      <c r="K3" s="176"/>
      <c r="L3" s="176"/>
      <c r="M3" s="176"/>
      <c r="N3" s="176"/>
      <c r="O3" s="176"/>
      <c r="P3" s="176"/>
      <c r="Q3" s="1"/>
      <c r="R3" s="1"/>
      <c r="S3" s="1"/>
      <c r="Z3" s="2"/>
    </row>
    <row r="4" spans="2:60" ht="18" customHeight="1"/>
    <row r="5" spans="2:60" ht="28.35" customHeight="1">
      <c r="B5" s="3" t="s">
        <v>0</v>
      </c>
      <c r="C5" s="3"/>
      <c r="D5" s="3"/>
      <c r="E5" s="177" t="str">
        <f>共通項目入力シート!C3&amp;共通項目入力シート!D3&amp;共通項目入力シート!E3&amp;共通項目入力シート!F3&amp;共通項目入力シート!G3&amp;共通項目入力シート!H3&amp;共通項目入力シート!I3&amp;共通項目入力シート!J3</f>
        <v/>
      </c>
      <c r="F5" s="177"/>
      <c r="G5" s="177"/>
      <c r="H5" s="177"/>
      <c r="I5" s="177"/>
      <c r="J5" s="3" t="s">
        <v>1</v>
      </c>
    </row>
    <row r="6" spans="2:60" ht="9.75" customHeight="1">
      <c r="B6" s="4"/>
      <c r="C6" s="4"/>
      <c r="D6" s="4"/>
      <c r="E6" s="5"/>
      <c r="F6" s="5"/>
      <c r="G6" s="5"/>
      <c r="H6" s="5"/>
      <c r="I6" s="5"/>
      <c r="J6" s="4"/>
    </row>
    <row r="7" spans="2:60" ht="15.95" customHeight="1">
      <c r="B7" s="171" t="s">
        <v>78</v>
      </c>
      <c r="C7" s="171"/>
      <c r="D7" s="171"/>
      <c r="E7" s="178">
        <f>共通項目入力シート!C5</f>
        <v>0</v>
      </c>
      <c r="F7" s="178"/>
      <c r="G7" s="178"/>
      <c r="H7" s="178"/>
      <c r="I7" s="178"/>
      <c r="J7" s="178"/>
      <c r="K7" s="178"/>
      <c r="L7" s="178"/>
      <c r="M7" s="178"/>
      <c r="N7" s="178"/>
      <c r="O7" s="178"/>
      <c r="P7" s="178"/>
    </row>
    <row r="8" spans="2:60" ht="15.95" customHeight="1">
      <c r="B8" s="171"/>
      <c r="C8" s="171"/>
      <c r="D8" s="171"/>
      <c r="E8" s="179"/>
      <c r="F8" s="179"/>
      <c r="G8" s="179"/>
      <c r="H8" s="179"/>
      <c r="I8" s="179"/>
      <c r="J8" s="179"/>
      <c r="K8" s="179"/>
      <c r="L8" s="179"/>
      <c r="M8" s="179"/>
      <c r="N8" s="179"/>
      <c r="O8" s="179"/>
      <c r="P8" s="179"/>
      <c r="X8" s="6"/>
    </row>
    <row r="9" spans="2:60" ht="14.1" customHeight="1">
      <c r="B9" s="171" t="s">
        <v>94</v>
      </c>
      <c r="C9" s="171"/>
      <c r="D9" s="171"/>
      <c r="E9" s="180">
        <f>共通項目入力シート!C7</f>
        <v>0</v>
      </c>
      <c r="F9" s="180"/>
      <c r="G9" s="180"/>
      <c r="H9" s="180"/>
      <c r="I9" s="180"/>
      <c r="J9" s="180"/>
      <c r="K9" s="180"/>
      <c r="L9" s="180"/>
      <c r="M9" s="180"/>
      <c r="N9" s="180"/>
      <c r="O9" s="180"/>
      <c r="P9" s="180"/>
    </row>
    <row r="10" spans="2:60" ht="14.1" customHeight="1">
      <c r="B10" s="171"/>
      <c r="C10" s="171"/>
      <c r="D10" s="171"/>
      <c r="E10" s="181"/>
      <c r="F10" s="181"/>
      <c r="G10" s="181"/>
      <c r="H10" s="181"/>
      <c r="I10" s="181"/>
      <c r="J10" s="181"/>
      <c r="K10" s="181"/>
      <c r="L10" s="181"/>
      <c r="M10" s="181"/>
      <c r="N10" s="181"/>
      <c r="O10" s="181"/>
      <c r="P10" s="181"/>
    </row>
    <row r="11" spans="2:60" ht="18.75" customHeight="1">
      <c r="B11" s="7"/>
      <c r="C11" s="7"/>
      <c r="D11" s="7"/>
      <c r="E11" s="8"/>
      <c r="F11" s="8"/>
      <c r="G11" s="8"/>
      <c r="H11" s="8"/>
      <c r="I11" s="8"/>
      <c r="J11" s="8"/>
      <c r="K11" s="8"/>
      <c r="L11" s="8"/>
      <c r="M11" s="8"/>
      <c r="N11" s="8"/>
      <c r="O11" s="8"/>
      <c r="P11" s="8"/>
    </row>
    <row r="12" spans="2:60" ht="25.15" customHeight="1">
      <c r="B12" s="171" t="s">
        <v>79</v>
      </c>
      <c r="C12" s="171"/>
      <c r="D12" s="171"/>
      <c r="F12" s="182" t="s">
        <v>81</v>
      </c>
      <c r="G12" s="182"/>
      <c r="H12" s="183">
        <f>共通項目入力シート!C11</f>
        <v>0</v>
      </c>
      <c r="I12" s="183"/>
      <c r="J12" s="183"/>
      <c r="K12" s="183"/>
      <c r="L12" s="183"/>
      <c r="M12" s="183"/>
      <c r="N12" s="183"/>
    </row>
    <row r="13" spans="2:60" ht="25.15" customHeight="1">
      <c r="B13" s="171"/>
      <c r="C13" s="171"/>
      <c r="D13" s="171"/>
      <c r="F13" s="182" t="s">
        <v>80</v>
      </c>
      <c r="G13" s="182"/>
      <c r="H13" s="183">
        <f>共通項目入力シート!C13</f>
        <v>0</v>
      </c>
      <c r="I13" s="183"/>
      <c r="J13" s="183"/>
      <c r="K13" s="183"/>
      <c r="L13" s="183"/>
      <c r="M13" s="183"/>
      <c r="N13" s="183"/>
      <c r="U13" s="72"/>
      <c r="V13" s="17"/>
      <c r="W13" s="17"/>
      <c r="X13" s="17"/>
    </row>
    <row r="14" spans="2:60" ht="18" customHeight="1">
      <c r="AX14" s="74" t="s">
        <v>2</v>
      </c>
      <c r="AY14" s="74" t="s">
        <v>3</v>
      </c>
      <c r="AZ14" s="74" t="s">
        <v>4</v>
      </c>
      <c r="BA14" s="74" t="s">
        <v>5</v>
      </c>
      <c r="BB14" s="74" t="s">
        <v>2</v>
      </c>
      <c r="BC14" s="74" t="s">
        <v>3</v>
      </c>
      <c r="BD14" s="74" t="s">
        <v>6</v>
      </c>
      <c r="BE14" s="74" t="s">
        <v>5</v>
      </c>
      <c r="BF14" s="74" t="s">
        <v>2</v>
      </c>
      <c r="BG14" s="74" t="s">
        <v>3</v>
      </c>
      <c r="BH14" s="74" t="s">
        <v>7</v>
      </c>
    </row>
    <row r="15" spans="2:60" ht="13.5" customHeight="1">
      <c r="E15" s="10"/>
      <c r="F15" s="11" t="s">
        <v>2</v>
      </c>
      <c r="G15" s="12" t="s">
        <v>3</v>
      </c>
      <c r="H15" s="11" t="s">
        <v>4</v>
      </c>
      <c r="I15" s="13" t="s">
        <v>5</v>
      </c>
      <c r="J15" s="12" t="s">
        <v>2</v>
      </c>
      <c r="K15" s="11" t="s">
        <v>3</v>
      </c>
      <c r="L15" s="13" t="s">
        <v>6</v>
      </c>
      <c r="M15" s="12" t="s">
        <v>5</v>
      </c>
      <c r="N15" s="11" t="s">
        <v>2</v>
      </c>
      <c r="O15" s="13" t="s">
        <v>3</v>
      </c>
      <c r="P15" s="13" t="s">
        <v>7</v>
      </c>
      <c r="U15" s="69"/>
      <c r="V15" s="70"/>
      <c r="W15" s="70"/>
      <c r="X15" s="70"/>
      <c r="AX15" s="75">
        <v>10000000000</v>
      </c>
      <c r="AY15" s="75">
        <v>1000000000</v>
      </c>
      <c r="AZ15" s="75">
        <v>100000000</v>
      </c>
      <c r="BA15" s="76">
        <v>10000000</v>
      </c>
      <c r="BB15" s="76">
        <v>1000000</v>
      </c>
      <c r="BC15" s="76">
        <v>100000</v>
      </c>
      <c r="BD15" s="76">
        <v>10000</v>
      </c>
      <c r="BE15" s="76">
        <v>1000</v>
      </c>
      <c r="BF15" s="76">
        <v>100</v>
      </c>
      <c r="BG15" s="76">
        <v>10</v>
      </c>
      <c r="BH15" s="76">
        <v>1</v>
      </c>
    </row>
    <row r="16" spans="2:60" ht="36.75" customHeight="1">
      <c r="B16" s="171" t="s">
        <v>95</v>
      </c>
      <c r="C16" s="171"/>
      <c r="D16" s="172"/>
      <c r="E16" s="132" t="str">
        <f>IF(AND(10000000000&lt;=共通項目入力シート!$C$15,共通項目入力シート!$C$15&lt;100000000000),"\",IF(AW16=0,"",RIGHT(AW16,1)))</f>
        <v/>
      </c>
      <c r="F16" s="132" t="str">
        <f>IF(AND(1000000000&lt;=共通項目入力シート!$C$15,共通項目入力シート!$C$15&lt;10000000000),"\",IF(AX16=0,"",RIGHT(AX16,1)))</f>
        <v/>
      </c>
      <c r="G16" s="133" t="str">
        <f>IF(AND(100000000&lt;=共通項目入力シート!$C$15,共通項目入力シート!$C$15&lt;1000000000),"\",IF(AY16=0,"",RIGHT(AY16,1)))</f>
        <v/>
      </c>
      <c r="H16" s="134" t="str">
        <f>IF(AND(10000000&lt;=共通項目入力シート!$C$15,共通項目入力シート!$C$15&lt;100000000),"\",IF(AZ16=0,"",RIGHT(AZ16,1)))</f>
        <v/>
      </c>
      <c r="I16" s="132" t="str">
        <f>IF(AND(1000000&lt;=共通項目入力シート!$C$15,共通項目入力シート!$C$15&lt;10000000),"\",IF(BA16=0,"",RIGHT(BA16,1)))</f>
        <v/>
      </c>
      <c r="J16" s="133" t="str">
        <f>IF(AND(100000&lt;=共通項目入力シート!$C$15,共通項目入力シート!$C$15&lt;1000000),"\",IF(BB16=0,"",RIGHT(BB16,1)))</f>
        <v/>
      </c>
      <c r="K16" s="134" t="str">
        <f>IF(AND(10000&lt;=共通項目入力シート!$C$15,共通項目入力シート!$C$15&lt;100000),"\",IF(BC16=0,"",RIGHT(BC16,1)))</f>
        <v/>
      </c>
      <c r="L16" s="132" t="str">
        <f>IF(AND(1000&lt;=共通項目入力シート!$C$15,共通項目入力シート!$C$15&lt;10000),"\",IF(BD16=0,"",RIGHT(BD16,1)))</f>
        <v/>
      </c>
      <c r="M16" s="133" t="str">
        <f>IF(AND(100&lt;=共通項目入力シート!$C$15,共通項目入力シート!$C$15&lt;1000),"\",IF(BE16=0,"",RIGHT(BE16,1)))</f>
        <v/>
      </c>
      <c r="N16" s="134" t="str">
        <f>IF(AND(10&lt;=共通項目入力シート!$C$15,共通項目入力シート!$C$15&lt;100),"\",IF(BF16=0,"",RIGHT(BF16,1)))</f>
        <v/>
      </c>
      <c r="O16" s="132" t="str">
        <f>IF(AND(1&lt;=共通項目入力シート!$C$15,共通項目入力シート!$C$15&lt;10),"\",IF(BG16=0,"",RIGHT(BG16,1)))</f>
        <v/>
      </c>
      <c r="P16" s="132" t="str">
        <f>IF(BH16=0,"",RIGHT(BH16,1))</f>
        <v/>
      </c>
      <c r="U16" s="71"/>
      <c r="V16" s="71"/>
      <c r="W16" s="71"/>
      <c r="X16" s="71"/>
      <c r="AX16" s="73">
        <f>INT(共通項目入力シート!$C$15/契約書!AX15)</f>
        <v>0</v>
      </c>
      <c r="AY16" s="73">
        <f>INT(共通項目入力シート!$C$15/契約書!AY15)</f>
        <v>0</v>
      </c>
      <c r="AZ16" s="73">
        <f>INT(共通項目入力シート!$C$15/契約書!AZ15)</f>
        <v>0</v>
      </c>
      <c r="BA16" s="73">
        <f>INT(共通項目入力シート!$C$15/契約書!BA15)</f>
        <v>0</v>
      </c>
      <c r="BB16" s="73">
        <f>INT(共通項目入力シート!$C$15/契約書!BB15)</f>
        <v>0</v>
      </c>
      <c r="BC16" s="73">
        <f>INT(共通項目入力シート!$C$15/契約書!BC15)</f>
        <v>0</v>
      </c>
      <c r="BD16" s="73">
        <f>INT(共通項目入力シート!$C$15/契約書!BD15)</f>
        <v>0</v>
      </c>
      <c r="BE16" s="73">
        <f>INT(共通項目入力シート!$C$15/契約書!BE15)</f>
        <v>0</v>
      </c>
      <c r="BF16" s="73">
        <f>INT(共通項目入力シート!$C$15/契約書!BF15)</f>
        <v>0</v>
      </c>
      <c r="BG16" s="73">
        <f>INT(共通項目入力シート!$C$15/契約書!BG15)</f>
        <v>0</v>
      </c>
      <c r="BH16" s="73">
        <f>INT(共通項目入力シート!$C$15/契約書!BH15)</f>
        <v>0</v>
      </c>
    </row>
    <row r="17" spans="2:19" ht="40.5" customHeight="1">
      <c r="C17" s="173" t="s">
        <v>8</v>
      </c>
      <c r="D17" s="173"/>
      <c r="E17" s="173"/>
      <c r="F17" s="173"/>
      <c r="G17" s="173"/>
      <c r="H17" s="173"/>
      <c r="I17" s="173"/>
      <c r="J17" s="173"/>
      <c r="K17" s="173"/>
      <c r="L17" s="174" t="str">
        <f>IF(共通項目入力シート!C17="","",共通項目入力シート!C17)</f>
        <v/>
      </c>
      <c r="M17" s="174"/>
      <c r="N17" s="174"/>
      <c r="O17" s="174"/>
      <c r="P17" s="9" t="s">
        <v>7</v>
      </c>
    </row>
    <row r="18" spans="2:19" ht="18" customHeight="1">
      <c r="C18" s="135"/>
      <c r="D18" s="135"/>
      <c r="E18" s="135"/>
      <c r="F18" s="135"/>
      <c r="G18" s="135"/>
      <c r="H18" s="135"/>
      <c r="I18" s="135"/>
      <c r="J18" s="135"/>
      <c r="K18" s="135"/>
      <c r="L18" s="136"/>
      <c r="M18" s="136"/>
      <c r="N18" s="136"/>
      <c r="O18" s="136"/>
      <c r="P18" s="9"/>
    </row>
    <row r="19" spans="2:19" ht="24" customHeight="1">
      <c r="B19" s="171" t="s">
        <v>9</v>
      </c>
      <c r="C19" s="171"/>
      <c r="D19" s="171"/>
      <c r="E19" s="175"/>
      <c r="F19" s="175"/>
      <c r="G19" s="175"/>
      <c r="H19" s="175"/>
      <c r="I19" s="175"/>
    </row>
    <row r="20" spans="2:19" ht="18" customHeight="1">
      <c r="B20" s="14"/>
      <c r="C20" s="14"/>
      <c r="D20" s="14"/>
      <c r="E20" s="14"/>
      <c r="F20" s="14"/>
      <c r="G20" s="14"/>
      <c r="H20" s="14"/>
      <c r="I20" s="14"/>
      <c r="J20" s="14"/>
      <c r="K20" s="14"/>
      <c r="L20" s="14"/>
      <c r="M20" s="14"/>
      <c r="N20" s="14"/>
      <c r="O20" s="14"/>
      <c r="P20" s="14"/>
      <c r="Q20" s="15"/>
      <c r="R20" s="15"/>
    </row>
    <row r="21" spans="2:19" ht="35.1" customHeight="1">
      <c r="B21" s="16"/>
      <c r="C21" s="165" t="str">
        <f>"　"&amp;"上記の委託業務について、発注者と受注者は、各々の対等な立場における合意に基づいて、令和７年度郡山市上下水道局委託契約約款の各条項により公正な委託契約を締結し、信義に従って誠実にこれを履行するものとする。"</f>
        <v>　上記の委託業務について、発注者と受注者は、各々の対等な立場における合意に基づいて、令和７年度郡山市上下水道局委託契約約款の各条項により公正な委託契約を締結し、信義に従って誠実にこれを履行するものとする。</v>
      </c>
      <c r="D21" s="165"/>
      <c r="E21" s="165"/>
      <c r="F21" s="165"/>
      <c r="G21" s="165"/>
      <c r="H21" s="165"/>
      <c r="I21" s="165"/>
      <c r="J21" s="165"/>
      <c r="K21" s="165"/>
      <c r="L21" s="165"/>
      <c r="M21" s="165"/>
      <c r="N21" s="165"/>
      <c r="O21" s="165"/>
      <c r="P21" s="165"/>
      <c r="Q21" s="165"/>
      <c r="R21" s="165"/>
    </row>
    <row r="22" spans="2:19" ht="35.1" customHeight="1">
      <c r="B22" s="16"/>
      <c r="C22" s="165"/>
      <c r="D22" s="165"/>
      <c r="E22" s="165"/>
      <c r="F22" s="165"/>
      <c r="G22" s="165"/>
      <c r="H22" s="165"/>
      <c r="I22" s="165"/>
      <c r="J22" s="165"/>
      <c r="K22" s="165"/>
      <c r="L22" s="165"/>
      <c r="M22" s="165"/>
      <c r="N22" s="165"/>
      <c r="O22" s="165"/>
      <c r="P22" s="165"/>
      <c r="Q22" s="165"/>
      <c r="R22" s="165"/>
    </row>
    <row r="23" spans="2:19" ht="9" customHeight="1">
      <c r="B23" s="14"/>
      <c r="C23" s="14"/>
      <c r="D23" s="14"/>
      <c r="E23" s="14"/>
      <c r="F23" s="14"/>
      <c r="G23" s="14"/>
      <c r="H23" s="14"/>
      <c r="I23" s="14"/>
      <c r="J23" s="14"/>
      <c r="K23" s="14"/>
      <c r="L23" s="14"/>
      <c r="M23" s="14"/>
      <c r="N23" s="14"/>
      <c r="O23" s="14"/>
      <c r="P23" s="14"/>
      <c r="Q23" s="15"/>
      <c r="R23" s="15"/>
    </row>
    <row r="24" spans="2:19" ht="21.95" customHeight="1">
      <c r="B24" s="166" t="s">
        <v>10</v>
      </c>
      <c r="C24" s="166"/>
      <c r="D24" s="166"/>
      <c r="E24" s="166"/>
      <c r="F24" s="167"/>
      <c r="G24" s="167"/>
      <c r="H24" s="167"/>
      <c r="I24" s="167"/>
      <c r="J24" s="167"/>
      <c r="K24" s="167"/>
      <c r="L24" s="167"/>
      <c r="M24" s="167"/>
      <c r="N24" s="167"/>
      <c r="O24" s="167"/>
      <c r="P24" s="167"/>
      <c r="Q24" s="167"/>
    </row>
    <row r="25" spans="2:19" ht="21.95" customHeight="1">
      <c r="E25" s="17"/>
      <c r="F25" s="167"/>
      <c r="G25" s="167"/>
      <c r="H25" s="167"/>
      <c r="I25" s="167"/>
      <c r="J25" s="167"/>
      <c r="K25" s="167"/>
      <c r="L25" s="167"/>
      <c r="M25" s="167"/>
      <c r="N25" s="167"/>
      <c r="O25" s="167"/>
      <c r="P25" s="167"/>
      <c r="Q25" s="167"/>
    </row>
    <row r="26" spans="2:19" ht="21.75" customHeight="1">
      <c r="E26" s="18"/>
      <c r="F26" s="19"/>
      <c r="G26" s="19"/>
      <c r="H26" s="19"/>
      <c r="I26" s="19"/>
      <c r="J26" s="19"/>
      <c r="K26" s="19"/>
      <c r="L26" s="19"/>
      <c r="M26" s="19"/>
      <c r="N26" s="19"/>
      <c r="O26" s="19"/>
      <c r="P26" s="19"/>
      <c r="Q26" s="19"/>
    </row>
    <row r="27" spans="2:19" ht="9.75" customHeight="1"/>
    <row r="28" spans="2:19" ht="36" customHeight="1">
      <c r="B28" s="170" t="s">
        <v>109</v>
      </c>
      <c r="C28" s="170"/>
      <c r="D28" s="170"/>
      <c r="E28" s="170"/>
      <c r="F28" s="170"/>
      <c r="G28" s="170"/>
      <c r="H28" s="170"/>
      <c r="I28" s="170"/>
      <c r="J28" s="170"/>
      <c r="K28" s="170"/>
      <c r="L28" s="170"/>
      <c r="M28" s="170"/>
      <c r="N28" s="170"/>
      <c r="O28" s="170"/>
      <c r="P28" s="170"/>
      <c r="Q28" s="170"/>
      <c r="R28" s="170"/>
    </row>
    <row r="29" spans="2:19" ht="12.75" customHeight="1"/>
    <row r="30" spans="2:19" ht="29.25" customHeight="1">
      <c r="B30" s="14"/>
      <c r="C30" s="169" t="str">
        <f>IF(S30="","",TEXT(S30,"ggge(")&amp;TEXT(S30,"yyyy)年")&amp;MONTH(S30)&amp;"月"&amp;DAY(S30)&amp;"日")</f>
        <v>明治33(1900)年1月0日</v>
      </c>
      <c r="D30" s="169"/>
      <c r="E30" s="169"/>
      <c r="F30" s="169"/>
      <c r="G30" s="169"/>
      <c r="H30" s="169"/>
      <c r="I30" s="169"/>
      <c r="J30" s="169"/>
      <c r="K30" s="14"/>
      <c r="L30" s="14"/>
      <c r="M30" s="14"/>
      <c r="N30" s="14"/>
      <c r="O30" s="14"/>
      <c r="P30" s="14"/>
      <c r="Q30" s="15"/>
      <c r="R30" s="15"/>
      <c r="S30">
        <f>共通項目入力シート!C9</f>
        <v>0</v>
      </c>
    </row>
    <row r="31" spans="2:19" ht="15.75" customHeight="1">
      <c r="B31" s="14"/>
      <c r="C31" s="6"/>
      <c r="E31" s="6"/>
      <c r="G31" s="6"/>
      <c r="I31" s="6"/>
      <c r="J31" s="14"/>
      <c r="K31" s="14"/>
      <c r="L31" s="14"/>
      <c r="M31" s="14"/>
      <c r="N31" s="14"/>
      <c r="O31" s="14"/>
      <c r="P31" s="14"/>
      <c r="Q31" s="15"/>
      <c r="R31" s="15"/>
    </row>
    <row r="32" spans="2:19" ht="24" customHeight="1">
      <c r="C32" s="168" t="s">
        <v>11</v>
      </c>
      <c r="D32" s="168"/>
      <c r="E32" s="20"/>
      <c r="F32" s="20"/>
      <c r="G32" s="21" t="s">
        <v>98</v>
      </c>
      <c r="H32" s="22"/>
    </row>
    <row r="33" spans="3:17" ht="24" customHeight="1">
      <c r="C33" s="168"/>
      <c r="D33" s="168"/>
      <c r="F33" s="105"/>
      <c r="G33" s="106" t="s">
        <v>107</v>
      </c>
      <c r="H33" s="106"/>
      <c r="I33" s="20"/>
      <c r="J33" s="21"/>
      <c r="K33" s="22"/>
      <c r="L33" s="22"/>
      <c r="M33" s="22"/>
      <c r="N33" s="22"/>
      <c r="O33" s="22"/>
      <c r="P33" s="22"/>
      <c r="Q33" s="23" t="s">
        <v>12</v>
      </c>
    </row>
    <row r="34" spans="3:17" ht="24" customHeight="1">
      <c r="F34" s="158"/>
      <c r="G34" s="158"/>
      <c r="H34" s="159"/>
      <c r="I34" s="159"/>
      <c r="J34" s="159"/>
      <c r="K34" s="159"/>
      <c r="L34" s="159"/>
      <c r="M34" s="159"/>
      <c r="N34" s="159"/>
      <c r="O34" s="159"/>
      <c r="P34" s="159"/>
      <c r="Q34" s="159"/>
    </row>
    <row r="35" spans="3:17" ht="24" customHeight="1">
      <c r="F35" s="158" t="s">
        <v>13</v>
      </c>
      <c r="G35" s="158"/>
      <c r="H35" s="160">
        <f>共通項目入力シート!C20</f>
        <v>0</v>
      </c>
      <c r="I35" s="160"/>
      <c r="J35" s="160"/>
      <c r="K35" s="160"/>
      <c r="L35" s="160"/>
      <c r="M35" s="160"/>
      <c r="N35" s="160"/>
      <c r="O35" s="160"/>
      <c r="P35" s="160"/>
      <c r="Q35" s="160"/>
    </row>
    <row r="36" spans="3:17" ht="24" customHeight="1">
      <c r="C36" s="21" t="s">
        <v>14</v>
      </c>
      <c r="D36" s="20"/>
      <c r="F36" s="24"/>
      <c r="G36" s="24"/>
      <c r="H36" s="164" t="str">
        <f>IF(共通項目入力シート!C22="","",共通項目入力シート!C22)</f>
        <v/>
      </c>
      <c r="I36" s="164"/>
      <c r="J36" s="164"/>
      <c r="K36" s="164"/>
      <c r="L36" s="164"/>
      <c r="M36" s="164"/>
      <c r="N36" s="164"/>
      <c r="O36" s="164"/>
      <c r="P36" s="164"/>
      <c r="Q36" s="164"/>
    </row>
    <row r="37" spans="3:17" ht="24" customHeight="1">
      <c r="F37" s="158" t="s">
        <v>15</v>
      </c>
      <c r="G37" s="158"/>
      <c r="H37" s="160">
        <f>共通項目入力シート!C24</f>
        <v>0</v>
      </c>
      <c r="I37" s="160"/>
      <c r="J37" s="160"/>
      <c r="K37" s="160"/>
      <c r="L37" s="160"/>
      <c r="M37" s="160"/>
      <c r="N37" s="160"/>
      <c r="O37" s="160"/>
      <c r="P37" s="160"/>
      <c r="Q37" s="161" t="s">
        <v>12</v>
      </c>
    </row>
    <row r="38" spans="3:17" ht="24" customHeight="1">
      <c r="F38" s="162" t="s">
        <v>16</v>
      </c>
      <c r="G38" s="162"/>
      <c r="H38" s="163">
        <f>共通項目入力シート!C26</f>
        <v>0</v>
      </c>
      <c r="I38" s="163"/>
      <c r="J38" s="163"/>
      <c r="K38" s="163"/>
      <c r="L38" s="160">
        <f>共通項目入力シート!C28</f>
        <v>0</v>
      </c>
      <c r="M38" s="160"/>
      <c r="N38" s="160"/>
      <c r="O38" s="160"/>
      <c r="P38" s="160"/>
      <c r="Q38" s="161"/>
    </row>
    <row r="39" spans="3:17" ht="24" customHeight="1">
      <c r="F39" s="24"/>
      <c r="G39" s="24"/>
      <c r="H39" s="25"/>
      <c r="I39" s="25"/>
      <c r="J39" s="25"/>
      <c r="K39" s="25"/>
      <c r="L39" s="25"/>
      <c r="M39" s="25"/>
      <c r="N39" s="25"/>
      <c r="O39" s="25"/>
      <c r="P39" s="25"/>
    </row>
    <row r="40" spans="3:17" ht="24" customHeight="1"/>
    <row r="41" spans="3:17" ht="24" customHeight="1"/>
    <row r="42" spans="3:17" ht="24" customHeight="1"/>
  </sheetData>
  <sheetProtection algorithmName="SHA-512" hashValue="cjXsn1hyqRKo9QZ+poiL1vrK4e+1UAEAkKDJptsKZ86j9jz0Tnh1C2DJg0C3wPA0cpLu+NjARG57NPk3+zv0/A==" saltValue="duBIsks3qjQroRe+LUyu7g==" spinCount="100000" sheet="1" objects="1" scenarios="1"/>
  <mergeCells count="33">
    <mergeCell ref="B12:D13"/>
    <mergeCell ref="C3:P3"/>
    <mergeCell ref="E5:I5"/>
    <mergeCell ref="B7:D8"/>
    <mergeCell ref="E7:P8"/>
    <mergeCell ref="B9:D10"/>
    <mergeCell ref="E9:P10"/>
    <mergeCell ref="F12:G12"/>
    <mergeCell ref="F13:G13"/>
    <mergeCell ref="H12:N12"/>
    <mergeCell ref="H13:N13"/>
    <mergeCell ref="B16:D16"/>
    <mergeCell ref="C17:K17"/>
    <mergeCell ref="L17:O17"/>
    <mergeCell ref="B19:D19"/>
    <mergeCell ref="E19:I19"/>
    <mergeCell ref="C21:R22"/>
    <mergeCell ref="B24:E24"/>
    <mergeCell ref="F24:Q25"/>
    <mergeCell ref="C32:D33"/>
    <mergeCell ref="C30:J30"/>
    <mergeCell ref="B28:R28"/>
    <mergeCell ref="F34:G34"/>
    <mergeCell ref="H34:Q34"/>
    <mergeCell ref="F35:G35"/>
    <mergeCell ref="H35:Q35"/>
    <mergeCell ref="F37:G37"/>
    <mergeCell ref="H37:P37"/>
    <mergeCell ref="Q37:Q38"/>
    <mergeCell ref="F38:G38"/>
    <mergeCell ref="H38:K38"/>
    <mergeCell ref="L38:P38"/>
    <mergeCell ref="H36:Q36"/>
  </mergeCells>
  <phoneticPr fontId="1"/>
  <conditionalFormatting sqref="A1:XFD11 A20:XFD27 A19:E19 J19:XFD19 A14:XFD18 A12:F13 O12:XFD13 A32:F32 H32:XFD32 A31:XFD31 A30:C30 K30:XFD30 A33:XFD1048576 A29:XFD29 S28:XFD28 A28:B28">
    <cfRule type="expression" dxfId="2" priority="3" stopIfTrue="1">
      <formula>CELL("prptect",A1)=0</formula>
    </cfRule>
  </conditionalFormatting>
  <conditionalFormatting sqref="G32">
    <cfRule type="expression" dxfId="1" priority="2" stopIfTrue="1">
      <formula>CELL("prptect",G32)=0</formula>
    </cfRule>
  </conditionalFormatting>
  <conditionalFormatting sqref="H12:H13">
    <cfRule type="expression" dxfId="0" priority="1" stopIfTrue="1">
      <formula>CELL("prptect",H12)=0</formula>
    </cfRule>
  </conditionalFormatting>
  <pageMargins left="0.70866141732283472" right="0.31496062992125984" top="0.35433070866141736" bottom="0.35433070866141736" header="0.31496062992125984" footer="0.31496062992125984"/>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39997558519241921"/>
  </sheetPr>
  <dimension ref="A1:AF24"/>
  <sheetViews>
    <sheetView showGridLines="0" view="pageBreakPreview" zoomScale="80" zoomScaleNormal="55" zoomScaleSheetLayoutView="80" zoomScalePageLayoutView="70" workbookViewId="0">
      <selection activeCell="A3" sqref="A3:B4"/>
    </sheetView>
  </sheetViews>
  <sheetFormatPr defaultColWidth="6.375" defaultRowHeight="13.5"/>
  <cols>
    <col min="1" max="1" width="15" style="26" customWidth="1"/>
    <col min="2" max="2" width="3.75" style="26" customWidth="1"/>
    <col min="3" max="32" width="4.5" style="26" customWidth="1"/>
    <col min="33" max="33" width="3.75" style="26" customWidth="1"/>
    <col min="34" max="16384" width="6.375" style="26"/>
  </cols>
  <sheetData>
    <row r="1" spans="1:32" ht="24.75" customHeight="1">
      <c r="A1" s="239" t="s">
        <v>29</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row>
    <row r="2" spans="1:32" ht="14.25" thickBot="1"/>
    <row r="3" spans="1:32" ht="24" customHeight="1">
      <c r="A3" s="241" t="s">
        <v>28</v>
      </c>
      <c r="B3" s="205"/>
      <c r="C3" s="221" t="s">
        <v>19</v>
      </c>
      <c r="D3" s="205"/>
      <c r="E3" s="199">
        <f>共通項目入力シート!C3</f>
        <v>0</v>
      </c>
      <c r="F3" s="203">
        <f>共通項目入力シート!D3</f>
        <v>0</v>
      </c>
      <c r="G3" s="203">
        <f>共通項目入力シート!E3</f>
        <v>0</v>
      </c>
      <c r="H3" s="203">
        <f>共通項目入力シート!F3</f>
        <v>0</v>
      </c>
      <c r="I3" s="203">
        <f>共通項目入力シート!G3</f>
        <v>0</v>
      </c>
      <c r="J3" s="203">
        <f>共通項目入力シート!H3</f>
        <v>0</v>
      </c>
      <c r="K3" s="203">
        <f>共通項目入力シート!I3</f>
        <v>0</v>
      </c>
      <c r="L3" s="203">
        <f>共通項目入力シート!J3</f>
        <v>0</v>
      </c>
      <c r="M3" s="201" t="s">
        <v>18</v>
      </c>
      <c r="N3" s="249"/>
      <c r="O3" s="205"/>
      <c r="P3" s="206"/>
      <c r="Q3" s="188" t="s">
        <v>27</v>
      </c>
      <c r="R3" s="188"/>
      <c r="S3" s="188"/>
      <c r="T3" s="188"/>
      <c r="U3" s="28"/>
      <c r="V3" s="28" t="s">
        <v>26</v>
      </c>
      <c r="W3" s="28"/>
      <c r="X3" s="227">
        <f>共通項目入力シート!C11</f>
        <v>0</v>
      </c>
      <c r="Y3" s="227"/>
      <c r="Z3" s="227"/>
      <c r="AA3" s="227"/>
      <c r="AB3" s="227"/>
      <c r="AC3" s="227"/>
      <c r="AD3" s="227"/>
      <c r="AE3" s="217"/>
      <c r="AF3" s="218"/>
    </row>
    <row r="4" spans="1:32" ht="24" customHeight="1">
      <c r="A4" s="242"/>
      <c r="B4" s="207"/>
      <c r="C4" s="222"/>
      <c r="D4" s="207"/>
      <c r="E4" s="200"/>
      <c r="F4" s="204"/>
      <c r="G4" s="204"/>
      <c r="H4" s="204"/>
      <c r="I4" s="204"/>
      <c r="J4" s="204"/>
      <c r="K4" s="204"/>
      <c r="L4" s="204"/>
      <c r="M4" s="202"/>
      <c r="N4" s="250"/>
      <c r="O4" s="207"/>
      <c r="P4" s="208"/>
      <c r="Q4" s="189"/>
      <c r="R4" s="189"/>
      <c r="S4" s="189"/>
      <c r="T4" s="189"/>
      <c r="U4" s="34"/>
      <c r="V4" s="35" t="s">
        <v>25</v>
      </c>
      <c r="W4" s="35"/>
      <c r="X4" s="228">
        <f>共通項目入力シート!C13</f>
        <v>0</v>
      </c>
      <c r="Y4" s="228"/>
      <c r="Z4" s="228"/>
      <c r="AA4" s="228"/>
      <c r="AB4" s="228"/>
      <c r="AC4" s="228"/>
      <c r="AD4" s="228"/>
      <c r="AE4" s="209"/>
      <c r="AF4" s="210"/>
    </row>
    <row r="5" spans="1:32" ht="27" customHeight="1">
      <c r="A5" s="211" t="s">
        <v>104</v>
      </c>
      <c r="B5" s="212"/>
      <c r="C5" s="184">
        <f>共通項目入力シート!C5</f>
        <v>0</v>
      </c>
      <c r="D5" s="185"/>
      <c r="E5" s="185"/>
      <c r="F5" s="185"/>
      <c r="G5" s="185"/>
      <c r="H5" s="185"/>
      <c r="I5" s="185"/>
      <c r="J5" s="185"/>
      <c r="K5" s="185"/>
      <c r="L5" s="185"/>
      <c r="M5" s="185"/>
      <c r="N5" s="185"/>
      <c r="O5" s="185"/>
      <c r="P5" s="185"/>
      <c r="Q5" s="189"/>
      <c r="R5" s="189"/>
      <c r="S5" s="189"/>
      <c r="T5" s="189"/>
      <c r="U5" s="121"/>
      <c r="V5" s="119"/>
      <c r="W5" s="119"/>
      <c r="X5" s="119"/>
      <c r="Y5" s="120"/>
      <c r="Z5" s="119"/>
      <c r="AA5" s="120"/>
      <c r="AB5" s="119"/>
      <c r="AC5" s="120"/>
      <c r="AD5" s="119"/>
      <c r="AE5" s="219"/>
      <c r="AF5" s="220"/>
    </row>
    <row r="6" spans="1:32" ht="27" customHeight="1">
      <c r="A6" s="213"/>
      <c r="B6" s="214"/>
      <c r="C6" s="223"/>
      <c r="D6" s="224"/>
      <c r="E6" s="224"/>
      <c r="F6" s="224"/>
      <c r="G6" s="224"/>
      <c r="H6" s="224"/>
      <c r="I6" s="224"/>
      <c r="J6" s="224"/>
      <c r="K6" s="224"/>
      <c r="L6" s="224"/>
      <c r="M6" s="224"/>
      <c r="N6" s="224"/>
      <c r="O6" s="224"/>
      <c r="P6" s="224"/>
      <c r="Q6" s="190" t="s">
        <v>24</v>
      </c>
      <c r="R6" s="190"/>
      <c r="S6" s="190"/>
      <c r="T6" s="190"/>
      <c r="U6" s="192">
        <f>共通項目入力シート!C24</f>
        <v>0</v>
      </c>
      <c r="V6" s="193"/>
      <c r="W6" s="193"/>
      <c r="X6" s="193"/>
      <c r="Y6" s="193"/>
      <c r="Z6" s="193"/>
      <c r="AA6" s="193"/>
      <c r="AB6" s="193"/>
      <c r="AC6" s="193"/>
      <c r="AD6" s="193"/>
      <c r="AE6" s="193"/>
      <c r="AF6" s="194"/>
    </row>
    <row r="7" spans="1:32" ht="27" customHeight="1">
      <c r="A7" s="215"/>
      <c r="B7" s="216"/>
      <c r="C7" s="225"/>
      <c r="D7" s="226"/>
      <c r="E7" s="226"/>
      <c r="F7" s="226"/>
      <c r="G7" s="226"/>
      <c r="H7" s="226"/>
      <c r="I7" s="226"/>
      <c r="J7" s="226"/>
      <c r="K7" s="226"/>
      <c r="L7" s="226"/>
      <c r="M7" s="226"/>
      <c r="N7" s="226"/>
      <c r="O7" s="226"/>
      <c r="P7" s="226"/>
      <c r="Q7" s="190"/>
      <c r="R7" s="190"/>
      <c r="S7" s="190"/>
      <c r="T7" s="190"/>
      <c r="U7" s="195" t="str">
        <f>IF(共通項目入力シート!C20="","",共通項目入力シート!C20)</f>
        <v/>
      </c>
      <c r="V7" s="195"/>
      <c r="W7" s="195"/>
      <c r="X7" s="195"/>
      <c r="Y7" s="195"/>
      <c r="Z7" s="195"/>
      <c r="AA7" s="195"/>
      <c r="AB7" s="195"/>
      <c r="AC7" s="195"/>
      <c r="AD7" s="195"/>
      <c r="AE7" s="195"/>
      <c r="AF7" s="196"/>
    </row>
    <row r="8" spans="1:32" ht="22.9" customHeight="1">
      <c r="A8" s="245" t="s">
        <v>23</v>
      </c>
      <c r="B8" s="246"/>
      <c r="C8" s="184">
        <f>共通項目入力シート!C7</f>
        <v>0</v>
      </c>
      <c r="D8" s="185"/>
      <c r="E8" s="185"/>
      <c r="F8" s="185"/>
      <c r="G8" s="185"/>
      <c r="H8" s="185"/>
      <c r="I8" s="185"/>
      <c r="J8" s="185"/>
      <c r="K8" s="185"/>
      <c r="L8" s="185"/>
      <c r="M8" s="185"/>
      <c r="N8" s="185"/>
      <c r="O8" s="185"/>
      <c r="P8" s="185"/>
      <c r="Q8" s="190"/>
      <c r="R8" s="190"/>
      <c r="S8" s="190"/>
      <c r="T8" s="190"/>
      <c r="U8" s="195" t="str">
        <f>IF(共通項目入力シート!C22="","",共通項目入力シート!C22)</f>
        <v/>
      </c>
      <c r="V8" s="195"/>
      <c r="W8" s="195"/>
      <c r="X8" s="195"/>
      <c r="Y8" s="195"/>
      <c r="Z8" s="195"/>
      <c r="AA8" s="195"/>
      <c r="AB8" s="195"/>
      <c r="AC8" s="195"/>
      <c r="AD8" s="195"/>
      <c r="AE8" s="195"/>
      <c r="AF8" s="196"/>
    </row>
    <row r="9" spans="1:32" ht="32.25" customHeight="1" thickBot="1">
      <c r="A9" s="247"/>
      <c r="B9" s="248"/>
      <c r="C9" s="186"/>
      <c r="D9" s="187"/>
      <c r="E9" s="187"/>
      <c r="F9" s="187"/>
      <c r="G9" s="187"/>
      <c r="H9" s="187"/>
      <c r="I9" s="187"/>
      <c r="J9" s="187"/>
      <c r="K9" s="187"/>
      <c r="L9" s="187"/>
      <c r="M9" s="187"/>
      <c r="N9" s="187"/>
      <c r="O9" s="187"/>
      <c r="P9" s="187"/>
      <c r="Q9" s="191"/>
      <c r="R9" s="191"/>
      <c r="S9" s="191"/>
      <c r="T9" s="191"/>
      <c r="U9" s="197" t="str">
        <f>共通項目入力シート!C26&amp;"　"&amp;共通項目入力シート!C28</f>
        <v>　</v>
      </c>
      <c r="V9" s="197"/>
      <c r="W9" s="197"/>
      <c r="X9" s="197"/>
      <c r="Y9" s="197"/>
      <c r="Z9" s="197"/>
      <c r="AA9" s="197"/>
      <c r="AB9" s="197"/>
      <c r="AC9" s="197"/>
      <c r="AD9" s="197"/>
      <c r="AE9" s="197"/>
      <c r="AF9" s="198"/>
    </row>
    <row r="10" spans="1:32" ht="20.100000000000001" customHeight="1">
      <c r="A10" s="243" t="s">
        <v>22</v>
      </c>
      <c r="B10" s="244"/>
      <c r="C10" s="122"/>
      <c r="D10" s="229" t="s">
        <v>66</v>
      </c>
      <c r="E10" s="230"/>
      <c r="F10" s="122"/>
      <c r="G10" s="229" t="s">
        <v>67</v>
      </c>
      <c r="H10" s="230"/>
      <c r="I10" s="122"/>
      <c r="J10" s="229" t="s">
        <v>68</v>
      </c>
      <c r="K10" s="230"/>
      <c r="L10" s="123"/>
      <c r="M10" s="229" t="s">
        <v>69</v>
      </c>
      <c r="N10" s="230"/>
      <c r="O10" s="122"/>
      <c r="P10" s="229" t="s">
        <v>70</v>
      </c>
      <c r="Q10" s="230"/>
      <c r="R10" s="123"/>
      <c r="S10" s="229" t="s">
        <v>71</v>
      </c>
      <c r="T10" s="230"/>
      <c r="U10" s="122"/>
      <c r="V10" s="229" t="s">
        <v>72</v>
      </c>
      <c r="W10" s="230"/>
      <c r="X10" s="123"/>
      <c r="Y10" s="229" t="s">
        <v>17</v>
      </c>
      <c r="Z10" s="230"/>
      <c r="AA10" s="122"/>
      <c r="AB10" s="229" t="s">
        <v>17</v>
      </c>
      <c r="AC10" s="230"/>
      <c r="AD10" s="123"/>
      <c r="AE10" s="229" t="s">
        <v>17</v>
      </c>
      <c r="AF10" s="240"/>
    </row>
    <row r="11" spans="1:32" ht="20.100000000000001" customHeight="1" thickBot="1">
      <c r="A11" s="233" t="s">
        <v>21</v>
      </c>
      <c r="B11" s="234"/>
      <c r="C11" s="124">
        <v>10</v>
      </c>
      <c r="D11" s="125">
        <v>20</v>
      </c>
      <c r="E11" s="126"/>
      <c r="F11" s="124">
        <v>10</v>
      </c>
      <c r="G11" s="125">
        <v>20</v>
      </c>
      <c r="H11" s="126"/>
      <c r="I11" s="124">
        <v>10</v>
      </c>
      <c r="J11" s="125">
        <v>20</v>
      </c>
      <c r="K11" s="126"/>
      <c r="L11" s="125">
        <v>10</v>
      </c>
      <c r="M11" s="125">
        <v>20</v>
      </c>
      <c r="N11" s="127"/>
      <c r="O11" s="124">
        <v>10</v>
      </c>
      <c r="P11" s="125">
        <v>20</v>
      </c>
      <c r="Q11" s="126"/>
      <c r="R11" s="125">
        <v>10</v>
      </c>
      <c r="S11" s="125">
        <v>20</v>
      </c>
      <c r="T11" s="127"/>
      <c r="U11" s="124">
        <v>10</v>
      </c>
      <c r="V11" s="125">
        <v>20</v>
      </c>
      <c r="W11" s="126"/>
      <c r="X11" s="125">
        <v>10</v>
      </c>
      <c r="Y11" s="125">
        <v>20</v>
      </c>
      <c r="Z11" s="127"/>
      <c r="AA11" s="124">
        <v>10</v>
      </c>
      <c r="AB11" s="125">
        <v>20</v>
      </c>
      <c r="AC11" s="126"/>
      <c r="AD11" s="125">
        <v>10</v>
      </c>
      <c r="AE11" s="125">
        <v>20</v>
      </c>
      <c r="AF11" s="128"/>
    </row>
    <row r="12" spans="1:32" ht="33.75" customHeight="1">
      <c r="A12" s="235"/>
      <c r="B12" s="236"/>
      <c r="C12" s="111"/>
      <c r="D12" s="112"/>
      <c r="E12" s="112"/>
      <c r="F12" s="112"/>
      <c r="G12" s="112"/>
      <c r="H12" s="112"/>
      <c r="I12" s="112"/>
      <c r="J12" s="112"/>
      <c r="K12" s="112"/>
      <c r="L12" s="112"/>
      <c r="M12" s="112"/>
      <c r="N12" s="112"/>
      <c r="O12" s="112"/>
      <c r="P12" s="112"/>
      <c r="Q12" s="112"/>
      <c r="R12" s="112"/>
      <c r="S12" s="112"/>
      <c r="T12" s="112"/>
      <c r="U12" s="112"/>
      <c r="V12" s="112"/>
      <c r="W12" s="111"/>
      <c r="X12" s="111"/>
      <c r="Y12" s="111"/>
      <c r="Z12" s="111"/>
      <c r="AA12" s="111"/>
      <c r="AB12" s="111"/>
      <c r="AC12" s="111"/>
      <c r="AD12" s="111"/>
      <c r="AE12" s="111"/>
      <c r="AF12" s="113"/>
    </row>
    <row r="13" spans="1:32" ht="33.75" customHeight="1">
      <c r="A13" s="237"/>
      <c r="B13" s="238"/>
      <c r="C13" s="114"/>
      <c r="D13" s="115"/>
      <c r="E13" s="115"/>
      <c r="F13" s="115"/>
      <c r="G13" s="115"/>
      <c r="H13" s="115"/>
      <c r="I13" s="115"/>
      <c r="J13" s="115"/>
      <c r="K13" s="115"/>
      <c r="L13" s="115"/>
      <c r="M13" s="115"/>
      <c r="N13" s="115"/>
      <c r="O13" s="115"/>
      <c r="P13" s="115"/>
      <c r="Q13" s="115"/>
      <c r="R13" s="115"/>
      <c r="S13" s="115"/>
      <c r="T13" s="115"/>
      <c r="U13" s="115"/>
      <c r="V13" s="115"/>
      <c r="W13" s="114"/>
      <c r="X13" s="114"/>
      <c r="Y13" s="114"/>
      <c r="Z13" s="114"/>
      <c r="AA13" s="114"/>
      <c r="AB13" s="114"/>
      <c r="AC13" s="114"/>
      <c r="AD13" s="114"/>
      <c r="AE13" s="114"/>
      <c r="AF13" s="116"/>
    </row>
    <row r="14" spans="1:32" ht="33.75" customHeight="1">
      <c r="A14" s="237"/>
      <c r="B14" s="238"/>
      <c r="C14" s="114"/>
      <c r="D14" s="115"/>
      <c r="E14" s="115"/>
      <c r="F14" s="115"/>
      <c r="G14" s="115"/>
      <c r="H14" s="115"/>
      <c r="I14" s="115"/>
      <c r="J14" s="115"/>
      <c r="K14" s="115"/>
      <c r="L14" s="115"/>
      <c r="M14" s="115"/>
      <c r="N14" s="115"/>
      <c r="O14" s="115"/>
      <c r="P14" s="115"/>
      <c r="Q14" s="115"/>
      <c r="R14" s="115"/>
      <c r="S14" s="115"/>
      <c r="T14" s="115"/>
      <c r="U14" s="115"/>
      <c r="V14" s="115"/>
      <c r="W14" s="114"/>
      <c r="X14" s="114"/>
      <c r="Y14" s="114"/>
      <c r="Z14" s="114"/>
      <c r="AA14" s="114"/>
      <c r="AB14" s="114"/>
      <c r="AC14" s="114"/>
      <c r="AD14" s="114"/>
      <c r="AE14" s="114"/>
      <c r="AF14" s="116"/>
    </row>
    <row r="15" spans="1:32" ht="33.75" customHeight="1">
      <c r="A15" s="237"/>
      <c r="B15" s="238"/>
      <c r="C15" s="114"/>
      <c r="D15" s="115"/>
      <c r="E15" s="115"/>
      <c r="F15" s="115"/>
      <c r="G15" s="115"/>
      <c r="H15" s="115"/>
      <c r="I15" s="115"/>
      <c r="J15" s="115"/>
      <c r="K15" s="115"/>
      <c r="L15" s="115"/>
      <c r="M15" s="115"/>
      <c r="N15" s="115"/>
      <c r="O15" s="115"/>
      <c r="P15" s="115"/>
      <c r="Q15" s="115"/>
      <c r="R15" s="115"/>
      <c r="S15" s="115"/>
      <c r="T15" s="115"/>
      <c r="U15" s="115"/>
      <c r="V15" s="115"/>
      <c r="W15" s="114"/>
      <c r="X15" s="114"/>
      <c r="Y15" s="114"/>
      <c r="Z15" s="114"/>
      <c r="AA15" s="114"/>
      <c r="AB15" s="114"/>
      <c r="AC15" s="114"/>
      <c r="AD15" s="114"/>
      <c r="AE15" s="114"/>
      <c r="AF15" s="116"/>
    </row>
    <row r="16" spans="1:32" ht="33.75" customHeight="1">
      <c r="A16" s="237"/>
      <c r="B16" s="238"/>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6"/>
    </row>
    <row r="17" spans="1:32" ht="33.75" customHeight="1">
      <c r="A17" s="237"/>
      <c r="B17" s="238"/>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6"/>
    </row>
    <row r="18" spans="1:32" ht="33.75" customHeight="1">
      <c r="A18" s="237"/>
      <c r="B18" s="238"/>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6"/>
    </row>
    <row r="19" spans="1:32" ht="33.75" customHeight="1">
      <c r="A19" s="237"/>
      <c r="B19" s="238"/>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6"/>
    </row>
    <row r="20" spans="1:32" ht="33.75" customHeight="1">
      <c r="A20" s="237"/>
      <c r="B20" s="238"/>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6"/>
    </row>
    <row r="21" spans="1:32" ht="33.75" customHeight="1" thickBot="1">
      <c r="A21" s="231"/>
      <c r="B21" s="232"/>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8"/>
    </row>
    <row r="22" spans="1:32" ht="12" customHeight="1"/>
    <row r="23" spans="1:32" ht="17.25">
      <c r="A23" s="27" t="s">
        <v>20</v>
      </c>
      <c r="B23" s="27"/>
      <c r="C23" s="27"/>
      <c r="D23" s="27"/>
      <c r="E23" s="27"/>
      <c r="F23" s="27"/>
    </row>
    <row r="24" spans="1:32" ht="20.25" customHeight="1">
      <c r="A24" s="27"/>
    </row>
  </sheetData>
  <sheetProtection algorithmName="SHA-512" hashValue="sjzvZ6uP9roieL7T65EHBOouoNLgcMaJ9qwN9zRdhw7mkPbfR/w+odKGDBhM9G0C1p685e0aiaUq/NrgX04eCQ==" saltValue="7NJtwh1MbhGdl2aGbxRaDg==" spinCount="100000" sheet="1" scenarios="1"/>
  <mergeCells count="51">
    <mergeCell ref="A1:AF1"/>
    <mergeCell ref="AE10:AF10"/>
    <mergeCell ref="AB10:AC10"/>
    <mergeCell ref="Y10:Z10"/>
    <mergeCell ref="V10:W10"/>
    <mergeCell ref="A3:B4"/>
    <mergeCell ref="J10:K10"/>
    <mergeCell ref="M10:N10"/>
    <mergeCell ref="A10:B10"/>
    <mergeCell ref="A8:B9"/>
    <mergeCell ref="H3:H4"/>
    <mergeCell ref="S10:T10"/>
    <mergeCell ref="P10:Q10"/>
    <mergeCell ref="G10:H10"/>
    <mergeCell ref="N3:N4"/>
    <mergeCell ref="F3:F4"/>
    <mergeCell ref="D10:E10"/>
    <mergeCell ref="A21:B21"/>
    <mergeCell ref="A11:B11"/>
    <mergeCell ref="A12:B12"/>
    <mergeCell ref="A13:B13"/>
    <mergeCell ref="A17:B17"/>
    <mergeCell ref="A14:B14"/>
    <mergeCell ref="A18:B18"/>
    <mergeCell ref="A19:B19"/>
    <mergeCell ref="A20:B20"/>
    <mergeCell ref="A15:B15"/>
    <mergeCell ref="A16:B16"/>
    <mergeCell ref="A5:B7"/>
    <mergeCell ref="AE3:AF3"/>
    <mergeCell ref="AE5:AF5"/>
    <mergeCell ref="C3:D4"/>
    <mergeCell ref="C5:P7"/>
    <mergeCell ref="X3:AD3"/>
    <mergeCell ref="X4:AD4"/>
    <mergeCell ref="C8:P9"/>
    <mergeCell ref="Q3:T5"/>
    <mergeCell ref="Q6:T9"/>
    <mergeCell ref="U6:AF6"/>
    <mergeCell ref="U7:AF7"/>
    <mergeCell ref="U8:AF8"/>
    <mergeCell ref="U9:AF9"/>
    <mergeCell ref="E3:E4"/>
    <mergeCell ref="M3:M4"/>
    <mergeCell ref="L3:L4"/>
    <mergeCell ref="K3:K4"/>
    <mergeCell ref="J3:J4"/>
    <mergeCell ref="I3:I4"/>
    <mergeCell ref="O3:P4"/>
    <mergeCell ref="G3:G4"/>
    <mergeCell ref="AE4:AF4"/>
  </mergeCells>
  <phoneticPr fontId="1"/>
  <dataValidations count="2">
    <dataValidation type="list" allowBlank="1" showInputMessage="1" showErrorMessage="1" sqref="AE4:AF4" xr:uid="{00000000-0002-0000-0300-000000000000}">
      <formula1>"（当初）"</formula1>
    </dataValidation>
    <dataValidation type="list" allowBlank="1" showInputMessage="1" showErrorMessage="1" sqref="AE5:AF5" xr:uid="{00000000-0002-0000-0300-000001000000}">
      <formula1>"（変更）"</formula1>
    </dataValidation>
  </dataValidations>
  <printOptions horizontalCentered="1" verticalCentered="1"/>
  <pageMargins left="0.78740157480314965" right="0.39370078740157483" top="0.55118110236220474" bottom="0.27559055118110237" header="0.19685039370078741" footer="0.35433070866141736"/>
  <pageSetup paperSize="9" scale="7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39997558519241921"/>
  </sheetPr>
  <dimension ref="A2:AR53"/>
  <sheetViews>
    <sheetView view="pageBreakPreview" zoomScale="80" zoomScaleNormal="75" zoomScaleSheetLayoutView="80" workbookViewId="0"/>
  </sheetViews>
  <sheetFormatPr defaultColWidth="8.75" defaultRowHeight="13.5"/>
  <cols>
    <col min="1" max="1" width="2.75" style="6" customWidth="1"/>
    <col min="2" max="5" width="2.875" style="6" customWidth="1"/>
    <col min="6" max="32" width="2.75" style="6" customWidth="1"/>
    <col min="33" max="33" width="16.125" style="6" bestFit="1" customWidth="1"/>
    <col min="34" max="16384" width="8.75" style="6"/>
  </cols>
  <sheetData>
    <row r="2" spans="1:34" ht="20.100000000000001" customHeight="1">
      <c r="A2" s="37"/>
      <c r="B2" s="37"/>
      <c r="C2" s="37"/>
      <c r="D2" s="37"/>
      <c r="E2" s="37"/>
      <c r="F2" s="37"/>
      <c r="G2" s="37"/>
      <c r="H2" s="37"/>
      <c r="I2" s="37"/>
      <c r="J2" s="37"/>
      <c r="K2" s="37"/>
      <c r="L2" s="37"/>
      <c r="M2" s="37"/>
      <c r="N2" s="37"/>
      <c r="O2" s="37"/>
      <c r="P2" s="37"/>
      <c r="Q2" s="37"/>
      <c r="R2" s="37"/>
      <c r="T2" s="41"/>
      <c r="U2" s="41"/>
      <c r="V2" s="264" t="s">
        <v>108</v>
      </c>
      <c r="W2" s="264"/>
      <c r="X2" s="264"/>
      <c r="Y2" s="129" t="s">
        <v>60</v>
      </c>
      <c r="Z2" s="264" t="s">
        <v>61</v>
      </c>
      <c r="AA2" s="264"/>
      <c r="AB2" s="264"/>
      <c r="AC2" s="130"/>
      <c r="AD2" s="37"/>
      <c r="AE2" s="37"/>
      <c r="AF2" s="37"/>
    </row>
    <row r="3" spans="1:34" ht="9" customHeight="1">
      <c r="A3" s="39"/>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row>
    <row r="4" spans="1:34" ht="15" customHeight="1">
      <c r="A4" s="37"/>
      <c r="B4" s="37"/>
      <c r="C4" s="37"/>
      <c r="D4" s="37"/>
      <c r="E4" s="37"/>
      <c r="F4" s="37"/>
      <c r="G4" s="37"/>
      <c r="H4" s="37"/>
      <c r="I4" s="37"/>
      <c r="J4" s="37"/>
      <c r="K4" s="37"/>
      <c r="L4" s="37"/>
      <c r="M4" s="37"/>
      <c r="N4" s="37"/>
      <c r="O4" s="37"/>
      <c r="P4" s="37"/>
      <c r="Q4" s="37"/>
      <c r="R4" s="37"/>
      <c r="S4" s="37"/>
      <c r="T4" s="37"/>
      <c r="U4" s="37"/>
      <c r="V4" s="265">
        <f>共通項目入力シート!C9</f>
        <v>0</v>
      </c>
      <c r="W4" s="265"/>
      <c r="X4" s="265"/>
      <c r="Y4" s="265"/>
      <c r="Z4" s="265"/>
      <c r="AA4" s="265"/>
      <c r="AB4" s="265"/>
      <c r="AC4" s="37"/>
      <c r="AD4" s="37"/>
      <c r="AE4" s="37"/>
      <c r="AF4" s="37"/>
    </row>
    <row r="5" spans="1:34" ht="15" customHeight="1">
      <c r="A5" s="37"/>
      <c r="B5" s="37"/>
      <c r="C5" s="37"/>
      <c r="D5" s="37"/>
      <c r="E5" s="37"/>
      <c r="F5" s="37"/>
      <c r="G5" s="37"/>
      <c r="H5" s="37"/>
      <c r="I5" s="37"/>
      <c r="J5" s="37"/>
      <c r="K5" s="37"/>
      <c r="L5" s="37"/>
      <c r="M5" s="37"/>
      <c r="N5" s="37"/>
      <c r="O5" s="37"/>
      <c r="P5" s="37"/>
      <c r="Q5" s="37"/>
      <c r="R5" s="37"/>
      <c r="S5" s="37"/>
      <c r="T5" s="37"/>
      <c r="U5" s="37"/>
      <c r="V5" s="82"/>
      <c r="W5" s="82"/>
      <c r="X5" s="82"/>
      <c r="Y5" s="82"/>
      <c r="Z5" s="82"/>
      <c r="AA5" s="82"/>
      <c r="AB5" s="82"/>
      <c r="AC5" s="37"/>
      <c r="AD5" s="37"/>
      <c r="AE5" s="37"/>
      <c r="AF5" s="37"/>
    </row>
    <row r="6" spans="1:34" ht="20.100000000000001" customHeight="1">
      <c r="A6" s="37"/>
      <c r="B6" s="269" t="s">
        <v>99</v>
      </c>
      <c r="C6" s="269"/>
      <c r="D6" s="269"/>
      <c r="E6" s="269"/>
      <c r="F6" s="269"/>
      <c r="G6" s="269"/>
      <c r="H6" s="269"/>
      <c r="I6" s="269"/>
      <c r="J6" s="269"/>
      <c r="K6" s="37"/>
      <c r="L6" s="37"/>
      <c r="M6" s="37"/>
      <c r="N6" s="37"/>
      <c r="O6" s="37"/>
      <c r="P6" s="37"/>
      <c r="Q6" s="37"/>
      <c r="R6" s="37"/>
      <c r="S6" s="37"/>
      <c r="T6" s="37"/>
      <c r="U6" s="37"/>
      <c r="V6" s="37"/>
      <c r="W6" s="37"/>
      <c r="X6" s="37"/>
      <c r="Y6" s="37"/>
      <c r="Z6" s="37"/>
      <c r="AA6" s="37"/>
      <c r="AB6" s="37"/>
      <c r="AC6" s="37"/>
      <c r="AD6" s="37"/>
      <c r="AE6" s="37"/>
      <c r="AF6" s="37"/>
    </row>
    <row r="7" spans="1:34" ht="15" customHeight="1">
      <c r="A7" s="37"/>
      <c r="B7" s="83"/>
      <c r="C7" s="83"/>
      <c r="D7" s="83"/>
      <c r="E7" s="83"/>
      <c r="F7" s="83"/>
      <c r="G7" s="42"/>
      <c r="H7" s="42"/>
      <c r="I7" s="42"/>
      <c r="J7" s="37"/>
      <c r="K7" s="37"/>
      <c r="L7" s="37"/>
      <c r="M7" s="37"/>
      <c r="N7" s="37"/>
      <c r="O7" s="37"/>
      <c r="P7" s="37"/>
      <c r="Q7" s="37"/>
      <c r="R7" s="37"/>
      <c r="S7" s="37"/>
      <c r="T7" s="37"/>
      <c r="U7" s="37"/>
      <c r="V7" s="37"/>
      <c r="W7" s="37"/>
      <c r="X7" s="37"/>
      <c r="Y7" s="37"/>
      <c r="Z7" s="37"/>
      <c r="AA7" s="37"/>
      <c r="AB7" s="37"/>
      <c r="AC7" s="37"/>
      <c r="AD7" s="37"/>
      <c r="AE7" s="37"/>
      <c r="AF7" s="37"/>
    </row>
    <row r="8" spans="1:34" ht="20.100000000000001" customHeight="1">
      <c r="A8" s="37"/>
      <c r="B8" s="37"/>
      <c r="C8" s="37"/>
      <c r="D8" s="37"/>
      <c r="E8" s="37"/>
      <c r="F8" s="37"/>
      <c r="G8" s="37"/>
      <c r="H8" s="37"/>
      <c r="I8" s="37"/>
      <c r="J8" s="266" t="s">
        <v>82</v>
      </c>
      <c r="K8" s="266"/>
      <c r="L8" s="266"/>
      <c r="M8" s="266" t="s">
        <v>58</v>
      </c>
      <c r="N8" s="266"/>
      <c r="O8" s="267">
        <f>共通項目入力シート!C20</f>
        <v>0</v>
      </c>
      <c r="P8" s="267"/>
      <c r="Q8" s="267"/>
      <c r="R8" s="267"/>
      <c r="S8" s="267"/>
      <c r="T8" s="267"/>
      <c r="U8" s="267"/>
      <c r="V8" s="267"/>
      <c r="W8" s="267"/>
      <c r="X8" s="267"/>
      <c r="Y8" s="267"/>
      <c r="Z8" s="267"/>
      <c r="AA8" s="267"/>
      <c r="AB8" s="267"/>
      <c r="AC8" s="267"/>
      <c r="AD8" s="37"/>
      <c r="AE8" s="37"/>
      <c r="AF8" s="37"/>
    </row>
    <row r="9" spans="1:34" ht="20.100000000000001" customHeight="1">
      <c r="A9" s="37"/>
      <c r="B9" s="37"/>
      <c r="C9" s="37"/>
      <c r="D9" s="37"/>
      <c r="E9" s="37"/>
      <c r="F9" s="37"/>
      <c r="G9" s="37"/>
      <c r="H9" s="37"/>
      <c r="I9" s="37"/>
      <c r="J9" s="266"/>
      <c r="K9" s="266"/>
      <c r="L9" s="266"/>
      <c r="O9" s="267" t="str">
        <f>IF(共通項目入力シート!C22="","",共通項目入力シート!C22)</f>
        <v/>
      </c>
      <c r="P9" s="267"/>
      <c r="Q9" s="267"/>
      <c r="R9" s="267"/>
      <c r="S9" s="267"/>
      <c r="T9" s="267"/>
      <c r="U9" s="267"/>
      <c r="V9" s="267"/>
      <c r="W9" s="267"/>
      <c r="X9" s="267"/>
      <c r="Y9" s="267"/>
      <c r="Z9" s="267"/>
      <c r="AA9" s="267"/>
      <c r="AB9" s="267"/>
      <c r="AC9" s="267"/>
      <c r="AD9" s="37"/>
      <c r="AE9" s="37"/>
      <c r="AF9" s="37"/>
    </row>
    <row r="10" spans="1:34" ht="20.100000000000001" customHeight="1">
      <c r="A10" s="43"/>
      <c r="B10" s="37"/>
      <c r="C10" s="37"/>
      <c r="D10" s="37"/>
      <c r="E10" s="37"/>
      <c r="F10" s="37"/>
      <c r="G10" s="37"/>
      <c r="H10" s="37"/>
      <c r="I10" s="37"/>
      <c r="J10" s="266"/>
      <c r="K10" s="266"/>
      <c r="L10" s="266"/>
      <c r="M10" s="266" t="s">
        <v>62</v>
      </c>
      <c r="N10" s="266"/>
      <c r="O10" s="268">
        <f>共通項目入力シート!C24</f>
        <v>0</v>
      </c>
      <c r="P10" s="268"/>
      <c r="Q10" s="268"/>
      <c r="R10" s="268"/>
      <c r="S10" s="268"/>
      <c r="T10" s="268"/>
      <c r="U10" s="268"/>
      <c r="V10" s="268"/>
      <c r="W10" s="268"/>
      <c r="X10" s="268"/>
      <c r="Y10" s="268"/>
      <c r="Z10" s="268"/>
      <c r="AA10" s="268"/>
      <c r="AB10" s="268"/>
      <c r="AC10" s="268"/>
      <c r="AD10" s="37"/>
      <c r="AE10" s="37"/>
      <c r="AF10" s="37"/>
    </row>
    <row r="11" spans="1:34" ht="20.100000000000001" customHeight="1">
      <c r="A11" s="43"/>
      <c r="B11" s="37"/>
      <c r="C11" s="37"/>
      <c r="D11" s="37"/>
      <c r="E11" s="37"/>
      <c r="F11" s="37"/>
      <c r="G11" s="37"/>
      <c r="H11" s="37"/>
      <c r="I11" s="37"/>
      <c r="J11" s="37"/>
      <c r="K11" s="37"/>
      <c r="L11" s="37"/>
      <c r="M11" s="39"/>
      <c r="N11" s="39"/>
      <c r="O11" s="253" t="str">
        <f>共通項目入力シート!C26&amp;"　"&amp;共通項目入力シート!C28</f>
        <v>　</v>
      </c>
      <c r="P11" s="253"/>
      <c r="Q11" s="253"/>
      <c r="R11" s="253"/>
      <c r="S11" s="253"/>
      <c r="T11" s="253"/>
      <c r="U11" s="253"/>
      <c r="V11" s="253"/>
      <c r="W11" s="253"/>
      <c r="X11" s="253"/>
      <c r="Y11" s="253"/>
      <c r="Z11" s="253"/>
      <c r="AA11" s="253"/>
      <c r="AB11" s="38"/>
      <c r="AC11" s="40"/>
      <c r="AD11" s="37"/>
      <c r="AE11" s="37"/>
      <c r="AF11" s="37"/>
    </row>
    <row r="12" spans="1:34" ht="20.100000000000001" customHeight="1">
      <c r="A12" s="43"/>
      <c r="B12" s="37"/>
      <c r="C12" s="37"/>
      <c r="D12" s="37"/>
      <c r="E12" s="37"/>
      <c r="F12" s="37"/>
      <c r="G12" s="37"/>
      <c r="H12" s="37"/>
      <c r="I12" s="37"/>
      <c r="J12" s="37"/>
      <c r="K12" s="37"/>
      <c r="L12" s="37"/>
      <c r="M12" s="39"/>
      <c r="N12" s="39"/>
      <c r="O12" s="40"/>
      <c r="P12" s="40"/>
      <c r="Q12" s="40"/>
      <c r="R12" s="40"/>
      <c r="S12" s="40"/>
      <c r="T12" s="40"/>
      <c r="U12" s="40"/>
      <c r="V12" s="40"/>
      <c r="W12" s="40"/>
      <c r="X12" s="40"/>
      <c r="Y12" s="40"/>
      <c r="Z12" s="40"/>
      <c r="AA12" s="40"/>
      <c r="AB12" s="38"/>
      <c r="AC12" s="40"/>
      <c r="AD12" s="37"/>
      <c r="AE12" s="37"/>
      <c r="AF12" s="37"/>
    </row>
    <row r="13" spans="1:34" ht="20.100000000000001" customHeight="1">
      <c r="A13" s="43"/>
      <c r="B13" s="37"/>
      <c r="C13" s="37"/>
      <c r="D13" s="37"/>
      <c r="E13" s="37"/>
      <c r="F13" s="37"/>
      <c r="G13" s="37"/>
      <c r="H13" s="37"/>
      <c r="I13" s="37"/>
      <c r="J13" s="37"/>
      <c r="K13" s="37"/>
      <c r="L13" s="37"/>
      <c r="M13" s="84"/>
      <c r="N13" s="84"/>
      <c r="O13" s="80"/>
      <c r="P13" s="80"/>
      <c r="Q13" s="80"/>
      <c r="R13" s="80"/>
      <c r="S13" s="80"/>
      <c r="T13" s="80"/>
      <c r="U13" s="80"/>
      <c r="V13" s="80"/>
      <c r="W13" s="80"/>
      <c r="X13" s="80"/>
      <c r="Y13" s="80"/>
      <c r="Z13" s="80"/>
      <c r="AA13" s="80"/>
      <c r="AB13" s="38"/>
      <c r="AC13" s="80"/>
      <c r="AD13" s="37"/>
      <c r="AE13" s="37"/>
      <c r="AF13" s="37"/>
    </row>
    <row r="14" spans="1:34" ht="30" customHeight="1">
      <c r="A14" s="254" t="s">
        <v>86</v>
      </c>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44"/>
      <c r="AE14" s="44"/>
      <c r="AF14" s="44"/>
      <c r="AG14" s="108">
        <f>共通項目入力シート!C9</f>
        <v>0</v>
      </c>
      <c r="AH14" s="6" t="s">
        <v>103</v>
      </c>
    </row>
    <row r="15" spans="1:34" ht="15" customHeight="1">
      <c r="A15" s="43"/>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6" t="str">
        <f>TEXT(AG14,AH14)</f>
        <v>明治33年1月0日</v>
      </c>
    </row>
    <row r="16" spans="1:34" ht="15" customHeight="1">
      <c r="A16" s="43"/>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row>
    <row r="17" spans="1:44" ht="20.100000000000001" customHeight="1">
      <c r="A17" s="37"/>
      <c r="B17" s="255" t="s">
        <v>87</v>
      </c>
      <c r="C17" s="255"/>
      <c r="D17" s="255"/>
      <c r="E17" s="255"/>
      <c r="G17" s="45" t="s">
        <v>37</v>
      </c>
      <c r="H17" s="46">
        <f>共通項目入力シート!C3</f>
        <v>0</v>
      </c>
      <c r="I17" s="46">
        <f>共通項目入力シート!D3</f>
        <v>0</v>
      </c>
      <c r="J17" s="46">
        <f>共通項目入力シート!E3</f>
        <v>0</v>
      </c>
      <c r="K17" s="46">
        <f>共通項目入力シート!F3</f>
        <v>0</v>
      </c>
      <c r="L17" s="46">
        <f>共通項目入力シート!G3</f>
        <v>0</v>
      </c>
      <c r="M17" s="46">
        <f>共通項目入力シート!H3</f>
        <v>0</v>
      </c>
      <c r="N17" s="46">
        <f>共通項目入力シート!I3</f>
        <v>0</v>
      </c>
      <c r="O17" s="46">
        <f>共通項目入力シート!J3</f>
        <v>0</v>
      </c>
      <c r="P17" s="47" t="s">
        <v>34</v>
      </c>
      <c r="S17" s="37"/>
      <c r="T17" s="37"/>
      <c r="U17" s="37"/>
      <c r="V17" s="37"/>
      <c r="W17" s="37"/>
      <c r="X17" s="37"/>
      <c r="Y17" s="37"/>
      <c r="Z17" s="37"/>
      <c r="AA17" s="37"/>
      <c r="AB17" s="37"/>
      <c r="AC17" s="37"/>
      <c r="AD17" s="37"/>
    </row>
    <row r="18" spans="1:44" ht="20.100000000000001" customHeight="1">
      <c r="A18" s="48"/>
      <c r="B18" s="49"/>
      <c r="C18" s="49"/>
      <c r="D18" s="50"/>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44" ht="20.100000000000001" customHeight="1">
      <c r="A19" s="48"/>
      <c r="B19" s="81"/>
      <c r="C19" s="81"/>
      <c r="D19" s="79"/>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row>
    <row r="20" spans="1:44" ht="20.100000000000001" customHeight="1">
      <c r="A20" s="43"/>
      <c r="B20" s="255" t="s">
        <v>96</v>
      </c>
      <c r="C20" s="255"/>
      <c r="D20" s="255"/>
      <c r="E20" s="255"/>
      <c r="G20" s="256">
        <f>共通項目入力シート!C5</f>
        <v>0</v>
      </c>
      <c r="H20" s="256"/>
      <c r="I20" s="256"/>
      <c r="J20" s="256"/>
      <c r="K20" s="256"/>
      <c r="L20" s="256"/>
      <c r="M20" s="256"/>
      <c r="N20" s="256"/>
      <c r="O20" s="256"/>
      <c r="P20" s="256"/>
      <c r="Q20" s="256"/>
      <c r="R20" s="256"/>
      <c r="S20" s="256"/>
      <c r="T20" s="256"/>
      <c r="U20" s="256"/>
      <c r="V20" s="256"/>
      <c r="W20" s="256"/>
      <c r="X20" s="256"/>
      <c r="Y20" s="256"/>
      <c r="Z20" s="256"/>
      <c r="AA20" s="256"/>
      <c r="AB20" s="256"/>
      <c r="AC20" s="37"/>
      <c r="AD20" s="37"/>
      <c r="AE20" s="37"/>
      <c r="AF20" s="37"/>
    </row>
    <row r="21" spans="1:44" ht="20.100000000000001" customHeight="1">
      <c r="A21" s="43"/>
      <c r="B21" s="49"/>
      <c r="C21" s="49"/>
      <c r="D21" s="50"/>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row>
    <row r="22" spans="1:44" ht="20.100000000000001" customHeight="1">
      <c r="A22" s="43"/>
      <c r="B22" s="81"/>
      <c r="C22" s="81"/>
      <c r="D22" s="79"/>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row>
    <row r="23" spans="1:44" ht="20.100000000000001" customHeight="1">
      <c r="A23" s="43"/>
      <c r="B23" s="255" t="s">
        <v>105</v>
      </c>
      <c r="C23" s="255"/>
      <c r="D23" s="255"/>
      <c r="E23" s="255"/>
      <c r="G23" s="256">
        <f>共通項目入力シート!C7</f>
        <v>0</v>
      </c>
      <c r="H23" s="256"/>
      <c r="I23" s="256"/>
      <c r="J23" s="256"/>
      <c r="K23" s="256"/>
      <c r="L23" s="256"/>
      <c r="M23" s="256"/>
      <c r="N23" s="256"/>
      <c r="O23" s="256"/>
      <c r="P23" s="256"/>
      <c r="Q23" s="256"/>
      <c r="R23" s="256"/>
      <c r="S23" s="256"/>
      <c r="T23" s="256"/>
      <c r="U23" s="256"/>
      <c r="V23" s="256"/>
      <c r="W23" s="256"/>
      <c r="X23" s="256"/>
      <c r="Y23" s="256"/>
      <c r="Z23" s="256"/>
      <c r="AA23" s="256"/>
      <c r="AB23" s="256"/>
      <c r="AC23" s="37"/>
      <c r="AD23" s="37"/>
      <c r="AE23" s="37"/>
      <c r="AF23" s="37"/>
    </row>
    <row r="24" spans="1:44" ht="15" customHeight="1">
      <c r="A24" s="43"/>
      <c r="B24" s="49"/>
      <c r="C24" s="49"/>
      <c r="D24" s="50"/>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row>
    <row r="25" spans="1:44" ht="15" customHeight="1">
      <c r="A25" s="43"/>
      <c r="B25" s="255"/>
      <c r="C25" s="255"/>
      <c r="D25" s="255"/>
      <c r="F25" s="259"/>
      <c r="G25" s="259"/>
      <c r="H25" s="259"/>
      <c r="I25" s="259"/>
      <c r="J25" s="259"/>
      <c r="K25" s="259"/>
      <c r="L25" s="259"/>
      <c r="M25" s="259"/>
      <c r="N25" s="259"/>
      <c r="O25" s="259"/>
      <c r="P25" s="259"/>
      <c r="Q25" s="259"/>
      <c r="R25" s="259"/>
      <c r="S25" s="259"/>
      <c r="T25" s="259"/>
      <c r="U25" s="259"/>
      <c r="V25" s="259"/>
      <c r="W25" s="259"/>
      <c r="X25" s="259"/>
      <c r="Y25" s="259"/>
      <c r="AC25" s="37"/>
      <c r="AD25" s="37"/>
      <c r="AE25" s="37"/>
      <c r="AF25" s="37"/>
      <c r="AG25" s="37"/>
    </row>
    <row r="26" spans="1:44" ht="15" customHeight="1">
      <c r="A26" s="43"/>
      <c r="B26" s="37"/>
      <c r="C26" s="37"/>
      <c r="D26" s="37"/>
      <c r="E26" s="37"/>
      <c r="F26" s="260"/>
      <c r="G26" s="260"/>
      <c r="H26" s="260"/>
      <c r="I26" s="260"/>
      <c r="J26" s="51"/>
      <c r="K26" s="145"/>
      <c r="L26" s="145"/>
      <c r="M26" s="51"/>
      <c r="N26" s="260"/>
      <c r="O26" s="260"/>
      <c r="P26" s="51"/>
      <c r="Q26" s="51"/>
      <c r="R26" s="51"/>
      <c r="S26" s="51"/>
      <c r="T26" s="51"/>
      <c r="U26" s="51"/>
      <c r="V26" s="260"/>
      <c r="W26" s="260"/>
      <c r="X26" s="51"/>
      <c r="Y26" s="260"/>
      <c r="Z26" s="260"/>
      <c r="AA26" s="51"/>
      <c r="AB26" s="51"/>
      <c r="AC26" s="37"/>
      <c r="AD26" s="37"/>
      <c r="AE26" s="37"/>
      <c r="AF26" s="37"/>
    </row>
    <row r="27" spans="1:44" ht="20.100000000000001" customHeight="1">
      <c r="A27" s="43"/>
      <c r="B27" s="270" t="str">
        <f>"　"&amp;AG15&amp;"契約の上記委託業務について、管理技術者等を下記のとおり定めた"</f>
        <v>　明治33年1月0日契約の上記委託業務について、管理技術者等を下記のとおり定めた</v>
      </c>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41"/>
      <c r="AD27" s="37"/>
      <c r="AE27" s="37"/>
      <c r="AF27" s="37"/>
    </row>
    <row r="28" spans="1:44" ht="20.100000000000001" customHeight="1">
      <c r="A28" s="43"/>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41"/>
      <c r="AC28" s="41"/>
      <c r="AD28" s="37"/>
      <c r="AE28" s="37"/>
      <c r="AF28" s="37"/>
      <c r="AN28" s="131"/>
      <c r="AO28" s="9"/>
      <c r="AP28" s="9"/>
      <c r="AQ28" s="9"/>
      <c r="AR28" s="131"/>
    </row>
    <row r="29" spans="1:44" ht="20.100000000000001" customHeight="1">
      <c r="A29" s="43"/>
      <c r="B29" s="258" t="str">
        <f>"ので、別添経歴書を添えて通知します。"</f>
        <v>ので、別添経歴書を添えて通知します。</v>
      </c>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41"/>
      <c r="AC29" s="41"/>
      <c r="AD29" s="37"/>
      <c r="AE29" s="37"/>
      <c r="AF29" s="37"/>
      <c r="AN29" s="131"/>
      <c r="AO29" s="9"/>
      <c r="AP29" s="9"/>
      <c r="AQ29" s="9"/>
      <c r="AR29" s="131"/>
    </row>
    <row r="30" spans="1:44" ht="20.100000000000001" customHeight="1">
      <c r="A30" s="43"/>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41"/>
      <c r="AC30" s="41"/>
      <c r="AD30" s="37"/>
      <c r="AE30" s="37"/>
      <c r="AF30" s="37"/>
      <c r="AN30" s="131"/>
      <c r="AO30" s="9"/>
      <c r="AP30" s="9"/>
      <c r="AQ30" s="9"/>
      <c r="AR30" s="131"/>
    </row>
    <row r="31" spans="1:44" ht="9" customHeight="1">
      <c r="A31" s="43"/>
      <c r="B31" s="37"/>
      <c r="C31" s="37"/>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37"/>
      <c r="AE31" s="37"/>
      <c r="AF31" s="37"/>
    </row>
    <row r="32" spans="1:44" ht="15" customHeight="1">
      <c r="A32" s="37"/>
      <c r="B32" s="37"/>
      <c r="C32" s="37"/>
      <c r="D32" s="37"/>
      <c r="E32" s="37"/>
      <c r="F32" s="37"/>
      <c r="G32" s="37"/>
      <c r="H32" s="37"/>
      <c r="I32" s="37"/>
      <c r="J32" s="37"/>
      <c r="K32" s="37"/>
      <c r="L32" s="37"/>
      <c r="M32" s="37"/>
      <c r="N32" s="37" t="s">
        <v>83</v>
      </c>
      <c r="O32" s="37"/>
      <c r="P32" s="39"/>
      <c r="Q32" s="37"/>
      <c r="R32" s="37"/>
      <c r="S32" s="37"/>
      <c r="T32" s="37"/>
      <c r="U32" s="37"/>
      <c r="V32" s="37"/>
      <c r="W32" s="37"/>
      <c r="X32" s="37"/>
      <c r="Y32" s="37"/>
      <c r="Z32" s="37"/>
      <c r="AA32" s="37"/>
      <c r="AB32" s="37"/>
      <c r="AC32" s="37"/>
      <c r="AD32" s="37"/>
      <c r="AE32" s="37"/>
      <c r="AF32" s="37"/>
    </row>
    <row r="33" spans="1:34" ht="9" customHeight="1">
      <c r="A33" s="37"/>
      <c r="B33" s="37"/>
      <c r="C33" s="37"/>
      <c r="D33" s="37"/>
      <c r="E33" s="37"/>
      <c r="F33" s="37"/>
      <c r="G33" s="37"/>
      <c r="H33" s="37"/>
      <c r="I33" s="37"/>
      <c r="J33" s="37"/>
      <c r="K33" s="37"/>
      <c r="L33" s="37"/>
      <c r="M33" s="37"/>
      <c r="N33" s="37"/>
      <c r="O33" s="37"/>
      <c r="P33" s="39"/>
      <c r="Q33" s="37"/>
      <c r="R33" s="37"/>
      <c r="S33" s="37"/>
      <c r="T33" s="37"/>
      <c r="U33" s="37"/>
      <c r="V33" s="37"/>
      <c r="W33" s="37"/>
      <c r="X33" s="37"/>
      <c r="Y33" s="37"/>
      <c r="Z33" s="37"/>
      <c r="AA33" s="37"/>
      <c r="AB33" s="37"/>
      <c r="AC33" s="37"/>
      <c r="AD33" s="37"/>
      <c r="AE33" s="37"/>
      <c r="AF33" s="37"/>
      <c r="AH33" s="54"/>
    </row>
    <row r="34" spans="1:34" ht="9" customHeight="1">
      <c r="A34" s="55"/>
      <c r="B34" s="86"/>
      <c r="C34" s="87"/>
      <c r="D34" s="88"/>
      <c r="E34" s="87"/>
      <c r="F34" s="87"/>
      <c r="G34" s="87"/>
      <c r="H34" s="100"/>
      <c r="I34" s="100"/>
      <c r="J34" s="100"/>
      <c r="K34" s="100"/>
      <c r="L34" s="100"/>
      <c r="M34" s="100"/>
      <c r="N34" s="100"/>
      <c r="O34" s="100"/>
      <c r="P34" s="100"/>
      <c r="Q34" s="87"/>
      <c r="R34" s="87"/>
      <c r="S34" s="87"/>
      <c r="T34" s="87"/>
      <c r="U34" s="87"/>
      <c r="V34" s="87"/>
      <c r="W34" s="87"/>
      <c r="X34" s="87"/>
      <c r="Y34" s="87"/>
      <c r="Z34" s="87"/>
      <c r="AA34" s="87"/>
      <c r="AB34" s="87"/>
      <c r="AC34" s="37"/>
      <c r="AD34" s="37"/>
      <c r="AE34" s="37"/>
      <c r="AF34" s="37"/>
    </row>
    <row r="35" spans="1:34" ht="20.100000000000001" customHeight="1">
      <c r="A35" s="43"/>
      <c r="B35" s="251" t="s">
        <v>84</v>
      </c>
      <c r="C35" s="251"/>
      <c r="D35" s="251"/>
      <c r="E35" s="251"/>
      <c r="F35" s="251"/>
      <c r="G35" s="251"/>
      <c r="H35" s="88"/>
      <c r="I35" s="88"/>
      <c r="J35" s="257"/>
      <c r="K35" s="257"/>
      <c r="L35" s="257"/>
      <c r="M35" s="257"/>
      <c r="N35" s="257"/>
      <c r="O35" s="257"/>
      <c r="P35" s="257"/>
      <c r="Q35" s="257"/>
      <c r="R35" s="87"/>
      <c r="S35" s="87"/>
      <c r="T35" s="87"/>
      <c r="U35" s="87"/>
      <c r="V35" s="87"/>
      <c r="W35" s="87"/>
      <c r="X35" s="87"/>
      <c r="Y35" s="87"/>
      <c r="Z35" s="87"/>
      <c r="AA35" s="87"/>
      <c r="AB35" s="87"/>
      <c r="AC35" s="37"/>
      <c r="AD35" s="37"/>
      <c r="AE35" s="37"/>
      <c r="AF35" s="37"/>
    </row>
    <row r="36" spans="1:34" ht="20.100000000000001" customHeight="1">
      <c r="A36" s="37"/>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37"/>
      <c r="AD36" s="37"/>
      <c r="AE36" s="37"/>
      <c r="AF36" s="37"/>
    </row>
    <row r="37" spans="1:34" ht="20.100000000000001" customHeight="1">
      <c r="A37" s="37"/>
      <c r="B37" s="251" t="s">
        <v>85</v>
      </c>
      <c r="C37" s="251"/>
      <c r="D37" s="251"/>
      <c r="E37" s="251"/>
      <c r="F37" s="251"/>
      <c r="G37" s="251"/>
      <c r="H37" s="95"/>
      <c r="I37" s="95"/>
      <c r="J37" s="252"/>
      <c r="K37" s="252"/>
      <c r="L37" s="252"/>
      <c r="M37" s="252"/>
      <c r="N37" s="252"/>
      <c r="O37" s="252"/>
      <c r="P37" s="252"/>
      <c r="Q37" s="252"/>
      <c r="R37" s="95"/>
      <c r="S37" s="95"/>
      <c r="T37" s="95"/>
      <c r="U37" s="95"/>
      <c r="V37" s="95"/>
      <c r="W37" s="95"/>
      <c r="X37" s="95"/>
      <c r="Y37" s="95"/>
      <c r="Z37" s="95"/>
      <c r="AA37" s="95"/>
      <c r="AB37" s="95"/>
      <c r="AC37" s="37"/>
      <c r="AD37" s="37"/>
      <c r="AE37" s="37"/>
      <c r="AF37" s="37"/>
    </row>
    <row r="38" spans="1:34" ht="15" customHeight="1">
      <c r="A38" s="37"/>
      <c r="B38" s="94"/>
      <c r="C38" s="94"/>
      <c r="D38" s="94"/>
      <c r="E38" s="94"/>
      <c r="F38" s="94"/>
      <c r="G38" s="94"/>
      <c r="H38" s="95"/>
      <c r="I38" s="95"/>
      <c r="J38" s="89"/>
      <c r="K38" s="89"/>
      <c r="L38" s="89"/>
      <c r="M38" s="89"/>
      <c r="N38" s="89"/>
      <c r="O38" s="89"/>
      <c r="P38" s="89"/>
      <c r="Q38" s="89"/>
      <c r="R38" s="95"/>
      <c r="S38" s="95"/>
      <c r="T38" s="95"/>
      <c r="U38" s="95"/>
      <c r="V38" s="95"/>
      <c r="W38" s="95"/>
      <c r="X38" s="95"/>
      <c r="Y38" s="95"/>
      <c r="Z38" s="95"/>
      <c r="AA38" s="95"/>
      <c r="AB38" s="95"/>
      <c r="AC38" s="37"/>
      <c r="AD38" s="37"/>
      <c r="AE38" s="37"/>
      <c r="AF38" s="37"/>
    </row>
    <row r="39" spans="1:34" ht="15" customHeight="1">
      <c r="A39" s="37"/>
      <c r="B39" s="261" t="s">
        <v>89</v>
      </c>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96"/>
      <c r="AC39" s="37"/>
      <c r="AD39" s="37"/>
      <c r="AE39" s="37"/>
      <c r="AF39" s="37"/>
    </row>
    <row r="40" spans="1:34" ht="15" customHeight="1">
      <c r="A40" s="37"/>
      <c r="B40" s="263" t="s">
        <v>90</v>
      </c>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90"/>
      <c r="AD40" s="37"/>
      <c r="AE40" s="37"/>
      <c r="AF40" s="37"/>
      <c r="AG40" s="37"/>
    </row>
    <row r="41" spans="1:34" ht="15" customHeight="1">
      <c r="A41" s="37"/>
      <c r="B41" s="262" t="s">
        <v>91</v>
      </c>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90"/>
      <c r="AC41" s="37"/>
      <c r="AD41" s="37"/>
      <c r="AE41" s="37"/>
      <c r="AF41" s="37"/>
    </row>
    <row r="42" spans="1:34" ht="15" customHeight="1">
      <c r="A42" s="37"/>
      <c r="B42" s="262" t="s">
        <v>92</v>
      </c>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97"/>
      <c r="AC42" s="37"/>
      <c r="AD42" s="37"/>
      <c r="AE42" s="37"/>
      <c r="AF42" s="37"/>
    </row>
    <row r="43" spans="1:34" ht="15" customHeight="1">
      <c r="A43" s="37"/>
      <c r="B43" s="262" t="s">
        <v>93</v>
      </c>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95"/>
      <c r="AC43" s="37"/>
      <c r="AD43" s="37"/>
      <c r="AE43" s="37"/>
      <c r="AF43" s="37"/>
    </row>
    <row r="44" spans="1:34" ht="15" customHeight="1">
      <c r="A44" s="37"/>
      <c r="B44" s="97"/>
      <c r="C44" s="97"/>
      <c r="D44" s="97"/>
      <c r="E44" s="97"/>
      <c r="F44" s="97"/>
      <c r="G44" s="97"/>
      <c r="H44" s="97"/>
      <c r="I44" s="97"/>
      <c r="J44" s="97"/>
      <c r="K44" s="98"/>
      <c r="L44" s="97"/>
      <c r="M44" s="97"/>
      <c r="N44" s="97"/>
      <c r="O44" s="97"/>
      <c r="P44" s="97"/>
      <c r="Q44" s="97"/>
      <c r="R44" s="97"/>
      <c r="S44" s="97"/>
      <c r="T44" s="97"/>
      <c r="U44" s="97"/>
      <c r="V44" s="98"/>
      <c r="W44" s="97"/>
      <c r="X44" s="97"/>
      <c r="Y44" s="97"/>
      <c r="Z44" s="97"/>
      <c r="AA44" s="97"/>
      <c r="AB44" s="97"/>
      <c r="AC44" s="37"/>
      <c r="AD44" s="37"/>
      <c r="AE44" s="37"/>
      <c r="AF44" s="37"/>
    </row>
    <row r="45" spans="1:34" s="51" customFormat="1" ht="15" customHeight="1">
      <c r="A45" s="56"/>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1"/>
    </row>
    <row r="46" spans="1:34" s="51" customFormat="1" ht="30" customHeight="1">
      <c r="A46" s="56"/>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1"/>
    </row>
    <row r="47" spans="1:34" s="51" customFormat="1" ht="15" customHeight="1">
      <c r="A47" s="56"/>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1"/>
    </row>
    <row r="48" spans="1:34" s="51" customFormat="1" ht="15" customHeight="1">
      <c r="A48" s="56"/>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1"/>
    </row>
    <row r="49" spans="1:32" s="51" customFormat="1" ht="15" customHeight="1">
      <c r="A49" s="56"/>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row>
    <row r="50" spans="1:32" ht="18.600000000000001" customHeight="1">
      <c r="A50" s="37"/>
      <c r="B50" s="92"/>
      <c r="C50" s="92"/>
      <c r="D50" s="92"/>
      <c r="E50" s="92"/>
      <c r="F50" s="92"/>
      <c r="G50" s="92"/>
      <c r="H50" s="92"/>
      <c r="I50" s="92"/>
      <c r="J50" s="87"/>
      <c r="K50" s="87"/>
      <c r="L50" s="87"/>
      <c r="M50" s="87"/>
      <c r="N50" s="87"/>
      <c r="O50" s="87"/>
      <c r="P50" s="87"/>
      <c r="Q50" s="87"/>
      <c r="R50" s="87"/>
      <c r="S50" s="87"/>
      <c r="T50" s="87"/>
      <c r="U50" s="87"/>
      <c r="V50" s="87"/>
      <c r="W50" s="87"/>
      <c r="X50" s="87"/>
      <c r="Y50" s="87"/>
      <c r="Z50" s="87"/>
      <c r="AA50" s="87"/>
      <c r="AB50" s="92"/>
      <c r="AC50" s="37"/>
      <c r="AD50" s="37"/>
      <c r="AE50" s="37"/>
      <c r="AF50" s="37"/>
    </row>
    <row r="51" spans="1:32" ht="18" customHeight="1">
      <c r="A51" s="37"/>
      <c r="B51" s="87"/>
      <c r="C51" s="87"/>
      <c r="D51" s="92"/>
      <c r="E51" s="92"/>
      <c r="F51" s="92"/>
      <c r="G51" s="92"/>
      <c r="H51" s="92"/>
      <c r="I51" s="92"/>
      <c r="J51" s="92"/>
      <c r="K51" s="92"/>
      <c r="L51" s="92"/>
      <c r="M51" s="92"/>
      <c r="N51" s="92"/>
      <c r="O51" s="92"/>
      <c r="P51" s="92"/>
      <c r="Q51" s="92"/>
      <c r="R51" s="92"/>
      <c r="S51" s="92"/>
      <c r="T51" s="92"/>
      <c r="U51" s="92"/>
      <c r="V51" s="92"/>
      <c r="W51" s="92"/>
      <c r="X51" s="92"/>
      <c r="Y51" s="92"/>
      <c r="Z51" s="92"/>
      <c r="AA51" s="92"/>
      <c r="AB51" s="87"/>
      <c r="AC51" s="37"/>
      <c r="AD51" s="37"/>
      <c r="AE51" s="37"/>
      <c r="AF51" s="37"/>
    </row>
    <row r="52" spans="1:32" ht="18" customHeight="1">
      <c r="A52" s="37"/>
      <c r="B52" s="87"/>
      <c r="C52" s="87"/>
      <c r="D52" s="92"/>
      <c r="E52" s="92"/>
      <c r="F52" s="92"/>
      <c r="G52" s="92"/>
      <c r="H52" s="92"/>
      <c r="I52" s="92"/>
      <c r="J52" s="92"/>
      <c r="K52" s="92"/>
      <c r="L52" s="92"/>
      <c r="M52" s="92"/>
      <c r="N52" s="92"/>
      <c r="O52" s="92"/>
      <c r="P52" s="92"/>
      <c r="Q52" s="92"/>
      <c r="R52" s="92"/>
      <c r="S52" s="92"/>
      <c r="T52" s="92"/>
      <c r="U52" s="92"/>
      <c r="V52" s="92"/>
      <c r="W52" s="92"/>
      <c r="X52" s="92"/>
      <c r="Y52" s="92"/>
      <c r="Z52" s="92"/>
      <c r="AA52" s="92"/>
      <c r="AB52" s="87"/>
      <c r="AC52" s="37"/>
      <c r="AD52" s="37"/>
      <c r="AE52" s="37"/>
      <c r="AF52" s="37"/>
    </row>
    <row r="53" spans="1:32" ht="40.15" customHeight="1">
      <c r="A53" s="57"/>
      <c r="B53" s="93"/>
      <c r="C53" s="93"/>
      <c r="D53" s="99"/>
      <c r="E53" s="99"/>
      <c r="F53" s="99"/>
      <c r="G53" s="99"/>
      <c r="H53" s="99"/>
      <c r="I53" s="99"/>
      <c r="J53" s="99"/>
      <c r="K53" s="99"/>
      <c r="L53" s="99"/>
      <c r="M53" s="99"/>
      <c r="N53" s="99"/>
      <c r="O53" s="99"/>
      <c r="P53" s="99"/>
      <c r="Q53" s="99"/>
      <c r="R53" s="99"/>
      <c r="S53" s="99"/>
      <c r="T53" s="99"/>
      <c r="U53" s="99"/>
      <c r="V53" s="99"/>
      <c r="W53" s="99"/>
      <c r="X53" s="99"/>
      <c r="Y53" s="99"/>
      <c r="Z53" s="99"/>
      <c r="AA53" s="99"/>
      <c r="AB53" s="93"/>
      <c r="AC53" s="37"/>
      <c r="AD53" s="37"/>
      <c r="AE53" s="37"/>
      <c r="AF53" s="37"/>
    </row>
  </sheetData>
  <sheetProtection algorithmName="SHA-512" hashValue="rgbt9OI0B1p2hE/HIcTIkKui3+Cj4tS4q+f9hJn+xp0JRJJWQrkFCfpDMgeQFXzBB1zMSmGjuBNW+zHJFMpKPA==" saltValue="rm4PGTHWYWg1/nQqJdUofg==" spinCount="100000" sheet="1" objects="1" scenarios="1"/>
  <mergeCells count="36">
    <mergeCell ref="K26:L26"/>
    <mergeCell ref="N26:O26"/>
    <mergeCell ref="V26:W26"/>
    <mergeCell ref="Y26:Z26"/>
    <mergeCell ref="B27:AB27"/>
    <mergeCell ref="V2:X2"/>
    <mergeCell ref="Z2:AB2"/>
    <mergeCell ref="V4:AB4"/>
    <mergeCell ref="J8:L10"/>
    <mergeCell ref="M8:N8"/>
    <mergeCell ref="O8:AC8"/>
    <mergeCell ref="O9:AC9"/>
    <mergeCell ref="M10:N10"/>
    <mergeCell ref="O10:AC10"/>
    <mergeCell ref="B6:J6"/>
    <mergeCell ref="B39:AA39"/>
    <mergeCell ref="B43:AA43"/>
    <mergeCell ref="B42:AA42"/>
    <mergeCell ref="B41:AA41"/>
    <mergeCell ref="B40:AA40"/>
    <mergeCell ref="B37:G37"/>
    <mergeCell ref="J37:Q37"/>
    <mergeCell ref="O11:AA11"/>
    <mergeCell ref="A14:AC14"/>
    <mergeCell ref="B17:E17"/>
    <mergeCell ref="B20:E20"/>
    <mergeCell ref="G20:AB20"/>
    <mergeCell ref="G23:AB23"/>
    <mergeCell ref="B23:E23"/>
    <mergeCell ref="B35:G35"/>
    <mergeCell ref="J35:Q35"/>
    <mergeCell ref="B29:AA29"/>
    <mergeCell ref="B25:D25"/>
    <mergeCell ref="F25:Y25"/>
    <mergeCell ref="F26:G26"/>
    <mergeCell ref="H26:I26"/>
  </mergeCells>
  <phoneticPr fontId="1"/>
  <pageMargins left="0.9055118110236221" right="0.51181102362204722" top="0.74803149606299213" bottom="0.74803149606299213" header="0.31496062992125984" footer="0.31496062992125984"/>
  <pageSetup paperSize="9"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共通項目入力シート</vt:lpstr>
      <vt:lpstr>着手届</vt:lpstr>
      <vt:lpstr>契約書</vt:lpstr>
      <vt:lpstr>工程表</vt:lpstr>
      <vt:lpstr>管理技術者等通知書</vt:lpstr>
      <vt:lpstr>管理技術者等通知書!Print_Area</vt:lpstr>
      <vt:lpstr>共通項目入力シート!Print_Area</vt:lpstr>
      <vt:lpstr>契約書!Print_Area</vt:lpstr>
      <vt:lpstr>工程表!Print_Area</vt:lpstr>
      <vt:lpstr>着手届!Print_Area</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順子</dc:creator>
  <cp:lastModifiedBy>総務課契約係</cp:lastModifiedBy>
  <cp:lastPrinted>2025-06-16T01:10:36Z</cp:lastPrinted>
  <dcterms:created xsi:type="dcterms:W3CDTF">2020-04-13T06:10:40Z</dcterms:created>
  <dcterms:modified xsi:type="dcterms:W3CDTF">2025-06-16T01:39:03Z</dcterms:modified>
</cp:coreProperties>
</file>