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rvinffl010\個別グループ\指導監査（保育）\R7\07_児童\04_幼保\"/>
    </mc:Choice>
  </mc:AlternateContent>
  <xr:revisionPtr revIDLastSave="0" documentId="8_{6286756A-2E36-4ED0-B72F-9848A4B8A460}" xr6:coauthVersionLast="47" xr6:coauthVersionMax="47" xr10:uidLastSave="{00000000-0000-0000-0000-000000000000}"/>
  <bookViews>
    <workbookView xWindow="1170" yWindow="1170" windowWidth="27510" windowHeight="13575" tabRatio="699" activeTab="3" xr2:uid="{00000000-000D-0000-FFFF-FFFF00000000}"/>
  </bookViews>
  <sheets>
    <sheet name="記入上注意点" sheetId="55" r:id="rId1"/>
    <sheet name="表紙" sheetId="1" r:id="rId2"/>
    <sheet name="目次" sheetId="2" r:id="rId3"/>
    <sheet name="1～22" sheetId="32" r:id="rId4"/>
    <sheet name="付属資料" sheetId="65" r:id="rId5"/>
    <sheet name="23 時間帯別配置（平日）" sheetId="76" r:id="rId6"/>
    <sheet name="24 時間帯別配置（土曜日）" sheetId="77" r:id="rId7"/>
    <sheet name="記載例" sheetId="74" r:id="rId8"/>
  </sheets>
  <definedNames>
    <definedName name="_xlnm._FilterDatabase" localSheetId="0" hidden="1">記入上注意点!#REF!</definedName>
    <definedName name="_xlnm._FilterDatabase" localSheetId="2" hidden="1">目次!$A$1:$L$67</definedName>
    <definedName name="_xlnm.Print_Area" localSheetId="3">'1～22'!$A$1:$AK$1379</definedName>
    <definedName name="_xlnm.Print_Area" localSheetId="5">'23 時間帯別配置（平日）'!$A$1:$BJ$85</definedName>
    <definedName name="_xlnm.Print_Area" localSheetId="6">'24 時間帯別配置（土曜日）'!$A$1:$BJ$85</definedName>
    <definedName name="_xlnm.Print_Area" localSheetId="7">記載例!$A$1:$BJ$84</definedName>
    <definedName name="_xlnm.Print_Area" localSheetId="2">目次!$A$1:$L$156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832" i="32" l="1"/>
  <c r="P841" i="32"/>
  <c r="N849" i="32"/>
  <c r="N857" i="32"/>
  <c r="P978" i="32"/>
  <c r="T978" i="32"/>
  <c r="P980" i="32"/>
  <c r="T980" i="32"/>
  <c r="BI76" i="77"/>
  <c r="BH76" i="77"/>
  <c r="BG76" i="77"/>
  <c r="BF76" i="77"/>
  <c r="BE76" i="77"/>
  <c r="BD76" i="77"/>
  <c r="BC76" i="77"/>
  <c r="BB76" i="77"/>
  <c r="BA76" i="77"/>
  <c r="AZ76" i="77"/>
  <c r="AY76" i="77"/>
  <c r="AX76" i="77"/>
  <c r="AW76" i="77"/>
  <c r="AV76" i="77"/>
  <c r="AU76" i="77"/>
  <c r="AT76" i="77"/>
  <c r="AS76" i="77"/>
  <c r="AR76" i="77"/>
  <c r="AQ76" i="77"/>
  <c r="AP76" i="77"/>
  <c r="AO76" i="77"/>
  <c r="AN76" i="77"/>
  <c r="AM76" i="77"/>
  <c r="AL76" i="77"/>
  <c r="AK76" i="77"/>
  <c r="AJ76" i="77"/>
  <c r="AI76" i="77"/>
  <c r="AH76" i="77"/>
  <c r="AG76" i="77"/>
  <c r="AF76" i="77"/>
  <c r="AE76" i="77"/>
  <c r="AD76" i="77"/>
  <c r="AC76" i="77"/>
  <c r="AB76" i="77"/>
  <c r="AA76" i="77"/>
  <c r="Z76" i="77"/>
  <c r="Y76" i="77"/>
  <c r="X76" i="77"/>
  <c r="W76" i="77"/>
  <c r="V76" i="77"/>
  <c r="U76" i="77"/>
  <c r="T76" i="77"/>
  <c r="S76" i="77"/>
  <c r="R76" i="77"/>
  <c r="Q76" i="77"/>
  <c r="P76" i="77"/>
  <c r="O76" i="77"/>
  <c r="N76" i="77"/>
  <c r="M76" i="77"/>
  <c r="L76" i="77"/>
  <c r="K76" i="77"/>
  <c r="J76" i="77"/>
  <c r="I76" i="77"/>
  <c r="H76" i="77"/>
  <c r="G76" i="77"/>
  <c r="F76" i="77"/>
  <c r="BK67" i="77"/>
  <c r="BK64" i="77"/>
  <c r="BK61" i="77"/>
  <c r="BK58" i="77"/>
  <c r="BK55" i="77"/>
  <c r="BK52" i="77"/>
  <c r="BK49" i="77"/>
  <c r="BK46" i="77"/>
  <c r="BK43" i="77"/>
  <c r="BK40" i="77"/>
  <c r="BK37" i="77"/>
  <c r="BK34" i="77"/>
  <c r="BK31" i="77"/>
  <c r="BK28" i="77"/>
  <c r="BK25" i="77"/>
  <c r="BK22" i="77"/>
  <c r="BK19" i="77"/>
  <c r="BK16" i="77"/>
  <c r="BH10" i="77"/>
  <c r="BH12" i="77" s="1"/>
  <c r="BF10" i="77"/>
  <c r="BF12" i="77" s="1"/>
  <c r="BD10" i="77"/>
  <c r="BD12" i="77" s="1"/>
  <c r="BE78" i="77" s="1"/>
  <c r="BB10" i="77"/>
  <c r="BB12" i="77" s="1"/>
  <c r="AZ10" i="77"/>
  <c r="AZ12" i="77" s="1"/>
  <c r="BA78" i="77" s="1"/>
  <c r="AX10" i="77"/>
  <c r="AX12" i="77" s="1"/>
  <c r="AV10" i="77"/>
  <c r="AV12" i="77" s="1"/>
  <c r="AW78" i="77" s="1"/>
  <c r="AT10" i="77"/>
  <c r="AT12" i="77" s="1"/>
  <c r="AR10" i="77"/>
  <c r="AR12" i="77" s="1"/>
  <c r="AS78" i="77" s="1"/>
  <c r="AP10" i="77"/>
  <c r="AP12" i="77" s="1"/>
  <c r="AN10" i="77"/>
  <c r="AN12" i="77" s="1"/>
  <c r="AO78" i="77" s="1"/>
  <c r="AL10" i="77"/>
  <c r="AL12" i="77" s="1"/>
  <c r="AJ10" i="77"/>
  <c r="AJ12" i="77" s="1"/>
  <c r="AK78" i="77" s="1"/>
  <c r="AH10" i="77"/>
  <c r="AH12" i="77" s="1"/>
  <c r="AF10" i="77"/>
  <c r="AF12" i="77" s="1"/>
  <c r="AG78" i="77" s="1"/>
  <c r="AD10" i="77"/>
  <c r="AD12" i="77" s="1"/>
  <c r="AB10" i="77"/>
  <c r="AB12" i="77" s="1"/>
  <c r="AC78" i="77" s="1"/>
  <c r="Z10" i="77"/>
  <c r="Z12" i="77" s="1"/>
  <c r="X10" i="77"/>
  <c r="X12" i="77" s="1"/>
  <c r="Y78" i="77" s="1"/>
  <c r="V10" i="77"/>
  <c r="V12" i="77" s="1"/>
  <c r="T10" i="77"/>
  <c r="T12" i="77" s="1"/>
  <c r="U78" i="77" s="1"/>
  <c r="R10" i="77"/>
  <c r="R12" i="77" s="1"/>
  <c r="P10" i="77"/>
  <c r="P12" i="77" s="1"/>
  <c r="Q78" i="77" s="1"/>
  <c r="N10" i="77"/>
  <c r="N12" i="77" s="1"/>
  <c r="L10" i="77"/>
  <c r="L12" i="77" s="1"/>
  <c r="M78" i="77" s="1"/>
  <c r="J10" i="77"/>
  <c r="J12" i="77" s="1"/>
  <c r="H10" i="77"/>
  <c r="H12" i="77" s="1"/>
  <c r="I78" i="77" s="1"/>
  <c r="F10" i="77"/>
  <c r="F12" i="77" s="1"/>
  <c r="BI76" i="76"/>
  <c r="BH76" i="76"/>
  <c r="BG76" i="76"/>
  <c r="BF76" i="76"/>
  <c r="BE76" i="76"/>
  <c r="BD76" i="76"/>
  <c r="BC76" i="76"/>
  <c r="BB76" i="76"/>
  <c r="BA76" i="76"/>
  <c r="AZ76" i="76"/>
  <c r="AY76" i="76"/>
  <c r="AX76" i="76"/>
  <c r="AW76" i="76"/>
  <c r="AV76" i="76"/>
  <c r="AU76" i="76"/>
  <c r="AT76" i="76"/>
  <c r="AS76" i="76"/>
  <c r="AR76" i="76"/>
  <c r="AQ76" i="76"/>
  <c r="AP76" i="76"/>
  <c r="AO76" i="76"/>
  <c r="AN76" i="76"/>
  <c r="AM76" i="76"/>
  <c r="AL76" i="76"/>
  <c r="AK76" i="76"/>
  <c r="AJ76" i="76"/>
  <c r="AI76" i="76"/>
  <c r="AH76" i="76"/>
  <c r="AG76" i="76"/>
  <c r="AF76" i="76"/>
  <c r="AE76" i="76"/>
  <c r="AD76" i="76"/>
  <c r="AC76" i="76"/>
  <c r="AB76" i="76"/>
  <c r="AA76" i="76"/>
  <c r="Z76" i="76"/>
  <c r="Y76" i="76"/>
  <c r="X76" i="76"/>
  <c r="W76" i="76"/>
  <c r="V76" i="76"/>
  <c r="U76" i="76"/>
  <c r="T76" i="76"/>
  <c r="S76" i="76"/>
  <c r="R76" i="76"/>
  <c r="Q76" i="76"/>
  <c r="P76" i="76"/>
  <c r="O76" i="76"/>
  <c r="N76" i="76"/>
  <c r="M76" i="76"/>
  <c r="L76" i="76"/>
  <c r="K76" i="76"/>
  <c r="J76" i="76"/>
  <c r="I76" i="76"/>
  <c r="H76" i="76"/>
  <c r="G76" i="76"/>
  <c r="F76" i="76"/>
  <c r="BK67" i="76"/>
  <c r="BK64" i="76"/>
  <c r="BK61" i="76"/>
  <c r="BK58" i="76"/>
  <c r="BK55" i="76"/>
  <c r="BK52" i="76"/>
  <c r="BK49" i="76"/>
  <c r="BK46" i="76"/>
  <c r="BK43" i="76"/>
  <c r="BK40" i="76"/>
  <c r="BK37" i="76"/>
  <c r="BK34" i="76"/>
  <c r="BK31" i="76"/>
  <c r="BK28" i="76"/>
  <c r="BK25" i="76"/>
  <c r="BK22" i="76"/>
  <c r="BK19" i="76"/>
  <c r="BK16" i="76"/>
  <c r="BF12" i="76"/>
  <c r="BG78" i="76" s="1"/>
  <c r="AX12" i="76"/>
  <c r="AY78" i="76" s="1"/>
  <c r="AP12" i="76"/>
  <c r="AQ78" i="76" s="1"/>
  <c r="AH12" i="76"/>
  <c r="AI78" i="76" s="1"/>
  <c r="Z12" i="76"/>
  <c r="AA78" i="76" s="1"/>
  <c r="R12" i="76"/>
  <c r="S78" i="76" s="1"/>
  <c r="J12" i="76"/>
  <c r="K78" i="76" s="1"/>
  <c r="BF11" i="76"/>
  <c r="BG77" i="76" s="1"/>
  <c r="AX11" i="76"/>
  <c r="AY77" i="76" s="1"/>
  <c r="AP11" i="76"/>
  <c r="AQ77" i="76" s="1"/>
  <c r="AH11" i="76"/>
  <c r="AI77" i="76" s="1"/>
  <c r="Z11" i="76"/>
  <c r="AA77" i="76" s="1"/>
  <c r="R11" i="76"/>
  <c r="S77" i="76" s="1"/>
  <c r="J11" i="76"/>
  <c r="K77" i="76" s="1"/>
  <c r="BH10" i="76"/>
  <c r="BH12" i="76" s="1"/>
  <c r="BF10" i="76"/>
  <c r="BD10" i="76"/>
  <c r="BD12" i="76" s="1"/>
  <c r="BE78" i="76" s="1"/>
  <c r="BB10" i="76"/>
  <c r="BB12" i="76" s="1"/>
  <c r="AZ10" i="76"/>
  <c r="AZ12" i="76" s="1"/>
  <c r="BA78" i="76" s="1"/>
  <c r="AX10" i="76"/>
  <c r="AV10" i="76"/>
  <c r="AV12" i="76" s="1"/>
  <c r="AW78" i="76" s="1"/>
  <c r="AT10" i="76"/>
  <c r="AT12" i="76" s="1"/>
  <c r="AR10" i="76"/>
  <c r="AR12" i="76" s="1"/>
  <c r="AS78" i="76" s="1"/>
  <c r="AP10" i="76"/>
  <c r="AN10" i="76"/>
  <c r="AN12" i="76" s="1"/>
  <c r="AO78" i="76" s="1"/>
  <c r="AL10" i="76"/>
  <c r="AL12" i="76" s="1"/>
  <c r="AJ10" i="76"/>
  <c r="AJ12" i="76" s="1"/>
  <c r="AK78" i="76" s="1"/>
  <c r="AH10" i="76"/>
  <c r="AF10" i="76"/>
  <c r="AF12" i="76" s="1"/>
  <c r="AG78" i="76" s="1"/>
  <c r="AD10" i="76"/>
  <c r="AD12" i="76" s="1"/>
  <c r="AB10" i="76"/>
  <c r="AB12" i="76" s="1"/>
  <c r="AC78" i="76" s="1"/>
  <c r="Z10" i="76"/>
  <c r="X10" i="76"/>
  <c r="X12" i="76" s="1"/>
  <c r="Y78" i="76" s="1"/>
  <c r="V10" i="76"/>
  <c r="V12" i="76" s="1"/>
  <c r="T10" i="76"/>
  <c r="T12" i="76" s="1"/>
  <c r="U78" i="76" s="1"/>
  <c r="R10" i="76"/>
  <c r="P10" i="76"/>
  <c r="P12" i="76" s="1"/>
  <c r="Q78" i="76" s="1"/>
  <c r="N10" i="76"/>
  <c r="N12" i="76" s="1"/>
  <c r="L10" i="76"/>
  <c r="L12" i="76" s="1"/>
  <c r="M78" i="76" s="1"/>
  <c r="J10" i="76"/>
  <c r="H10" i="76"/>
  <c r="H12" i="76" s="1"/>
  <c r="I78" i="76" s="1"/>
  <c r="F10" i="76"/>
  <c r="F12" i="76" s="1"/>
  <c r="O77" i="65"/>
  <c r="N859" i="32" l="1"/>
  <c r="AE860" i="32" s="1"/>
  <c r="G78" i="77"/>
  <c r="F78" i="77"/>
  <c r="O78" i="77"/>
  <c r="N78" i="77"/>
  <c r="W78" i="77"/>
  <c r="V78" i="77"/>
  <c r="AE78" i="77"/>
  <c r="AD78" i="77"/>
  <c r="AM78" i="77"/>
  <c r="AL78" i="77"/>
  <c r="AU78" i="77"/>
  <c r="AT78" i="77"/>
  <c r="AY78" i="77"/>
  <c r="AX78" i="77"/>
  <c r="BG78" i="77"/>
  <c r="BF78" i="77"/>
  <c r="K78" i="77"/>
  <c r="J78" i="77"/>
  <c r="S78" i="77"/>
  <c r="R78" i="77"/>
  <c r="AA78" i="77"/>
  <c r="Z78" i="77"/>
  <c r="AI78" i="77"/>
  <c r="AH78" i="77"/>
  <c r="AQ78" i="77"/>
  <c r="AP78" i="77"/>
  <c r="BC78" i="77"/>
  <c r="BB78" i="77"/>
  <c r="BI78" i="77"/>
  <c r="BH78" i="77"/>
  <c r="J11" i="77"/>
  <c r="R11" i="77"/>
  <c r="Z11" i="77"/>
  <c r="AH11" i="77"/>
  <c r="AP11" i="77"/>
  <c r="AX11" i="77"/>
  <c r="BF11" i="77"/>
  <c r="H78" i="77"/>
  <c r="L78" i="77"/>
  <c r="P78" i="77"/>
  <c r="T78" i="77"/>
  <c r="X78" i="77"/>
  <c r="AB78" i="77"/>
  <c r="AF78" i="77"/>
  <c r="AJ78" i="77"/>
  <c r="AN78" i="77"/>
  <c r="AR78" i="77"/>
  <c r="AV78" i="77"/>
  <c r="AZ78" i="77"/>
  <c r="BD78" i="77"/>
  <c r="F11" i="77"/>
  <c r="N11" i="77"/>
  <c r="V11" i="77"/>
  <c r="AD11" i="77"/>
  <c r="AL11" i="77"/>
  <c r="AT11" i="77"/>
  <c r="BB11" i="77"/>
  <c r="H11" i="77"/>
  <c r="L11" i="77"/>
  <c r="P11" i="77"/>
  <c r="T11" i="77"/>
  <c r="X11" i="77"/>
  <c r="AB11" i="77"/>
  <c r="AF11" i="77"/>
  <c r="AJ11" i="77"/>
  <c r="AN11" i="77"/>
  <c r="AR11" i="77"/>
  <c r="AV11" i="77"/>
  <c r="AZ11" i="77"/>
  <c r="BD11" i="77"/>
  <c r="BH11" i="77"/>
  <c r="G78" i="76"/>
  <c r="F78" i="76"/>
  <c r="O78" i="76"/>
  <c r="N78" i="76"/>
  <c r="W78" i="76"/>
  <c r="V78" i="76"/>
  <c r="AE78" i="76"/>
  <c r="AD78" i="76"/>
  <c r="AM78" i="76"/>
  <c r="AL78" i="76"/>
  <c r="AU78" i="76"/>
  <c r="AT78" i="76"/>
  <c r="BC78" i="76"/>
  <c r="BB78" i="76"/>
  <c r="BI78" i="76"/>
  <c r="BH78" i="76"/>
  <c r="H78" i="76"/>
  <c r="L78" i="76"/>
  <c r="P78" i="76"/>
  <c r="T78" i="76"/>
  <c r="X78" i="76"/>
  <c r="AB78" i="76"/>
  <c r="AF78" i="76"/>
  <c r="AJ78" i="76"/>
  <c r="AN78" i="76"/>
  <c r="AR78" i="76"/>
  <c r="AV78" i="76"/>
  <c r="AZ78" i="76"/>
  <c r="BD78" i="76"/>
  <c r="F11" i="76"/>
  <c r="N11" i="76"/>
  <c r="V11" i="76"/>
  <c r="AD11" i="76"/>
  <c r="AL11" i="76"/>
  <c r="AT11" i="76"/>
  <c r="BB11" i="76"/>
  <c r="J77" i="76"/>
  <c r="R77" i="76"/>
  <c r="Z77" i="76"/>
  <c r="AH77" i="76"/>
  <c r="AP77" i="76"/>
  <c r="AX77" i="76"/>
  <c r="BF77" i="76"/>
  <c r="J78" i="76"/>
  <c r="R78" i="76"/>
  <c r="Z78" i="76"/>
  <c r="AH78" i="76"/>
  <c r="AP78" i="76"/>
  <c r="AX78" i="76"/>
  <c r="BF78" i="76"/>
  <c r="H11" i="76"/>
  <c r="L11" i="76"/>
  <c r="P11" i="76"/>
  <c r="T11" i="76"/>
  <c r="X11" i="76"/>
  <c r="AB11" i="76"/>
  <c r="AF11" i="76"/>
  <c r="AJ11" i="76"/>
  <c r="AN11" i="76"/>
  <c r="AR11" i="76"/>
  <c r="AV11" i="76"/>
  <c r="AZ11" i="76"/>
  <c r="BD11" i="76"/>
  <c r="BH11" i="76"/>
  <c r="BI75" i="74"/>
  <c r="BH75" i="74"/>
  <c r="BG75" i="74"/>
  <c r="BF75" i="74"/>
  <c r="BE75" i="74"/>
  <c r="BD75" i="74"/>
  <c r="BC75" i="74"/>
  <c r="BB75" i="74"/>
  <c r="BA75" i="74"/>
  <c r="AZ75" i="74"/>
  <c r="AY75" i="74"/>
  <c r="AX75" i="74"/>
  <c r="AW75" i="74"/>
  <c r="AV75" i="74"/>
  <c r="AU75" i="74"/>
  <c r="AT75" i="74"/>
  <c r="AS75" i="74"/>
  <c r="AR75" i="74"/>
  <c r="AQ75" i="74"/>
  <c r="AP75" i="74"/>
  <c r="AO75" i="74"/>
  <c r="AN75" i="74"/>
  <c r="AM75" i="74"/>
  <c r="AL75" i="74"/>
  <c r="AK75" i="74"/>
  <c r="AJ75" i="74"/>
  <c r="AI75" i="74"/>
  <c r="AH75" i="74"/>
  <c r="AG75" i="74"/>
  <c r="AF75" i="74"/>
  <c r="AE75" i="74"/>
  <c r="AD75" i="74"/>
  <c r="AC75" i="74"/>
  <c r="AB75" i="74"/>
  <c r="AA75" i="74"/>
  <c r="Z75" i="74"/>
  <c r="Y75" i="74"/>
  <c r="X75" i="74"/>
  <c r="W75" i="74"/>
  <c r="V75" i="74"/>
  <c r="U75" i="74"/>
  <c r="T75" i="74"/>
  <c r="S75" i="74"/>
  <c r="R75" i="74"/>
  <c r="Q75" i="74"/>
  <c r="P75" i="74"/>
  <c r="O75" i="74"/>
  <c r="N75" i="74"/>
  <c r="M75" i="74"/>
  <c r="L75" i="74"/>
  <c r="K75" i="74"/>
  <c r="J75" i="74"/>
  <c r="I75" i="74"/>
  <c r="H75" i="74"/>
  <c r="G75" i="74"/>
  <c r="F75" i="74"/>
  <c r="BK66" i="74"/>
  <c r="BK63" i="74"/>
  <c r="BK60" i="74"/>
  <c r="BK57" i="74"/>
  <c r="BK54" i="74"/>
  <c r="BK51" i="74"/>
  <c r="BK48" i="74"/>
  <c r="BK45" i="74"/>
  <c r="BK42" i="74"/>
  <c r="BK39" i="74"/>
  <c r="BK36" i="74"/>
  <c r="BK33" i="74"/>
  <c r="BK30" i="74"/>
  <c r="BK27" i="74"/>
  <c r="BK24" i="74"/>
  <c r="BK21" i="74"/>
  <c r="BK18" i="74"/>
  <c r="BK15" i="74"/>
  <c r="BH9" i="74"/>
  <c r="BH11" i="74" s="1"/>
  <c r="BF9" i="74"/>
  <c r="BF11" i="74" s="1"/>
  <c r="BD9" i="74"/>
  <c r="BD11" i="74" s="1"/>
  <c r="BE77" i="74" s="1"/>
  <c r="BB9" i="74"/>
  <c r="BB11" i="74" s="1"/>
  <c r="AZ9" i="74"/>
  <c r="AZ11" i="74" s="1"/>
  <c r="BA77" i="74" s="1"/>
  <c r="AX9" i="74"/>
  <c r="AX11" i="74" s="1"/>
  <c r="AV9" i="74"/>
  <c r="AV11" i="74" s="1"/>
  <c r="AW77" i="74" s="1"/>
  <c r="AT9" i="74"/>
  <c r="AT11" i="74" s="1"/>
  <c r="AR9" i="74"/>
  <c r="AR11" i="74" s="1"/>
  <c r="AS77" i="74" s="1"/>
  <c r="AP9" i="74"/>
  <c r="AP11" i="74" s="1"/>
  <c r="AN9" i="74"/>
  <c r="AN11" i="74" s="1"/>
  <c r="AO77" i="74" s="1"/>
  <c r="AL9" i="74"/>
  <c r="AL11" i="74" s="1"/>
  <c r="AJ9" i="74"/>
  <c r="AJ11" i="74" s="1"/>
  <c r="AK77" i="74" s="1"/>
  <c r="AH9" i="74"/>
  <c r="AH11" i="74" s="1"/>
  <c r="AF9" i="74"/>
  <c r="AF11" i="74" s="1"/>
  <c r="AG77" i="74" s="1"/>
  <c r="AD9" i="74"/>
  <c r="AD11" i="74" s="1"/>
  <c r="AB9" i="74"/>
  <c r="AB11" i="74" s="1"/>
  <c r="AC77" i="74" s="1"/>
  <c r="Z9" i="74"/>
  <c r="Z11" i="74" s="1"/>
  <c r="X9" i="74"/>
  <c r="X11" i="74" s="1"/>
  <c r="Y77" i="74" s="1"/>
  <c r="V9" i="74"/>
  <c r="V11" i="74" s="1"/>
  <c r="T9" i="74"/>
  <c r="T11" i="74" s="1"/>
  <c r="U77" i="74" s="1"/>
  <c r="R9" i="74"/>
  <c r="R11" i="74" s="1"/>
  <c r="P9" i="74"/>
  <c r="P11" i="74" s="1"/>
  <c r="Q77" i="74" s="1"/>
  <c r="N9" i="74"/>
  <c r="N11" i="74" s="1"/>
  <c r="L9" i="74"/>
  <c r="L11" i="74" s="1"/>
  <c r="M77" i="74" s="1"/>
  <c r="J9" i="74"/>
  <c r="J11" i="74" s="1"/>
  <c r="H9" i="74"/>
  <c r="H11" i="74" s="1"/>
  <c r="I77" i="74" s="1"/>
  <c r="F9" i="74"/>
  <c r="F11" i="74" s="1"/>
  <c r="BE77" i="77" l="1"/>
  <c r="BD77" i="77"/>
  <c r="AW77" i="77"/>
  <c r="AV77" i="77"/>
  <c r="AO77" i="77"/>
  <c r="AN77" i="77"/>
  <c r="AG77" i="77"/>
  <c r="AF77" i="77"/>
  <c r="Y77" i="77"/>
  <c r="X77" i="77"/>
  <c r="Q77" i="77"/>
  <c r="P77" i="77"/>
  <c r="I77" i="77"/>
  <c r="H77" i="77"/>
  <c r="AU77" i="77"/>
  <c r="AT77" i="77"/>
  <c r="AE77" i="77"/>
  <c r="AD77" i="77"/>
  <c r="O77" i="77"/>
  <c r="N77" i="77"/>
  <c r="AY77" i="77"/>
  <c r="AX77" i="77"/>
  <c r="AI77" i="77"/>
  <c r="AH77" i="77"/>
  <c r="S77" i="77"/>
  <c r="R77" i="77"/>
  <c r="BI77" i="77"/>
  <c r="BH77" i="77"/>
  <c r="BA77" i="77"/>
  <c r="AZ77" i="77"/>
  <c r="AS77" i="77"/>
  <c r="AR77" i="77"/>
  <c r="AK77" i="77"/>
  <c r="AJ77" i="77"/>
  <c r="AC77" i="77"/>
  <c r="AB77" i="77"/>
  <c r="U77" i="77"/>
  <c r="T77" i="77"/>
  <c r="M77" i="77"/>
  <c r="L77" i="77"/>
  <c r="BC77" i="77"/>
  <c r="BB77" i="77"/>
  <c r="AM77" i="77"/>
  <c r="AL77" i="77"/>
  <c r="W77" i="77"/>
  <c r="V77" i="77"/>
  <c r="G77" i="77"/>
  <c r="F77" i="77"/>
  <c r="BG77" i="77"/>
  <c r="BF77" i="77"/>
  <c r="AQ77" i="77"/>
  <c r="AP77" i="77"/>
  <c r="AA77" i="77"/>
  <c r="Z77" i="77"/>
  <c r="K77" i="77"/>
  <c r="J77" i="77"/>
  <c r="BI77" i="76"/>
  <c r="BH77" i="76"/>
  <c r="BA77" i="76"/>
  <c r="AZ77" i="76"/>
  <c r="AS77" i="76"/>
  <c r="AR77" i="76"/>
  <c r="AK77" i="76"/>
  <c r="AJ77" i="76"/>
  <c r="AC77" i="76"/>
  <c r="AB77" i="76"/>
  <c r="U77" i="76"/>
  <c r="T77" i="76"/>
  <c r="M77" i="76"/>
  <c r="L77" i="76"/>
  <c r="BC77" i="76"/>
  <c r="BB77" i="76"/>
  <c r="AM77" i="76"/>
  <c r="AL77" i="76"/>
  <c r="W77" i="76"/>
  <c r="V77" i="76"/>
  <c r="G77" i="76"/>
  <c r="F77" i="76"/>
  <c r="BE77" i="76"/>
  <c r="BD77" i="76"/>
  <c r="AW77" i="76"/>
  <c r="AV77" i="76"/>
  <c r="AO77" i="76"/>
  <c r="AN77" i="76"/>
  <c r="AG77" i="76"/>
  <c r="AF77" i="76"/>
  <c r="Y77" i="76"/>
  <c r="X77" i="76"/>
  <c r="Q77" i="76"/>
  <c r="P77" i="76"/>
  <c r="I77" i="76"/>
  <c r="H77" i="76"/>
  <c r="AU77" i="76"/>
  <c r="AT77" i="76"/>
  <c r="AE77" i="76"/>
  <c r="AD77" i="76"/>
  <c r="O77" i="76"/>
  <c r="N77" i="76"/>
  <c r="G77" i="74"/>
  <c r="F77" i="74"/>
  <c r="O77" i="74"/>
  <c r="N77" i="74"/>
  <c r="AA77" i="74"/>
  <c r="Z77" i="74"/>
  <c r="AI77" i="74"/>
  <c r="AH77" i="74"/>
  <c r="AQ77" i="74"/>
  <c r="AP77" i="74"/>
  <c r="AY77" i="74"/>
  <c r="AX77" i="74"/>
  <c r="BC77" i="74"/>
  <c r="BB77" i="74"/>
  <c r="K77" i="74"/>
  <c r="J77" i="74"/>
  <c r="S77" i="74"/>
  <c r="R77" i="74"/>
  <c r="W77" i="74"/>
  <c r="V77" i="74"/>
  <c r="AE77" i="74"/>
  <c r="AD77" i="74"/>
  <c r="AM77" i="74"/>
  <c r="AL77" i="74"/>
  <c r="AU77" i="74"/>
  <c r="AT77" i="74"/>
  <c r="BG77" i="74"/>
  <c r="BF77" i="74"/>
  <c r="N10" i="74"/>
  <c r="AL10" i="74"/>
  <c r="BB10" i="74"/>
  <c r="BI77" i="74"/>
  <c r="BH77" i="74"/>
  <c r="J10" i="74"/>
  <c r="R10" i="74"/>
  <c r="Z10" i="74"/>
  <c r="AH10" i="74"/>
  <c r="AP10" i="74"/>
  <c r="AX10" i="74"/>
  <c r="BF10" i="74"/>
  <c r="H77" i="74"/>
  <c r="L77" i="74"/>
  <c r="P77" i="74"/>
  <c r="T77" i="74"/>
  <c r="X77" i="74"/>
  <c r="AB77" i="74"/>
  <c r="AF77" i="74"/>
  <c r="AJ77" i="74"/>
  <c r="AN77" i="74"/>
  <c r="AR77" i="74"/>
  <c r="AV77" i="74"/>
  <c r="AZ77" i="74"/>
  <c r="BD77" i="74"/>
  <c r="F10" i="74"/>
  <c r="V10" i="74"/>
  <c r="AD10" i="74"/>
  <c r="AT10" i="74"/>
  <c r="H10" i="74"/>
  <c r="L10" i="74"/>
  <c r="P10" i="74"/>
  <c r="T10" i="74"/>
  <c r="X10" i="74"/>
  <c r="AB10" i="74"/>
  <c r="AF10" i="74"/>
  <c r="AJ10" i="74"/>
  <c r="AN10" i="74"/>
  <c r="AR10" i="74"/>
  <c r="AV10" i="74"/>
  <c r="AZ10" i="74"/>
  <c r="BD10" i="74"/>
  <c r="BH10" i="74"/>
  <c r="AB89" i="65"/>
  <c r="AB88" i="65"/>
  <c r="T88" i="65"/>
  <c r="AB87" i="65"/>
  <c r="AB86" i="65"/>
  <c r="T86" i="65"/>
  <c r="T77" i="65"/>
  <c r="AB77" i="65" s="1"/>
  <c r="T75" i="65"/>
  <c r="AB75" i="65" s="1"/>
  <c r="T73" i="65"/>
  <c r="AB73" i="65" s="1"/>
  <c r="T71" i="65"/>
  <c r="AB71" i="65" s="1"/>
  <c r="T69" i="65"/>
  <c r="AB69" i="65" s="1"/>
  <c r="T67" i="65"/>
  <c r="AB67" i="65" s="1"/>
  <c r="T65" i="65"/>
  <c r="AB65" i="65" s="1"/>
  <c r="T63" i="65"/>
  <c r="AB63" i="65" s="1"/>
  <c r="T61" i="65"/>
  <c r="AB61" i="65" s="1"/>
  <c r="T59" i="65"/>
  <c r="AB59" i="65" s="1"/>
  <c r="T57" i="65"/>
  <c r="P30" i="65"/>
  <c r="P29" i="65"/>
  <c r="P28" i="65"/>
  <c r="P27" i="65"/>
  <c r="P25" i="65"/>
  <c r="P23" i="65"/>
  <c r="P21" i="65"/>
  <c r="P20" i="65"/>
  <c r="P19" i="65"/>
  <c r="P18" i="65"/>
  <c r="AH17" i="65"/>
  <c r="P17" i="65"/>
  <c r="AE16" i="65"/>
  <c r="P16" i="65"/>
  <c r="AE15" i="65"/>
  <c r="P15" i="65"/>
  <c r="AE14" i="65"/>
  <c r="P14" i="65"/>
  <c r="T31" i="65" s="1"/>
  <c r="AE13" i="65"/>
  <c r="P13" i="65"/>
  <c r="AE12" i="65"/>
  <c r="P12" i="65"/>
  <c r="AE11" i="65"/>
  <c r="AE17" i="65" s="1"/>
  <c r="AG32" i="65" s="1"/>
  <c r="P11" i="65"/>
  <c r="T26" i="65"/>
  <c r="P10" i="65"/>
  <c r="P9" i="65"/>
  <c r="P22" i="65" s="1"/>
  <c r="P8" i="65"/>
  <c r="T22" i="65" s="1"/>
  <c r="T32" i="65" s="1"/>
  <c r="Q96" i="32"/>
  <c r="Q95" i="32"/>
  <c r="Z11" i="32"/>
  <c r="G321" i="32"/>
  <c r="Q174" i="32"/>
  <c r="AA174" i="32" s="1"/>
  <c r="Q173" i="32"/>
  <c r="AA173" i="32" s="1"/>
  <c r="Q172" i="32"/>
  <c r="AA172" i="32" s="1"/>
  <c r="Q171" i="32"/>
  <c r="AA171" i="32" s="1"/>
  <c r="Q170" i="32"/>
  <c r="AA170" i="32" s="1"/>
  <c r="Q169" i="32"/>
  <c r="AA169" i="32" s="1"/>
  <c r="Q168" i="32"/>
  <c r="AA168" i="32" s="1"/>
  <c r="Q167" i="32"/>
  <c r="AA167" i="32" s="1"/>
  <c r="Q166" i="32"/>
  <c r="AA166" i="32" s="1"/>
  <c r="Q165" i="32"/>
  <c r="AA165" i="32" s="1"/>
  <c r="Q164" i="32"/>
  <c r="AA164" i="32" s="1"/>
  <c r="Q163" i="32"/>
  <c r="AA163" i="32" s="1"/>
  <c r="Q162" i="32"/>
  <c r="AA162" i="32" s="1"/>
  <c r="Q161" i="32"/>
  <c r="AA161" i="32" s="1"/>
  <c r="Q160" i="32"/>
  <c r="AA160" i="32" s="1"/>
  <c r="Q159" i="32"/>
  <c r="AA159" i="32" s="1"/>
  <c r="Q158" i="32"/>
  <c r="AA158" i="32" s="1"/>
  <c r="Q157" i="32"/>
  <c r="AA157" i="32" s="1"/>
  <c r="Q156" i="32"/>
  <c r="AA156" i="32" s="1"/>
  <c r="Q155" i="32"/>
  <c r="AA155" i="32" s="1"/>
  <c r="Q154" i="32"/>
  <c r="AA154" i="32" s="1"/>
  <c r="Q153" i="32"/>
  <c r="AA153" i="32" s="1"/>
  <c r="Q152" i="32"/>
  <c r="AA152" i="32" s="1"/>
  <c r="Q151" i="32"/>
  <c r="AA151" i="32" s="1"/>
  <c r="Q150" i="32"/>
  <c r="AA150" i="32" s="1"/>
  <c r="Q149" i="32"/>
  <c r="AA149" i="32" s="1"/>
  <c r="Q148" i="32"/>
  <c r="AA148" i="32" s="1"/>
  <c r="Q147" i="32"/>
  <c r="AA147" i="32" s="1"/>
  <c r="Q146" i="32"/>
  <c r="AA146" i="32" s="1"/>
  <c r="Q145" i="32"/>
  <c r="N132" i="32"/>
  <c r="N131" i="32"/>
  <c r="K132" i="32"/>
  <c r="K131" i="32"/>
  <c r="H131" i="32"/>
  <c r="E131" i="32"/>
  <c r="Q130" i="32"/>
  <c r="AA130" i="32" s="1"/>
  <c r="Q129" i="32"/>
  <c r="AA129" i="32" s="1"/>
  <c r="Q128" i="32"/>
  <c r="AA128" i="32" s="1"/>
  <c r="Q98" i="32"/>
  <c r="AA98" i="32" s="1"/>
  <c r="Q99" i="32"/>
  <c r="AA99" i="32" s="1"/>
  <c r="Q100" i="32"/>
  <c r="AA100" i="32" s="1"/>
  <c r="Q101" i="32"/>
  <c r="AA101" i="32" s="1"/>
  <c r="Q102" i="32"/>
  <c r="AA102" i="32" s="1"/>
  <c r="Q103" i="32"/>
  <c r="AA103" i="32" s="1"/>
  <c r="Q104" i="32"/>
  <c r="AA104" i="32" s="1"/>
  <c r="Q105" i="32"/>
  <c r="AA105" i="32" s="1"/>
  <c r="Q106" i="32"/>
  <c r="AA106" i="32" s="1"/>
  <c r="Q107" i="32"/>
  <c r="AA107" i="32" s="1"/>
  <c r="Q108" i="32"/>
  <c r="AA108" i="32" s="1"/>
  <c r="Q109" i="32"/>
  <c r="AA109" i="32" s="1"/>
  <c r="Q110" i="32"/>
  <c r="Q111" i="32"/>
  <c r="AA111" i="32" s="1"/>
  <c r="Q112" i="32"/>
  <c r="AA112" i="32" s="1"/>
  <c r="Q113" i="32"/>
  <c r="AA113" i="32" s="1"/>
  <c r="Q114" i="32"/>
  <c r="AA114" i="32" s="1"/>
  <c r="Q115" i="32"/>
  <c r="AA115" i="32" s="1"/>
  <c r="Q116" i="32"/>
  <c r="AA116" i="32" s="1"/>
  <c r="Q117" i="32"/>
  <c r="AA117" i="32" s="1"/>
  <c r="Q118" i="32"/>
  <c r="AA118" i="32" s="1"/>
  <c r="Q119" i="32"/>
  <c r="AA119" i="32" s="1"/>
  <c r="Q120" i="32"/>
  <c r="AA120" i="32" s="1"/>
  <c r="Q121" i="32"/>
  <c r="AA121" i="32" s="1"/>
  <c r="Q122" i="32"/>
  <c r="AA122" i="32" s="1"/>
  <c r="Q123" i="32"/>
  <c r="AA123" i="32" s="1"/>
  <c r="Q124" i="32"/>
  <c r="AA124" i="32" s="1"/>
  <c r="Q125" i="32"/>
  <c r="AA125" i="32" s="1"/>
  <c r="Q126" i="32"/>
  <c r="AA126" i="32" s="1"/>
  <c r="Q127" i="32"/>
  <c r="AA127" i="32" s="1"/>
  <c r="AA95" i="32"/>
  <c r="Q97" i="32"/>
  <c r="AE243" i="32"/>
  <c r="AE244" i="32"/>
  <c r="AE245" i="32"/>
  <c r="AE246" i="32"/>
  <c r="P239" i="32"/>
  <c r="Q94" i="32"/>
  <c r="AA94" i="32" s="1"/>
  <c r="Q93" i="32"/>
  <c r="AA93" i="32" s="1"/>
  <c r="Q92" i="32"/>
  <c r="AH247" i="32"/>
  <c r="P259" i="32"/>
  <c r="P260" i="32"/>
  <c r="P257" i="32"/>
  <c r="P258" i="32"/>
  <c r="L11" i="2"/>
  <c r="L18" i="2" s="1"/>
  <c r="L22" i="2" s="1"/>
  <c r="L7" i="2"/>
  <c r="L9" i="2" s="1"/>
  <c r="L206" i="32"/>
  <c r="L210" i="32"/>
  <c r="L214" i="32"/>
  <c r="L218" i="32"/>
  <c r="L222" i="32"/>
  <c r="L202" i="32"/>
  <c r="L198" i="32"/>
  <c r="L194" i="32"/>
  <c r="L190" i="32"/>
  <c r="P255" i="32"/>
  <c r="P253" i="32"/>
  <c r="AE242" i="32"/>
  <c r="AE241" i="32"/>
  <c r="B406" i="32"/>
  <c r="B407" i="32" s="1"/>
  <c r="B408" i="32" s="1"/>
  <c r="B409" i="32" s="1"/>
  <c r="B410" i="32" s="1"/>
  <c r="B411" i="32" s="1"/>
  <c r="B412" i="32" s="1"/>
  <c r="B413" i="32" s="1"/>
  <c r="B414" i="32" s="1"/>
  <c r="B415" i="32" s="1"/>
  <c r="B416" i="32" s="1"/>
  <c r="B417" i="32" s="1"/>
  <c r="B418" i="32" s="1"/>
  <c r="B419" i="32" s="1"/>
  <c r="B420" i="32" s="1"/>
  <c r="B421" i="32" s="1"/>
  <c r="B422" i="32" s="1"/>
  <c r="B423" i="32" s="1"/>
  <c r="B424" i="32" s="1"/>
  <c r="B449" i="32"/>
  <c r="B450" i="32" s="1"/>
  <c r="B451" i="32" s="1"/>
  <c r="B452" i="32" s="1"/>
  <c r="B453" i="32" s="1"/>
  <c r="B454" i="32" s="1"/>
  <c r="B455" i="32" s="1"/>
  <c r="B456" i="32" s="1"/>
  <c r="B457" i="32" s="1"/>
  <c r="B496" i="32"/>
  <c r="B498" i="32" s="1"/>
  <c r="B500" i="32" s="1"/>
  <c r="B502" i="32" s="1"/>
  <c r="B504" i="32" s="1"/>
  <c r="B506" i="32" s="1"/>
  <c r="B508" i="32" s="1"/>
  <c r="B510" i="32" s="1"/>
  <c r="B512" i="32" s="1"/>
  <c r="B514" i="32" s="1"/>
  <c r="B516" i="32" s="1"/>
  <c r="B518" i="32" s="1"/>
  <c r="B520" i="32" s="1"/>
  <c r="B522" i="32" s="1"/>
  <c r="B524" i="32" s="1"/>
  <c r="B526" i="32" s="1"/>
  <c r="B528" i="32" s="1"/>
  <c r="B530" i="32" s="1"/>
  <c r="B532" i="32" s="1"/>
  <c r="B534" i="32" s="1"/>
  <c r="P238" i="32"/>
  <c r="T252" i="32" s="1"/>
  <c r="T262" i="32" s="1"/>
  <c r="P240" i="32"/>
  <c r="P241" i="32"/>
  <c r="T256" i="32" s="1"/>
  <c r="P242" i="32"/>
  <c r="P243" i="32"/>
  <c r="P244" i="32"/>
  <c r="T261" i="32" s="1"/>
  <c r="P245" i="32"/>
  <c r="P246" i="32"/>
  <c r="P247" i="32"/>
  <c r="P248" i="32"/>
  <c r="P249" i="32"/>
  <c r="P250" i="32"/>
  <c r="P251" i="32"/>
  <c r="T122" i="32"/>
  <c r="AA96" i="32"/>
  <c r="T116" i="32"/>
  <c r="AA92" i="32"/>
  <c r="L55" i="2"/>
  <c r="L59" i="2" s="1"/>
  <c r="L64" i="2" s="1"/>
  <c r="T145" i="32" l="1"/>
  <c r="T107" i="32"/>
  <c r="T166" i="32"/>
  <c r="Q133" i="32"/>
  <c r="T101" i="32"/>
  <c r="T169" i="32"/>
  <c r="T160" i="32"/>
  <c r="T98" i="32"/>
  <c r="AE247" i="32"/>
  <c r="AG262" i="32" s="1"/>
  <c r="Q131" i="32"/>
  <c r="P252" i="32"/>
  <c r="P256" i="32" s="1"/>
  <c r="P261" i="32" s="1"/>
  <c r="T110" i="32"/>
  <c r="T119" i="32"/>
  <c r="T125" i="32"/>
  <c r="T154" i="32"/>
  <c r="T148" i="32"/>
  <c r="T157" i="32"/>
  <c r="T92" i="32"/>
  <c r="AA110" i="32"/>
  <c r="AF132" i="32" s="1"/>
  <c r="T113" i="32"/>
  <c r="AA145" i="32"/>
  <c r="T151" i="32"/>
  <c r="T104" i="32"/>
  <c r="T163" i="32"/>
  <c r="T128" i="32"/>
  <c r="T172" i="32"/>
  <c r="Q132" i="32"/>
  <c r="T95" i="32"/>
  <c r="AF133" i="32"/>
  <c r="AA97" i="32"/>
  <c r="AF134" i="32" s="1"/>
  <c r="AB57" i="65"/>
  <c r="P26" i="65"/>
  <c r="P31" i="65" s="1"/>
  <c r="BE76" i="74"/>
  <c r="BD76" i="74"/>
  <c r="AW76" i="74"/>
  <c r="AV76" i="74"/>
  <c r="AO76" i="74"/>
  <c r="AN76" i="74"/>
  <c r="AG76" i="74"/>
  <c r="AF76" i="74"/>
  <c r="Y76" i="74"/>
  <c r="X76" i="74"/>
  <c r="Q76" i="74"/>
  <c r="P76" i="74"/>
  <c r="I76" i="74"/>
  <c r="H76" i="74"/>
  <c r="AE76" i="74"/>
  <c r="AD76" i="74"/>
  <c r="G76" i="74"/>
  <c r="F76" i="74"/>
  <c r="BG76" i="74"/>
  <c r="BF76" i="74"/>
  <c r="AQ76" i="74"/>
  <c r="AP76" i="74"/>
  <c r="AA76" i="74"/>
  <c r="Z76" i="74"/>
  <c r="K76" i="74"/>
  <c r="J76" i="74"/>
  <c r="AM76" i="74"/>
  <c r="AL76" i="74"/>
  <c r="BI76" i="74"/>
  <c r="BH76" i="74"/>
  <c r="BA76" i="74"/>
  <c r="AZ76" i="74"/>
  <c r="AS76" i="74"/>
  <c r="AR76" i="74"/>
  <c r="AK76" i="74"/>
  <c r="AJ76" i="74"/>
  <c r="AC76" i="74"/>
  <c r="AB76" i="74"/>
  <c r="U76" i="74"/>
  <c r="T76" i="74"/>
  <c r="M76" i="74"/>
  <c r="L76" i="74"/>
  <c r="AU76" i="74"/>
  <c r="AT76" i="74"/>
  <c r="W76" i="74"/>
  <c r="V76" i="74"/>
  <c r="AY76" i="74"/>
  <c r="AX76" i="74"/>
  <c r="AI76" i="74"/>
  <c r="AH76" i="74"/>
  <c r="S76" i="74"/>
  <c r="R76" i="74"/>
  <c r="BC76" i="74"/>
  <c r="BB76" i="74"/>
  <c r="O76" i="74"/>
  <c r="N76" i="74"/>
  <c r="T131"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L5" authorId="0" shapeId="0" xr:uid="{00000000-0006-0000-0200-000001000000}">
      <text>
        <r>
          <rPr>
            <sz val="8"/>
            <color indexed="81"/>
            <rFont val="ＭＳ Ｐゴシック"/>
            <family val="3"/>
            <charset val="128"/>
          </rPr>
          <t>ページ番号を記入してください。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中目</author>
  </authors>
  <commentList>
    <comment ref="I692" authorId="0" shapeId="0" xr:uid="{00000000-0006-0000-0500-000001000000}">
      <text>
        <r>
          <rPr>
            <sz val="8"/>
            <color indexed="0"/>
            <rFont val="ＭＳ Ｐゴシック"/>
            <family val="3"/>
            <charset val="128"/>
          </rPr>
          <t>該当するものに「○」を入力すること。</t>
        </r>
      </text>
    </comment>
    <comment ref="AE730" authorId="0" shapeId="0" xr:uid="{00000000-0006-0000-0500-000002000000}">
      <text>
        <r>
          <rPr>
            <sz val="8"/>
            <color indexed="0"/>
            <rFont val="ＭＳ Ｐゴシック"/>
            <family val="3"/>
            <charset val="128"/>
          </rPr>
          <t>該当するものに「○」を入力すること。</t>
        </r>
      </text>
    </comment>
    <comment ref="E878" authorId="0" shapeId="0" xr:uid="{00000000-0006-0000-0500-000003000000}">
      <text>
        <r>
          <rPr>
            <sz val="8"/>
            <color indexed="0"/>
            <rFont val="ＭＳ Ｐゴシック"/>
            <family val="3"/>
            <charset val="128"/>
          </rPr>
          <t>該当するものに「○」を入力すること。</t>
        </r>
      </text>
    </comment>
    <comment ref="J978" authorId="0" shapeId="0" xr:uid="{00000000-0006-0000-0500-000004000000}">
      <text>
        <r>
          <rPr>
            <sz val="8"/>
            <color indexed="0"/>
            <rFont val="ＭＳ Ｐゴシック"/>
            <family val="3"/>
            <charset val="128"/>
          </rPr>
          <t>該当するものに「○」を入力すること。</t>
        </r>
      </text>
    </comment>
    <comment ref="F1058" authorId="0" shapeId="0" xr:uid="{00000000-0006-0000-0500-000005000000}">
      <text>
        <r>
          <rPr>
            <sz val="8"/>
            <color indexed="0"/>
            <rFont val="ＭＳ Ｐゴシック"/>
            <family val="3"/>
            <charset val="128"/>
          </rPr>
          <t>該当するものに「○」を入力すること。</t>
        </r>
      </text>
    </comment>
    <comment ref="R1151" authorId="0" shapeId="0" xr:uid="{00000000-0006-0000-0500-000006000000}">
      <text>
        <r>
          <rPr>
            <sz val="8"/>
            <color indexed="0"/>
            <rFont val="ＭＳ Ｐゴシック"/>
            <family val="3"/>
            <charset val="128"/>
          </rPr>
          <t>該当するものに「○」を入力すること。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4B58CAA6-BBF5-41DE-813F-042D334CC466}">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78B02C86-2522-4005-AC56-672C13AEF2AF}">
      <text>
        <r>
          <rPr>
            <b/>
            <sz val="10"/>
            <color indexed="81"/>
            <rFont val="ＭＳ Ｐゴシック"/>
            <family val="3"/>
            <charset val="128"/>
          </rPr>
          <t>資格の有無にかかわらず、</t>
        </r>
        <r>
          <rPr>
            <b/>
            <u/>
            <sz val="14"/>
            <color indexed="10"/>
            <rFont val="ＭＳ Ｐゴシック"/>
            <family val="3"/>
            <charset val="128"/>
          </rPr>
          <t>実際に教育・保育に従事した職員の氏名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5C2EF1C3-1F7D-413E-B111-FEB6BEEB4AF2}">
      <text>
        <r>
          <rPr>
            <b/>
            <sz val="10"/>
            <color indexed="81"/>
            <rFont val="ＭＳ Ｐゴシック"/>
            <family val="3"/>
            <charset val="128"/>
          </rPr>
          <t>資格名を記入してください。
保育士資格と幼稚園教諭免許の両方を有している場合は</t>
        </r>
        <r>
          <rPr>
            <b/>
            <u/>
            <sz val="14"/>
            <color indexed="10"/>
            <rFont val="ＭＳ Ｐゴシック"/>
            <family val="3"/>
            <charset val="128"/>
          </rPr>
          <t>「保・幼」</t>
        </r>
        <r>
          <rPr>
            <b/>
            <sz val="10"/>
            <color indexed="81"/>
            <rFont val="ＭＳ Ｐゴシック"/>
            <family val="3"/>
            <charset val="128"/>
          </rPr>
          <t xml:space="preserve">
それ以外の場合は、それぞれの資格を記入（保育士、幼稚園教諭、看護師、保育補助者など）</t>
        </r>
      </text>
    </comment>
    <comment ref="E16" authorId="1" shapeId="0" xr:uid="{8BA0EBEB-D05A-4D9A-9A0F-435B7A65606B}">
      <text>
        <r>
          <rPr>
            <b/>
            <sz val="10"/>
            <color indexed="81"/>
            <rFont val="ＭＳ Ｐゴシック"/>
            <family val="3"/>
            <charset val="128"/>
          </rPr>
          <t>担当名を記入してください。（○○組担任、フリーなど）</t>
        </r>
      </text>
    </comment>
    <comment ref="F17" authorId="2" shapeId="0" xr:uid="{87474CA4-009E-4650-B404-DE75C453E6EE}">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中目</author>
    <author>郡司　拓也</author>
    <author>登梛　絵梨子</author>
  </authors>
  <commentList>
    <comment ref="C4" authorId="0" shapeId="0" xr:uid="{743B27EC-C1B6-49B6-B870-CA2E2D4D1268}">
      <text>
        <r>
          <rPr>
            <b/>
            <u/>
            <sz val="14"/>
            <color indexed="10"/>
            <rFont val="ＭＳ Ｐゴシック"/>
            <family val="3"/>
            <charset val="128"/>
          </rPr>
          <t>年度の初日の前日における満年齢</t>
        </r>
        <r>
          <rPr>
            <b/>
            <sz val="10"/>
            <color indexed="81"/>
            <rFont val="ＭＳ Ｐゴシック"/>
            <family val="3"/>
            <charset val="128"/>
          </rPr>
          <t>で記入してください。</t>
        </r>
      </text>
    </comment>
    <comment ref="C16" authorId="1" shapeId="0" xr:uid="{63ED8D89-65C3-4269-B892-74C249C8A744}">
      <text>
        <r>
          <rPr>
            <b/>
            <sz val="10"/>
            <color indexed="81"/>
            <rFont val="ＭＳ Ｐゴシック"/>
            <family val="3"/>
            <charset val="128"/>
          </rPr>
          <t>資格の有無にかかわらず、</t>
        </r>
        <r>
          <rPr>
            <b/>
            <u/>
            <sz val="14"/>
            <color indexed="10"/>
            <rFont val="ＭＳ Ｐゴシック"/>
            <family val="3"/>
            <charset val="128"/>
          </rPr>
          <t>実際に教育・保育に従事した職員の氏名</t>
        </r>
        <r>
          <rPr>
            <b/>
            <sz val="10"/>
            <color indexed="81"/>
            <rFont val="ＭＳ Ｐゴシック"/>
            <family val="3"/>
            <charset val="128"/>
          </rPr>
          <t>を記入してください。　
※事務や調理に従事している職員等は記入しないでください。
※「早番」、「遅番」などではなく、氏名を記入してください。　</t>
        </r>
      </text>
    </comment>
    <comment ref="D16" authorId="1" shapeId="0" xr:uid="{96FCD651-DC81-47EA-8FF7-9426071A8AC2}">
      <text>
        <r>
          <rPr>
            <b/>
            <sz val="10"/>
            <color indexed="81"/>
            <rFont val="ＭＳ Ｐゴシック"/>
            <family val="3"/>
            <charset val="128"/>
          </rPr>
          <t>資格名を記入してください。
保育士資格と幼稚園教諭免許の両方を有している場合は</t>
        </r>
        <r>
          <rPr>
            <b/>
            <u/>
            <sz val="14"/>
            <color indexed="10"/>
            <rFont val="ＭＳ Ｐゴシック"/>
            <family val="3"/>
            <charset val="128"/>
          </rPr>
          <t>「保・幼」</t>
        </r>
        <r>
          <rPr>
            <b/>
            <sz val="10"/>
            <color indexed="81"/>
            <rFont val="ＭＳ Ｐゴシック"/>
            <family val="3"/>
            <charset val="128"/>
          </rPr>
          <t xml:space="preserve">
それ以外の場合は、それぞれの資格を記入（保育士、幼稚園教諭、看護師、保育補助者など）</t>
        </r>
      </text>
    </comment>
    <comment ref="E16" authorId="1" shapeId="0" xr:uid="{99FD7E89-5BE8-454D-BBC0-A8A2B41E888F}">
      <text>
        <r>
          <rPr>
            <b/>
            <sz val="10"/>
            <color indexed="81"/>
            <rFont val="ＭＳ Ｐゴシック"/>
            <family val="3"/>
            <charset val="128"/>
          </rPr>
          <t>担当名を記入してください。（○○組担任、フリーなど）</t>
        </r>
      </text>
    </comment>
    <comment ref="F17" authorId="2" shapeId="0" xr:uid="{D51F0D50-A558-4016-AED8-ABF5A9F9C3CD}">
      <text>
        <r>
          <rPr>
            <b/>
            <sz val="10"/>
            <color indexed="81"/>
            <rFont val="ＭＳ Ｐゴシック"/>
            <family val="3"/>
            <charset val="128"/>
          </rPr>
          <t>勤務時間帯に「１」を入力してください。
セルが黒く色づけされるとともに、当該時間帯の勤務人数が自動計算されます。
なお、</t>
        </r>
        <r>
          <rPr>
            <b/>
            <u/>
            <sz val="14"/>
            <color indexed="10"/>
            <rFont val="ＭＳ Ｐゴシック"/>
            <family val="3"/>
            <charset val="128"/>
          </rPr>
          <t>休憩時間等で従事していない場合は空欄</t>
        </r>
        <r>
          <rPr>
            <b/>
            <sz val="10"/>
            <color indexed="81"/>
            <rFont val="ＭＳ Ｐゴシック"/>
            <family val="3"/>
            <charset val="128"/>
          </rPr>
          <t>にしてください。</t>
        </r>
      </text>
    </comment>
  </commentList>
</comments>
</file>

<file path=xl/sharedStrings.xml><?xml version="1.0" encoding="utf-8"?>
<sst xmlns="http://schemas.openxmlformats.org/spreadsheetml/2006/main" count="4718" uniqueCount="1850">
  <si>
    <t>（5）非常災害時における関係機関及び地域団体との協力体制の状況</t>
    <rPh sb="5" eb="7">
      <t>サイガイ</t>
    </rPh>
    <rPh sb="12" eb="14">
      <t>カンケイ</t>
    </rPh>
    <rPh sb="14" eb="16">
      <t>キカン</t>
    </rPh>
    <rPh sb="16" eb="17">
      <t>オヨ</t>
    </rPh>
    <rPh sb="20" eb="22">
      <t>ダンタイ</t>
    </rPh>
    <phoneticPr fontId="2"/>
  </si>
  <si>
    <t>（7）消防署の立入検査の状況</t>
    <rPh sb="3" eb="6">
      <t>ショウボウショ</t>
    </rPh>
    <rPh sb="7" eb="9">
      <t>タチイリ</t>
    </rPh>
    <rPh sb="9" eb="11">
      <t>ケンサ</t>
    </rPh>
    <rPh sb="12" eb="14">
      <t>ジョウキョウ</t>
    </rPh>
    <phoneticPr fontId="2"/>
  </si>
  <si>
    <t>（10）事故発生の状況</t>
    <rPh sb="4" eb="6">
      <t>ジコ</t>
    </rPh>
    <rPh sb="6" eb="8">
      <t>ハッセイ</t>
    </rPh>
    <rPh sb="9" eb="11">
      <t>ジョウキョウ</t>
    </rPh>
    <phoneticPr fontId="2"/>
  </si>
  <si>
    <t>職員への周知</t>
    <rPh sb="0" eb="2">
      <t>ショクイン</t>
    </rPh>
    <rPh sb="4" eb="6">
      <t>シュウチ</t>
    </rPh>
    <phoneticPr fontId="2"/>
  </si>
  <si>
    <t>日</t>
    <rPh sb="0" eb="1">
      <t>ヒ</t>
    </rPh>
    <phoneticPr fontId="2"/>
  </si>
  <si>
    <t>合計</t>
    <rPh sb="0" eb="2">
      <t>ゴウケイ</t>
    </rPh>
    <phoneticPr fontId="2"/>
  </si>
  <si>
    <t>雇入関係書類</t>
    <rPh sb="0" eb="1">
      <t>ヤトイ</t>
    </rPh>
    <rPh sb="1" eb="2">
      <t>イ</t>
    </rPh>
    <rPh sb="2" eb="4">
      <t>カンケイ</t>
    </rPh>
    <rPh sb="4" eb="6">
      <t>ショルイ</t>
    </rPh>
    <phoneticPr fontId="2"/>
  </si>
  <si>
    <t>（2）延長保育時間設定の状況</t>
    <rPh sb="3" eb="5">
      <t>エンチョウ</t>
    </rPh>
    <rPh sb="7" eb="9">
      <t>ジカン</t>
    </rPh>
    <rPh sb="9" eb="11">
      <t>セッテイ</t>
    </rPh>
    <phoneticPr fontId="2"/>
  </si>
  <si>
    <t>（1）職種別職員配置の状況</t>
    <rPh sb="8" eb="10">
      <t>ハイチ</t>
    </rPh>
    <phoneticPr fontId="2"/>
  </si>
  <si>
    <t>○年○月</t>
    <rPh sb="1" eb="2">
      <t>ネン</t>
    </rPh>
    <rPh sb="3" eb="4">
      <t>ツキ</t>
    </rPh>
    <phoneticPr fontId="2"/>
  </si>
  <si>
    <t>※他の文字等は入力はできません。</t>
    <rPh sb="1" eb="2">
      <t>タ</t>
    </rPh>
    <rPh sb="3" eb="5">
      <t>モジ</t>
    </rPh>
    <rPh sb="5" eb="6">
      <t>トウ</t>
    </rPh>
    <rPh sb="7" eb="9">
      <t>ニュウリョク</t>
    </rPh>
    <phoneticPr fontId="2"/>
  </si>
  <si>
    <t>済</t>
  </si>
  <si>
    <t>〕</t>
    <phoneticPr fontId="2"/>
  </si>
  <si>
    <t>実地監査　・　書面監査</t>
  </si>
  <si>
    <t>計</t>
  </si>
  <si>
    <t>男</t>
  </si>
  <si>
    <t>計</t>
    <rPh sb="0" eb="1">
      <t>ケイ</t>
    </rPh>
    <phoneticPr fontId="2"/>
  </si>
  <si>
    <t>非常勤職員</t>
    <rPh sb="0" eb="3">
      <t>ヒジョウキン</t>
    </rPh>
    <rPh sb="3" eb="5">
      <t>ショクイン</t>
    </rPh>
    <phoneticPr fontId="2"/>
  </si>
  <si>
    <t>（1）給食の実施状況</t>
    <rPh sb="3" eb="5">
      <t>キュウショク</t>
    </rPh>
    <rPh sb="6" eb="8">
      <t>ジッシ</t>
    </rPh>
    <rPh sb="8" eb="10">
      <t>ジョウキョウ</t>
    </rPh>
    <phoneticPr fontId="2"/>
  </si>
  <si>
    <t>保育経過の記録</t>
  </si>
  <si>
    <t>発育状況（体位測定）の記録</t>
  </si>
  <si>
    <t>健康診断の記録</t>
  </si>
  <si>
    <t>保護者等家庭状況の記録</t>
  </si>
  <si>
    <t>1月の勤務時間</t>
    <rPh sb="1" eb="2">
      <t>ツキ</t>
    </rPh>
    <rPh sb="3" eb="5">
      <t>キンム</t>
    </rPh>
    <rPh sb="5" eb="7">
      <t>ジカン</t>
    </rPh>
    <phoneticPr fontId="2"/>
  </si>
  <si>
    <t>非 常 勤（兼任）</t>
    <rPh sb="0" eb="1">
      <t>ヒ</t>
    </rPh>
    <rPh sb="2" eb="3">
      <t>ツネ</t>
    </rPh>
    <rPh sb="4" eb="5">
      <t>ツトム</t>
    </rPh>
    <rPh sb="6" eb="8">
      <t>ケンニン</t>
    </rPh>
    <phoneticPr fontId="2"/>
  </si>
  <si>
    <t>1日　</t>
    <rPh sb="1" eb="2">
      <t>ニチ</t>
    </rPh>
    <phoneticPr fontId="2"/>
  </si>
  <si>
    <t>時間　 1月</t>
    <rPh sb="0" eb="2">
      <t>ジカン</t>
    </rPh>
    <rPh sb="5" eb="6">
      <t>ツキ</t>
    </rPh>
    <phoneticPr fontId="2"/>
  </si>
  <si>
    <t>0歳児童数</t>
    <rPh sb="2" eb="5">
      <t>ジドウスウ</t>
    </rPh>
    <phoneticPr fontId="2"/>
  </si>
  <si>
    <t>1日　</t>
  </si>
  <si>
    <t>時間　 1月</t>
  </si>
  <si>
    <t>3歳児童数</t>
    <rPh sb="2" eb="5">
      <t>ジドウスウ</t>
    </rPh>
    <phoneticPr fontId="2"/>
  </si>
  <si>
    <t>計（小数点第1位四捨五入）</t>
    <rPh sb="0" eb="1">
      <t>ケイ</t>
    </rPh>
    <rPh sb="2" eb="5">
      <t>ショウスウテン</t>
    </rPh>
    <rPh sb="5" eb="6">
      <t>ダイ</t>
    </rPh>
    <rPh sb="7" eb="8">
      <t>イ</t>
    </rPh>
    <rPh sb="8" eb="12">
      <t>シシャゴニュウ</t>
    </rPh>
    <phoneticPr fontId="2"/>
  </si>
  <si>
    <t>歳児</t>
    <rPh sb="1" eb="2">
      <t>ジ</t>
    </rPh>
    <phoneticPr fontId="2"/>
  </si>
  <si>
    <t>　　　 ②　軽度　①を除く障がい児</t>
    <rPh sb="6" eb="8">
      <t>ケイド</t>
    </rPh>
    <rPh sb="13" eb="14">
      <t>ショウガイ</t>
    </rPh>
    <rPh sb="16" eb="17">
      <t>ジドウ</t>
    </rPh>
    <phoneticPr fontId="2"/>
  </si>
  <si>
    <t>　　　 　　　　　※障がいの程度が①に示す内容と同程度であると判断される児童を含む。　</t>
    <rPh sb="14" eb="16">
      <t>テイド</t>
    </rPh>
    <rPh sb="19" eb="20">
      <t>シメ</t>
    </rPh>
    <rPh sb="21" eb="23">
      <t>ナイヨウ</t>
    </rPh>
    <phoneticPr fontId="2"/>
  </si>
  <si>
    <t>(例)</t>
    <rPh sb="1" eb="2">
      <t>レイ</t>
    </rPh>
    <phoneticPr fontId="2"/>
  </si>
  <si>
    <t>参加職種</t>
    <rPh sb="0" eb="2">
      <t>サンカ</t>
    </rPh>
    <rPh sb="2" eb="4">
      <t>ショクシュ</t>
    </rPh>
    <phoneticPr fontId="2"/>
  </si>
  <si>
    <t>選考方法</t>
    <rPh sb="0" eb="2">
      <t>センコウ</t>
    </rPh>
    <rPh sb="2" eb="4">
      <t>ホウホウ</t>
    </rPh>
    <phoneticPr fontId="2"/>
  </si>
  <si>
    <t>短時間勤務</t>
    <rPh sb="0" eb="3">
      <t>タンジカン</t>
    </rPh>
    <rPh sb="3" eb="5">
      <t>キンム</t>
    </rPh>
    <phoneticPr fontId="2"/>
  </si>
  <si>
    <t>種別</t>
    <rPh sb="0" eb="2">
      <t>シュベツ</t>
    </rPh>
    <phoneticPr fontId="2"/>
  </si>
  <si>
    <t>常　　勤</t>
    <rPh sb="0" eb="1">
      <t>ツネ</t>
    </rPh>
    <rPh sb="3" eb="4">
      <t>ツトム</t>
    </rPh>
    <phoneticPr fontId="2"/>
  </si>
  <si>
    <t>労働者名簿</t>
  </si>
  <si>
    <t>保育補助</t>
    <rPh sb="0" eb="2">
      <t>ホイク</t>
    </rPh>
    <rPh sb="2" eb="4">
      <t>ホジョ</t>
    </rPh>
    <phoneticPr fontId="2"/>
  </si>
  <si>
    <t>雇用通
知書等</t>
    <rPh sb="0" eb="2">
      <t>コヨウ</t>
    </rPh>
    <rPh sb="2" eb="6">
      <t>ツウチショ</t>
    </rPh>
    <rPh sb="6" eb="7">
      <t>トウ</t>
    </rPh>
    <phoneticPr fontId="2"/>
  </si>
  <si>
    <t>（2）（1）以外の職員（保育補助者等）配置の状況</t>
    <rPh sb="6" eb="8">
      <t>イガイ</t>
    </rPh>
    <rPh sb="12" eb="14">
      <t>ホイク</t>
    </rPh>
    <rPh sb="14" eb="16">
      <t>ホジョ</t>
    </rPh>
    <rPh sb="16" eb="17">
      <t>シャ</t>
    </rPh>
    <rPh sb="17" eb="18">
      <t>トウ</t>
    </rPh>
    <rPh sb="19" eb="21">
      <t>ハイチ</t>
    </rPh>
    <phoneticPr fontId="2"/>
  </si>
  <si>
    <t>口）</t>
    <rPh sb="0" eb="1">
      <t>クチ</t>
    </rPh>
    <phoneticPr fontId="2"/>
  </si>
  <si>
    <t>遊具等点検記録</t>
    <rPh sb="2" eb="3">
      <t>トウ</t>
    </rPh>
    <phoneticPr fontId="2"/>
  </si>
  <si>
    <t>非常時連絡表（保護者勤務先等）</t>
    <rPh sb="13" eb="14">
      <t>トウ</t>
    </rPh>
    <phoneticPr fontId="2"/>
  </si>
  <si>
    <t>所定
日数</t>
    <rPh sb="0" eb="2">
      <t>ショテイ</t>
    </rPh>
    <rPh sb="3" eb="5">
      <t>ニッスウ</t>
    </rPh>
    <phoneticPr fontId="2"/>
  </si>
  <si>
    <t>取得
日数</t>
    <rPh sb="0" eb="2">
      <t>シュトク</t>
    </rPh>
    <rPh sb="3" eb="5">
      <t>ニッスウ</t>
    </rPh>
    <phoneticPr fontId="2"/>
  </si>
  <si>
    <t>年次有給休暇</t>
    <rPh sb="0" eb="2">
      <t>ネンジ</t>
    </rPh>
    <rPh sb="2" eb="4">
      <t>ユウキュウ</t>
    </rPh>
    <rPh sb="4" eb="6">
      <t>キュウカ</t>
    </rPh>
    <phoneticPr fontId="2"/>
  </si>
  <si>
    <t>0,000円／日</t>
    <rPh sb="7" eb="8">
      <t>ヒ</t>
    </rPh>
    <phoneticPr fontId="2"/>
  </si>
  <si>
    <t>（1）退職者の状況</t>
    <rPh sb="7" eb="9">
      <t>ジョウキョウ</t>
    </rPh>
    <phoneticPr fontId="2"/>
  </si>
  <si>
    <t>（2）採用・転出・転入者の状況</t>
    <rPh sb="11" eb="12">
      <t>シャ</t>
    </rPh>
    <rPh sb="13" eb="15">
      <t>ジョウキョウ</t>
    </rPh>
    <phoneticPr fontId="2"/>
  </si>
  <si>
    <t>（3）産休等職員及び代替職員の状況</t>
    <rPh sb="5" eb="6">
      <t>トウ</t>
    </rPh>
    <rPh sb="6" eb="8">
      <t>ショクイン</t>
    </rPh>
    <rPh sb="8" eb="9">
      <t>オヨ</t>
    </rPh>
    <rPh sb="10" eb="12">
      <t>ダイタイ</t>
    </rPh>
    <rPh sb="12" eb="14">
      <t>ショクイン</t>
    </rPh>
    <rPh sb="15" eb="17">
      <t>ジョウキョウ</t>
    </rPh>
    <phoneticPr fontId="2"/>
  </si>
  <si>
    <t>年齢別児童在籍状況</t>
    <rPh sb="0" eb="2">
      <t>ネンレイ</t>
    </rPh>
    <rPh sb="2" eb="3">
      <t>ベツ</t>
    </rPh>
    <rPh sb="3" eb="5">
      <t>ジドウスウ</t>
    </rPh>
    <rPh sb="5" eb="7">
      <t>ザイセキ</t>
    </rPh>
    <rPh sb="7" eb="9">
      <t>ジョウキョウ</t>
    </rPh>
    <phoneticPr fontId="2"/>
  </si>
  <si>
    <t>雇用通知書・辞令</t>
    <rPh sb="2" eb="4">
      <t>ツウチ</t>
    </rPh>
    <rPh sb="6" eb="8">
      <t>ジレイ</t>
    </rPh>
    <phoneticPr fontId="2"/>
  </si>
  <si>
    <t>実施状況・実施日</t>
    <rPh sb="0" eb="2">
      <t>ジッシ</t>
    </rPh>
    <rPh sb="2" eb="4">
      <t>ジョウキョウ</t>
    </rPh>
    <rPh sb="5" eb="8">
      <t>ジッシビ</t>
    </rPh>
    <phoneticPr fontId="2"/>
  </si>
  <si>
    <t>会　　議　　内　　容</t>
    <rPh sb="0" eb="1">
      <t>カイ</t>
    </rPh>
    <rPh sb="3" eb="4">
      <t>ギ</t>
    </rPh>
    <rPh sb="6" eb="7">
      <t>ウチ</t>
    </rPh>
    <rPh sb="9" eb="10">
      <t>カタチ</t>
    </rPh>
    <phoneticPr fontId="2"/>
  </si>
  <si>
    <t>（凡例）</t>
    <rPh sb="1" eb="3">
      <t>ハンレイ</t>
    </rPh>
    <phoneticPr fontId="2"/>
  </si>
  <si>
    <t>屋内消火栓</t>
    <phoneticPr fontId="2"/>
  </si>
  <si>
    <t>□</t>
    <phoneticPr fontId="2"/>
  </si>
  <si>
    <t>消火器</t>
    <phoneticPr fontId="2"/>
  </si>
  <si>
    <t>○</t>
    <phoneticPr fontId="2"/>
  </si>
  <si>
    <t>避難器具</t>
    <phoneticPr fontId="2"/>
  </si>
  <si>
    <t>△</t>
    <phoneticPr fontId="2"/>
  </si>
  <si>
    <t>（2）労働基準監督署の指導状況</t>
    <phoneticPr fontId="2"/>
  </si>
  <si>
    <t>～</t>
    <phoneticPr fontId="2"/>
  </si>
  <si>
    <t>△：△△</t>
    <phoneticPr fontId="2"/>
  </si>
  <si>
    <t>○：○○</t>
    <phoneticPr fontId="2"/>
  </si>
  <si>
    <t>×：××</t>
    <phoneticPr fontId="2"/>
  </si>
  <si>
    <t>短時間利用児</t>
    <phoneticPr fontId="2"/>
  </si>
  <si>
    <t>常　　勤 ( a )</t>
    <rPh sb="0" eb="1">
      <t>ツネ</t>
    </rPh>
    <rPh sb="3" eb="4">
      <t>ツトム</t>
    </rPh>
    <phoneticPr fontId="2"/>
  </si>
  <si>
    <t>小計 ( b )</t>
    <rPh sb="0" eb="2">
      <t>ショウケイ</t>
    </rPh>
    <phoneticPr fontId="2"/>
  </si>
  <si>
    <t>　　　 ①　中度　特別児童扶養手当等の支給に関する法律基づく特別児童扶養手の支給対象障がい児（所得により支給を停止されている場合を含む。）</t>
    <rPh sb="6" eb="7">
      <t>チュウ</t>
    </rPh>
    <rPh sb="7" eb="8">
      <t>ド</t>
    </rPh>
    <phoneticPr fontId="2"/>
  </si>
  <si>
    <t>面接</t>
    <rPh sb="0" eb="2">
      <t>メンセツ</t>
    </rPh>
    <phoneticPr fontId="2"/>
  </si>
  <si>
    <t>（2）兼任職員の状況</t>
    <rPh sb="3" eb="5">
      <t>ケンニン</t>
    </rPh>
    <phoneticPr fontId="2"/>
  </si>
  <si>
    <t>※監査資料は、クリップ止めし、ホッチキス止めはしないでください。</t>
    <rPh sb="1" eb="3">
      <t>カンサ</t>
    </rPh>
    <rPh sb="3" eb="5">
      <t>シリョウ</t>
    </rPh>
    <rPh sb="11" eb="12">
      <t>ト</t>
    </rPh>
    <rPh sb="20" eb="21">
      <t>ド</t>
    </rPh>
    <phoneticPr fontId="2"/>
  </si>
  <si>
    <t>臨時</t>
    <rPh sb="0" eb="2">
      <t>リンジ</t>
    </rPh>
    <phoneticPr fontId="2"/>
  </si>
  <si>
    <t>職　名</t>
    <rPh sb="0" eb="1">
      <t>ショク</t>
    </rPh>
    <rPh sb="2" eb="3">
      <t>メイ</t>
    </rPh>
    <phoneticPr fontId="2"/>
  </si>
  <si>
    <t>採用期間</t>
    <rPh sb="0" eb="2">
      <t>サイヨウ</t>
    </rPh>
    <rPh sb="2" eb="4">
      <t>キカン</t>
    </rPh>
    <phoneticPr fontId="2"/>
  </si>
  <si>
    <t>産休等期間</t>
    <rPh sb="0" eb="1">
      <t>サン</t>
    </rPh>
    <rPh sb="1" eb="2">
      <t>キュウ</t>
    </rPh>
    <rPh sb="2" eb="3">
      <t>トウ</t>
    </rPh>
    <rPh sb="3" eb="4">
      <t>キ</t>
    </rPh>
    <rPh sb="4" eb="5">
      <t>アイダ</t>
    </rPh>
    <phoneticPr fontId="2"/>
  </si>
  <si>
    <t>産　休　等　職　員</t>
    <rPh sb="0" eb="1">
      <t>サン</t>
    </rPh>
    <rPh sb="2" eb="3">
      <t>キュウ</t>
    </rPh>
    <rPh sb="4" eb="5">
      <t>トウ</t>
    </rPh>
    <rPh sb="6" eb="7">
      <t>ショク</t>
    </rPh>
    <rPh sb="8" eb="9">
      <t>イン</t>
    </rPh>
    <phoneticPr fontId="2"/>
  </si>
  <si>
    <t>代　替　職　員</t>
    <rPh sb="0" eb="1">
      <t>ダイ</t>
    </rPh>
    <rPh sb="2" eb="3">
      <t>テイ</t>
    </rPh>
    <rPh sb="4" eb="5">
      <t>ショク</t>
    </rPh>
    <rPh sb="6" eb="7">
      <t>イン</t>
    </rPh>
    <phoneticPr fontId="2"/>
  </si>
  <si>
    <t>臨時□□</t>
    <rPh sb="0" eb="2">
      <t>リンジ</t>
    </rPh>
    <phoneticPr fontId="2"/>
  </si>
  <si>
    <t>転入</t>
  </si>
  <si>
    <t>H○.○.○～　（○年○月）</t>
    <rPh sb="10" eb="11">
      <t>ネン</t>
    </rPh>
    <rPh sb="12" eb="13">
      <t>ツキ</t>
    </rPh>
    <phoneticPr fontId="2"/>
  </si>
  <si>
    <t>1日○時間　週○日</t>
    <rPh sb="1" eb="2">
      <t>ニチ</t>
    </rPh>
    <rPh sb="3" eb="5">
      <t>ジカン</t>
    </rPh>
    <rPh sb="6" eb="7">
      <t>シュウ</t>
    </rPh>
    <rPh sb="8" eb="9">
      <t>ニチ</t>
    </rPh>
    <phoneticPr fontId="2"/>
  </si>
  <si>
    <t>無給</t>
    <rPh sb="0" eb="2">
      <t>ムキュウ</t>
    </rPh>
    <phoneticPr fontId="2"/>
  </si>
  <si>
    <t>〔</t>
    <phoneticPr fontId="2"/>
  </si>
  <si>
    <t>〒</t>
    <phoneticPr fontId="2"/>
  </si>
  <si>
    <t>-</t>
    <phoneticPr fontId="2"/>
  </si>
  <si>
    <t>認可定員
の 推 移</t>
    <phoneticPr fontId="2"/>
  </si>
  <si>
    <t>（2）延長保育時間設定の状況</t>
    <phoneticPr fontId="2"/>
  </si>
  <si>
    <t>～</t>
    <phoneticPr fontId="2"/>
  </si>
  <si>
    <t>○○　○○</t>
    <phoneticPr fontId="2"/>
  </si>
  <si>
    <t>□□　□□</t>
    <phoneticPr fontId="2"/>
  </si>
  <si>
    <t>本務先（医療機関名）</t>
    <phoneticPr fontId="2"/>
  </si>
  <si>
    <t>○○クリニック</t>
    <phoneticPr fontId="2"/>
  </si>
  <si>
    <t>○○○</t>
    <phoneticPr fontId="2"/>
  </si>
  <si>
    <t>○○　○○</t>
    <phoneticPr fontId="2"/>
  </si>
  <si>
    <t>□□　□□</t>
    <phoneticPr fontId="2"/>
  </si>
  <si>
    <t>1年(更新予定)</t>
    <phoneticPr fontId="2"/>
  </si>
  <si>
    <t>○○　○○</t>
    <phoneticPr fontId="2"/>
  </si>
  <si>
    <t xml:space="preserve"> </t>
    <phoneticPr fontId="2"/>
  </si>
  <si>
    <t>□□　□□</t>
    <phoneticPr fontId="2"/>
  </si>
  <si>
    <t>○○　○○</t>
    <phoneticPr fontId="2"/>
  </si>
  <si>
    <t>00</t>
    <phoneticPr fontId="2"/>
  </si>
  <si>
    <t>H00.00.00</t>
    <phoneticPr fontId="2"/>
  </si>
  <si>
    <t>□□　□□</t>
    <phoneticPr fontId="2"/>
  </si>
  <si>
    <t>－</t>
    <phoneticPr fontId="2"/>
  </si>
  <si>
    <t>△△　△△</t>
    <phoneticPr fontId="2"/>
  </si>
  <si>
    <t>パート</t>
    <phoneticPr fontId="2"/>
  </si>
  <si>
    <t>（つづき）</t>
    <phoneticPr fontId="2"/>
  </si>
  <si>
    <t>〔</t>
    <phoneticPr fontId="2"/>
  </si>
  <si>
    <t>〕</t>
    <phoneticPr fontId="2"/>
  </si>
  <si>
    <t>1週の標準勤務
日数及び時間　</t>
    <phoneticPr fontId="2"/>
  </si>
  <si>
    <t>標準的報酬
(給与)月額</t>
    <phoneticPr fontId="2"/>
  </si>
  <si>
    <t>厚生年金保険</t>
    <phoneticPr fontId="2"/>
  </si>
  <si>
    <t>社会福祉施設職員等退職手当共済制度</t>
    <phoneticPr fontId="2"/>
  </si>
  <si>
    <t>福利厚生センター</t>
    <phoneticPr fontId="2"/>
  </si>
  <si>
    <t>届出又は協定締結年月日</t>
    <phoneticPr fontId="2"/>
  </si>
  <si>
    <t>賃金控除協定書</t>
    <phoneticPr fontId="2"/>
  </si>
  <si>
    <t>帳　　　簿　　　等</t>
    <phoneticPr fontId="2"/>
  </si>
  <si>
    <t>不動産台帳（土地）</t>
    <phoneticPr fontId="2"/>
  </si>
  <si>
    <t>不動産台帳（建物）</t>
    <phoneticPr fontId="2"/>
  </si>
  <si>
    <t>資格証明書</t>
    <phoneticPr fontId="2"/>
  </si>
  <si>
    <t>固定資産物品台帳</t>
    <phoneticPr fontId="2"/>
  </si>
  <si>
    <t>備品台帳</t>
    <phoneticPr fontId="2"/>
  </si>
  <si>
    <t>嘱託医委嘱状・委託契約書</t>
    <phoneticPr fontId="2"/>
  </si>
  <si>
    <t>有価証券台帳</t>
    <phoneticPr fontId="2"/>
  </si>
  <si>
    <t>借入金台帳</t>
    <phoneticPr fontId="2"/>
  </si>
  <si>
    <t>退職関係書類</t>
    <phoneticPr fontId="2"/>
  </si>
  <si>
    <t>貸付金台帳</t>
    <phoneticPr fontId="2"/>
  </si>
  <si>
    <t>未収金台帳</t>
    <phoneticPr fontId="2"/>
  </si>
  <si>
    <t>未払金台帳</t>
    <phoneticPr fontId="2"/>
  </si>
  <si>
    <t>金銭残高金種別表</t>
    <phoneticPr fontId="2"/>
  </si>
  <si>
    <t>預金残高証明書綴</t>
    <phoneticPr fontId="2"/>
  </si>
  <si>
    <t>当座勘定照合表</t>
    <phoneticPr fontId="2"/>
  </si>
  <si>
    <t>総勘定元帳（勘定表）</t>
    <phoneticPr fontId="2"/>
  </si>
  <si>
    <t>仕訳伝票（日記帳）</t>
    <phoneticPr fontId="2"/>
  </si>
  <si>
    <t>試算表</t>
    <phoneticPr fontId="2"/>
  </si>
  <si>
    <t>領収書（支出）</t>
    <phoneticPr fontId="2"/>
  </si>
  <si>
    <t>領収書控（収入）</t>
    <phoneticPr fontId="2"/>
  </si>
  <si>
    <t>物品購入伺、受払簿</t>
    <phoneticPr fontId="2"/>
  </si>
  <si>
    <t>A</t>
    <phoneticPr fontId="2"/>
  </si>
  <si>
    <t>B</t>
    <phoneticPr fontId="2"/>
  </si>
  <si>
    <t>C</t>
    <phoneticPr fontId="2"/>
  </si>
  <si>
    <t>D</t>
    <phoneticPr fontId="2"/>
  </si>
  <si>
    <t>E</t>
    <phoneticPr fontId="2"/>
  </si>
  <si>
    <t>F</t>
    <phoneticPr fontId="2"/>
  </si>
  <si>
    <t>G</t>
    <phoneticPr fontId="2"/>
  </si>
  <si>
    <t>H</t>
    <phoneticPr fontId="2"/>
  </si>
  <si>
    <t>現給発令前
の本俸額</t>
    <rPh sb="7" eb="9">
      <t>ホンポウ</t>
    </rPh>
    <rPh sb="9" eb="10">
      <t>ガク</t>
    </rPh>
    <phoneticPr fontId="2"/>
  </si>
  <si>
    <t>現給発令
年月日</t>
    <rPh sb="5" eb="8">
      <t>ネンガッピ</t>
    </rPh>
    <phoneticPr fontId="2"/>
  </si>
  <si>
    <t>●　確　認　事　項</t>
    <phoneticPr fontId="2"/>
  </si>
  <si>
    <t>円</t>
    <rPh sb="0" eb="1">
      <t>エン</t>
    </rPh>
    <phoneticPr fontId="2"/>
  </si>
  <si>
    <t>年　　 月</t>
    <rPh sb="0" eb="1">
      <t>ネン</t>
    </rPh>
    <rPh sb="4" eb="5">
      <t>ツキ</t>
    </rPh>
    <phoneticPr fontId="2"/>
  </si>
  <si>
    <t xml:space="preserve">   年 　月</t>
    <rPh sb="3" eb="4">
      <t>ネン</t>
    </rPh>
    <rPh sb="6" eb="7">
      <t>ツキ</t>
    </rPh>
    <phoneticPr fontId="2"/>
  </si>
  <si>
    <t>00</t>
    <phoneticPr fontId="2"/>
  </si>
  <si>
    <t>　・　 ・</t>
    <phoneticPr fontId="2"/>
  </si>
  <si>
    <t>・　　　　・</t>
    <phoneticPr fontId="2"/>
  </si>
  <si>
    <t>・　　　・</t>
    <phoneticPr fontId="2"/>
  </si>
  <si>
    <t>000,000</t>
    <phoneticPr fontId="2"/>
  </si>
  <si>
    <t>00,000</t>
    <phoneticPr fontId="2"/>
  </si>
  <si>
    <t>00,000</t>
    <phoneticPr fontId="2"/>
  </si>
  <si>
    <t>00歳</t>
    <rPh sb="2" eb="3">
      <t>サイ</t>
    </rPh>
    <phoneticPr fontId="2"/>
  </si>
  <si>
    <t>監査資料は、原則として両面印刷したものを提出してください。</t>
    <rPh sb="0" eb="2">
      <t>カンサ</t>
    </rPh>
    <rPh sb="2" eb="4">
      <t>シリョウ</t>
    </rPh>
    <rPh sb="6" eb="8">
      <t>ゲンソク</t>
    </rPh>
    <rPh sb="11" eb="13">
      <t>リョウメン</t>
    </rPh>
    <rPh sb="13" eb="15">
      <t>インサツ</t>
    </rPh>
    <rPh sb="20" eb="22">
      <t>テイシュツ</t>
    </rPh>
    <phoneticPr fontId="2"/>
  </si>
  <si>
    <t>職員が不足している場合の解消計画</t>
    <rPh sb="0" eb="2">
      <t>ショクイン</t>
    </rPh>
    <rPh sb="3" eb="5">
      <t>フソク</t>
    </rPh>
    <rPh sb="9" eb="11">
      <t>バアイ</t>
    </rPh>
    <rPh sb="12" eb="14">
      <t>カイショウ</t>
    </rPh>
    <rPh sb="14" eb="16">
      <t>ケイカク</t>
    </rPh>
    <phoneticPr fontId="2"/>
  </si>
  <si>
    <t>採用（異動）年月日</t>
    <rPh sb="0" eb="2">
      <t>サイヨウ</t>
    </rPh>
    <rPh sb="3" eb="5">
      <t>イドウ</t>
    </rPh>
    <rPh sb="6" eb="9">
      <t>ネンガッピ</t>
    </rPh>
    <phoneticPr fontId="2"/>
  </si>
  <si>
    <t>単位：人、％</t>
    <rPh sb="0" eb="2">
      <t>タンイ</t>
    </rPh>
    <rPh sb="3" eb="4">
      <t>ニン</t>
    </rPh>
    <phoneticPr fontId="2"/>
  </si>
  <si>
    <t>単位：人、時間</t>
    <rPh sb="0" eb="2">
      <t>タンイ</t>
    </rPh>
    <rPh sb="3" eb="4">
      <t>ニン</t>
    </rPh>
    <rPh sb="5" eb="7">
      <t>ジカン</t>
    </rPh>
    <phoneticPr fontId="2"/>
  </si>
  <si>
    <t>採用</t>
    <rPh sb="0" eb="2">
      <t>サイヨウ</t>
    </rPh>
    <phoneticPr fontId="2"/>
  </si>
  <si>
    <t>事故発生に伴う、報告及び再発防止策についての打合せ</t>
    <rPh sb="0" eb="2">
      <t>ジコ</t>
    </rPh>
    <rPh sb="2" eb="4">
      <t>ハッセイ</t>
    </rPh>
    <rPh sb="5" eb="6">
      <t>トモナ</t>
    </rPh>
    <rPh sb="8" eb="10">
      <t>ホウコク</t>
    </rPh>
    <rPh sb="10" eb="11">
      <t>オヨ</t>
    </rPh>
    <rPh sb="12" eb="14">
      <t>サイハツ</t>
    </rPh>
    <rPh sb="14" eb="16">
      <t>ボウシ</t>
    </rPh>
    <rPh sb="16" eb="17">
      <t>サク</t>
    </rPh>
    <rPh sb="22" eb="23">
      <t>ウ</t>
    </rPh>
    <rPh sb="23" eb="24">
      <t>ア</t>
    </rPh>
    <phoneticPr fontId="2"/>
  </si>
  <si>
    <t>献立策定、衛生管理徹底等のための打合せ</t>
    <rPh sb="0" eb="2">
      <t>コンダテ</t>
    </rPh>
    <rPh sb="2" eb="4">
      <t>サクテイ</t>
    </rPh>
    <rPh sb="5" eb="7">
      <t>エイセイ</t>
    </rPh>
    <rPh sb="7" eb="9">
      <t>カンリ</t>
    </rPh>
    <rPh sb="9" eb="11">
      <t>テッテイ</t>
    </rPh>
    <rPh sb="11" eb="12">
      <t>トウ</t>
    </rPh>
    <rPh sb="16" eb="17">
      <t>ウ</t>
    </rPh>
    <rPh sb="17" eb="18">
      <t>ア</t>
    </rPh>
    <phoneticPr fontId="2"/>
  </si>
  <si>
    <t>翌月実施行事打合せ等</t>
    <rPh sb="0" eb="2">
      <t>ヨクゲツ</t>
    </rPh>
    <rPh sb="2" eb="4">
      <t>ジッシ</t>
    </rPh>
    <rPh sb="4" eb="6">
      <t>ギョウジ</t>
    </rPh>
    <rPh sb="6" eb="7">
      <t>ウ</t>
    </rPh>
    <rPh sb="7" eb="8">
      <t>ア</t>
    </rPh>
    <rPh sb="9" eb="10">
      <t>トウ</t>
    </rPh>
    <phoneticPr fontId="2"/>
  </si>
  <si>
    <t>次期指導計画策定のための打合せ等</t>
    <rPh sb="0" eb="2">
      <t>ジキ</t>
    </rPh>
    <rPh sb="2" eb="4">
      <t>シドウ</t>
    </rPh>
    <rPh sb="4" eb="6">
      <t>ケイカク</t>
    </rPh>
    <rPh sb="6" eb="8">
      <t>サクテイ</t>
    </rPh>
    <rPh sb="12" eb="13">
      <t>ウ</t>
    </rPh>
    <rPh sb="13" eb="14">
      <t>ア</t>
    </rPh>
    <rPh sb="15" eb="16">
      <t>トウ</t>
    </rPh>
    <phoneticPr fontId="2"/>
  </si>
  <si>
    <t>●　確　認　事　項</t>
    <rPh sb="2" eb="5">
      <t>カクニン</t>
    </rPh>
    <rPh sb="6" eb="9">
      <t>ジコウ</t>
    </rPh>
    <phoneticPr fontId="2"/>
  </si>
  <si>
    <t>選考</t>
    <rPh sb="0" eb="2">
      <t>センコウ</t>
    </rPh>
    <phoneticPr fontId="2"/>
  </si>
  <si>
    <t>資格</t>
    <rPh sb="0" eb="2">
      <t>シカク</t>
    </rPh>
    <phoneticPr fontId="2"/>
  </si>
  <si>
    <t>委嘱状等</t>
    <rPh sb="0" eb="3">
      <t>イショクジョウ</t>
    </rPh>
    <rPh sb="3" eb="4">
      <t>トウ</t>
    </rPh>
    <phoneticPr fontId="2"/>
  </si>
  <si>
    <t>加入状況</t>
    <rPh sb="0" eb="2">
      <t>カニュウ</t>
    </rPh>
    <rPh sb="2" eb="4">
      <t>ジョウキョウ</t>
    </rPh>
    <phoneticPr fontId="2"/>
  </si>
  <si>
    <t>労働</t>
    <rPh sb="0" eb="2">
      <t>ロウドウ</t>
    </rPh>
    <phoneticPr fontId="2"/>
  </si>
  <si>
    <t>保険</t>
    <rPh sb="0" eb="2">
      <t>ホケン</t>
    </rPh>
    <phoneticPr fontId="2"/>
  </si>
  <si>
    <t>（1）保護者からの費用徴収等の状況</t>
    <rPh sb="3" eb="6">
      <t>ホゴシャ</t>
    </rPh>
    <rPh sb="9" eb="11">
      <t>ヒヨウ</t>
    </rPh>
    <rPh sb="11" eb="13">
      <t>チョウシュウ</t>
    </rPh>
    <rPh sb="13" eb="14">
      <t>トウ</t>
    </rPh>
    <phoneticPr fontId="2"/>
  </si>
  <si>
    <t>正規</t>
    <rPh sb="0" eb="2">
      <t>セイキ</t>
    </rPh>
    <phoneticPr fontId="2"/>
  </si>
  <si>
    <t>専任</t>
    <rPh sb="0" eb="2">
      <t>センニン</t>
    </rPh>
    <phoneticPr fontId="2"/>
  </si>
  <si>
    <t>性別</t>
    <rPh sb="0" eb="2">
      <t>セイベツ</t>
    </rPh>
    <phoneticPr fontId="2"/>
  </si>
  <si>
    <t>経験年数</t>
    <rPh sb="0" eb="2">
      <t>ケイケン</t>
    </rPh>
    <rPh sb="2" eb="4">
      <t>ネンスウ</t>
    </rPh>
    <phoneticPr fontId="2"/>
  </si>
  <si>
    <t>現施設</t>
    <rPh sb="0" eb="1">
      <t>ゲン</t>
    </rPh>
    <rPh sb="1" eb="3">
      <t>シセツ</t>
    </rPh>
    <phoneticPr fontId="2"/>
  </si>
  <si>
    <t>記入上の注意点等</t>
    <rPh sb="0" eb="2">
      <t>キニュウ</t>
    </rPh>
    <rPh sb="2" eb="3">
      <t>ジョウ</t>
    </rPh>
    <rPh sb="4" eb="7">
      <t>チュウイテン</t>
    </rPh>
    <rPh sb="7" eb="8">
      <t>トウ</t>
    </rPh>
    <phoneticPr fontId="2"/>
  </si>
  <si>
    <t>(1)</t>
    <phoneticPr fontId="2"/>
  </si>
  <si>
    <t>プルダウンメニューは、セル右に表示されるボタンをマウスで押して開いてください。</t>
    <rPh sb="13" eb="14">
      <t>ミギ</t>
    </rPh>
    <rPh sb="15" eb="17">
      <t>ヒョウジ</t>
    </rPh>
    <rPh sb="28" eb="29">
      <t>オ</t>
    </rPh>
    <rPh sb="31" eb="32">
      <t>ヒラ</t>
    </rPh>
    <phoneticPr fontId="2"/>
  </si>
  <si>
    <t>(2)</t>
    <phoneticPr fontId="2"/>
  </si>
  <si>
    <t>５　保育児童及び定員の状況</t>
    <rPh sb="6" eb="7">
      <t>オヨ</t>
    </rPh>
    <rPh sb="8" eb="10">
      <t>テイイン</t>
    </rPh>
    <phoneticPr fontId="2"/>
  </si>
  <si>
    <t>日</t>
  </si>
  <si>
    <t>日</t>
    <rPh sb="0" eb="1">
      <t>ニチ</t>
    </rPh>
    <phoneticPr fontId="2"/>
  </si>
  <si>
    <t>薄緑色</t>
  </si>
  <si>
    <t>「異常なし」と「異常あり」から選択</t>
    <rPh sb="1" eb="3">
      <t>イジョウ</t>
    </rPh>
    <rPh sb="8" eb="10">
      <t>イジョウ</t>
    </rPh>
    <rPh sb="15" eb="17">
      <t>センタク</t>
    </rPh>
    <phoneticPr fontId="2"/>
  </si>
  <si>
    <t>（3）産休等職員及び代替職員の状況</t>
    <rPh sb="15" eb="17">
      <t>ジョウキョウ</t>
    </rPh>
    <phoneticPr fontId="2"/>
  </si>
  <si>
    <t>（無　　職）</t>
    <rPh sb="1" eb="2">
      <t>ム</t>
    </rPh>
    <rPh sb="4" eb="5">
      <t>ショク</t>
    </rPh>
    <phoneticPr fontId="2"/>
  </si>
  <si>
    <t>月　1　回</t>
    <rPh sb="0" eb="1">
      <t>ツキ</t>
    </rPh>
    <rPh sb="4" eb="5">
      <t>カイ</t>
    </rPh>
    <phoneticPr fontId="2"/>
  </si>
  <si>
    <t>年　4　回
（期　　毎）</t>
    <rPh sb="0" eb="1">
      <t>ネン</t>
    </rPh>
    <rPh sb="4" eb="5">
      <t>カイ</t>
    </rPh>
    <rPh sb="7" eb="8">
      <t>キ</t>
    </rPh>
    <rPh sb="10" eb="11">
      <t>ゴト</t>
    </rPh>
    <phoneticPr fontId="2"/>
  </si>
  <si>
    <t>○月</t>
    <rPh sb="1" eb="2">
      <t>ガツ</t>
    </rPh>
    <phoneticPr fontId="2"/>
  </si>
  <si>
    <t>○○　○○</t>
  </si>
  <si>
    <t>（2）私的契約児の利用料の状況</t>
    <rPh sb="3" eb="5">
      <t>シテキ</t>
    </rPh>
    <rPh sb="5" eb="7">
      <t>ケイヤク</t>
    </rPh>
    <rPh sb="7" eb="8">
      <t>ジドウ</t>
    </rPh>
    <rPh sb="9" eb="12">
      <t>リヨウリョウ</t>
    </rPh>
    <rPh sb="13" eb="15">
      <t>ジョウキョウ</t>
    </rPh>
    <phoneticPr fontId="2"/>
  </si>
  <si>
    <t xml:space="preserve"> </t>
    <phoneticPr fontId="2"/>
  </si>
  <si>
    <t>区分</t>
    <rPh sb="0" eb="2">
      <t>クブン</t>
    </rPh>
    <phoneticPr fontId="2"/>
  </si>
  <si>
    <t>土曜日</t>
    <rPh sb="0" eb="3">
      <t>ドヨウビ</t>
    </rPh>
    <phoneticPr fontId="2"/>
  </si>
  <si>
    <t>早朝</t>
    <rPh sb="0" eb="2">
      <t>ソウチョウ</t>
    </rPh>
    <phoneticPr fontId="2"/>
  </si>
  <si>
    <t>夕方</t>
    <rPh sb="0" eb="2">
      <t>ユウガタ</t>
    </rPh>
    <phoneticPr fontId="2"/>
  </si>
  <si>
    <t>平　日</t>
    <rPh sb="0" eb="1">
      <t>ヒラ</t>
    </rPh>
    <rPh sb="2" eb="3">
      <t>ヒ</t>
    </rPh>
    <phoneticPr fontId="2"/>
  </si>
  <si>
    <t>（2）クラス編成の状況</t>
    <phoneticPr fontId="2"/>
  </si>
  <si>
    <t>退職年月日</t>
    <rPh sb="0" eb="2">
      <t>タイショク</t>
    </rPh>
    <rPh sb="2" eb="5">
      <t>ネンガッピ</t>
    </rPh>
    <phoneticPr fontId="2"/>
  </si>
  <si>
    <t>在職年月</t>
    <rPh sb="0" eb="2">
      <t>ザイショク</t>
    </rPh>
    <rPh sb="2" eb="4">
      <t>ネンゲツ</t>
    </rPh>
    <phoneticPr fontId="2"/>
  </si>
  <si>
    <t>年齢</t>
    <rPh sb="0" eb="2">
      <t>ネンレイ</t>
    </rPh>
    <phoneticPr fontId="2"/>
  </si>
  <si>
    <t>退職事由</t>
    <rPh sb="0" eb="2">
      <t>タイショク</t>
    </rPh>
    <rPh sb="2" eb="4">
      <t>ジユウ</t>
    </rPh>
    <phoneticPr fontId="2"/>
  </si>
  <si>
    <t>例</t>
    <rPh sb="0" eb="1">
      <t>レイ</t>
    </rPh>
    <phoneticPr fontId="2"/>
  </si>
  <si>
    <t>　　ア　各種保険</t>
    <rPh sb="4" eb="6">
      <t>カクシュ</t>
    </rPh>
    <rPh sb="6" eb="8">
      <t>ホケン</t>
    </rPh>
    <phoneticPr fontId="2"/>
  </si>
  <si>
    <t>転出入先（前職）</t>
    <rPh sb="0" eb="2">
      <t>テンシュツ</t>
    </rPh>
    <rPh sb="2" eb="3">
      <t>ニュウ</t>
    </rPh>
    <rPh sb="3" eb="4">
      <t>サキ</t>
    </rPh>
    <rPh sb="5" eb="7">
      <t>ゼンショク</t>
    </rPh>
    <phoneticPr fontId="2"/>
  </si>
  <si>
    <t>会議等の名称</t>
    <rPh sb="0" eb="2">
      <t>カイギ</t>
    </rPh>
    <rPh sb="2" eb="3">
      <t>トウ</t>
    </rPh>
    <rPh sb="4" eb="6">
      <t>メイショウ</t>
    </rPh>
    <phoneticPr fontId="2"/>
  </si>
  <si>
    <t>人　　数</t>
    <rPh sb="0" eb="4">
      <t>ニンズウ</t>
    </rPh>
    <phoneticPr fontId="2"/>
  </si>
  <si>
    <t>区　分</t>
    <rPh sb="0" eb="3">
      <t>クブン</t>
    </rPh>
    <phoneticPr fontId="2"/>
  </si>
  <si>
    <t>○○児童館</t>
    <rPh sb="2" eb="5">
      <t>ジドウカン</t>
    </rPh>
    <phoneticPr fontId="2"/>
  </si>
  <si>
    <t>雇用予定年月</t>
    <rPh sb="0" eb="2">
      <t>コヨウ</t>
    </rPh>
    <rPh sb="2" eb="4">
      <t>ヨテイ</t>
    </rPh>
    <rPh sb="4" eb="6">
      <t>ネンゲツ</t>
    </rPh>
    <phoneticPr fontId="2"/>
  </si>
  <si>
    <t>専任</t>
  </si>
  <si>
    <t>男</t>
    <rPh sb="0" eb="1">
      <t>オトコ</t>
    </rPh>
    <phoneticPr fontId="2"/>
  </si>
  <si>
    <t>有</t>
  </si>
  <si>
    <t>無</t>
  </si>
  <si>
    <t>課　　　　　題</t>
    <rPh sb="0" eb="1">
      <t>カ</t>
    </rPh>
    <rPh sb="6" eb="7">
      <t>ダイ</t>
    </rPh>
    <phoneticPr fontId="2"/>
  </si>
  <si>
    <t>３　施設運営上の課題、質疑事項</t>
    <rPh sb="8" eb="10">
      <t>カダイ</t>
    </rPh>
    <phoneticPr fontId="2"/>
  </si>
  <si>
    <t>（1）消防計画及び防火管理者の届出状況</t>
    <rPh sb="3" eb="5">
      <t>ショウボウ</t>
    </rPh>
    <rPh sb="5" eb="7">
      <t>ケイカク</t>
    </rPh>
    <rPh sb="7" eb="8">
      <t>オヨ</t>
    </rPh>
    <rPh sb="9" eb="11">
      <t>ボウカ</t>
    </rPh>
    <rPh sb="11" eb="14">
      <t>カンリシャ</t>
    </rPh>
    <rPh sb="15" eb="17">
      <t>トドケデ</t>
    </rPh>
    <rPh sb="17" eb="19">
      <t>ジョウキョウ</t>
    </rPh>
    <phoneticPr fontId="2"/>
  </si>
  <si>
    <t>（2）防災設備等の状況</t>
    <rPh sb="3" eb="5">
      <t>ボウサイ</t>
    </rPh>
    <rPh sb="5" eb="7">
      <t>セツビ</t>
    </rPh>
    <rPh sb="7" eb="8">
      <t>トウ</t>
    </rPh>
    <rPh sb="9" eb="11">
      <t>ジョウキョウ</t>
    </rPh>
    <phoneticPr fontId="2"/>
  </si>
  <si>
    <t>①　職員会議では、適切な施設の管理運営に関する必要な事項について十分協議し、職員間の情報の
　　 共有化が図られていますか。</t>
    <rPh sb="20" eb="21">
      <t>カン</t>
    </rPh>
    <rPh sb="23" eb="25">
      <t>ヒツヨウ</t>
    </rPh>
    <rPh sb="26" eb="28">
      <t>ジコウ</t>
    </rPh>
    <rPh sb="32" eb="34">
      <t>ジュウブン</t>
    </rPh>
    <rPh sb="34" eb="36">
      <t>キョウギ</t>
    </rPh>
    <rPh sb="38" eb="41">
      <t>ショクインカン</t>
    </rPh>
    <rPh sb="42" eb="44">
      <t>ジョウホウ</t>
    </rPh>
    <rPh sb="49" eb="52">
      <t>キョウユウカ</t>
    </rPh>
    <rPh sb="53" eb="54">
      <t>ハカ</t>
    </rPh>
    <phoneticPr fontId="2"/>
  </si>
  <si>
    <t>（3）運営委員会の状況</t>
    <rPh sb="3" eb="5">
      <t>ウンエイ</t>
    </rPh>
    <rPh sb="5" eb="8">
      <t>イインカイ</t>
    </rPh>
    <phoneticPr fontId="2"/>
  </si>
  <si>
    <t>現施設での経験年数</t>
    <rPh sb="0" eb="1">
      <t>ゲン</t>
    </rPh>
    <rPh sb="1" eb="3">
      <t>シセツ</t>
    </rPh>
    <rPh sb="5" eb="7">
      <t>ケイケン</t>
    </rPh>
    <rPh sb="7" eb="9">
      <t>ネンスウ</t>
    </rPh>
    <phoneticPr fontId="2"/>
  </si>
  <si>
    <t>管理職手当</t>
    <rPh sb="0" eb="3">
      <t>カンリショク</t>
    </rPh>
    <rPh sb="3" eb="5">
      <t>テアテ</t>
    </rPh>
    <phoneticPr fontId="2"/>
  </si>
  <si>
    <t>時間外勤務手当</t>
    <rPh sb="0" eb="3">
      <t>ジカンガイ</t>
    </rPh>
    <rPh sb="3" eb="5">
      <t>キンム</t>
    </rPh>
    <rPh sb="5" eb="7">
      <t>テアテ</t>
    </rPh>
    <phoneticPr fontId="2"/>
  </si>
  <si>
    <t>年</t>
    <rPh sb="0" eb="1">
      <t>ネン</t>
    </rPh>
    <phoneticPr fontId="2"/>
  </si>
  <si>
    <t>所　長</t>
    <rPh sb="0" eb="3">
      <t>ショチョウ</t>
    </rPh>
    <phoneticPr fontId="2"/>
  </si>
  <si>
    <t>館　長</t>
    <rPh sb="0" eb="3">
      <t>カンチョウ</t>
    </rPh>
    <phoneticPr fontId="2"/>
  </si>
  <si>
    <t>有</t>
    <rPh sb="0" eb="1">
      <t>ウ</t>
    </rPh>
    <phoneticPr fontId="2"/>
  </si>
  <si>
    <t>無</t>
    <rPh sb="0" eb="1">
      <t>ム</t>
    </rPh>
    <phoneticPr fontId="2"/>
  </si>
  <si>
    <t>指　摘　事　項</t>
    <rPh sb="0" eb="1">
      <t>ユビ</t>
    </rPh>
    <rPh sb="2" eb="3">
      <t>チャク</t>
    </rPh>
    <rPh sb="4" eb="5">
      <t>コト</t>
    </rPh>
    <rPh sb="6" eb="7">
      <t>コウ</t>
    </rPh>
    <phoneticPr fontId="2"/>
  </si>
  <si>
    <t>改　善　措　置　状　況</t>
    <rPh sb="0" eb="1">
      <t>アラタ</t>
    </rPh>
    <rPh sb="2" eb="3">
      <t>ゼン</t>
    </rPh>
    <rPh sb="4" eb="5">
      <t>ソ</t>
    </rPh>
    <rPh sb="6" eb="7">
      <t>チ</t>
    </rPh>
    <rPh sb="8" eb="9">
      <t>ジョウ</t>
    </rPh>
    <rPh sb="10" eb="11">
      <t>イワン</t>
    </rPh>
    <phoneticPr fontId="2"/>
  </si>
  <si>
    <t>月</t>
    <rPh sb="0" eb="1">
      <t>ツキ</t>
    </rPh>
    <phoneticPr fontId="2"/>
  </si>
  <si>
    <t>中度</t>
    <rPh sb="0" eb="2">
      <t>チュウド</t>
    </rPh>
    <phoneticPr fontId="2"/>
  </si>
  <si>
    <t>軽度</t>
    <rPh sb="0" eb="2">
      <t>ケイド</t>
    </rPh>
    <phoneticPr fontId="2"/>
  </si>
  <si>
    <t>１</t>
    <phoneticPr fontId="2"/>
  </si>
  <si>
    <t>(3)</t>
    <phoneticPr fontId="2"/>
  </si>
  <si>
    <t>番号</t>
    <rPh sb="0" eb="2">
      <t>バンゴウ</t>
    </rPh>
    <phoneticPr fontId="2"/>
  </si>
  <si>
    <t>女</t>
    <rPh sb="0" eb="1">
      <t>オンナ</t>
    </rPh>
    <phoneticPr fontId="2"/>
  </si>
  <si>
    <t>個人情報保護規程</t>
    <rPh sb="0" eb="2">
      <t>コジン</t>
    </rPh>
    <rPh sb="2" eb="4">
      <t>ジョウホウ</t>
    </rPh>
    <rPh sb="4" eb="6">
      <t>ホゴ</t>
    </rPh>
    <rPh sb="6" eb="8">
      <t>キテイ</t>
    </rPh>
    <phoneticPr fontId="2"/>
  </si>
  <si>
    <t>出勤簿（タイムカードを含む。）</t>
    <rPh sb="11" eb="12">
      <t>フク</t>
    </rPh>
    <phoneticPr fontId="2"/>
  </si>
  <si>
    <t>保育計画・指導計画書</t>
    <rPh sb="5" eb="7">
      <t>シドウ</t>
    </rPh>
    <rPh sb="7" eb="9">
      <t>ケイカク</t>
    </rPh>
    <phoneticPr fontId="2"/>
  </si>
  <si>
    <t>給与台帳（賃金台帳）</t>
    <rPh sb="5" eb="7">
      <t>チンギン</t>
    </rPh>
    <rPh sb="7" eb="9">
      <t>ダイチョウ</t>
    </rPh>
    <phoneticPr fontId="2"/>
  </si>
  <si>
    <t>交通安全指導記録</t>
    <rPh sb="0" eb="2">
      <t>コウツウ</t>
    </rPh>
    <rPh sb="2" eb="4">
      <t>アンゼン</t>
    </rPh>
    <rPh sb="4" eb="6">
      <t>シドウ</t>
    </rPh>
    <rPh sb="6" eb="8">
      <t>キロク</t>
    </rPh>
    <phoneticPr fontId="2"/>
  </si>
  <si>
    <t>（2）給食日数の状況等（前年度）</t>
    <rPh sb="3" eb="5">
      <t>キュウショク</t>
    </rPh>
    <rPh sb="5" eb="7">
      <t>ニッスウ</t>
    </rPh>
    <rPh sb="8" eb="10">
      <t>ジョウキョウ</t>
    </rPh>
    <rPh sb="10" eb="11">
      <t>トウ</t>
    </rPh>
    <rPh sb="12" eb="15">
      <t>ゼンネンド</t>
    </rPh>
    <phoneticPr fontId="2"/>
  </si>
  <si>
    <t>認可
定員</t>
    <rPh sb="0" eb="2">
      <t>ニンカ</t>
    </rPh>
    <rPh sb="3" eb="5">
      <t>テイイン</t>
    </rPh>
    <phoneticPr fontId="2"/>
  </si>
  <si>
    <t>既往症等疾病の記録</t>
    <phoneticPr fontId="2"/>
  </si>
  <si>
    <t>寄付金品台帳</t>
    <phoneticPr fontId="2"/>
  </si>
  <si>
    <t>預　　金（普通）</t>
    <phoneticPr fontId="2"/>
  </si>
  <si>
    <t>(</t>
    <phoneticPr fontId="2"/>
  </si>
  <si>
    <t>扶養届・通勤届・住居届</t>
    <phoneticPr fontId="2"/>
  </si>
  <si>
    <t xml:space="preserve"> 　 〃　  （定期）</t>
    <phoneticPr fontId="2"/>
  </si>
  <si>
    <t>(</t>
    <phoneticPr fontId="2"/>
  </si>
  <si>
    <t>職員健康診断個人票</t>
    <phoneticPr fontId="2"/>
  </si>
  <si>
    <t xml:space="preserve"> 　 〃　  （当座）</t>
    <phoneticPr fontId="2"/>
  </si>
  <si>
    <t>財産目録</t>
    <phoneticPr fontId="2"/>
  </si>
  <si>
    <t>業務分担表</t>
    <phoneticPr fontId="2"/>
  </si>
  <si>
    <t>貸借対照表</t>
    <phoneticPr fontId="2"/>
  </si>
  <si>
    <t>収支決算書</t>
    <phoneticPr fontId="2"/>
  </si>
  <si>
    <t>給食施設設置届出</t>
    <phoneticPr fontId="2"/>
  </si>
  <si>
    <t>調理委託契約書</t>
    <phoneticPr fontId="2"/>
  </si>
  <si>
    <t>〔</t>
    <phoneticPr fontId="2"/>
  </si>
  <si>
    <t>〕</t>
    <phoneticPr fontId="2"/>
  </si>
  <si>
    <t>・　　　　・</t>
    <phoneticPr fontId="2"/>
  </si>
  <si>
    <t>・　　　　・</t>
    <phoneticPr fontId="2"/>
  </si>
  <si>
    <t>時間外労働及び休日労働に関する協定届出（直近の協定届出）</t>
    <rPh sb="20" eb="22">
      <t>チョッキン</t>
    </rPh>
    <rPh sb="23" eb="25">
      <t>キョウテイ</t>
    </rPh>
    <rPh sb="25" eb="27">
      <t>トドケデ</t>
    </rPh>
    <phoneticPr fontId="2"/>
  </si>
  <si>
    <t>・　　　　・</t>
    <phoneticPr fontId="2"/>
  </si>
  <si>
    <t>変形労働時間に関する協定届出（直近の協定届出）</t>
    <rPh sb="18" eb="20">
      <t>キョウテイ</t>
    </rPh>
    <phoneticPr fontId="2"/>
  </si>
  <si>
    <t>・　　　　・</t>
    <phoneticPr fontId="2"/>
  </si>
  <si>
    <r>
      <t>賃金の口座振込みに関する協定書</t>
    </r>
    <r>
      <rPr>
        <sz val="8"/>
        <rFont val="ＭＳ Ｐゴシック"/>
        <family val="3"/>
        <charset val="128"/>
      </rPr>
      <t>※口座振込の場合</t>
    </r>
    <rPh sb="16" eb="18">
      <t>コウザ</t>
    </rPh>
    <rPh sb="18" eb="19">
      <t>フ</t>
    </rPh>
    <rPh sb="19" eb="20">
      <t>コ</t>
    </rPh>
    <rPh sb="21" eb="23">
      <t>バアイ</t>
    </rPh>
    <phoneticPr fontId="2"/>
  </si>
  <si>
    <t>・　　　　・</t>
    <phoneticPr fontId="2"/>
  </si>
  <si>
    <t>（2）労働基準監督署の指導状況</t>
    <phoneticPr fontId="2"/>
  </si>
  <si>
    <t>運営管理に関するもの</t>
    <phoneticPr fontId="2"/>
  </si>
  <si>
    <t>会計経理に関するもの</t>
    <phoneticPr fontId="2"/>
  </si>
  <si>
    <t>初　日　在　籍　児　童　数　</t>
    <phoneticPr fontId="2"/>
  </si>
  <si>
    <t>障がい児数
（再掲）</t>
    <phoneticPr fontId="2"/>
  </si>
  <si>
    <t>メ ー ル
アドレス</t>
    <phoneticPr fontId="2"/>
  </si>
  <si>
    <t>認可（届出）
年 　月 　日</t>
    <phoneticPr fontId="2"/>
  </si>
  <si>
    <t>…………………………………</t>
    <phoneticPr fontId="2"/>
  </si>
  <si>
    <t>…………………………………</t>
    <phoneticPr fontId="2"/>
  </si>
  <si>
    <t>…………………………………</t>
    <phoneticPr fontId="2"/>
  </si>
  <si>
    <t>（3）保育時間短縮の状況</t>
    <phoneticPr fontId="2"/>
  </si>
  <si>
    <t>…………………………………</t>
    <phoneticPr fontId="2"/>
  </si>
  <si>
    <t>（2）クラス編成の状況</t>
    <phoneticPr fontId="2"/>
  </si>
  <si>
    <t>６　職員配置の状況</t>
    <phoneticPr fontId="2"/>
  </si>
  <si>
    <t>…………………………………</t>
    <phoneticPr fontId="2"/>
  </si>
  <si>
    <t>８　職員の経験年数等の状況　　　　　　　</t>
    <phoneticPr fontId="2"/>
  </si>
  <si>
    <t>…………………………………</t>
    <phoneticPr fontId="2"/>
  </si>
  <si>
    <t>…………………………………</t>
    <phoneticPr fontId="2"/>
  </si>
  <si>
    <t>（1）守秘義務に関する措置状況</t>
    <rPh sb="3" eb="5">
      <t>シュヒ</t>
    </rPh>
    <rPh sb="5" eb="7">
      <t>ギム</t>
    </rPh>
    <rPh sb="8" eb="9">
      <t>カン</t>
    </rPh>
    <rPh sb="11" eb="13">
      <t>ソチ</t>
    </rPh>
    <rPh sb="13" eb="15">
      <t>ジョウキョウ</t>
    </rPh>
    <phoneticPr fontId="2"/>
  </si>
  <si>
    <t>（1）苦情解決のための取り組み状況</t>
    <phoneticPr fontId="2"/>
  </si>
  <si>
    <t>（2）サービス評価の実施状況</t>
    <phoneticPr fontId="2"/>
  </si>
  <si>
    <t>…………………………………</t>
    <phoneticPr fontId="2"/>
  </si>
  <si>
    <t>（2）給水設備等の衛生管理の状況</t>
    <phoneticPr fontId="2"/>
  </si>
  <si>
    <t xml:space="preserve">（8）交通安全指導の実施状況（前年度） </t>
    <phoneticPr fontId="2"/>
  </si>
  <si>
    <t>（4）一日の過ごし方</t>
    <phoneticPr fontId="2"/>
  </si>
  <si>
    <t>（4）感染症予防対策等の状況</t>
    <phoneticPr fontId="2"/>
  </si>
  <si>
    <t>（3）保健所の立入検査等の状況</t>
    <phoneticPr fontId="2"/>
  </si>
  <si>
    <t>未 改 善 の 理 由</t>
    <phoneticPr fontId="2"/>
  </si>
  <si>
    <t>○休</t>
    <rPh sb="1" eb="2">
      <t>サンキュウ</t>
    </rPh>
    <phoneticPr fontId="2"/>
  </si>
  <si>
    <t>○○科</t>
    <rPh sb="2" eb="3">
      <t>ショウニカ</t>
    </rPh>
    <phoneticPr fontId="2"/>
  </si>
  <si>
    <t>正規職員</t>
    <rPh sb="0" eb="2">
      <t>セイキ</t>
    </rPh>
    <rPh sb="2" eb="4">
      <t>ショクイン</t>
    </rPh>
    <phoneticPr fontId="2"/>
  </si>
  <si>
    <t>常勤臨時職員</t>
    <rPh sb="0" eb="2">
      <t>ジョウキン</t>
    </rPh>
    <rPh sb="2" eb="4">
      <t>リンジ</t>
    </rPh>
    <rPh sb="4" eb="6">
      <t>ショクイン</t>
    </rPh>
    <phoneticPr fontId="2"/>
  </si>
  <si>
    <t>記載例</t>
    <rPh sb="0" eb="2">
      <t>キサイ</t>
    </rPh>
    <rPh sb="2" eb="3">
      <t>レイ</t>
    </rPh>
    <phoneticPr fontId="2"/>
  </si>
  <si>
    <t>自己都合</t>
    <rPh sb="0" eb="2">
      <t>ジコ</t>
    </rPh>
    <rPh sb="2" eb="4">
      <t>ツゴウ</t>
    </rPh>
    <phoneticPr fontId="2"/>
  </si>
  <si>
    <t>（2）採用・転出・転入者の状況</t>
    <rPh sb="13" eb="15">
      <t>ジョウキョウ</t>
    </rPh>
    <phoneticPr fontId="2"/>
  </si>
  <si>
    <t>00年00月</t>
    <rPh sb="2" eb="3">
      <t>ネン</t>
    </rPh>
    <rPh sb="5" eb="6">
      <t>ツキ</t>
    </rPh>
    <phoneticPr fontId="2"/>
  </si>
  <si>
    <t>（1）就業規則の作成、届出等の状況</t>
    <rPh sb="13" eb="14">
      <t>トウ</t>
    </rPh>
    <phoneticPr fontId="2"/>
  </si>
  <si>
    <t>質　疑　事　項</t>
    <rPh sb="0" eb="1">
      <t>シツ</t>
    </rPh>
    <rPh sb="2" eb="3">
      <t>ウタガ</t>
    </rPh>
    <rPh sb="4" eb="5">
      <t>コト</t>
    </rPh>
    <rPh sb="6" eb="7">
      <t>コウ</t>
    </rPh>
    <phoneticPr fontId="2"/>
  </si>
  <si>
    <t>給食会議録</t>
  </si>
  <si>
    <t>施設内研修記録</t>
  </si>
  <si>
    <t>(4)</t>
    <phoneticPr fontId="2"/>
  </si>
  <si>
    <t>(5)</t>
    <phoneticPr fontId="2"/>
  </si>
  <si>
    <t>薄黄色</t>
    <rPh sb="0" eb="1">
      <t>ウス</t>
    </rPh>
    <rPh sb="1" eb="3">
      <t>キイロ</t>
    </rPh>
    <phoneticPr fontId="2"/>
  </si>
  <si>
    <t>に着色されたセルの入力には、計算式が入力されています。</t>
    <rPh sb="1" eb="3">
      <t>チャクショク</t>
    </rPh>
    <rPh sb="9" eb="11">
      <t>ニュウリョク</t>
    </rPh>
    <rPh sb="14" eb="17">
      <t>ケイサンシキ</t>
    </rPh>
    <rPh sb="18" eb="20">
      <t>ニュウリョク</t>
    </rPh>
    <phoneticPr fontId="2"/>
  </si>
  <si>
    <t>運営費請求書、精算書</t>
    <rPh sb="0" eb="3">
      <t>ウンエイヒ</t>
    </rPh>
    <phoneticPr fontId="2"/>
  </si>
  <si>
    <t>育児休業規程</t>
    <rPh sb="4" eb="6">
      <t>キテイ</t>
    </rPh>
    <phoneticPr fontId="2"/>
  </si>
  <si>
    <t>介護休業規程</t>
    <rPh sb="4" eb="6">
      <t>キテイ</t>
    </rPh>
    <phoneticPr fontId="2"/>
  </si>
  <si>
    <t>歳</t>
    <rPh sb="0" eb="1">
      <t>サイ</t>
    </rPh>
    <phoneticPr fontId="2"/>
  </si>
  <si>
    <t>常勤以外</t>
    <rPh sb="0" eb="2">
      <t>ジョウキン</t>
    </rPh>
    <rPh sb="2" eb="4">
      <t>イガイ</t>
    </rPh>
    <phoneticPr fontId="2"/>
  </si>
  <si>
    <t>職種・勤務形態</t>
    <rPh sb="0" eb="2">
      <t>ショクシュ</t>
    </rPh>
    <rPh sb="3" eb="5">
      <t>キンム</t>
    </rPh>
    <rPh sb="5" eb="7">
      <t>ケイタイ</t>
    </rPh>
    <phoneticPr fontId="2"/>
  </si>
  <si>
    <t>健康保険</t>
    <rPh sb="0" eb="2">
      <t>ケンコウ</t>
    </rPh>
    <rPh sb="2" eb="4">
      <t>ホケン</t>
    </rPh>
    <phoneticPr fontId="2"/>
  </si>
  <si>
    <t>常　　勤（専任）</t>
    <rPh sb="0" eb="1">
      <t>ツネ</t>
    </rPh>
    <rPh sb="3" eb="4">
      <t>ツトム</t>
    </rPh>
    <rPh sb="5" eb="7">
      <t>センニン</t>
    </rPh>
    <phoneticPr fontId="2"/>
  </si>
  <si>
    <t>当初定員</t>
    <rPh sb="0" eb="2">
      <t>トウショ</t>
    </rPh>
    <rPh sb="2" eb="4">
      <t>テイイン</t>
    </rPh>
    <phoneticPr fontId="2"/>
  </si>
  <si>
    <t>変更年度</t>
    <rPh sb="0" eb="2">
      <t>ヘンコウ</t>
    </rPh>
    <rPh sb="2" eb="4">
      <t>ネンド</t>
    </rPh>
    <phoneticPr fontId="2"/>
  </si>
  <si>
    <t>定　員</t>
    <rPh sb="0" eb="3">
      <t>テイイン</t>
    </rPh>
    <phoneticPr fontId="2"/>
  </si>
  <si>
    <t>現　　員</t>
    <rPh sb="0" eb="4">
      <t>ゲンイン</t>
    </rPh>
    <phoneticPr fontId="2"/>
  </si>
  <si>
    <t>（1）施設設備の状況　　　　　　　　　　　　　　　　　　　</t>
    <rPh sb="3" eb="5">
      <t>シセツ</t>
    </rPh>
    <phoneticPr fontId="2"/>
  </si>
  <si>
    <t>６　職員配置の状況</t>
    <phoneticPr fontId="2"/>
  </si>
  <si>
    <t>I</t>
    <phoneticPr fontId="2"/>
  </si>
  <si>
    <t>（3）防災設備の保守点検の状況</t>
    <rPh sb="5" eb="7">
      <t>セツビ</t>
    </rPh>
    <rPh sb="8" eb="10">
      <t>ホシュ</t>
    </rPh>
    <rPh sb="10" eb="12">
      <t>テンケン</t>
    </rPh>
    <rPh sb="13" eb="15">
      <t>ジョウキョウ</t>
    </rPh>
    <phoneticPr fontId="2"/>
  </si>
  <si>
    <t>資料作成後、資料のページ番号を「目次」ページに記載してください。</t>
    <rPh sb="16" eb="18">
      <t>モクジ</t>
    </rPh>
    <phoneticPr fontId="2"/>
  </si>
  <si>
    <t>その他</t>
    <rPh sb="2" eb="3">
      <t>タ</t>
    </rPh>
    <phoneticPr fontId="2"/>
  </si>
  <si>
    <t>次期昇給
予定年月日</t>
    <rPh sb="5" eb="7">
      <t>ヨテイ</t>
    </rPh>
    <rPh sb="7" eb="10">
      <t>ネンガッピ</t>
    </rPh>
    <phoneticPr fontId="2"/>
  </si>
  <si>
    <t>本俸額</t>
    <rPh sb="0" eb="2">
      <t>ホンポウ</t>
    </rPh>
    <rPh sb="2" eb="3">
      <t>ガク</t>
    </rPh>
    <phoneticPr fontId="2"/>
  </si>
  <si>
    <t>保菌（検便）検査記録</t>
    <rPh sb="3" eb="5">
      <t>ケンベン</t>
    </rPh>
    <phoneticPr fontId="2"/>
  </si>
  <si>
    <t>③　各種会議結果は、施設運営や児童処遇に活かされていますか。</t>
    <rPh sb="2" eb="4">
      <t>カクシュ</t>
    </rPh>
    <phoneticPr fontId="2"/>
  </si>
  <si>
    <t>運営委員会会議録</t>
    <rPh sb="0" eb="2">
      <t>ウンエイ</t>
    </rPh>
    <rPh sb="2" eb="5">
      <t>イインカイ</t>
    </rPh>
    <rPh sb="5" eb="8">
      <t>カイギロク</t>
    </rPh>
    <phoneticPr fontId="2"/>
  </si>
  <si>
    <t>避難・消火訓練記録</t>
    <rPh sb="3" eb="5">
      <t>ショウカ</t>
    </rPh>
    <phoneticPr fontId="2"/>
  </si>
  <si>
    <t>○○，○○○円</t>
    <rPh sb="6" eb="7">
      <t>エン</t>
    </rPh>
    <phoneticPr fontId="2"/>
  </si>
  <si>
    <t>時間 ・ 1月</t>
    <rPh sb="0" eb="2">
      <t>ジカン</t>
    </rPh>
    <rPh sb="6" eb="7">
      <t>ツキ</t>
    </rPh>
    <phoneticPr fontId="2"/>
  </si>
  <si>
    <t>時間・1月(週)</t>
    <rPh sb="0" eb="2">
      <t>ジカン</t>
    </rPh>
    <rPh sb="4" eb="5">
      <t>ツキ</t>
    </rPh>
    <rPh sb="6" eb="7">
      <t>シュウ</t>
    </rPh>
    <phoneticPr fontId="2"/>
  </si>
  <si>
    <t>該当しない項目については記載不要です。</t>
    <rPh sb="0" eb="2">
      <t>ガイトウ</t>
    </rPh>
    <rPh sb="5" eb="7">
      <t>コウモク</t>
    </rPh>
    <rPh sb="12" eb="14">
      <t>キサイ</t>
    </rPh>
    <rPh sb="14" eb="16">
      <t>フヨウ</t>
    </rPh>
    <phoneticPr fontId="2"/>
  </si>
  <si>
    <t>　　　2 「保育需要調査等」欄には、事前の需要調査を実施している場合、又は、やむを得ない事情による場合で保護者等への周知を行っている場合には、</t>
    <rPh sb="6" eb="8">
      <t>ホイク</t>
    </rPh>
    <rPh sb="8" eb="10">
      <t>ジュヨウ</t>
    </rPh>
    <rPh sb="10" eb="12">
      <t>チョウサ</t>
    </rPh>
    <rPh sb="12" eb="13">
      <t>トウ</t>
    </rPh>
    <rPh sb="14" eb="15">
      <t>ラン</t>
    </rPh>
    <rPh sb="18" eb="20">
      <t>ジゼン</t>
    </rPh>
    <rPh sb="21" eb="23">
      <t>ジュヨウ</t>
    </rPh>
    <rPh sb="23" eb="25">
      <t>チョウサ</t>
    </rPh>
    <rPh sb="26" eb="28">
      <t>ジッシ</t>
    </rPh>
    <rPh sb="32" eb="34">
      <t>バアイ</t>
    </rPh>
    <rPh sb="35" eb="36">
      <t>マタ</t>
    </rPh>
    <rPh sb="41" eb="42">
      <t>エ</t>
    </rPh>
    <rPh sb="44" eb="46">
      <t>ジジョウ</t>
    </rPh>
    <rPh sb="49" eb="51">
      <t>バアイ</t>
    </rPh>
    <rPh sb="52" eb="55">
      <t>ホゴシャ</t>
    </rPh>
    <rPh sb="55" eb="56">
      <t>トウ</t>
    </rPh>
    <rPh sb="58" eb="60">
      <t>シュウチ</t>
    </rPh>
    <rPh sb="61" eb="62">
      <t>オコナ</t>
    </rPh>
    <rPh sb="66" eb="68">
      <t>バアイ</t>
    </rPh>
    <phoneticPr fontId="2"/>
  </si>
  <si>
    <t>セクシュアルハラスメント防止規程</t>
    <rPh sb="12" eb="14">
      <t>ボウシ</t>
    </rPh>
    <rPh sb="14" eb="16">
      <t>キテイ</t>
    </rPh>
    <phoneticPr fontId="2"/>
  </si>
  <si>
    <t>人</t>
    <rPh sb="0" eb="1">
      <t>ニン</t>
    </rPh>
    <phoneticPr fontId="2"/>
  </si>
  <si>
    <t>保健師等</t>
    <rPh sb="0" eb="3">
      <t>ホケンシ</t>
    </rPh>
    <rPh sb="3" eb="4">
      <t>トウ</t>
    </rPh>
    <phoneticPr fontId="2"/>
  </si>
  <si>
    <t>常勤換算値</t>
    <rPh sb="0" eb="2">
      <t>ジョウキン</t>
    </rPh>
    <rPh sb="2" eb="5">
      <t>カンサンチ</t>
    </rPh>
    <phoneticPr fontId="2"/>
  </si>
  <si>
    <t>記載例</t>
    <rPh sb="0" eb="3">
      <t>キサイレイ</t>
    </rPh>
    <phoneticPr fontId="2"/>
  </si>
  <si>
    <t>職員会議</t>
    <rPh sb="0" eb="2">
      <t>ショクイン</t>
    </rPh>
    <rPh sb="2" eb="4">
      <t>カイギ</t>
    </rPh>
    <phoneticPr fontId="2"/>
  </si>
  <si>
    <t>（2）保護者との連携の状況</t>
    <rPh sb="3" eb="6">
      <t>ホゴシャ</t>
    </rPh>
    <rPh sb="8" eb="10">
      <t>レンケイ</t>
    </rPh>
    <rPh sb="11" eb="13">
      <t>ジョウキョウ</t>
    </rPh>
    <phoneticPr fontId="2"/>
  </si>
  <si>
    <t>※　資料作成後、資料のページ番号を記載してください。</t>
    <rPh sb="2" eb="4">
      <t>シリョウ</t>
    </rPh>
    <rPh sb="4" eb="7">
      <t>サクセイゴ</t>
    </rPh>
    <rPh sb="8" eb="10">
      <t>シリョウ</t>
    </rPh>
    <rPh sb="14" eb="16">
      <t>バンゴウ</t>
    </rPh>
    <rPh sb="17" eb="19">
      <t>キサイ</t>
    </rPh>
    <phoneticPr fontId="2"/>
  </si>
  <si>
    <t>（頁）</t>
    <rPh sb="1" eb="2">
      <t>ページ</t>
    </rPh>
    <phoneticPr fontId="2"/>
  </si>
  <si>
    <t>全　職　員</t>
    <rPh sb="0" eb="5">
      <t>ゼンショクイン</t>
    </rPh>
    <phoneticPr fontId="2"/>
  </si>
  <si>
    <t>有・無</t>
  </si>
  <si>
    <t>有　・　無</t>
  </si>
  <si>
    <t>住宅手当</t>
    <rPh sb="0" eb="2">
      <t>ジュウタク</t>
    </rPh>
    <rPh sb="2" eb="4">
      <t>テアテ</t>
    </rPh>
    <phoneticPr fontId="2"/>
  </si>
  <si>
    <t>扶養手当</t>
    <rPh sb="0" eb="2">
      <t>フヨウ</t>
    </rPh>
    <rPh sb="2" eb="4">
      <t>テアテ</t>
    </rPh>
    <phoneticPr fontId="2"/>
  </si>
  <si>
    <t>手当</t>
    <rPh sb="0" eb="2">
      <t>テアテ</t>
    </rPh>
    <phoneticPr fontId="2"/>
  </si>
  <si>
    <t>通勤手当</t>
    <rPh sb="0" eb="2">
      <t>ツウキン</t>
    </rPh>
    <rPh sb="2" eb="4">
      <t>テアテ</t>
    </rPh>
    <phoneticPr fontId="2"/>
  </si>
  <si>
    <t>本　　　　俸</t>
    <rPh sb="0" eb="1">
      <t>ホン</t>
    </rPh>
    <rPh sb="5" eb="6">
      <t>フチ</t>
    </rPh>
    <phoneticPr fontId="2"/>
  </si>
  <si>
    <t>氏　　名</t>
  </si>
  <si>
    <t>雇用保険</t>
    <rPh sb="0" eb="2">
      <t>コヨウ</t>
    </rPh>
    <rPh sb="2" eb="4">
      <t>ホケン</t>
    </rPh>
    <phoneticPr fontId="2"/>
  </si>
  <si>
    <t>労災保険</t>
    <rPh sb="0" eb="2">
      <t>ロウサイ</t>
    </rPh>
    <rPh sb="2" eb="4">
      <t>ホケン</t>
    </rPh>
    <phoneticPr fontId="2"/>
  </si>
  <si>
    <t>区　　分</t>
    <rPh sb="0" eb="1">
      <t>ク</t>
    </rPh>
    <rPh sb="3" eb="4">
      <t>ブン</t>
    </rPh>
    <phoneticPr fontId="2"/>
  </si>
  <si>
    <t>〔</t>
    <phoneticPr fontId="2"/>
  </si>
  <si>
    <t>事務員</t>
    <rPh sb="0" eb="2">
      <t>ジム</t>
    </rPh>
    <rPh sb="2" eb="3">
      <t>イン</t>
    </rPh>
    <phoneticPr fontId="2"/>
  </si>
  <si>
    <t>非常勤</t>
    <rPh sb="0" eb="1">
      <t>ヒ</t>
    </rPh>
    <rPh sb="1" eb="3">
      <t>ジョウキン</t>
    </rPh>
    <phoneticPr fontId="2"/>
  </si>
  <si>
    <t>非常勤</t>
    <rPh sb="0" eb="3">
      <t>ヒジョウキン</t>
    </rPh>
    <phoneticPr fontId="2"/>
  </si>
  <si>
    <t>勤務形態</t>
    <rPh sb="0" eb="2">
      <t>キンム</t>
    </rPh>
    <rPh sb="2" eb="4">
      <t>ケイタイ</t>
    </rPh>
    <phoneticPr fontId="2"/>
  </si>
  <si>
    <t>氏　　名</t>
    <rPh sb="0" eb="1">
      <t>シ</t>
    </rPh>
    <rPh sb="3" eb="4">
      <t>メイ</t>
    </rPh>
    <phoneticPr fontId="2"/>
  </si>
  <si>
    <t>賃金単価</t>
    <rPh sb="0" eb="2">
      <t>チンギン</t>
    </rPh>
    <rPh sb="2" eb="4">
      <t>タンカ</t>
    </rPh>
    <phoneticPr fontId="2"/>
  </si>
  <si>
    <t>職　　名</t>
    <rPh sb="0" eb="1">
      <t>ショク</t>
    </rPh>
    <rPh sb="3" eb="4">
      <t>メイ</t>
    </rPh>
    <phoneticPr fontId="2"/>
  </si>
  <si>
    <t>児童年齢及び数対応数</t>
    <rPh sb="0" eb="2">
      <t>ジドウ</t>
    </rPh>
    <rPh sb="2" eb="4">
      <t>ネンレイ</t>
    </rPh>
    <rPh sb="4" eb="5">
      <t>オヨ</t>
    </rPh>
    <rPh sb="6" eb="7">
      <t>カズ</t>
    </rPh>
    <rPh sb="7" eb="9">
      <t>タイオウ</t>
    </rPh>
    <rPh sb="9" eb="10">
      <t>スウ</t>
    </rPh>
    <phoneticPr fontId="2"/>
  </si>
  <si>
    <t>専門科目</t>
    <rPh sb="0" eb="2">
      <t>センモン</t>
    </rPh>
    <rPh sb="2" eb="4">
      <t>カモク</t>
    </rPh>
    <phoneticPr fontId="2"/>
  </si>
  <si>
    <t>報酬年額</t>
    <rPh sb="0" eb="2">
      <t>ホウシュウ</t>
    </rPh>
    <rPh sb="2" eb="4">
      <t>ネンガク</t>
    </rPh>
    <phoneticPr fontId="2"/>
  </si>
  <si>
    <t>パートタイム職員就業規則</t>
    <rPh sb="6" eb="8">
      <t>ショクイン</t>
    </rPh>
    <phoneticPr fontId="2"/>
  </si>
  <si>
    <t>い　る　・　いない</t>
  </si>
  <si>
    <t>⑤　各種手当は給与規程に定められていますか。また、適正な手当額、支給率になっていますか。</t>
    <rPh sb="25" eb="27">
      <t>テキセイ</t>
    </rPh>
    <phoneticPr fontId="2"/>
  </si>
  <si>
    <t>経理規程</t>
  </si>
  <si>
    <t>就業規則</t>
  </si>
  <si>
    <t>給与規程</t>
  </si>
  <si>
    <t>旅費規程</t>
  </si>
  <si>
    <t>児童出欠簿</t>
  </si>
  <si>
    <t>保育日誌</t>
  </si>
  <si>
    <t>給食献立表（予定・実施）</t>
  </si>
  <si>
    <t>検食記録</t>
  </si>
  <si>
    <t>嗜好調査記録</t>
  </si>
  <si>
    <t>残食調査記録</t>
  </si>
  <si>
    <t>食品受払簿</t>
  </si>
  <si>
    <t>スキムミルク受払簿</t>
  </si>
  <si>
    <t>給食内容検討（栄養出納）表</t>
  </si>
  <si>
    <t>給食日誌</t>
  </si>
  <si>
    <t>衛生管理点検記録</t>
  </si>
  <si>
    <t>７　職員の採用・退職・異動等の状況</t>
    <rPh sb="13" eb="14">
      <t>トウ</t>
    </rPh>
    <phoneticPr fontId="2"/>
  </si>
  <si>
    <t>視診簿</t>
  </si>
  <si>
    <t>給食栄養量算定表</t>
  </si>
  <si>
    <t>防災管理規程（消防計画）</t>
  </si>
  <si>
    <t>労基法関係許可・届出</t>
  </si>
  <si>
    <t>研修等復命書</t>
  </si>
  <si>
    <t>職員会議録</t>
  </si>
  <si>
    <t>事務（業務）日誌</t>
  </si>
  <si>
    <t>年次有給休暇簿</t>
  </si>
  <si>
    <t>出張命令簿</t>
  </si>
  <si>
    <t>時間外勤務命令簿</t>
  </si>
  <si>
    <t>職員履歴書</t>
  </si>
  <si>
    <t>（1）職員の経験年数等</t>
    <rPh sb="10" eb="11">
      <t>トウ</t>
    </rPh>
    <phoneticPr fontId="2"/>
  </si>
  <si>
    <t>指導計画策定会議</t>
    <rPh sb="0" eb="2">
      <t>シドウ</t>
    </rPh>
    <rPh sb="2" eb="4">
      <t>ケイカク</t>
    </rPh>
    <rPh sb="4" eb="6">
      <t>サクテイ</t>
    </rPh>
    <rPh sb="6" eb="8">
      <t>カイギ</t>
    </rPh>
    <phoneticPr fontId="2"/>
  </si>
  <si>
    <t>給食会議</t>
    <rPh sb="0" eb="2">
      <t>キュウショク</t>
    </rPh>
    <rPh sb="2" eb="4">
      <t>カイギ</t>
    </rPh>
    <phoneticPr fontId="2"/>
  </si>
  <si>
    <t>事故防止対策検討会議</t>
    <rPh sb="0" eb="2">
      <t>ジコ</t>
    </rPh>
    <rPh sb="2" eb="4">
      <t>ボウシ</t>
    </rPh>
    <rPh sb="4" eb="6">
      <t>タイサク</t>
    </rPh>
    <rPh sb="6" eb="8">
      <t>ケントウ</t>
    </rPh>
    <rPh sb="8" eb="10">
      <t>カイギ</t>
    </rPh>
    <phoneticPr fontId="2"/>
  </si>
  <si>
    <t>（2）兼任職員の状況</t>
    <rPh sb="3" eb="5">
      <t>ケンニン</t>
    </rPh>
    <rPh sb="5" eb="7">
      <t>ショクイン</t>
    </rPh>
    <rPh sb="8" eb="10">
      <t>ジョウキョウ</t>
    </rPh>
    <phoneticPr fontId="2"/>
  </si>
  <si>
    <t>兼任先名（施設名等）</t>
    <rPh sb="0" eb="2">
      <t>ケンニン</t>
    </rPh>
    <rPh sb="2" eb="3">
      <t>サキ</t>
    </rPh>
    <rPh sb="3" eb="4">
      <t>メイ</t>
    </rPh>
    <rPh sb="5" eb="8">
      <t>シセツメイ</t>
    </rPh>
    <rPh sb="8" eb="9">
      <t>トウ</t>
    </rPh>
    <phoneticPr fontId="2"/>
  </si>
  <si>
    <t>在職期間（勤務年数）</t>
    <rPh sb="5" eb="7">
      <t>キンム</t>
    </rPh>
    <rPh sb="7" eb="9">
      <t>ネンスウ</t>
    </rPh>
    <phoneticPr fontId="2"/>
  </si>
  <si>
    <t>８　職員の経験年数等の状況</t>
    <phoneticPr fontId="2"/>
  </si>
  <si>
    <t>（1）職員の経験年数等</t>
    <phoneticPr fontId="2"/>
  </si>
  <si>
    <t>い　る　・　いない</t>
    <phoneticPr fontId="2"/>
  </si>
  <si>
    <r>
      <t xml:space="preserve"> </t>
    </r>
    <r>
      <rPr>
        <sz val="8"/>
        <rFont val="ＭＳ ゴシック"/>
        <family val="3"/>
        <charset val="128"/>
      </rPr>
      <t>○　常時10人以上の労働者を使用する事業者は、就業規則を作成し、労働基準監督署に届出なければな
　　 らない。「就業規則への絶対的必要記載事項」の内容を変更する場合も同様である。
　　 この場合の「労働者」には、いわゆる正規社員のほか、パートタイム労働者や臨時のアルバイト等
     すべての者が含まれる。
 ○　パートタイム労働者のように勤務の態様等から通常の労働者と異なった定めをする必要がある場合
 　　には、通常の労働者に適用される就業規則のほかに、パートタイム労働者等一部の労働者のみに適
 　　用される別個の就業規則を作成することとしても差し支えない。
 　　なお、パートタイム労働者用の就業規則がない場合は、正規職員用に作成されている就業規則が、
　　 パートタイム労働者にも適用されることになる。
 ○　時間外労働、休日労働が許されるためには、通常、事業所の労働者の過半数で組織されている労働
　　 組合と書面による協定（３６協定）を結び、労働基準監督署に届けなければならない。
 ○　１年単位又は１ヶ月単位の変形労働時間制に関する労使協定を締結する場合（１年単位の変形労働
　　 時間制を採用する場合は必須。）には当該労使協定書を労働基準監督署に届出なければならない。
　　 ※協定の通常の有効期間は１年である。（３６協定も同様。）
 ○　労使間で「賃金控除に関する協定」が結ばれた場合は、賃金から法定外の控除をすることができる。
 ○　賃金の口座振込を開始するには、書面による個々の労働者の申出又は同意及び書面による口座振込
　　 にかかる労使協定が締結される必要がある。
 ○　就業規則（労働基準法及び労使協定等を含む。）は、各職場に掲示や書面による交付をする等によ
　　 り労働者に周知させなければならない。</t>
    </r>
    <rPh sb="74" eb="76">
      <t>ナイヨウ</t>
    </rPh>
    <rPh sb="150" eb="151">
      <t>フク</t>
    </rPh>
    <rPh sb="382" eb="384">
      <t>ツウジョウ</t>
    </rPh>
    <rPh sb="423" eb="425">
      <t>キョウテイ</t>
    </rPh>
    <rPh sb="454" eb="455">
      <t>ネン</t>
    </rPh>
    <rPh sb="455" eb="457">
      <t>タンイ</t>
    </rPh>
    <rPh sb="457" eb="458">
      <t>マタ</t>
    </rPh>
    <rPh sb="461" eb="462">
      <t>ゲツ</t>
    </rPh>
    <rPh sb="462" eb="464">
      <t>タンイ</t>
    </rPh>
    <rPh sb="465" eb="467">
      <t>ヘンケイ</t>
    </rPh>
    <rPh sb="467" eb="469">
      <t>ロウドウ</t>
    </rPh>
    <rPh sb="469" eb="472">
      <t>ジカンセイ</t>
    </rPh>
    <rPh sb="473" eb="474">
      <t>カン</t>
    </rPh>
    <rPh sb="476" eb="478">
      <t>ロウシ</t>
    </rPh>
    <rPh sb="478" eb="480">
      <t>キョウテイ</t>
    </rPh>
    <rPh sb="481" eb="483">
      <t>テイケツ</t>
    </rPh>
    <rPh sb="485" eb="487">
      <t>バアイ</t>
    </rPh>
    <rPh sb="505" eb="507">
      <t>サイヨウ</t>
    </rPh>
    <rPh sb="509" eb="511">
      <t>バアイ</t>
    </rPh>
    <rPh sb="512" eb="514">
      <t>ヒッス</t>
    </rPh>
    <rPh sb="518" eb="520">
      <t>トウガイ</t>
    </rPh>
    <rPh sb="520" eb="522">
      <t>ロウシ</t>
    </rPh>
    <rPh sb="522" eb="524">
      <t>キョウテイ</t>
    </rPh>
    <rPh sb="524" eb="525">
      <t>ショ</t>
    </rPh>
    <rPh sb="550" eb="552">
      <t>キョウテイ</t>
    </rPh>
    <rPh sb="553" eb="555">
      <t>ツウジョウ</t>
    </rPh>
    <rPh sb="570" eb="572">
      <t>キョウテイ</t>
    </rPh>
    <rPh sb="573" eb="575">
      <t>ドウヨウ</t>
    </rPh>
    <phoneticPr fontId="2"/>
  </si>
  <si>
    <t>支えありません。</t>
    <phoneticPr fontId="2"/>
  </si>
  <si>
    <t>◎　資料記入上の注意点</t>
    <rPh sb="2" eb="4">
      <t>シリョウ</t>
    </rPh>
    <rPh sb="4" eb="6">
      <t>キニュウ</t>
    </rPh>
    <rPh sb="6" eb="7">
      <t>ジョウ</t>
    </rPh>
    <rPh sb="8" eb="11">
      <t>チュウイテン</t>
    </rPh>
    <phoneticPr fontId="2"/>
  </si>
  <si>
    <t>（2）監査資料の各記入項目について、別途要件を満たした資料等がある場合には、当該資料等の添付により代替して差し</t>
    <rPh sb="3" eb="5">
      <t>カンサ</t>
    </rPh>
    <rPh sb="5" eb="7">
      <t>シリョウ</t>
    </rPh>
    <rPh sb="8" eb="9">
      <t>カク</t>
    </rPh>
    <rPh sb="9" eb="11">
      <t>キニュウ</t>
    </rPh>
    <rPh sb="11" eb="13">
      <t>コウモク</t>
    </rPh>
    <rPh sb="18" eb="20">
      <t>ベット</t>
    </rPh>
    <rPh sb="20" eb="22">
      <t>ヨウケン</t>
    </rPh>
    <rPh sb="23" eb="24">
      <t>ミ</t>
    </rPh>
    <rPh sb="27" eb="29">
      <t>シリョウ</t>
    </rPh>
    <rPh sb="29" eb="30">
      <t>トウ</t>
    </rPh>
    <rPh sb="33" eb="35">
      <t>バアイ</t>
    </rPh>
    <rPh sb="38" eb="40">
      <t>トウガイ</t>
    </rPh>
    <rPh sb="40" eb="42">
      <t>シリョウ</t>
    </rPh>
    <rPh sb="42" eb="43">
      <t>トウ</t>
    </rPh>
    <rPh sb="44" eb="46">
      <t>テンプ</t>
    </rPh>
    <rPh sb="53" eb="54">
      <t>サ</t>
    </rPh>
    <phoneticPr fontId="2"/>
  </si>
  <si>
    <t>（3）該当しない部分は記載を省略して差し支えありません。</t>
    <rPh sb="3" eb="5">
      <t>ガイトウ</t>
    </rPh>
    <rPh sb="8" eb="10">
      <t>ブブン</t>
    </rPh>
    <rPh sb="11" eb="13">
      <t>キサイ</t>
    </rPh>
    <rPh sb="14" eb="16">
      <t>ショウリャク</t>
    </rPh>
    <rPh sb="18" eb="19">
      <t>サ</t>
    </rPh>
    <rPh sb="20" eb="21">
      <t>ツカ</t>
    </rPh>
    <phoneticPr fontId="2"/>
  </si>
  <si>
    <t>（1）就業規則の作成、届出等の状況</t>
    <phoneticPr fontId="2"/>
  </si>
  <si>
    <t>000円／時間</t>
    <phoneticPr fontId="2"/>
  </si>
  <si>
    <t>に着色されたセルの入力に当たっては、プルダウンメニューから該当内容を選択してください。</t>
    <rPh sb="1" eb="3">
      <t>チャクショク</t>
    </rPh>
    <rPh sb="9" eb="11">
      <t>ニュウリョク</t>
    </rPh>
    <rPh sb="12" eb="13">
      <t>ア</t>
    </rPh>
    <rPh sb="29" eb="31">
      <t>ガイトウ</t>
    </rPh>
    <rPh sb="31" eb="33">
      <t>ナイヨウ</t>
    </rPh>
    <rPh sb="34" eb="36">
      <t>センタク</t>
    </rPh>
    <phoneticPr fontId="2"/>
  </si>
  <si>
    <t>(6)</t>
    <phoneticPr fontId="2"/>
  </si>
  <si>
    <t>監  査  日</t>
    <rPh sb="0" eb="1">
      <t>ラン</t>
    </rPh>
    <rPh sb="3" eb="4">
      <t>ジャ</t>
    </rPh>
    <phoneticPr fontId="2"/>
  </si>
  <si>
    <t>※　当該監査資料及び添付書類等の記載に関し、個人情報に係わるものについては指導監査業務</t>
    <phoneticPr fontId="2"/>
  </si>
  <si>
    <t xml:space="preserve"> 　　のみに利用することとし、他の業務に利用することはありません。</t>
    <phoneticPr fontId="2"/>
  </si>
  <si>
    <t>２　前回監査の指摘事項に対する改善状況</t>
    <phoneticPr fontId="2"/>
  </si>
  <si>
    <t>（注）1　屋内消火栓及び消火器の位置・避難経路・避難器具の設置場所を記入してください。</t>
    <phoneticPr fontId="2"/>
  </si>
  <si>
    <t>　　　2　併設施設がある場合には、その施設の位置関係がわかる平面図を添付してください。</t>
    <phoneticPr fontId="2"/>
  </si>
  <si>
    <t>　　　3　同一敷地内に併設以外で他の施設がある場合は、施設それぞれの位置関係がわかるような図を添付してください。</t>
    <phoneticPr fontId="2"/>
  </si>
  <si>
    <t>（注）「認可定員の推移」欄において、定員変更が、3回以上行われている場合には、直近の2回について記入してください。</t>
    <rPh sb="1" eb="2">
      <t>チュウ</t>
    </rPh>
    <rPh sb="4" eb="6">
      <t>ニンカ</t>
    </rPh>
    <rPh sb="6" eb="8">
      <t>テイイン</t>
    </rPh>
    <rPh sb="9" eb="11">
      <t>スイイ</t>
    </rPh>
    <rPh sb="12" eb="13">
      <t>ラン</t>
    </rPh>
    <rPh sb="18" eb="20">
      <t>テイイン</t>
    </rPh>
    <rPh sb="20" eb="22">
      <t>ヘンコウ</t>
    </rPh>
    <rPh sb="25" eb="28">
      <t>カイイジョウ</t>
    </rPh>
    <rPh sb="28" eb="29">
      <t>オコナ</t>
    </rPh>
    <rPh sb="34" eb="36">
      <t>バアイ</t>
    </rPh>
    <rPh sb="39" eb="41">
      <t>チョッキン</t>
    </rPh>
    <rPh sb="43" eb="44">
      <t>カイ</t>
    </rPh>
    <rPh sb="48" eb="50">
      <t>キニュウ</t>
    </rPh>
    <phoneticPr fontId="2"/>
  </si>
  <si>
    <t>２　前回監査の指摘事項に対する改善状況</t>
    <rPh sb="2" eb="4">
      <t>ゼンカイ</t>
    </rPh>
    <rPh sb="4" eb="6">
      <t>カンサ</t>
    </rPh>
    <rPh sb="7" eb="9">
      <t>シテキ</t>
    </rPh>
    <rPh sb="9" eb="11">
      <t>ジコウ</t>
    </rPh>
    <rPh sb="12" eb="13">
      <t>タイ</t>
    </rPh>
    <rPh sb="15" eb="17">
      <t>カイゼン</t>
    </rPh>
    <rPh sb="17" eb="19">
      <t>ジョウキョウ</t>
    </rPh>
    <phoneticPr fontId="2"/>
  </si>
  <si>
    <t>前年度監査</t>
    <rPh sb="0" eb="3">
      <t>ゼンネンド</t>
    </rPh>
    <rPh sb="3" eb="5">
      <t>カンサ</t>
    </rPh>
    <phoneticPr fontId="2"/>
  </si>
  <si>
    <t>（注）1 保育時間を短縮（８時間未満）している場合に記入してください。</t>
    <phoneticPr fontId="2"/>
  </si>
  <si>
    <t>　　　  有としてください。（以下同じ。）</t>
    <rPh sb="5" eb="6">
      <t>ア</t>
    </rPh>
    <rPh sb="15" eb="17">
      <t>イカ</t>
    </rPh>
    <rPh sb="17" eb="18">
      <t>オナ</t>
    </rPh>
    <phoneticPr fontId="2"/>
  </si>
  <si>
    <t>（注）1　監査資料作成基準日の状況を記入してください。</t>
    <rPh sb="1" eb="2">
      <t>チュウ</t>
    </rPh>
    <rPh sb="15" eb="17">
      <t>ジョウキョウ</t>
    </rPh>
    <rPh sb="18" eb="20">
      <t>キニュウ</t>
    </rPh>
    <phoneticPr fontId="2"/>
  </si>
  <si>
    <t>一時預かり事業</t>
    <rPh sb="0" eb="2">
      <t>イチジ</t>
    </rPh>
    <rPh sb="2" eb="3">
      <t>アズ</t>
    </rPh>
    <rPh sb="5" eb="7">
      <t>ジギョウ</t>
    </rPh>
    <phoneticPr fontId="2"/>
  </si>
  <si>
    <t>　　　5　１月は、原則として４週間で計算してください。</t>
    <rPh sb="6" eb="7">
      <t>ツキ</t>
    </rPh>
    <rPh sb="9" eb="11">
      <t>ゲンソク</t>
    </rPh>
    <rPh sb="15" eb="17">
      <t>シュウカン</t>
    </rPh>
    <rPh sb="18" eb="20">
      <t>ケイサン</t>
    </rPh>
    <phoneticPr fontId="2"/>
  </si>
  <si>
    <t>（注）1　前年度４月１日以降の状況を記入してください。</t>
    <rPh sb="1" eb="2">
      <t>チュウ</t>
    </rPh>
    <rPh sb="5" eb="8">
      <t>ゼンネンド</t>
    </rPh>
    <rPh sb="9" eb="10">
      <t>ガツ</t>
    </rPh>
    <rPh sb="11" eb="12">
      <t>ニチ</t>
    </rPh>
    <rPh sb="12" eb="14">
      <t>イコウ</t>
    </rPh>
    <rPh sb="15" eb="17">
      <t>ジョウキョウ</t>
    </rPh>
    <rPh sb="18" eb="20">
      <t>キニュウ</t>
    </rPh>
    <phoneticPr fontId="2"/>
  </si>
  <si>
    <t>　　　2　採用形態（正規職員、臨時職員等）の区別を問わず記入してください。ただし、産休等代替職員は除いてください。</t>
    <rPh sb="5" eb="7">
      <t>サイヨウ</t>
    </rPh>
    <rPh sb="7" eb="9">
      <t>ケイタイ</t>
    </rPh>
    <rPh sb="10" eb="12">
      <t>セイキ</t>
    </rPh>
    <rPh sb="12" eb="13">
      <t>ショク</t>
    </rPh>
    <rPh sb="13" eb="14">
      <t>イン</t>
    </rPh>
    <rPh sb="15" eb="17">
      <t>リンジ</t>
    </rPh>
    <rPh sb="17" eb="19">
      <t>ショクイン</t>
    </rPh>
    <rPh sb="19" eb="20">
      <t>トウ</t>
    </rPh>
    <rPh sb="22" eb="24">
      <t>クベツ</t>
    </rPh>
    <rPh sb="25" eb="26">
      <t>ト</t>
    </rPh>
    <rPh sb="28" eb="30">
      <t>キニュウ</t>
    </rPh>
    <phoneticPr fontId="2"/>
  </si>
  <si>
    <t>（注）1　前年度監査資料作成基準日以降の職員の異動状況を記入してください。</t>
    <rPh sb="1" eb="2">
      <t>チュウ</t>
    </rPh>
    <rPh sb="5" eb="8">
      <t>ゼンネンド</t>
    </rPh>
    <rPh sb="10" eb="12">
      <t>シリョウ</t>
    </rPh>
    <rPh sb="12" eb="14">
      <t>サクセイ</t>
    </rPh>
    <rPh sb="14" eb="17">
      <t>キジュンビ</t>
    </rPh>
    <phoneticPr fontId="2"/>
  </si>
  <si>
    <t>　　　2　採用、転出、転入者の順に記入してください。</t>
    <rPh sb="8" eb="10">
      <t>テンシュツ</t>
    </rPh>
    <rPh sb="11" eb="14">
      <t>テンニュウシャ</t>
    </rPh>
    <rPh sb="15" eb="16">
      <t>ジュン</t>
    </rPh>
    <phoneticPr fontId="2"/>
  </si>
  <si>
    <t>　　　3　採用形態（正規職員、臨時職員、パート、派遣等）の区別を問わず記入してください。ただし、産休等代替職員は除いてください。</t>
    <rPh sb="24" eb="26">
      <t>ハケン</t>
    </rPh>
    <rPh sb="48" eb="50">
      <t>サンキュウ</t>
    </rPh>
    <rPh sb="50" eb="51">
      <t>トウ</t>
    </rPh>
    <rPh sb="51" eb="53">
      <t>ダイタイ</t>
    </rPh>
    <rPh sb="53" eb="55">
      <t>ショクイン</t>
    </rPh>
    <rPh sb="56" eb="57">
      <t>ノゾ</t>
    </rPh>
    <phoneticPr fontId="2"/>
  </si>
  <si>
    <t>　　　4　「区分」欄には、採用、転出、転入の区分を記入してください。</t>
    <rPh sb="6" eb="8">
      <t>クブン</t>
    </rPh>
    <rPh sb="9" eb="10">
      <t>ラン</t>
    </rPh>
    <rPh sb="13" eb="15">
      <t>サイヨウ</t>
    </rPh>
    <rPh sb="16" eb="18">
      <t>テンシュツ</t>
    </rPh>
    <rPh sb="19" eb="21">
      <t>テンニュウ</t>
    </rPh>
    <rPh sb="22" eb="24">
      <t>クブン</t>
    </rPh>
    <rPh sb="25" eb="27">
      <t>キニュウ</t>
    </rPh>
    <phoneticPr fontId="2"/>
  </si>
  <si>
    <t>　　　5　正規職員以外の採用の場合には、「雇用予定年月」欄に期間を記入してください。なお、更新を予定している場合には、更新予定期間を含めて記</t>
    <rPh sb="5" eb="7">
      <t>セイキ</t>
    </rPh>
    <rPh sb="7" eb="9">
      <t>ショクイン</t>
    </rPh>
    <rPh sb="9" eb="11">
      <t>イガイ</t>
    </rPh>
    <rPh sb="12" eb="14">
      <t>サイヨウ</t>
    </rPh>
    <rPh sb="15" eb="17">
      <t>バアイ</t>
    </rPh>
    <rPh sb="21" eb="23">
      <t>コヨウ</t>
    </rPh>
    <rPh sb="23" eb="25">
      <t>ヨテイ</t>
    </rPh>
    <rPh sb="25" eb="27">
      <t>ネンゲツ</t>
    </rPh>
    <rPh sb="28" eb="29">
      <t>ラン</t>
    </rPh>
    <rPh sb="30" eb="32">
      <t>キカン</t>
    </rPh>
    <rPh sb="33" eb="35">
      <t>キニュウ</t>
    </rPh>
    <rPh sb="45" eb="47">
      <t>コウシン</t>
    </rPh>
    <rPh sb="48" eb="50">
      <t>ヨテイ</t>
    </rPh>
    <rPh sb="54" eb="56">
      <t>バアイ</t>
    </rPh>
    <rPh sb="59" eb="61">
      <t>コウシン</t>
    </rPh>
    <rPh sb="61" eb="63">
      <t>ヨテイ</t>
    </rPh>
    <rPh sb="63" eb="65">
      <t>キカン</t>
    </rPh>
    <phoneticPr fontId="2"/>
  </si>
  <si>
    <t>　　　   入してください。（例：雇用通知書による雇用期間６ヶ月、更新予定６ヶ月の場合は１年(更新予定)）</t>
    <rPh sb="15" eb="16">
      <t>レイ</t>
    </rPh>
    <rPh sb="17" eb="19">
      <t>コヨウ</t>
    </rPh>
    <rPh sb="19" eb="22">
      <t>ツウチショ</t>
    </rPh>
    <rPh sb="25" eb="27">
      <t>コヨウ</t>
    </rPh>
    <rPh sb="27" eb="29">
      <t>キカン</t>
    </rPh>
    <rPh sb="31" eb="32">
      <t>ゲツ</t>
    </rPh>
    <rPh sb="33" eb="35">
      <t>コウシン</t>
    </rPh>
    <rPh sb="35" eb="37">
      <t>ヨテイ</t>
    </rPh>
    <rPh sb="39" eb="40">
      <t>ゲツ</t>
    </rPh>
    <rPh sb="41" eb="43">
      <t>バアイ</t>
    </rPh>
    <rPh sb="45" eb="46">
      <t>ネン</t>
    </rPh>
    <rPh sb="47" eb="49">
      <t>コウシン</t>
    </rPh>
    <rPh sb="49" eb="51">
      <t>ヨテイ</t>
    </rPh>
    <phoneticPr fontId="2"/>
  </si>
  <si>
    <t>　　　6　採用の場合には、「選考」及び「選考方法」欄を記入してください。</t>
    <rPh sb="5" eb="7">
      <t>サイヨウ</t>
    </rPh>
    <rPh sb="8" eb="10">
      <t>バアイ</t>
    </rPh>
    <rPh sb="14" eb="16">
      <t>センコウ</t>
    </rPh>
    <rPh sb="17" eb="18">
      <t>オヨ</t>
    </rPh>
    <rPh sb="20" eb="22">
      <t>センコウ</t>
    </rPh>
    <rPh sb="22" eb="24">
      <t>ホウホウ</t>
    </rPh>
    <rPh sb="25" eb="26">
      <t>ラン</t>
    </rPh>
    <rPh sb="27" eb="29">
      <t>キニュウ</t>
    </rPh>
    <phoneticPr fontId="2"/>
  </si>
  <si>
    <t>（注）1　前年度監査資料作成基準日以降の職員の状況を記入してください。</t>
    <rPh sb="1" eb="2">
      <t>チュウ</t>
    </rPh>
    <rPh sb="5" eb="8">
      <t>ゼンネンド</t>
    </rPh>
    <rPh sb="10" eb="12">
      <t>シリョウ</t>
    </rPh>
    <rPh sb="12" eb="14">
      <t>サクセイ</t>
    </rPh>
    <rPh sb="14" eb="17">
      <t>キジュンビ</t>
    </rPh>
    <phoneticPr fontId="2"/>
  </si>
  <si>
    <t>　　　2　「区分」欄には、産休、病休、育休等の区分を記入してください。</t>
    <rPh sb="6" eb="8">
      <t>クブン</t>
    </rPh>
    <rPh sb="9" eb="10">
      <t>ラン</t>
    </rPh>
    <rPh sb="13" eb="15">
      <t>サンキュウ</t>
    </rPh>
    <rPh sb="16" eb="17">
      <t>ビョウ</t>
    </rPh>
    <rPh sb="17" eb="18">
      <t>キュウ</t>
    </rPh>
    <rPh sb="19" eb="21">
      <t>イクキュウ</t>
    </rPh>
    <rPh sb="21" eb="22">
      <t>トウ</t>
    </rPh>
    <rPh sb="23" eb="25">
      <t>クブン</t>
    </rPh>
    <rPh sb="26" eb="28">
      <t>キニュウ</t>
    </rPh>
    <phoneticPr fontId="2"/>
  </si>
  <si>
    <t>（</t>
    <phoneticPr fontId="2"/>
  </si>
  <si>
    <t>〕</t>
    <phoneticPr fontId="2"/>
  </si>
  <si>
    <t>）</t>
    <phoneticPr fontId="2"/>
  </si>
  <si>
    <t>〔</t>
    <phoneticPr fontId="2"/>
  </si>
  <si>
    <t>（注）1　６職員の配置状況（1）で計上した職員について、監査資料作成基準日の状況を記入してください。</t>
    <rPh sb="6" eb="8">
      <t>ショクイン</t>
    </rPh>
    <rPh sb="9" eb="11">
      <t>ハイチ</t>
    </rPh>
    <rPh sb="11" eb="13">
      <t>ジョウキョウ</t>
    </rPh>
    <rPh sb="17" eb="19">
      <t>ケイジョウ</t>
    </rPh>
    <rPh sb="21" eb="23">
      <t>ショクイン</t>
    </rPh>
    <rPh sb="30" eb="32">
      <t>シリョウ</t>
    </rPh>
    <rPh sb="32" eb="34">
      <t>サクセイ</t>
    </rPh>
    <phoneticPr fontId="2"/>
  </si>
  <si>
    <t>　　　2　｢採用形態の別｣欄は、正規、臨時、パート、派遣等と記入してください。</t>
    <rPh sb="6" eb="8">
      <t>サイヨウ</t>
    </rPh>
    <rPh sb="8" eb="10">
      <t>ケイタイ</t>
    </rPh>
    <rPh sb="11" eb="12">
      <t>ベツ</t>
    </rPh>
    <rPh sb="16" eb="18">
      <t>セイキ</t>
    </rPh>
    <rPh sb="19" eb="21">
      <t>リンジ</t>
    </rPh>
    <rPh sb="26" eb="28">
      <t>ハケン</t>
    </rPh>
    <rPh sb="28" eb="29">
      <t>トウ</t>
    </rPh>
    <rPh sb="30" eb="32">
      <t>キニュウ</t>
    </rPh>
    <phoneticPr fontId="2"/>
  </si>
  <si>
    <t>（注）本表は（1）表により兼任となっている職員について記入してください。なお、「番号」欄には、（1）表の番号を記入してください。</t>
    <phoneticPr fontId="2"/>
  </si>
  <si>
    <t>（注）「諸手当」欄は、監査資料作成基準日の直近の支給日現在の金額を記入してください。</t>
    <rPh sb="4" eb="7">
      <t>ショテアテ</t>
    </rPh>
    <rPh sb="8" eb="9">
      <t>ラン</t>
    </rPh>
    <rPh sb="13" eb="15">
      <t>シリョウ</t>
    </rPh>
    <rPh sb="15" eb="17">
      <t>サクセイ</t>
    </rPh>
    <rPh sb="21" eb="23">
      <t>チョッキン</t>
    </rPh>
    <rPh sb="24" eb="27">
      <t>シキュウビ</t>
    </rPh>
    <rPh sb="27" eb="29">
      <t>ゲンザイ</t>
    </rPh>
    <rPh sb="30" eb="32">
      <t>キンガク</t>
    </rPh>
    <phoneticPr fontId="2"/>
  </si>
  <si>
    <t>　　　2　非常勤職員は、加入資格のある者について記入してください。</t>
    <rPh sb="12" eb="14">
      <t>カニュウ</t>
    </rPh>
    <phoneticPr fontId="2"/>
  </si>
  <si>
    <t>（3）社会保険等加入の状況</t>
    <rPh sb="3" eb="5">
      <t>シャカイ</t>
    </rPh>
    <rPh sb="5" eb="7">
      <t>ホケン</t>
    </rPh>
    <rPh sb="7" eb="8">
      <t>トウ</t>
    </rPh>
    <rPh sb="8" eb="10">
      <t>カニュウ</t>
    </rPh>
    <rPh sb="11" eb="13">
      <t>ジョウキョウ</t>
    </rPh>
    <phoneticPr fontId="2"/>
  </si>
  <si>
    <t>（３）社会保険等加入の状況</t>
    <rPh sb="8" eb="10">
      <t>カニュウ</t>
    </rPh>
    <phoneticPr fontId="2"/>
  </si>
  <si>
    <t>（注）1　職員会議・給食会議・定例ミーティング等各種会議の実施状況及び各種検討委員会等の活動状況について記載してください。</t>
    <rPh sb="10" eb="12">
      <t>キュウショク</t>
    </rPh>
    <phoneticPr fontId="2"/>
  </si>
  <si>
    <t>　　　2　会議等の内容については、主な議事内容を具体的に記載してください。</t>
    <phoneticPr fontId="2"/>
  </si>
  <si>
    <t>(注）就業規則には、給与規程等を含んでください。</t>
    <phoneticPr fontId="2"/>
  </si>
  <si>
    <t>児童票※</t>
    <phoneticPr fontId="2"/>
  </si>
  <si>
    <t>小口現金出納帳</t>
    <rPh sb="0" eb="2">
      <t>コグチ</t>
    </rPh>
    <phoneticPr fontId="2"/>
  </si>
  <si>
    <t>決算附属明細表</t>
    <rPh sb="2" eb="4">
      <t>フゾク</t>
    </rPh>
    <phoneticPr fontId="2"/>
  </si>
  <si>
    <t>（1）職員の健康診断の実施状況</t>
    <rPh sb="3" eb="5">
      <t>ショクイン</t>
    </rPh>
    <rPh sb="6" eb="8">
      <t>ケンコウ</t>
    </rPh>
    <rPh sb="8" eb="10">
      <t>シンダン</t>
    </rPh>
    <rPh sb="11" eb="13">
      <t>ジッシ</t>
    </rPh>
    <rPh sb="13" eb="15">
      <t>ジョウキョウ</t>
    </rPh>
    <phoneticPr fontId="2"/>
  </si>
  <si>
    <t>（2）給食従事者等の検便実施状況</t>
    <rPh sb="3" eb="5">
      <t>キュウショク</t>
    </rPh>
    <rPh sb="5" eb="8">
      <t>ジュウジシャ</t>
    </rPh>
    <rPh sb="8" eb="9">
      <t>トウ</t>
    </rPh>
    <rPh sb="10" eb="12">
      <t>ケンベン</t>
    </rPh>
    <rPh sb="12" eb="14">
      <t>ジッシ</t>
    </rPh>
    <rPh sb="14" eb="16">
      <t>ジョウキョウ</t>
    </rPh>
    <phoneticPr fontId="2"/>
  </si>
  <si>
    <t>（注）　諸規程・帳簿等の有無について、｢有｣｢無｣欄に○を付してください。</t>
    <phoneticPr fontId="2"/>
  </si>
  <si>
    <t>就業規則（最終改定）　　</t>
    <rPh sb="5" eb="7">
      <t>サイシュウ</t>
    </rPh>
    <rPh sb="7" eb="9">
      <t>カイテイ</t>
    </rPh>
    <phoneticPr fontId="2"/>
  </si>
  <si>
    <t>非常勤職員就業規則（最終改定）　　</t>
    <rPh sb="0" eb="3">
      <t>ヒジョウキン</t>
    </rPh>
    <rPh sb="3" eb="5">
      <t>ショクイン</t>
    </rPh>
    <rPh sb="10" eb="12">
      <t>サイシュウ</t>
    </rPh>
    <rPh sb="12" eb="14">
      <t>カイテイ</t>
    </rPh>
    <phoneticPr fontId="2"/>
  </si>
  <si>
    <t>１  施設の概要</t>
    <rPh sb="6" eb="8">
      <t>ガイヨウ</t>
    </rPh>
    <phoneticPr fontId="2"/>
  </si>
  <si>
    <t>１　施設の概要</t>
    <rPh sb="5" eb="7">
      <t>ガイヨウ</t>
    </rPh>
    <phoneticPr fontId="2"/>
  </si>
  <si>
    <t>（注）</t>
    <rPh sb="1" eb="2">
      <t>チュウ</t>
    </rPh>
    <phoneticPr fontId="2"/>
  </si>
  <si>
    <t>採用形態の別</t>
    <rPh sb="0" eb="2">
      <t>サイヨウ</t>
    </rPh>
    <rPh sb="2" eb="4">
      <t>ケイタイ</t>
    </rPh>
    <rPh sb="5" eb="6">
      <t>ベツ</t>
    </rPh>
    <phoneticPr fontId="2"/>
  </si>
  <si>
    <t>専任兼任の別</t>
    <rPh sb="0" eb="2">
      <t>センニン</t>
    </rPh>
    <rPh sb="2" eb="4">
      <t>ケンニン</t>
    </rPh>
    <rPh sb="5" eb="6">
      <t>ベツ</t>
    </rPh>
    <phoneticPr fontId="2"/>
  </si>
  <si>
    <t>資格の
種別</t>
    <rPh sb="0" eb="2">
      <t>シカク</t>
    </rPh>
    <rPh sb="4" eb="6">
      <t>シュベツ</t>
    </rPh>
    <phoneticPr fontId="2"/>
  </si>
  <si>
    <t>他の社会福祉施設経験年数</t>
    <rPh sb="0" eb="1">
      <t>タ</t>
    </rPh>
    <rPh sb="2" eb="4">
      <t>シャカイ</t>
    </rPh>
    <rPh sb="4" eb="6">
      <t>フクシ</t>
    </rPh>
    <rPh sb="6" eb="8">
      <t>シセツ</t>
    </rPh>
    <rPh sb="8" eb="10">
      <t>ケイケン</t>
    </rPh>
    <rPh sb="10" eb="12">
      <t>ネンスウ</t>
    </rPh>
    <phoneticPr fontId="2"/>
  </si>
  <si>
    <t>採用
年月日</t>
    <rPh sb="0" eb="2">
      <t>サイヨウ</t>
    </rPh>
    <rPh sb="3" eb="4">
      <t>ネン</t>
    </rPh>
    <rPh sb="4" eb="5">
      <t>ツキ</t>
    </rPh>
    <rPh sb="5" eb="6">
      <t>ニチ</t>
    </rPh>
    <phoneticPr fontId="2"/>
  </si>
  <si>
    <t>必要数</t>
    <rPh sb="0" eb="2">
      <t>ヒツヨウ</t>
    </rPh>
    <rPh sb="2" eb="3">
      <t>スウ</t>
    </rPh>
    <phoneticPr fontId="2"/>
  </si>
  <si>
    <t>配置数</t>
    <rPh sb="0" eb="3">
      <t>ハイチスウ</t>
    </rPh>
    <phoneticPr fontId="2"/>
  </si>
  <si>
    <t>小数点第2位切捨</t>
    <rPh sb="0" eb="3">
      <t>ショウスウテン</t>
    </rPh>
    <rPh sb="3" eb="4">
      <t>ダイ</t>
    </rPh>
    <rPh sb="5" eb="6">
      <t>イ</t>
    </rPh>
    <rPh sb="6" eb="7">
      <t>キ</t>
    </rPh>
    <rPh sb="7" eb="8">
      <t>ス</t>
    </rPh>
    <phoneticPr fontId="2"/>
  </si>
  <si>
    <t>（2）　（1）以外の職員（保育補助者等）配置の状況</t>
    <rPh sb="7" eb="9">
      <t>イガイ</t>
    </rPh>
    <rPh sb="13" eb="15">
      <t>ホイク</t>
    </rPh>
    <rPh sb="15" eb="17">
      <t>ホジョ</t>
    </rPh>
    <rPh sb="17" eb="18">
      <t>シャ</t>
    </rPh>
    <rPh sb="18" eb="19">
      <t>トウ</t>
    </rPh>
    <rPh sb="20" eb="22">
      <t>ハイチ</t>
    </rPh>
    <phoneticPr fontId="2"/>
  </si>
  <si>
    <t>1  月</t>
    <phoneticPr fontId="2"/>
  </si>
  <si>
    <t>4  月</t>
    <phoneticPr fontId="2"/>
  </si>
  <si>
    <t>5  月</t>
    <phoneticPr fontId="2"/>
  </si>
  <si>
    <t>6  月</t>
    <phoneticPr fontId="2"/>
  </si>
  <si>
    <t>7  月</t>
    <phoneticPr fontId="2"/>
  </si>
  <si>
    <t>8  月</t>
    <phoneticPr fontId="2"/>
  </si>
  <si>
    <t>9  月</t>
    <phoneticPr fontId="2"/>
  </si>
  <si>
    <t>10  月</t>
    <phoneticPr fontId="2"/>
  </si>
  <si>
    <t>11  月</t>
    <phoneticPr fontId="2"/>
  </si>
  <si>
    <t>12  月</t>
    <phoneticPr fontId="2"/>
  </si>
  <si>
    <t>2  月</t>
    <phoneticPr fontId="2"/>
  </si>
  <si>
    <t>3  月</t>
    <phoneticPr fontId="2"/>
  </si>
  <si>
    <t>配置職員数</t>
    <rPh sb="0" eb="2">
      <t>ハイチ</t>
    </rPh>
    <rPh sb="2" eb="4">
      <t>ショクイン</t>
    </rPh>
    <rPh sb="4" eb="5">
      <t>スウ</t>
    </rPh>
    <phoneticPr fontId="2"/>
  </si>
  <si>
    <t>人</t>
    <rPh sb="0" eb="1">
      <t>ヒト</t>
    </rPh>
    <phoneticPr fontId="2"/>
  </si>
  <si>
    <t>●確認事項</t>
    <rPh sb="1" eb="3">
      <t>カクニン</t>
    </rPh>
    <rPh sb="3" eb="5">
      <t>ジコウ</t>
    </rPh>
    <phoneticPr fontId="2"/>
  </si>
  <si>
    <t>　　　　　　　　　　　　　　　　　　</t>
    <phoneticPr fontId="2"/>
  </si>
  <si>
    <t>①　職員の早期募集及び計画的採用に努めていますか。</t>
    <rPh sb="2" eb="4">
      <t>ショクイン</t>
    </rPh>
    <rPh sb="5" eb="7">
      <t>ソウキ</t>
    </rPh>
    <rPh sb="7" eb="9">
      <t>ボシュウ</t>
    </rPh>
    <rPh sb="9" eb="10">
      <t>オヨ</t>
    </rPh>
    <rPh sb="11" eb="14">
      <t>ケイカクテキ</t>
    </rPh>
    <rPh sb="14" eb="16">
      <t>サイヨウ</t>
    </rPh>
    <rPh sb="17" eb="18">
      <t>ツト</t>
    </rPh>
    <phoneticPr fontId="2"/>
  </si>
  <si>
    <t>②　募集及び採用等について、性別にかかわらず均等な取り扱いをしていますか。</t>
    <phoneticPr fontId="2"/>
  </si>
  <si>
    <t>③　労働条件の改善に努めていますか。</t>
    <rPh sb="2" eb="4">
      <t>ロウドウ</t>
    </rPh>
    <rPh sb="4" eb="6">
      <t>ジョウケン</t>
    </rPh>
    <rPh sb="7" eb="9">
      <t>カイゼン</t>
    </rPh>
    <rPh sb="10" eb="11">
      <t>ツト</t>
    </rPh>
    <phoneticPr fontId="2"/>
  </si>
  <si>
    <t>④　性別による雇用の差別の禁止のための労働環境を整備し、性別に拘わりなく均等な取り扱いをしていますか。</t>
    <rPh sb="2" eb="4">
      <t>セイベツ</t>
    </rPh>
    <rPh sb="7" eb="9">
      <t>コヨウ</t>
    </rPh>
    <rPh sb="10" eb="12">
      <t>サベツ</t>
    </rPh>
    <rPh sb="13" eb="15">
      <t>キンシ</t>
    </rPh>
    <rPh sb="19" eb="21">
      <t>ロウドウ</t>
    </rPh>
    <rPh sb="21" eb="23">
      <t>カンキョウ</t>
    </rPh>
    <rPh sb="24" eb="26">
      <t>セイビ</t>
    </rPh>
    <rPh sb="28" eb="30">
      <t>セイベツ</t>
    </rPh>
    <rPh sb="31" eb="32">
      <t>カカ</t>
    </rPh>
    <rPh sb="36" eb="38">
      <t>キントウ</t>
    </rPh>
    <rPh sb="39" eb="40">
      <t>ト</t>
    </rPh>
    <rPh sb="41" eb="42">
      <t>アツカ</t>
    </rPh>
    <phoneticPr fontId="2"/>
  </si>
  <si>
    <t>⑤　妊娠・出産等を理由に不利益な取扱いをしていませんか。</t>
    <phoneticPr fontId="2"/>
  </si>
  <si>
    <t>③　施設長及び職員の給与は、地域の賃金水準と均衡がとれていますか。</t>
    <phoneticPr fontId="2"/>
  </si>
  <si>
    <t>④　任給、定期昇給について職員間の均衡がとれていますか。</t>
    <phoneticPr fontId="2"/>
  </si>
  <si>
    <t>一部職員のみに他の職員と均衡を失する手当が支給されていませんか</t>
    <rPh sb="0" eb="2">
      <t>イチブ</t>
    </rPh>
    <rPh sb="2" eb="4">
      <t>ショクイン</t>
    </rPh>
    <rPh sb="7" eb="8">
      <t>タ</t>
    </rPh>
    <rPh sb="9" eb="11">
      <t>ショクイン</t>
    </rPh>
    <rPh sb="12" eb="14">
      <t>キンコウ</t>
    </rPh>
    <rPh sb="15" eb="16">
      <t>シッ</t>
    </rPh>
    <rPh sb="18" eb="20">
      <t>テアテ</t>
    </rPh>
    <rPh sb="21" eb="23">
      <t>シキュウ</t>
    </rPh>
    <phoneticPr fontId="2"/>
  </si>
  <si>
    <t>⑥　各種手当は給与規程に定められていますか。また、適正な手当額、支給率になっていますか。</t>
    <rPh sb="25" eb="27">
      <t>テキセイ</t>
    </rPh>
    <phoneticPr fontId="2"/>
  </si>
  <si>
    <t>　</t>
    <phoneticPr fontId="2"/>
  </si>
  <si>
    <t>　</t>
    <phoneticPr fontId="2"/>
  </si>
  <si>
    <t>　</t>
    <phoneticPr fontId="2"/>
  </si>
  <si>
    <t>　</t>
    <phoneticPr fontId="2"/>
  </si>
  <si>
    <t>取扱ってない・　いる</t>
    <rPh sb="0" eb="1">
      <t>ト</t>
    </rPh>
    <rPh sb="1" eb="2">
      <t>アツカ</t>
    </rPh>
    <phoneticPr fontId="2"/>
  </si>
  <si>
    <t>保健師、看護師、准看護師</t>
    <rPh sb="0" eb="3">
      <t>ホケンシ</t>
    </rPh>
    <rPh sb="4" eb="7">
      <t>カンゴシ</t>
    </rPh>
    <rPh sb="8" eb="12">
      <t>ジュンカンゴシ</t>
    </rPh>
    <phoneticPr fontId="2"/>
  </si>
  <si>
    <t>小計 ( c )</t>
    <rPh sb="0" eb="2">
      <t>ショウケイ</t>
    </rPh>
    <phoneticPr fontId="2"/>
  </si>
  <si>
    <t xml:space="preserve"> </t>
    <phoneticPr fontId="2"/>
  </si>
  <si>
    <t>②　給与規程を適正に運用していますか。</t>
    <rPh sb="2" eb="4">
      <t>キュウヨ</t>
    </rPh>
    <rPh sb="4" eb="6">
      <t>キテイ</t>
    </rPh>
    <rPh sb="7" eb="9">
      <t>テキセイ</t>
    </rPh>
    <rPh sb="10" eb="12">
      <t>ウンヨウ</t>
    </rPh>
    <phoneticPr fontId="2"/>
  </si>
  <si>
    <t>　　　6　「年齢別児童在籍状況」は、年度の初日の前日における満年齢により区分して記入してください。</t>
    <rPh sb="6" eb="9">
      <t>ネンレイベツ</t>
    </rPh>
    <rPh sb="9" eb="11">
      <t>ジドウ</t>
    </rPh>
    <rPh sb="11" eb="13">
      <t>ザイセキ</t>
    </rPh>
    <rPh sb="13" eb="15">
      <t>ジョウキョウ</t>
    </rPh>
    <rPh sb="18" eb="20">
      <t>ネンド</t>
    </rPh>
    <rPh sb="21" eb="23">
      <t>ショニチ</t>
    </rPh>
    <rPh sb="24" eb="26">
      <t>ゼンジツ</t>
    </rPh>
    <rPh sb="30" eb="31">
      <t>マン</t>
    </rPh>
    <rPh sb="31" eb="33">
      <t>ネンレイ</t>
    </rPh>
    <rPh sb="36" eb="38">
      <t>クブン</t>
    </rPh>
    <rPh sb="40" eb="42">
      <t>キニュウ</t>
    </rPh>
    <phoneticPr fontId="2"/>
  </si>
  <si>
    <t>　　　3　｢他の社会福祉施設経験年数｣欄は、措置費等の支弁対象となっている施設に勤務した年数を記入してください。　（パートタイム職員を除き、臨</t>
    <phoneticPr fontId="2"/>
  </si>
  <si>
    <t>　　　　時職員等であっても正規職員と同様の勤務形態であれば、これを含む。）</t>
    <rPh sb="4" eb="5">
      <t>トキ</t>
    </rPh>
    <rPh sb="7" eb="8">
      <t>トウ</t>
    </rPh>
    <rPh sb="13" eb="15">
      <t>セイキ</t>
    </rPh>
    <rPh sb="15" eb="17">
      <t>ショクイン</t>
    </rPh>
    <rPh sb="18" eb="20">
      <t>ドウヨウ</t>
    </rPh>
    <rPh sb="21" eb="23">
      <t>キンム</t>
    </rPh>
    <phoneticPr fontId="2"/>
  </si>
  <si>
    <t>常勤</t>
    <rPh sb="0" eb="2">
      <t>ジョウキン</t>
    </rPh>
    <phoneticPr fontId="2"/>
  </si>
  <si>
    <t>小計 (ｄ )</t>
    <rPh sb="0" eb="2">
      <t>ショウケイ</t>
    </rPh>
    <phoneticPr fontId="2"/>
  </si>
  <si>
    <t>合　　　　計　(a+b+c+d)</t>
    <rPh sb="0" eb="1">
      <t>ゴウ</t>
    </rPh>
    <rPh sb="5" eb="6">
      <t>ケイ</t>
    </rPh>
    <phoneticPr fontId="2"/>
  </si>
  <si>
    <t>9　児童年齢及び数対応数については、年度初日の前日における満年齢により区分して記入して下さい。</t>
    <rPh sb="2" eb="4">
      <t>ジドウ</t>
    </rPh>
    <rPh sb="4" eb="6">
      <t>ネンレイ</t>
    </rPh>
    <rPh sb="6" eb="7">
      <t>オヨ</t>
    </rPh>
    <rPh sb="8" eb="9">
      <t>カズ</t>
    </rPh>
    <rPh sb="9" eb="11">
      <t>タイオウ</t>
    </rPh>
    <rPh sb="11" eb="12">
      <t>スウ</t>
    </rPh>
    <rPh sb="18" eb="20">
      <t>ネンド</t>
    </rPh>
    <rPh sb="20" eb="22">
      <t>ショニチ</t>
    </rPh>
    <rPh sb="23" eb="25">
      <t>ゼンジツ</t>
    </rPh>
    <rPh sb="29" eb="30">
      <t>マン</t>
    </rPh>
    <rPh sb="30" eb="32">
      <t>ネンレイ</t>
    </rPh>
    <rPh sb="35" eb="37">
      <t>クブン</t>
    </rPh>
    <rPh sb="39" eb="41">
      <t>キニュウ</t>
    </rPh>
    <rPh sb="43" eb="44">
      <t>クダ</t>
    </rPh>
    <phoneticPr fontId="2"/>
  </si>
  <si>
    <r>
      <t>（ふりがな）</t>
    </r>
    <r>
      <rPr>
        <sz val="11"/>
        <rFont val="ＭＳ Ｐゴシック"/>
        <family val="3"/>
        <charset val="128"/>
      </rPr>
      <t xml:space="preserve">
</t>
    </r>
    <r>
      <rPr>
        <sz val="8.5"/>
        <rFont val="ＭＳ Ｐゴシック"/>
        <family val="3"/>
        <charset val="128"/>
      </rPr>
      <t>施 設 名</t>
    </r>
    <phoneticPr fontId="2"/>
  </si>
  <si>
    <r>
      <t xml:space="preserve">電話番号
</t>
    </r>
    <r>
      <rPr>
        <sz val="7"/>
        <rFont val="ＭＳ Ｐゴシック"/>
        <family val="3"/>
        <charset val="128"/>
      </rPr>
      <t>（FAX番号）</t>
    </r>
    <rPh sb="0" eb="2">
      <t>デンワ</t>
    </rPh>
    <rPh sb="2" eb="4">
      <t>バンゴウ</t>
    </rPh>
    <rPh sb="9" eb="11">
      <t>バンゴウ</t>
    </rPh>
    <phoneticPr fontId="2"/>
  </si>
  <si>
    <r>
      <t>1日　</t>
    </r>
    <r>
      <rPr>
        <sz val="8.5"/>
        <rFont val="ＭＳ 明朝"/>
        <family val="1"/>
        <charset val="128"/>
      </rPr>
      <t/>
    </r>
    <phoneticPr fontId="2"/>
  </si>
  <si>
    <t>　　　　　　　　　　   　</t>
    <phoneticPr fontId="2"/>
  </si>
  <si>
    <t>施　設　名</t>
    <rPh sb="0" eb="1">
      <t>シ</t>
    </rPh>
    <rPh sb="2" eb="3">
      <t>セツ</t>
    </rPh>
    <rPh sb="4" eb="5">
      <t>ナ</t>
    </rPh>
    <phoneticPr fontId="2"/>
  </si>
  <si>
    <t>施設所在地</t>
    <rPh sb="0" eb="2">
      <t>シセツ</t>
    </rPh>
    <rPh sb="2" eb="5">
      <t>ショザイチ</t>
    </rPh>
    <phoneticPr fontId="2"/>
  </si>
  <si>
    <t>設置主体</t>
    <rPh sb="0" eb="2">
      <t>セッチ</t>
    </rPh>
    <rPh sb="2" eb="4">
      <t>シュタイ</t>
    </rPh>
    <phoneticPr fontId="2"/>
  </si>
  <si>
    <t>４  教育及び保育を行う期間及び時間</t>
    <rPh sb="3" eb="5">
      <t>キョウイク</t>
    </rPh>
    <rPh sb="5" eb="6">
      <t>オヨ</t>
    </rPh>
    <rPh sb="7" eb="9">
      <t>ホイク</t>
    </rPh>
    <rPh sb="10" eb="11">
      <t>オコナ</t>
    </rPh>
    <rPh sb="12" eb="14">
      <t>キカン</t>
    </rPh>
    <rPh sb="14" eb="15">
      <t>オヨ</t>
    </rPh>
    <rPh sb="16" eb="18">
      <t>ジカン</t>
    </rPh>
    <phoneticPr fontId="2"/>
  </si>
  <si>
    <t>休日とした（している）理由等</t>
    <phoneticPr fontId="2"/>
  </si>
  <si>
    <t>左記期間の登園希望者がなかったため。</t>
    <phoneticPr fontId="2"/>
  </si>
  <si>
    <t>○号認定</t>
    <rPh sb="1" eb="2">
      <t>ゴウ</t>
    </rPh>
    <rPh sb="2" eb="4">
      <t>ニンテイ</t>
    </rPh>
    <phoneticPr fontId="2"/>
  </si>
  <si>
    <t>お盆</t>
    <rPh sb="1" eb="2">
      <t>ボン</t>
    </rPh>
    <phoneticPr fontId="2"/>
  </si>
  <si>
    <t>保育需要による。ただし、希望者は通常どおり保育している。</t>
    <phoneticPr fontId="2"/>
  </si>
  <si>
    <t>号認定</t>
    <rPh sb="0" eb="1">
      <t>ゴウ</t>
    </rPh>
    <rPh sb="1" eb="3">
      <t>ニンテイ</t>
    </rPh>
    <phoneticPr fontId="2"/>
  </si>
  <si>
    <t>短縮した（している）理由等</t>
    <phoneticPr fontId="2"/>
  </si>
  <si>
    <t>保育時間</t>
    <phoneticPr fontId="2"/>
  </si>
  <si>
    <t>開始時間と終了時間</t>
    <phoneticPr fontId="2"/>
  </si>
  <si>
    <t>曜日　</t>
    <rPh sb="0" eb="2">
      <t>ヨウビ</t>
    </rPh>
    <phoneticPr fontId="2"/>
  </si>
  <si>
    <t>実施日又は曜日</t>
    <phoneticPr fontId="2"/>
  </si>
  <si>
    <t>～</t>
    <phoneticPr fontId="2"/>
  </si>
  <si>
    <t>生年月日</t>
    <rPh sb="0" eb="2">
      <t>セイネン</t>
    </rPh>
    <rPh sb="2" eb="4">
      <t>ガッピ</t>
    </rPh>
    <phoneticPr fontId="2"/>
  </si>
  <si>
    <t>月</t>
    <rPh sb="0" eb="1">
      <t>ガツ</t>
    </rPh>
    <phoneticPr fontId="2"/>
  </si>
  <si>
    <t>資格取得状況</t>
    <rPh sb="0" eb="2">
      <t>シカク</t>
    </rPh>
    <rPh sb="2" eb="4">
      <t>シュトク</t>
    </rPh>
    <rPh sb="4" eb="6">
      <t>ジョウキョウ</t>
    </rPh>
    <phoneticPr fontId="2"/>
  </si>
  <si>
    <t>教員職・児童福祉事業経験歴</t>
    <rPh sb="0" eb="2">
      <t>キョウイン</t>
    </rPh>
    <rPh sb="2" eb="3">
      <t>ショク</t>
    </rPh>
    <rPh sb="4" eb="6">
      <t>ジドウ</t>
    </rPh>
    <rPh sb="6" eb="8">
      <t>フクシ</t>
    </rPh>
    <rPh sb="8" eb="10">
      <t>ジギョウ</t>
    </rPh>
    <rPh sb="10" eb="12">
      <t>ケイケン</t>
    </rPh>
    <rPh sb="12" eb="13">
      <t>レキ</t>
    </rPh>
    <phoneticPr fontId="2"/>
  </si>
  <si>
    <t>就任前の職</t>
    <rPh sb="0" eb="2">
      <t>シュウニン</t>
    </rPh>
    <rPh sb="2" eb="3">
      <t>マエ</t>
    </rPh>
    <rPh sb="4" eb="5">
      <t>ショク</t>
    </rPh>
    <phoneticPr fontId="2"/>
  </si>
  <si>
    <t>（教員職・児童福祉事業 通算</t>
    <rPh sb="1" eb="3">
      <t>キョウイン</t>
    </rPh>
    <rPh sb="3" eb="4">
      <t>ショク</t>
    </rPh>
    <rPh sb="5" eb="7">
      <t>ジドウ</t>
    </rPh>
    <rPh sb="7" eb="9">
      <t>フクシ</t>
    </rPh>
    <rPh sb="9" eb="11">
      <t>ジギョウ</t>
    </rPh>
    <rPh sb="12" eb="14">
      <t>ツウサン</t>
    </rPh>
    <phoneticPr fontId="2"/>
  </si>
  <si>
    <t>変更承認</t>
    <rPh sb="0" eb="2">
      <t>ヘンコウ</t>
    </rPh>
    <rPh sb="2" eb="4">
      <t>ショウニン</t>
    </rPh>
    <phoneticPr fontId="2"/>
  </si>
  <si>
    <t>（届出）年月日</t>
    <rPh sb="1" eb="3">
      <t>トドケデ</t>
    </rPh>
    <rPh sb="4" eb="7">
      <t>ネンガッピ</t>
    </rPh>
    <phoneticPr fontId="2"/>
  </si>
  <si>
    <t>現職就任</t>
    <rPh sb="0" eb="2">
      <t>ゲンショク</t>
    </rPh>
    <rPh sb="2" eb="4">
      <t>シュウニン</t>
    </rPh>
    <phoneticPr fontId="2"/>
  </si>
  <si>
    <t>年月日</t>
    <rPh sb="0" eb="3">
      <t>ネンガッピ</t>
    </rPh>
    <phoneticPr fontId="2"/>
  </si>
  <si>
    <t>兼務の状況</t>
    <rPh sb="0" eb="2">
      <t>ケンム</t>
    </rPh>
    <rPh sb="3" eb="5">
      <t>ジョウキョウ</t>
    </rPh>
    <phoneticPr fontId="2"/>
  </si>
  <si>
    <t>就任年月日</t>
    <rPh sb="0" eb="2">
      <t>シュウニン</t>
    </rPh>
    <rPh sb="2" eb="5">
      <t>ネンガッピ</t>
    </rPh>
    <phoneticPr fontId="2"/>
  </si>
  <si>
    <t>時間</t>
    <rPh sb="0" eb="2">
      <t>ジカン</t>
    </rPh>
    <phoneticPr fontId="2"/>
  </si>
  <si>
    <t>備考</t>
    <rPh sb="0" eb="2">
      <t>ビコウ</t>
    </rPh>
    <phoneticPr fontId="2"/>
  </si>
  <si>
    <t>報酬月額</t>
    <rPh sb="0" eb="2">
      <t>ホウシュウ</t>
    </rPh>
    <rPh sb="2" eb="4">
      <t>ツキガク</t>
    </rPh>
    <phoneticPr fontId="2"/>
  </si>
  <si>
    <t>週平均勤務時間</t>
    <rPh sb="0" eb="1">
      <t>シュウ</t>
    </rPh>
    <rPh sb="1" eb="3">
      <t>ヘイキン</t>
    </rPh>
    <rPh sb="3" eb="5">
      <t>キンム</t>
    </rPh>
    <rPh sb="5" eb="7">
      <t>ジカン</t>
    </rPh>
    <phoneticPr fontId="2"/>
  </si>
  <si>
    <t>勤務）</t>
    <rPh sb="0" eb="2">
      <t>キンム</t>
    </rPh>
    <phoneticPr fontId="2"/>
  </si>
  <si>
    <t>①　正規の手続きを経て給与規程が整備されていますか。</t>
    <phoneticPr fontId="2"/>
  </si>
  <si>
    <t>保　　育　　教　　諭</t>
    <rPh sb="0" eb="1">
      <t>タモツ</t>
    </rPh>
    <rPh sb="3" eb="4">
      <t>イク</t>
    </rPh>
    <rPh sb="6" eb="7">
      <t>キョウ</t>
    </rPh>
    <rPh sb="9" eb="10">
      <t>サトシ</t>
    </rPh>
    <phoneticPr fontId="2"/>
  </si>
  <si>
    <t>1号認定</t>
    <rPh sb="1" eb="2">
      <t>ゴウ</t>
    </rPh>
    <rPh sb="2" eb="4">
      <t>ニンテイ</t>
    </rPh>
    <phoneticPr fontId="2"/>
  </si>
  <si>
    <t>2号認定</t>
    <rPh sb="1" eb="2">
      <t>ゴウ</t>
    </rPh>
    <rPh sb="2" eb="4">
      <t>ニンテイ</t>
    </rPh>
    <phoneticPr fontId="2"/>
  </si>
  <si>
    <t>　　　7　地域子育て支援拠点事業（同様の自主事業を含む。）の専任職員である保育教諭は、原則として計上しないでください。</t>
    <rPh sb="30" eb="32">
      <t>センニン</t>
    </rPh>
    <rPh sb="32" eb="34">
      <t>ショクイン</t>
    </rPh>
    <rPh sb="37" eb="39">
      <t>ホイク</t>
    </rPh>
    <rPh sb="39" eb="41">
      <t>キョウユ</t>
    </rPh>
    <rPh sb="43" eb="45">
      <t>ゲンソク</t>
    </rPh>
    <rPh sb="48" eb="50">
      <t>ケイジョウ</t>
    </rPh>
    <phoneticPr fontId="2"/>
  </si>
  <si>
    <t>0歳</t>
    <rPh sb="1" eb="2">
      <t>サイ</t>
    </rPh>
    <phoneticPr fontId="2"/>
  </si>
  <si>
    <t>3歳</t>
    <rPh sb="1" eb="2">
      <t>サイ</t>
    </rPh>
    <phoneticPr fontId="2"/>
  </si>
  <si>
    <t>1・2歳</t>
    <rPh sb="3" eb="4">
      <t>サイ</t>
    </rPh>
    <phoneticPr fontId="2"/>
  </si>
  <si>
    <t>3号認定計</t>
    <rPh sb="1" eb="2">
      <t>ゴウ</t>
    </rPh>
    <rPh sb="2" eb="4">
      <t>ニンテイ</t>
    </rPh>
    <rPh sb="4" eb="5">
      <t>ケイ</t>
    </rPh>
    <phoneticPr fontId="2"/>
  </si>
  <si>
    <t>4歳以上</t>
    <rPh sb="1" eb="2">
      <t>サイ</t>
    </rPh>
    <rPh sb="2" eb="4">
      <t>イジョウ</t>
    </rPh>
    <phoneticPr fontId="2"/>
  </si>
  <si>
    <t>1号認定計</t>
    <rPh sb="1" eb="2">
      <t>ゴウ</t>
    </rPh>
    <rPh sb="2" eb="4">
      <t>ニンテイ</t>
    </rPh>
    <rPh sb="4" eb="5">
      <t>ケイ</t>
    </rPh>
    <phoneticPr fontId="2"/>
  </si>
  <si>
    <t>2号認定計</t>
    <rPh sb="1" eb="2">
      <t>ゴウ</t>
    </rPh>
    <rPh sb="2" eb="4">
      <t>ニンテイ</t>
    </rPh>
    <rPh sb="4" eb="5">
      <t>ケイ</t>
    </rPh>
    <phoneticPr fontId="2"/>
  </si>
  <si>
    <t>担　当　保　育　教　諭</t>
    <rPh sb="0" eb="1">
      <t>ニナ</t>
    </rPh>
    <rPh sb="2" eb="3">
      <t>トウ</t>
    </rPh>
    <rPh sb="4" eb="5">
      <t>タモツ</t>
    </rPh>
    <rPh sb="6" eb="7">
      <t>イク</t>
    </rPh>
    <rPh sb="8" eb="9">
      <t>キョウ</t>
    </rPh>
    <rPh sb="10" eb="11">
      <t>サトシ</t>
    </rPh>
    <phoneticPr fontId="2"/>
  </si>
  <si>
    <t>　　　3　「常勤の保育教諭」とは、認定こども園の就業規則等で常勤とされている保育教諭（採用形態の区別は問わない。）をいいます。</t>
    <rPh sb="6" eb="8">
      <t>ジョウキン</t>
    </rPh>
    <rPh sb="9" eb="11">
      <t>ホイク</t>
    </rPh>
    <rPh sb="11" eb="13">
      <t>キョウユ</t>
    </rPh>
    <rPh sb="17" eb="19">
      <t>ニンテイ</t>
    </rPh>
    <rPh sb="22" eb="23">
      <t>エン</t>
    </rPh>
    <rPh sb="24" eb="26">
      <t>シュウギョウ</t>
    </rPh>
    <rPh sb="26" eb="28">
      <t>キソク</t>
    </rPh>
    <rPh sb="28" eb="29">
      <t>トウ</t>
    </rPh>
    <rPh sb="30" eb="32">
      <t>ジョウキン</t>
    </rPh>
    <rPh sb="38" eb="40">
      <t>ホイク</t>
    </rPh>
    <rPh sb="40" eb="42">
      <t>キョウユ</t>
    </rPh>
    <rPh sb="43" eb="45">
      <t>サイヨウ</t>
    </rPh>
    <rPh sb="45" eb="47">
      <t>ケイタイ</t>
    </rPh>
    <rPh sb="48" eb="50">
      <t>クベツ</t>
    </rPh>
    <rPh sb="51" eb="52">
      <t>ト</t>
    </rPh>
    <phoneticPr fontId="2"/>
  </si>
  <si>
    <t>　　　5　「常勤以外の保育教諭」とは、常勤の保育教諭又は短時間勤務の保育教諭以外の保育教諭をいいます。</t>
    <rPh sb="6" eb="8">
      <t>ジョウキン</t>
    </rPh>
    <rPh sb="8" eb="10">
      <t>イガイ</t>
    </rPh>
    <rPh sb="11" eb="13">
      <t>ホイク</t>
    </rPh>
    <rPh sb="13" eb="15">
      <t>キョウユ</t>
    </rPh>
    <rPh sb="19" eb="21">
      <t>ジョウキン</t>
    </rPh>
    <rPh sb="22" eb="24">
      <t>ホイク</t>
    </rPh>
    <rPh sb="24" eb="26">
      <t>キョウユ</t>
    </rPh>
    <rPh sb="26" eb="27">
      <t>マタ</t>
    </rPh>
    <rPh sb="28" eb="31">
      <t>タンジカン</t>
    </rPh>
    <rPh sb="31" eb="33">
      <t>キンム</t>
    </rPh>
    <rPh sb="34" eb="36">
      <t>ホイク</t>
    </rPh>
    <rPh sb="36" eb="38">
      <t>キョウユ</t>
    </rPh>
    <rPh sb="38" eb="40">
      <t>イガイ</t>
    </rPh>
    <rPh sb="41" eb="43">
      <t>ホイク</t>
    </rPh>
    <rPh sb="43" eb="45">
      <t>キョウユ</t>
    </rPh>
    <phoneticPr fontId="2"/>
  </si>
  <si>
    <t>　　　4　「短時間勤務の保育教諭」とは、１日６時間未満又は月20日未満勤務の保育教諭をいいます。</t>
    <rPh sb="6" eb="9">
      <t>タンジカン</t>
    </rPh>
    <rPh sb="9" eb="11">
      <t>キンム</t>
    </rPh>
    <rPh sb="12" eb="14">
      <t>ホイク</t>
    </rPh>
    <rPh sb="14" eb="16">
      <t>キョウユ</t>
    </rPh>
    <rPh sb="21" eb="22">
      <t>ニチ</t>
    </rPh>
    <rPh sb="23" eb="25">
      <t>ジカン</t>
    </rPh>
    <rPh sb="25" eb="27">
      <t>ミマン</t>
    </rPh>
    <rPh sb="27" eb="28">
      <t>マタ</t>
    </rPh>
    <rPh sb="29" eb="30">
      <t>ツキ</t>
    </rPh>
    <rPh sb="32" eb="33">
      <t>ニチ</t>
    </rPh>
    <rPh sb="33" eb="35">
      <t>ミマン</t>
    </rPh>
    <rPh sb="35" eb="37">
      <t>キンム</t>
    </rPh>
    <rPh sb="38" eb="40">
      <t>ホイク</t>
    </rPh>
    <rPh sb="40" eb="42">
      <t>キョウユ</t>
    </rPh>
    <phoneticPr fontId="2"/>
  </si>
  <si>
    <t>　　　3　県条例上の保育教諭定数の一部に算入できない短時間勤務保育教諭については含めないでください。</t>
    <rPh sb="5" eb="8">
      <t>ケンジョウレイ</t>
    </rPh>
    <rPh sb="40" eb="41">
      <t>フク</t>
    </rPh>
    <phoneticPr fontId="2"/>
  </si>
  <si>
    <t>　　　8　分園がある場合には、保育教諭の配置状況について別途作成してください。</t>
    <rPh sb="5" eb="6">
      <t>ブン</t>
    </rPh>
    <rPh sb="6" eb="7">
      <t>エン</t>
    </rPh>
    <rPh sb="10" eb="12">
      <t>バアイ</t>
    </rPh>
    <rPh sb="20" eb="22">
      <t>ハイチ</t>
    </rPh>
    <rPh sb="22" eb="24">
      <t>ジョウキョウ</t>
    </rPh>
    <rPh sb="28" eb="30">
      <t>ベット</t>
    </rPh>
    <rPh sb="30" eb="32">
      <t>サクセイ</t>
    </rPh>
    <phoneticPr fontId="2"/>
  </si>
  <si>
    <t>（参考）保育教諭（保健師等を含む。）の配置については、別紙「保育教諭の必要配置と配置基準」を参照してください。</t>
    <rPh sb="1" eb="3">
      <t>サンコウ</t>
    </rPh>
    <rPh sb="9" eb="12">
      <t>ホケンシ</t>
    </rPh>
    <rPh sb="12" eb="13">
      <t>トウ</t>
    </rPh>
    <rPh sb="14" eb="15">
      <t>フク</t>
    </rPh>
    <rPh sb="19" eb="21">
      <t>ハイチ</t>
    </rPh>
    <rPh sb="46" eb="48">
      <t>サンショウ</t>
    </rPh>
    <phoneticPr fontId="2"/>
  </si>
  <si>
    <t>パート保育教諭</t>
    <phoneticPr fontId="2"/>
  </si>
  <si>
    <t>（注）1　「資格」欄には保育教諭等職種に応じた資格の有無を記入してください。（以下同じ。）</t>
    <rPh sb="1" eb="2">
      <t>チュウ</t>
    </rPh>
    <rPh sb="39" eb="41">
      <t>イカ</t>
    </rPh>
    <rPh sb="41" eb="42">
      <t>オナ</t>
    </rPh>
    <phoneticPr fontId="2"/>
  </si>
  <si>
    <t xml:space="preserve">　　　2　最低基準上の保育教諭定数の一部に算入できない短時間勤務保育教諭についても記入してください。 </t>
  </si>
  <si>
    <t>保育教諭</t>
  </si>
  <si>
    <t>保育教諭</t>
    <phoneticPr fontId="2"/>
  </si>
  <si>
    <t>主任保育教諭</t>
    <rPh sb="0" eb="2">
      <t>シュニン</t>
    </rPh>
    <phoneticPr fontId="2"/>
  </si>
  <si>
    <t>臨時保育教諭</t>
    <rPh sb="0" eb="2">
      <t>リンジ</t>
    </rPh>
    <phoneticPr fontId="2"/>
  </si>
  <si>
    <t>代替保育教諭</t>
    <rPh sb="0" eb="2">
      <t>ダイタイ</t>
    </rPh>
    <phoneticPr fontId="2"/>
  </si>
  <si>
    <t>3号
認定</t>
    <phoneticPr fontId="2"/>
  </si>
  <si>
    <t>：</t>
    <phoneticPr fontId="2"/>
  </si>
  <si>
    <t>月　　　日</t>
    <rPh sb="0" eb="1">
      <t>ガツ</t>
    </rPh>
    <rPh sb="4" eb="5">
      <t>ニチ</t>
    </rPh>
    <phoneticPr fontId="2"/>
  </si>
  <si>
    <t>保育士登録</t>
    <rPh sb="2" eb="3">
      <t>シ</t>
    </rPh>
    <rPh sb="3" eb="5">
      <t>トウロク</t>
    </rPh>
    <phoneticPr fontId="2"/>
  </si>
  <si>
    <t>幼稚園
教諭免許の
修了確認期限</t>
    <phoneticPr fontId="2"/>
  </si>
  <si>
    <t>　を記入してください。</t>
    <phoneticPr fontId="2"/>
  </si>
  <si>
    <t>　・　 ・</t>
  </si>
  <si>
    <t>入園児の処遇に関するもの</t>
    <rPh sb="1" eb="2">
      <t>エン</t>
    </rPh>
    <phoneticPr fontId="2"/>
  </si>
  <si>
    <t>（1）教育・保育時間設定の状況</t>
    <rPh sb="3" eb="5">
      <t>キョウイク</t>
    </rPh>
    <rPh sb="6" eb="8">
      <t>ホイク</t>
    </rPh>
    <phoneticPr fontId="2"/>
  </si>
  <si>
    <t>４　教育及び保育を行う期間及び時間</t>
    <rPh sb="2" eb="4">
      <t>キョウイク</t>
    </rPh>
    <rPh sb="4" eb="5">
      <t>オヨ</t>
    </rPh>
    <rPh sb="6" eb="8">
      <t>ホイク</t>
    </rPh>
    <rPh sb="9" eb="10">
      <t>オコナ</t>
    </rPh>
    <rPh sb="11" eb="13">
      <t>キカン</t>
    </rPh>
    <rPh sb="13" eb="14">
      <t>オヨ</t>
    </rPh>
    <rPh sb="15" eb="17">
      <t>ジカン</t>
    </rPh>
    <phoneticPr fontId="2"/>
  </si>
  <si>
    <t>（1）入園児童数の状況</t>
    <rPh sb="9" eb="11">
      <t>ジョウキョウ</t>
    </rPh>
    <phoneticPr fontId="2"/>
  </si>
  <si>
    <t>　　ア　前年度入園児童数</t>
    <rPh sb="4" eb="7">
      <t>ゼンネンド</t>
    </rPh>
    <rPh sb="11" eb="12">
      <t>スウ</t>
    </rPh>
    <phoneticPr fontId="2"/>
  </si>
  <si>
    <t>　　イ　本年度入園児童数</t>
    <rPh sb="4" eb="7">
      <t>ホンネンド</t>
    </rPh>
    <rPh sb="9" eb="11">
      <t>ジドウ</t>
    </rPh>
    <rPh sb="11" eb="12">
      <t>スウ</t>
    </rPh>
    <phoneticPr fontId="2"/>
  </si>
  <si>
    <t>※　入園児童の処遇の状況を明らかにする帳簿であって、名称は問いません。</t>
    <rPh sb="4" eb="6">
      <t>ジドウ</t>
    </rPh>
    <rPh sb="7" eb="9">
      <t>ショグウ</t>
    </rPh>
    <rPh sb="10" eb="12">
      <t>ジョウキョウ</t>
    </rPh>
    <rPh sb="13" eb="14">
      <t>アキ</t>
    </rPh>
    <rPh sb="19" eb="21">
      <t>チョウボ</t>
    </rPh>
    <rPh sb="26" eb="28">
      <t>メイショウ</t>
    </rPh>
    <rPh sb="29" eb="30">
      <t>ト</t>
    </rPh>
    <phoneticPr fontId="2"/>
  </si>
  <si>
    <t xml:space="preserve"> ○　児童福祉施設においては、次に掲げる事項のうち必要な事項につき規程を設けなければならない。
　 □　入園する者の援助に関する事項
　 □　その他施設の管理についての重要事項
 　※　規定する内容の例
　 　◇　総則（施設の目的及び運営方針）
　　 ◇　職員及び職務内容
  　 ◇　入園及び退所
 　　◇　入園児に対する処遇（給食・健康管理・入園児の生活・保護者との連絡等）
 　　◇　非常災害対策　等</t>
  </si>
  <si>
    <t>休園の期間</t>
    <rPh sb="0" eb="2">
      <t>キュウエン</t>
    </rPh>
    <rPh sb="3" eb="5">
      <t>キカン</t>
    </rPh>
    <phoneticPr fontId="2"/>
  </si>
  <si>
    <t>　　　2　常勤とは、各認定こども園の就業規則等で定められ、常勤とされる者と同一勤務形態にある者（正規、非正規を問わない。）をいいます。</t>
    <rPh sb="5" eb="7">
      <t>ジョウキン</t>
    </rPh>
    <rPh sb="10" eb="11">
      <t>カク</t>
    </rPh>
    <rPh sb="11" eb="13">
      <t>ニンテイ</t>
    </rPh>
    <rPh sb="16" eb="17">
      <t>エン</t>
    </rPh>
    <rPh sb="18" eb="20">
      <t>シュウギョウ</t>
    </rPh>
    <rPh sb="20" eb="22">
      <t>キソク</t>
    </rPh>
    <rPh sb="22" eb="23">
      <t>トウ</t>
    </rPh>
    <rPh sb="24" eb="25">
      <t>サダ</t>
    </rPh>
    <rPh sb="29" eb="31">
      <t>ジョウキン</t>
    </rPh>
    <rPh sb="35" eb="36">
      <t>モノ</t>
    </rPh>
    <rPh sb="37" eb="38">
      <t>ドウ</t>
    </rPh>
    <rPh sb="38" eb="39">
      <t>イツ</t>
    </rPh>
    <rPh sb="39" eb="41">
      <t>キンム</t>
    </rPh>
    <rPh sb="41" eb="43">
      <t>ケイタイ</t>
    </rPh>
    <rPh sb="46" eb="47">
      <t>モノ</t>
    </rPh>
    <rPh sb="48" eb="50">
      <t>セイキ</t>
    </rPh>
    <rPh sb="51" eb="54">
      <t>ヒセイキ</t>
    </rPh>
    <rPh sb="55" eb="56">
      <t>ト</t>
    </rPh>
    <phoneticPr fontId="2"/>
  </si>
  <si>
    <t>定員90人以下1人(私立)</t>
    <rPh sb="0" eb="2">
      <t>テイイン</t>
    </rPh>
    <rPh sb="4" eb="5">
      <t>ニン</t>
    </rPh>
    <rPh sb="5" eb="7">
      <t>イカ</t>
    </rPh>
    <rPh sb="8" eb="9">
      <t>ヒト</t>
    </rPh>
    <phoneticPr fontId="2"/>
  </si>
  <si>
    <t>●　確　認　事　項　（私立認定こども園）</t>
    <rPh sb="2" eb="5">
      <t>カクニン</t>
    </rPh>
    <rPh sb="6" eb="9">
      <t>ジコウ</t>
    </rPh>
    <rPh sb="13" eb="15">
      <t>ニンテイ</t>
    </rPh>
    <rPh sb="18" eb="19">
      <t>エン</t>
    </rPh>
    <phoneticPr fontId="2"/>
  </si>
  <si>
    <t>（注）1　正規職員は、私立認定こども園（公設民営を含む。）のみ記入してください。</t>
    <rPh sb="5" eb="7">
      <t>セイキ</t>
    </rPh>
    <rPh sb="7" eb="9">
      <t>ショクイン</t>
    </rPh>
    <rPh sb="13" eb="15">
      <t>ニンテイ</t>
    </rPh>
    <rPh sb="18" eb="19">
      <t>エン</t>
    </rPh>
    <rPh sb="20" eb="22">
      <t>コウセツ</t>
    </rPh>
    <rPh sb="22" eb="24">
      <t>ミンエイ</t>
    </rPh>
    <rPh sb="25" eb="26">
      <t>フク</t>
    </rPh>
    <rPh sb="31" eb="33">
      <t>キニュウ</t>
    </rPh>
    <phoneticPr fontId="2"/>
  </si>
  <si>
    <t>（私立認定こども園）</t>
    <rPh sb="3" eb="5">
      <t>ニンテイ</t>
    </rPh>
    <rPh sb="8" eb="9">
      <t>エン</t>
    </rPh>
    <phoneticPr fontId="2"/>
  </si>
  <si>
    <t>（4）正規職員の給与等の状況（私立認定こども園）</t>
    <rPh sb="3" eb="5">
      <t>セイキ</t>
    </rPh>
    <rPh sb="10" eb="11">
      <t>トウ</t>
    </rPh>
    <rPh sb="12" eb="14">
      <t>ジョウキョウ</t>
    </rPh>
    <phoneticPr fontId="2"/>
  </si>
  <si>
    <t xml:space="preserve"> ○　認定こども園における保育時間は、１日につき８時間を原則とし、その地方における乳児又は幼児の保護
 　　者の労働時間その他家庭の状況等を考慮して、認定こども園の長がこれを定める。
 ○　延長保育時間とは11時間の開所時間の前後の時間において、さらに延長して保育する時間をいう。
 ○　認定こども園運営費国庫負担金の算定において、開所日とは、日曜日、国民の祝日及び休日を除いた日と
　　 している。</t>
  </si>
  <si>
    <t>（○○○認定こども園）</t>
    <phoneticPr fontId="2"/>
  </si>
  <si>
    <t>　　イ　退職手当（私立認定こども園）</t>
    <rPh sb="4" eb="6">
      <t>タイショク</t>
    </rPh>
    <rPh sb="6" eb="8">
      <t>テアテ</t>
    </rPh>
    <phoneticPr fontId="2"/>
  </si>
  <si>
    <t>　　ウ　福利厚生（私立認定こども園）</t>
    <rPh sb="4" eb="6">
      <t>フクリ</t>
    </rPh>
    <rPh sb="6" eb="8">
      <t>コウセイ</t>
    </rPh>
    <phoneticPr fontId="2"/>
  </si>
  <si>
    <t>（４）正規職員の給与等の状況（私立認定こども園）</t>
    <rPh sb="3" eb="5">
      <t>セイキ</t>
    </rPh>
    <rPh sb="8" eb="10">
      <t>キュウヨ</t>
    </rPh>
    <rPh sb="12" eb="14">
      <t>ジョウキョウ</t>
    </rPh>
    <phoneticPr fontId="2"/>
  </si>
  <si>
    <t>在園率</t>
    <rPh sb="2" eb="3">
      <t>リツ</t>
    </rPh>
    <phoneticPr fontId="2"/>
  </si>
  <si>
    <t>　　　３　「一時預かり等実児童数」欄には、当該月の保育児童数を記入してください。</t>
    <rPh sb="6" eb="8">
      <t>イチジ</t>
    </rPh>
    <rPh sb="8" eb="9">
      <t>アズ</t>
    </rPh>
    <rPh sb="11" eb="12">
      <t>トウ</t>
    </rPh>
    <rPh sb="12" eb="13">
      <t>ジツ</t>
    </rPh>
    <rPh sb="13" eb="16">
      <t>ジドウスウ</t>
    </rPh>
    <rPh sb="17" eb="18">
      <t>ラン</t>
    </rPh>
    <rPh sb="21" eb="23">
      <t>トウガイ</t>
    </rPh>
    <rPh sb="23" eb="24">
      <t>ツキ</t>
    </rPh>
    <rPh sb="25" eb="27">
      <t>ホイク</t>
    </rPh>
    <rPh sb="27" eb="30">
      <t>ジドウスウ</t>
    </rPh>
    <rPh sb="31" eb="33">
      <t>キニュウ</t>
    </rPh>
    <phoneticPr fontId="2"/>
  </si>
  <si>
    <t>②　①が「いる」の場合、定員増等の検討をしていますか。</t>
    <rPh sb="9" eb="11">
      <t>バアイ</t>
    </rPh>
    <rPh sb="12" eb="14">
      <t>テイイン</t>
    </rPh>
    <rPh sb="14" eb="15">
      <t>ゾウ</t>
    </rPh>
    <rPh sb="15" eb="16">
      <t>トウ</t>
    </rPh>
    <rPh sb="17" eb="19">
      <t>ケントウ</t>
    </rPh>
    <phoneticPr fontId="2"/>
  </si>
  <si>
    <t>③　②が「いる」の場合の具体的検討状況又は「いない」場合の理由を記入してください。</t>
    <rPh sb="9" eb="11">
      <t>バアイ</t>
    </rPh>
    <rPh sb="12" eb="15">
      <t>グタイテキ</t>
    </rPh>
    <rPh sb="15" eb="17">
      <t>ケントウ</t>
    </rPh>
    <rPh sb="17" eb="19">
      <t>ジョウキョウ</t>
    </rPh>
    <rPh sb="19" eb="20">
      <t>マタ</t>
    </rPh>
    <rPh sb="26" eb="28">
      <t>バアイ</t>
    </rPh>
    <rPh sb="29" eb="31">
      <t>リユウ</t>
    </rPh>
    <rPh sb="32" eb="34">
      <t>キニュウ</t>
    </rPh>
    <phoneticPr fontId="2"/>
  </si>
  <si>
    <t>　　　2　「クラス年齢」欄には、年度当初、クラス編成時の保育対象児童年齢を記入してください。</t>
    <rPh sb="16" eb="18">
      <t>ネンド</t>
    </rPh>
    <rPh sb="18" eb="20">
      <t>トウショ</t>
    </rPh>
    <phoneticPr fontId="2"/>
  </si>
  <si>
    <t>人数</t>
    <rPh sb="0" eb="2">
      <t>ニンズウ</t>
    </rPh>
    <phoneticPr fontId="2"/>
  </si>
  <si>
    <t>クラス名
（クラス年齢）</t>
    <rPh sb="3" eb="4">
      <t>メイ</t>
    </rPh>
    <phoneticPr fontId="2"/>
  </si>
  <si>
    <t>○○組
（０、１歳児）</t>
    <rPh sb="2" eb="3">
      <t>クミ</t>
    </rPh>
    <rPh sb="8" eb="10">
      <t>サイジ</t>
    </rPh>
    <phoneticPr fontId="2"/>
  </si>
  <si>
    <t>0</t>
  </si>
  <si>
    <t>1</t>
  </si>
  <si>
    <t>年　齢
構　成</t>
    <rPh sb="0" eb="1">
      <t>トシ</t>
    </rPh>
    <rPh sb="2" eb="3">
      <t>トシ</t>
    </rPh>
    <rPh sb="4" eb="5">
      <t>ガマエル</t>
    </rPh>
    <rPh sb="6" eb="7">
      <t>シゲル</t>
    </rPh>
    <phoneticPr fontId="2"/>
  </si>
  <si>
    <t>定員</t>
    <rPh sb="0" eb="2">
      <t>テイイン</t>
    </rPh>
    <phoneticPr fontId="2"/>
  </si>
  <si>
    <t>保・幼</t>
  </si>
  <si>
    <t>氏　　　　名　　・　　資　　格</t>
    <rPh sb="0" eb="1">
      <t>シ</t>
    </rPh>
    <rPh sb="5" eb="6">
      <t>メイ</t>
    </rPh>
    <rPh sb="11" eb="12">
      <t>シ</t>
    </rPh>
    <rPh sb="14" eb="15">
      <t>カク</t>
    </rPh>
    <phoneticPr fontId="2"/>
  </si>
  <si>
    <t>保育士</t>
  </si>
  <si>
    <t>設置主体
所 在 地</t>
    <phoneticPr fontId="2"/>
  </si>
  <si>
    <t>１号認定</t>
    <rPh sb="1" eb="2">
      <t>ゴウ</t>
    </rPh>
    <rPh sb="2" eb="4">
      <t>ニンテイ</t>
    </rPh>
    <phoneticPr fontId="2"/>
  </si>
  <si>
    <t>２号認定</t>
    <rPh sb="1" eb="2">
      <t>ゴウ</t>
    </rPh>
    <rPh sb="2" eb="4">
      <t>ニンテイ</t>
    </rPh>
    <phoneticPr fontId="2"/>
  </si>
  <si>
    <t>認定区分別
の現員内訳</t>
    <phoneticPr fontId="2"/>
  </si>
  <si>
    <t>３号認定</t>
    <rPh sb="1" eb="2">
      <t>ゴウ</t>
    </rPh>
    <rPh sb="2" eb="4">
      <t>ニンテイ</t>
    </rPh>
    <phoneticPr fontId="2"/>
  </si>
  <si>
    <t>小学校教諭、又は養護教諭の普通免許状を有する者</t>
    <rPh sb="0" eb="3">
      <t>ショウガッコウ</t>
    </rPh>
    <rPh sb="3" eb="5">
      <t>キョウユ</t>
    </rPh>
    <rPh sb="6" eb="7">
      <t>マタ</t>
    </rPh>
    <rPh sb="8" eb="10">
      <t>ヨウゴ</t>
    </rPh>
    <rPh sb="10" eb="12">
      <t>キョウユ</t>
    </rPh>
    <rPh sb="13" eb="15">
      <t>フツウ</t>
    </rPh>
    <rPh sb="15" eb="17">
      <t>メンキョ</t>
    </rPh>
    <rPh sb="17" eb="18">
      <t>ジョウ</t>
    </rPh>
    <rPh sb="19" eb="20">
      <t>ユウ</t>
    </rPh>
    <rPh sb="22" eb="23">
      <t>モノ</t>
    </rPh>
    <phoneticPr fontId="2"/>
  </si>
  <si>
    <t>業者名</t>
    <rPh sb="0" eb="3">
      <t>ギョウシャメイ</t>
    </rPh>
    <phoneticPr fontId="2"/>
  </si>
  <si>
    <t>調理員（直営）</t>
    <phoneticPr fontId="2"/>
  </si>
  <si>
    <t>調理員（委託）</t>
    <rPh sb="4" eb="6">
      <t>イタク</t>
    </rPh>
    <phoneticPr fontId="2"/>
  </si>
  <si>
    <t>備考：</t>
    <rPh sb="0" eb="2">
      <t>ビコウ</t>
    </rPh>
    <phoneticPr fontId="2"/>
  </si>
  <si>
    <t>専任主幹保育教諭（私立）</t>
    <rPh sb="0" eb="2">
      <t>センニン</t>
    </rPh>
    <rPh sb="2" eb="4">
      <t>シュカン</t>
    </rPh>
    <rPh sb="4" eb="6">
      <t>ホイク</t>
    </rPh>
    <rPh sb="6" eb="8">
      <t>キョウユ</t>
    </rPh>
    <phoneticPr fontId="2"/>
  </si>
  <si>
    <t>幼</t>
  </si>
  <si>
    <t>保育士</t>
    <phoneticPr fontId="2"/>
  </si>
  <si>
    <t>保・幼</t>
    <rPh sb="0" eb="1">
      <t>ホ</t>
    </rPh>
    <rPh sb="2" eb="3">
      <t>ヨウ</t>
    </rPh>
    <phoneticPr fontId="2"/>
  </si>
  <si>
    <t>保・幼</t>
    <phoneticPr fontId="2"/>
  </si>
  <si>
    <t>保</t>
  </si>
  <si>
    <t>園長名</t>
    <rPh sb="0" eb="1">
      <t>エン</t>
    </rPh>
    <rPh sb="1" eb="2">
      <t>チョウ</t>
    </rPh>
    <rPh sb="2" eb="3">
      <t>メイ</t>
    </rPh>
    <phoneticPr fontId="2"/>
  </si>
  <si>
    <t>一時
預かり
事業</t>
    <phoneticPr fontId="2"/>
  </si>
  <si>
    <t>園長</t>
    <rPh sb="0" eb="2">
      <t>エンチョウ</t>
    </rPh>
    <phoneticPr fontId="2"/>
  </si>
  <si>
    <t>※外部委託の場合、左記は記入不要。右記に必要事項を記入してください。</t>
    <rPh sb="1" eb="3">
      <t>ガイブ</t>
    </rPh>
    <rPh sb="3" eb="5">
      <t>イタク</t>
    </rPh>
    <rPh sb="6" eb="8">
      <t>バアイ</t>
    </rPh>
    <rPh sb="9" eb="11">
      <t>サキ</t>
    </rPh>
    <rPh sb="12" eb="14">
      <t>キニュウ</t>
    </rPh>
    <rPh sb="14" eb="16">
      <t>フヨウ</t>
    </rPh>
    <rPh sb="17" eb="19">
      <t>ウキ</t>
    </rPh>
    <rPh sb="20" eb="22">
      <t>ヒツヨウ</t>
    </rPh>
    <rPh sb="22" eb="24">
      <t>ジコウ</t>
    </rPh>
    <rPh sb="25" eb="27">
      <t>キニュウ</t>
    </rPh>
    <phoneticPr fontId="2"/>
  </si>
  <si>
    <t>　　　4　保育教諭の常勤換算値は、非常勤職員（常勤以外、短期間勤務の保育教諭）の１月の勤務時間数の計を常勤の１月の勤務時間数で除した値</t>
    <rPh sb="5" eb="7">
      <t>ホイク</t>
    </rPh>
    <rPh sb="7" eb="9">
      <t>キョウユ</t>
    </rPh>
    <rPh sb="10" eb="12">
      <t>ジョウキン</t>
    </rPh>
    <rPh sb="12" eb="15">
      <t>カンサンチ</t>
    </rPh>
    <rPh sb="17" eb="20">
      <t>ヒジョウキン</t>
    </rPh>
    <rPh sb="20" eb="22">
      <t>ショクイン</t>
    </rPh>
    <rPh sb="23" eb="25">
      <t>ジョウキン</t>
    </rPh>
    <rPh sb="25" eb="27">
      <t>イガイ</t>
    </rPh>
    <rPh sb="28" eb="31">
      <t>タンキカン</t>
    </rPh>
    <rPh sb="31" eb="33">
      <t>キンム</t>
    </rPh>
    <rPh sb="34" eb="36">
      <t>ホイク</t>
    </rPh>
    <rPh sb="36" eb="38">
      <t>キョウユ</t>
    </rPh>
    <rPh sb="41" eb="42">
      <t>ツキ</t>
    </rPh>
    <rPh sb="43" eb="45">
      <t>キンム</t>
    </rPh>
    <rPh sb="45" eb="47">
      <t>ジカン</t>
    </rPh>
    <rPh sb="47" eb="48">
      <t>スウ</t>
    </rPh>
    <rPh sb="49" eb="50">
      <t>ケイ</t>
    </rPh>
    <rPh sb="51" eb="53">
      <t>ジョウキン</t>
    </rPh>
    <rPh sb="55" eb="56">
      <t>ツキ</t>
    </rPh>
    <rPh sb="57" eb="59">
      <t>キンム</t>
    </rPh>
    <rPh sb="59" eb="62">
      <t>ジカンスウ</t>
    </rPh>
    <phoneticPr fontId="2"/>
  </si>
  <si>
    <t>　　　 　（小数点第１位四捨五入）をいいます。</t>
    <phoneticPr fontId="2"/>
  </si>
  <si>
    <t>　　　6　配置職員数記入欄のうち、「専任主幹保育教諭」欄及び「実施補助事業等」欄において、該当するものには有無又は○を付してください。</t>
    <rPh sb="5" eb="7">
      <t>ハイチ</t>
    </rPh>
    <rPh sb="7" eb="10">
      <t>ショクインスウ</t>
    </rPh>
    <rPh sb="20" eb="22">
      <t>シュカン</t>
    </rPh>
    <rPh sb="37" eb="38">
      <t>トウ</t>
    </rPh>
    <phoneticPr fontId="2"/>
  </si>
  <si>
    <t>（4）園長の状況</t>
    <rPh sb="3" eb="5">
      <t>エンチョウ</t>
    </rPh>
    <rPh sb="6" eb="8">
      <t>ジョウキョウ</t>
    </rPh>
    <phoneticPr fontId="2"/>
  </si>
  <si>
    <t>兼任先の状況</t>
    <phoneticPr fontId="2"/>
  </si>
  <si>
    <t>諸手当（平成　　年　　月分）</t>
    <phoneticPr fontId="2"/>
  </si>
  <si>
    <t>運営規程（園則）</t>
    <rPh sb="0" eb="2">
      <t>ウンエイ</t>
    </rPh>
    <rPh sb="5" eb="6">
      <t>エン</t>
    </rPh>
    <rPh sb="6" eb="7">
      <t>ノリ</t>
    </rPh>
    <phoneticPr fontId="2"/>
  </si>
  <si>
    <t>②　運営規程等に職務内容（事務分担）を規定するなどし、適切な施設の管理運営体制を整備していますか。</t>
    <rPh sb="2" eb="4">
      <t>ウンエイ</t>
    </rPh>
    <rPh sb="4" eb="6">
      <t>キテイ</t>
    </rPh>
    <rPh sb="6" eb="7">
      <t>トウ</t>
    </rPh>
    <rPh sb="8" eb="10">
      <t>ショクム</t>
    </rPh>
    <rPh sb="10" eb="12">
      <t>ナイヨウ</t>
    </rPh>
    <rPh sb="13" eb="15">
      <t>ジム</t>
    </rPh>
    <rPh sb="15" eb="17">
      <t>ブンタン</t>
    </rPh>
    <rPh sb="19" eb="21">
      <t>キテイ</t>
    </rPh>
    <rPh sb="27" eb="29">
      <t>テキセツ</t>
    </rPh>
    <rPh sb="30" eb="32">
      <t>シセツ</t>
    </rPh>
    <rPh sb="33" eb="35">
      <t>カンリ</t>
    </rPh>
    <rPh sb="35" eb="37">
      <t>ウンエイ</t>
    </rPh>
    <rPh sb="37" eb="39">
      <t>タイセイ</t>
    </rPh>
    <rPh sb="40" eb="42">
      <t>セイビ</t>
    </rPh>
    <phoneticPr fontId="2"/>
  </si>
  <si>
    <t>①　恒常的（★）に定員を超えて児童を受け入れていますか。
　　★連続する過去、1号認定は２年度間、２、３号認定は５年度間の年間平均在園率（当該年度内
　　　における各月の初日の在園人員の総和を各月の初日の認可定員の総和で除したものをいう。）
　　　が120％以上の状態にある。</t>
    <rPh sb="2" eb="5">
      <t>コウジョウテキ</t>
    </rPh>
    <rPh sb="15" eb="17">
      <t>ジドウ</t>
    </rPh>
    <rPh sb="18" eb="19">
      <t>ウ</t>
    </rPh>
    <rPh sb="20" eb="21">
      <t>イ</t>
    </rPh>
    <rPh sb="32" eb="34">
      <t>レンゾク</t>
    </rPh>
    <rPh sb="40" eb="41">
      <t>ゴウ</t>
    </rPh>
    <rPh sb="41" eb="43">
      <t>ニンテイ</t>
    </rPh>
    <rPh sb="52" eb="53">
      <t>ゴウ</t>
    </rPh>
    <rPh sb="53" eb="55">
      <t>ニンテイ</t>
    </rPh>
    <rPh sb="57" eb="59">
      <t>ネンド</t>
    </rPh>
    <rPh sb="59" eb="60">
      <t>アイダ</t>
    </rPh>
    <phoneticPr fontId="2"/>
  </si>
  <si>
    <t>　　　4　公立認定こども園の職員の｢経験年数」欄には、市町村への採用年月日及び当該市町村職員としての経験年数（認定こども園の経験のみ）</t>
    <rPh sb="7" eb="9">
      <t>ニンテイ</t>
    </rPh>
    <rPh sb="12" eb="13">
      <t>エン</t>
    </rPh>
    <rPh sb="14" eb="16">
      <t>ショクイン</t>
    </rPh>
    <rPh sb="50" eb="52">
      <t>ケイケン</t>
    </rPh>
    <rPh sb="55" eb="57">
      <t>ニンテイ</t>
    </rPh>
    <rPh sb="60" eb="61">
      <t>エン</t>
    </rPh>
    <rPh sb="62" eb="64">
      <t>ケイケン</t>
    </rPh>
    <phoneticPr fontId="2"/>
  </si>
  <si>
    <t>（4）休園の状況（日･祝日・休日以外）</t>
    <rPh sb="4" eb="5">
      <t>エン</t>
    </rPh>
    <rPh sb="11" eb="12">
      <t>シュク</t>
    </rPh>
    <rPh sb="14" eb="16">
      <t>キュウジツ</t>
    </rPh>
    <phoneticPr fontId="2"/>
  </si>
  <si>
    <t>園長、主任保育教諭
看護師、栄養士、調理員</t>
    <rPh sb="0" eb="2">
      <t>エンチョウ</t>
    </rPh>
    <rPh sb="3" eb="5">
      <t>シュニン</t>
    </rPh>
    <rPh sb="5" eb="7">
      <t>ホイク</t>
    </rPh>
    <rPh sb="7" eb="9">
      <t>キョウユ</t>
    </rPh>
    <rPh sb="10" eb="13">
      <t>カンゴシ</t>
    </rPh>
    <rPh sb="14" eb="17">
      <t>エイヨウシ</t>
    </rPh>
    <rPh sb="18" eb="21">
      <t>チョウリイン</t>
    </rPh>
    <phoneticPr fontId="2"/>
  </si>
  <si>
    <t>　（注）土曜日を８時間未満としている場合は、（3）に短縮の状況を記入してください。</t>
    <phoneticPr fontId="2"/>
  </si>
  <si>
    <t>保育需要
調査等</t>
    <phoneticPr fontId="2"/>
  </si>
  <si>
    <t>氏　名</t>
    <rPh sb="0" eb="1">
      <t>シ</t>
    </rPh>
    <rPh sb="2" eb="3">
      <t>メイ</t>
    </rPh>
    <phoneticPr fontId="2"/>
  </si>
  <si>
    <t>職　種</t>
    <rPh sb="0" eb="1">
      <t>ショク</t>
    </rPh>
    <rPh sb="2" eb="3">
      <t>タネ</t>
    </rPh>
    <phoneticPr fontId="2"/>
  </si>
  <si>
    <t>（1）教育・保育時間設定の状況</t>
    <phoneticPr fontId="2"/>
  </si>
  <si>
    <t>　（3）保育時間短縮の状況</t>
    <phoneticPr fontId="2"/>
  </si>
  <si>
    <t>　（4）休園の状況（日･祝日・休日以外）</t>
    <rPh sb="4" eb="5">
      <t>キュウ</t>
    </rPh>
    <rPh sb="5" eb="6">
      <t>エン</t>
    </rPh>
    <rPh sb="7" eb="9">
      <t>ジョウキョウ</t>
    </rPh>
    <phoneticPr fontId="2"/>
  </si>
  <si>
    <t>（1）園内研修の状況</t>
    <rPh sb="3" eb="4">
      <t>エン</t>
    </rPh>
    <rPh sb="4" eb="5">
      <t>ナイ</t>
    </rPh>
    <rPh sb="5" eb="7">
      <t>ケンシュウ</t>
    </rPh>
    <rPh sb="8" eb="10">
      <t>ジョウキョウ</t>
    </rPh>
    <phoneticPr fontId="2"/>
  </si>
  <si>
    <t>（2）園外研修の状況</t>
    <rPh sb="3" eb="5">
      <t>エンガイ</t>
    </rPh>
    <rPh sb="5" eb="7">
      <t>ケンシュウ</t>
    </rPh>
    <rPh sb="8" eb="10">
      <t>ジョウキョウ</t>
    </rPh>
    <phoneticPr fontId="2"/>
  </si>
  <si>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3" eb="25">
      <t>シドウ</t>
    </rPh>
    <rPh sb="25" eb="27">
      <t>ケイカク</t>
    </rPh>
    <rPh sb="28" eb="30">
      <t>サクセイ</t>
    </rPh>
    <rPh sb="30" eb="32">
      <t>ジョウキョウ</t>
    </rPh>
    <phoneticPr fontId="2"/>
  </si>
  <si>
    <t>（3）家庭及び地域との連携・協力等に関する行事の実施状況</t>
    <rPh sb="3" eb="5">
      <t>カテイ</t>
    </rPh>
    <rPh sb="5" eb="6">
      <t>オヨ</t>
    </rPh>
    <rPh sb="7" eb="9">
      <t>チイキ</t>
    </rPh>
    <rPh sb="11" eb="13">
      <t>レンケイ</t>
    </rPh>
    <rPh sb="14" eb="16">
      <t>キョウリョク</t>
    </rPh>
    <rPh sb="16" eb="17">
      <t>トウ</t>
    </rPh>
    <rPh sb="18" eb="19">
      <t>カン</t>
    </rPh>
    <phoneticPr fontId="2"/>
  </si>
  <si>
    <t>（1）園児の健康診断の実施状況</t>
    <rPh sb="3" eb="5">
      <t>エンジ</t>
    </rPh>
    <rPh sb="6" eb="8">
      <t>ケンコウ</t>
    </rPh>
    <rPh sb="8" eb="10">
      <t>シンダン</t>
    </rPh>
    <rPh sb="11" eb="13">
      <t>ジッシ</t>
    </rPh>
    <rPh sb="13" eb="15">
      <t>ジョウキョウ</t>
    </rPh>
    <phoneticPr fontId="2"/>
  </si>
  <si>
    <t>（2）園児の健康状態の把握等の状況</t>
    <rPh sb="3" eb="5">
      <t>エンジ</t>
    </rPh>
    <phoneticPr fontId="2"/>
  </si>
  <si>
    <t>（3）園児への与薬の状況</t>
    <rPh sb="3" eb="5">
      <t>エンジ</t>
    </rPh>
    <phoneticPr fontId="2"/>
  </si>
  <si>
    <t>付属資料の２　時間帯別保育教諭配置表については、原則としてエクセルで作成してください。</t>
    <rPh sb="0" eb="2">
      <t>フゾク</t>
    </rPh>
    <rPh sb="2" eb="4">
      <t>シリョウ</t>
    </rPh>
    <rPh sb="13" eb="15">
      <t>キョウユ</t>
    </rPh>
    <rPh sb="24" eb="26">
      <t>ゲンソク</t>
    </rPh>
    <rPh sb="34" eb="36">
      <t>サクセイ</t>
    </rPh>
    <phoneticPr fontId="2"/>
  </si>
  <si>
    <t>※必要保育教諭数は、自動計算されます。</t>
    <rPh sb="1" eb="3">
      <t>ヒツヨウ</t>
    </rPh>
    <rPh sb="3" eb="5">
      <t>ホイク</t>
    </rPh>
    <rPh sb="5" eb="7">
      <t>キョウユ</t>
    </rPh>
    <rPh sb="7" eb="8">
      <t>スウ</t>
    </rPh>
    <rPh sb="10" eb="12">
      <t>ジドウ</t>
    </rPh>
    <rPh sb="12" eb="14">
      <t>ケイサン</t>
    </rPh>
    <phoneticPr fontId="2"/>
  </si>
  <si>
    <t>（6）施設管理責任者（園長）不在時の安全管理体制の状況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2"/>
  </si>
  <si>
    <t>保育士資格、幼稚園教諭免許を併有していない保育教諭がいる場合の取得推進計画</t>
    <rPh sb="0" eb="2">
      <t>ホイク</t>
    </rPh>
    <rPh sb="2" eb="3">
      <t>シ</t>
    </rPh>
    <rPh sb="3" eb="5">
      <t>シカク</t>
    </rPh>
    <rPh sb="6" eb="9">
      <t>ヨウチエン</t>
    </rPh>
    <rPh sb="9" eb="11">
      <t>キョウユ</t>
    </rPh>
    <rPh sb="11" eb="13">
      <t>メンキョ</t>
    </rPh>
    <rPh sb="14" eb="16">
      <t>ヘイユウ</t>
    </rPh>
    <rPh sb="21" eb="23">
      <t>ホイク</t>
    </rPh>
    <rPh sb="23" eb="25">
      <t>キョウユ</t>
    </rPh>
    <rPh sb="28" eb="30">
      <t>バアイ</t>
    </rPh>
    <rPh sb="31" eb="33">
      <t>シュトク</t>
    </rPh>
    <rPh sb="33" eb="35">
      <t>スイシン</t>
    </rPh>
    <rPh sb="35" eb="37">
      <t>ケイカク</t>
    </rPh>
    <phoneticPr fontId="2"/>
  </si>
  <si>
    <t>※幼保連携型認定こども園の保育教諭は、保育士資格、幼稚園教諭免許の併有が原則。</t>
    <rPh sb="36" eb="38">
      <t>ゲンソク</t>
    </rPh>
    <phoneticPr fontId="2"/>
  </si>
  <si>
    <t>※ 特例期間内の取得を目指すこと。</t>
    <rPh sb="2" eb="4">
      <t>トクレイ</t>
    </rPh>
    <rPh sb="4" eb="6">
      <t>キカン</t>
    </rPh>
    <rPh sb="6" eb="7">
      <t>ナイ</t>
    </rPh>
    <rPh sb="8" eb="10">
      <t>シュトク</t>
    </rPh>
    <rPh sb="11" eb="13">
      <t>メザ</t>
    </rPh>
    <phoneticPr fontId="2"/>
  </si>
  <si>
    <t>① 無資格者を保育士や幼稚園教諭等の有資格者として取り扱っていませんか。</t>
    <rPh sb="2" eb="6">
      <t>ムシカクシャ</t>
    </rPh>
    <rPh sb="9" eb="10">
      <t>シ</t>
    </rPh>
    <rPh sb="11" eb="14">
      <t>ヨウチエン</t>
    </rPh>
    <rPh sb="16" eb="17">
      <t>トウ</t>
    </rPh>
    <rPh sb="18" eb="22">
      <t>ユウシカクシャ</t>
    </rPh>
    <rPh sb="25" eb="26">
      <t>ト</t>
    </rPh>
    <rPh sb="27" eb="28">
      <t>アツカ</t>
    </rPh>
    <phoneticPr fontId="2"/>
  </si>
  <si>
    <t>② 保育教諭は、全員保育士登録を行っていますか。（保母資格のままの方はいないですか）</t>
    <rPh sb="2" eb="4">
      <t>ホイク</t>
    </rPh>
    <rPh sb="4" eb="6">
      <t>キョウユ</t>
    </rPh>
    <rPh sb="8" eb="10">
      <t>ゼンイン</t>
    </rPh>
    <rPh sb="12" eb="13">
      <t>シ</t>
    </rPh>
    <rPh sb="13" eb="15">
      <t>トウロク</t>
    </rPh>
    <rPh sb="16" eb="17">
      <t>オコナ</t>
    </rPh>
    <rPh sb="25" eb="27">
      <t>ホボ</t>
    </rPh>
    <rPh sb="27" eb="29">
      <t>シカク</t>
    </rPh>
    <rPh sb="33" eb="34">
      <t>カタ</t>
    </rPh>
    <phoneticPr fontId="2"/>
  </si>
  <si>
    <t>③ 保育教諭は、保育士資格、幼稚園教諭免許を併有していますか。していない場合は以下に計画を記入してください。</t>
    <rPh sb="2" eb="4">
      <t>ホイク</t>
    </rPh>
    <rPh sb="3" eb="4">
      <t>タンポ</t>
    </rPh>
    <rPh sb="4" eb="6">
      <t>キョウユ</t>
    </rPh>
    <rPh sb="8" eb="11">
      <t>ホイクシ</t>
    </rPh>
    <rPh sb="11" eb="13">
      <t>シカク</t>
    </rPh>
    <rPh sb="14" eb="17">
      <t>ヨウチエン</t>
    </rPh>
    <rPh sb="17" eb="19">
      <t>キョウユ</t>
    </rPh>
    <rPh sb="19" eb="21">
      <t>メンキョ</t>
    </rPh>
    <rPh sb="22" eb="24">
      <t>ヘイユウ</t>
    </rPh>
    <rPh sb="36" eb="38">
      <t>バアイ</t>
    </rPh>
    <rPh sb="39" eb="41">
      <t>イカ</t>
    </rPh>
    <rPh sb="42" eb="44">
      <t>ケイカク</t>
    </rPh>
    <rPh sb="45" eb="47">
      <t>キニュウ</t>
    </rPh>
    <phoneticPr fontId="2"/>
  </si>
  <si>
    <t>学校医</t>
    <rPh sb="0" eb="2">
      <t>ガッコウ</t>
    </rPh>
    <rPh sb="2" eb="3">
      <t>イ</t>
    </rPh>
    <phoneticPr fontId="2"/>
  </si>
  <si>
    <t>特段の配置規定はないが事務員を置くよう努めること。（保育教諭等が事務職を兼ねることも、また、運営主体の事務職員が事務を執行することも可。）</t>
    <rPh sb="0" eb="2">
      <t>トクダン</t>
    </rPh>
    <rPh sb="3" eb="5">
      <t>ハイチ</t>
    </rPh>
    <rPh sb="5" eb="7">
      <t>キテイ</t>
    </rPh>
    <rPh sb="11" eb="13">
      <t>ジム</t>
    </rPh>
    <rPh sb="13" eb="14">
      <t>イン</t>
    </rPh>
    <rPh sb="15" eb="16">
      <t>オ</t>
    </rPh>
    <rPh sb="19" eb="20">
      <t>ツト</t>
    </rPh>
    <rPh sb="30" eb="31">
      <t>トウ</t>
    </rPh>
    <rPh sb="32" eb="34">
      <t>ジムショク</t>
    </rPh>
    <rPh sb="34" eb="35">
      <t>ショク</t>
    </rPh>
    <rPh sb="36" eb="37">
      <t>カ</t>
    </rPh>
    <rPh sb="46" eb="48">
      <t>ウンエイ</t>
    </rPh>
    <rPh sb="48" eb="50">
      <t>シュタイ</t>
    </rPh>
    <rPh sb="51" eb="53">
      <t>ジム</t>
    </rPh>
    <rPh sb="53" eb="55">
      <t>ショクイン</t>
    </rPh>
    <rPh sb="56" eb="58">
      <t>ジム</t>
    </rPh>
    <rPh sb="59" eb="61">
      <t>シッコウ</t>
    </rPh>
    <rPh sb="66" eb="67">
      <t>カ</t>
    </rPh>
    <phoneticPr fontId="2"/>
  </si>
  <si>
    <t>１日　   　 　　　　　</t>
    <phoneticPr fontId="2"/>
  </si>
  <si>
    <t>時間</t>
    <phoneticPr fontId="2"/>
  </si>
  <si>
    <t>１月　　　　　</t>
    <phoneticPr fontId="2"/>
  </si>
  <si>
    <t>副園長または教頭（私立）</t>
    <rPh sb="0" eb="3">
      <t>フクエンチョウ</t>
    </rPh>
    <rPh sb="6" eb="8">
      <t>キョウトウ</t>
    </rPh>
    <phoneticPr fontId="2"/>
  </si>
  <si>
    <t>合計(Ｋ=A+B+C+Ｄ+E+F+G+H+I）</t>
    <rPh sb="0" eb="2">
      <t>ゴウケイ</t>
    </rPh>
    <phoneticPr fontId="2"/>
  </si>
  <si>
    <t>学校保健安全法に規定する健康診断及び健康相談等を行う医師。学校保健安全法の準用により、学校医師、学校歯科医師、学校薬剤師は必置。（委嘱も可）</t>
    <rPh sb="16" eb="17">
      <t>オヨ</t>
    </rPh>
    <rPh sb="18" eb="20">
      <t>ケンコウ</t>
    </rPh>
    <rPh sb="20" eb="22">
      <t>ソウダン</t>
    </rPh>
    <rPh sb="22" eb="23">
      <t>トウ</t>
    </rPh>
    <rPh sb="24" eb="25">
      <t>オコナ</t>
    </rPh>
    <rPh sb="26" eb="28">
      <t>イシ</t>
    </rPh>
    <rPh sb="37" eb="39">
      <t>ジュンヨウ</t>
    </rPh>
    <rPh sb="43" eb="45">
      <t>ガッコウ</t>
    </rPh>
    <rPh sb="45" eb="47">
      <t>イシ</t>
    </rPh>
    <rPh sb="48" eb="50">
      <t>ガッコウ</t>
    </rPh>
    <rPh sb="50" eb="54">
      <t>シカイシ</t>
    </rPh>
    <rPh sb="55" eb="57">
      <t>ガッコウ</t>
    </rPh>
    <rPh sb="57" eb="60">
      <t>ヤクザイシ</t>
    </rPh>
    <rPh sb="61" eb="62">
      <t>カナラ</t>
    </rPh>
    <rPh sb="62" eb="63">
      <t>オ</t>
    </rPh>
    <rPh sb="65" eb="67">
      <t>イショク</t>
    </rPh>
    <rPh sb="68" eb="69">
      <t>カ</t>
    </rPh>
    <phoneticPr fontId="2"/>
  </si>
  <si>
    <t>学校歯科医師</t>
    <rPh sb="0" eb="2">
      <t>ガッコウ</t>
    </rPh>
    <rPh sb="2" eb="6">
      <t>シカイシ</t>
    </rPh>
    <phoneticPr fontId="2"/>
  </si>
  <si>
    <t>学 校 薬 剤 師</t>
    <rPh sb="0" eb="1">
      <t>ガク</t>
    </rPh>
    <rPh sb="2" eb="3">
      <t>コウ</t>
    </rPh>
    <rPh sb="4" eb="5">
      <t>クスリ</t>
    </rPh>
    <rPh sb="6" eb="7">
      <t>ザイ</t>
    </rPh>
    <rPh sb="8" eb="9">
      <t>シ</t>
    </rPh>
    <phoneticPr fontId="2"/>
  </si>
  <si>
    <t>学　校　医　師</t>
    <rPh sb="0" eb="1">
      <t>ガク</t>
    </rPh>
    <rPh sb="2" eb="3">
      <t>コウ</t>
    </rPh>
    <rPh sb="4" eb="5">
      <t>イ</t>
    </rPh>
    <rPh sb="6" eb="7">
      <t>シ</t>
    </rPh>
    <phoneticPr fontId="2"/>
  </si>
  <si>
    <t>（3）学校医（嘱託医）の状況</t>
    <rPh sb="3" eb="5">
      <t>ガッコウ</t>
    </rPh>
    <rPh sb="5" eb="6">
      <t>イ</t>
    </rPh>
    <rPh sb="7" eb="10">
      <t>ショクタクイ</t>
    </rPh>
    <rPh sb="12" eb="14">
      <t>ジョウキョウ</t>
    </rPh>
    <phoneticPr fontId="2"/>
  </si>
  <si>
    <t>（3）学校医（嘱託医）の状況</t>
    <phoneticPr fontId="2"/>
  </si>
  <si>
    <t>常　勤</t>
    <rPh sb="0" eb="1">
      <t>ツネ</t>
    </rPh>
    <rPh sb="2" eb="3">
      <t>ツトム</t>
    </rPh>
    <phoneticPr fontId="2"/>
  </si>
  <si>
    <t>担任</t>
    <rPh sb="0" eb="2">
      <t>タンニン</t>
    </rPh>
    <phoneticPr fontId="2"/>
  </si>
  <si>
    <t>他</t>
    <rPh sb="0" eb="1">
      <t>ホカ</t>
    </rPh>
    <phoneticPr fontId="2"/>
  </si>
  <si>
    <t>組</t>
    <rPh sb="0" eb="1">
      <t>クミ</t>
    </rPh>
    <phoneticPr fontId="2"/>
  </si>
  <si>
    <t>　　　5　資格種別の"子育て支援員"は国で定めた研修を修了し、「子育て支援員研修修了証書」の交付を受けた者のみ選択してください。</t>
    <rPh sb="5" eb="7">
      <t>シカク</t>
    </rPh>
    <rPh sb="7" eb="9">
      <t>シュベツ</t>
    </rPh>
    <rPh sb="11" eb="13">
      <t>コソダ</t>
    </rPh>
    <rPh sb="14" eb="17">
      <t>シエンイン</t>
    </rPh>
    <rPh sb="19" eb="20">
      <t>クニ</t>
    </rPh>
    <rPh sb="21" eb="22">
      <t>サダ</t>
    </rPh>
    <rPh sb="24" eb="26">
      <t>ケンシュウ</t>
    </rPh>
    <rPh sb="27" eb="29">
      <t>シュウリョウ</t>
    </rPh>
    <rPh sb="46" eb="48">
      <t>コウフ</t>
    </rPh>
    <rPh sb="49" eb="50">
      <t>ウ</t>
    </rPh>
    <rPh sb="52" eb="53">
      <t>モノ</t>
    </rPh>
    <rPh sb="55" eb="57">
      <t>センタク</t>
    </rPh>
    <phoneticPr fontId="2"/>
  </si>
  <si>
    <r>
      <rPr>
        <sz val="8"/>
        <rFont val="ＭＳ Ｐゴシック"/>
        <family val="3"/>
        <charset val="128"/>
      </rPr>
      <t>　　　6　</t>
    </r>
    <r>
      <rPr>
        <sz val="7.5"/>
        <rFont val="ＭＳ Ｐゴシック"/>
        <family val="3"/>
        <charset val="128"/>
      </rPr>
      <t>資格種別の"その他"は記載の資格を保有しておらず、保健師、看護師、記載以外の教諭免許を保有している場合のみ選択、それ以外は"無し"を選択してください。</t>
    </r>
    <rPh sb="5" eb="7">
      <t>シカク</t>
    </rPh>
    <rPh sb="7" eb="9">
      <t>シュベツ</t>
    </rPh>
    <rPh sb="13" eb="14">
      <t>ホカ</t>
    </rPh>
    <rPh sb="16" eb="18">
      <t>キサイ</t>
    </rPh>
    <rPh sb="19" eb="21">
      <t>シカク</t>
    </rPh>
    <rPh sb="22" eb="24">
      <t>ホユウ</t>
    </rPh>
    <rPh sb="30" eb="33">
      <t>ホケンシ</t>
    </rPh>
    <rPh sb="34" eb="37">
      <t>カンゴシ</t>
    </rPh>
    <rPh sb="38" eb="40">
      <t>キサイ</t>
    </rPh>
    <rPh sb="40" eb="42">
      <t>イガイ</t>
    </rPh>
    <rPh sb="43" eb="45">
      <t>キョウユ</t>
    </rPh>
    <rPh sb="45" eb="47">
      <t>メンキョ</t>
    </rPh>
    <rPh sb="48" eb="50">
      <t>ホユウ</t>
    </rPh>
    <rPh sb="54" eb="56">
      <t>バアイ</t>
    </rPh>
    <rPh sb="58" eb="60">
      <t>センタク</t>
    </rPh>
    <rPh sb="63" eb="65">
      <t>イガイ</t>
    </rPh>
    <rPh sb="67" eb="68">
      <t>ナ</t>
    </rPh>
    <rPh sb="71" eb="73">
      <t>センタク</t>
    </rPh>
    <phoneticPr fontId="2"/>
  </si>
  <si>
    <t>分</t>
    <phoneticPr fontId="2"/>
  </si>
  <si>
    <t>時</t>
    <rPh sb="0" eb="1">
      <t>トキ</t>
    </rPh>
    <phoneticPr fontId="2"/>
  </si>
  <si>
    <t>時間</t>
    <rPh sb="0" eb="1">
      <t>トキ</t>
    </rPh>
    <rPh sb="1" eb="2">
      <t>アイダ</t>
    </rPh>
    <phoneticPr fontId="2"/>
  </si>
  <si>
    <t>標準時間</t>
    <rPh sb="0" eb="2">
      <t>ヒョウジュン</t>
    </rPh>
    <rPh sb="2" eb="4">
      <t>ジカン</t>
    </rPh>
    <phoneticPr fontId="2"/>
  </si>
  <si>
    <t>短時間</t>
    <rPh sb="0" eb="3">
      <t>タンジカン</t>
    </rPh>
    <phoneticPr fontId="2"/>
  </si>
  <si>
    <t>～</t>
    <phoneticPr fontId="2"/>
  </si>
  <si>
    <t>２・３号認定</t>
    <rPh sb="3" eb="4">
      <t>ゴウ</t>
    </rPh>
    <rPh sb="4" eb="6">
      <t>ニンテイ</t>
    </rPh>
    <phoneticPr fontId="2"/>
  </si>
  <si>
    <t>分</t>
    <rPh sb="0" eb="1">
      <t>フン</t>
    </rPh>
    <phoneticPr fontId="2"/>
  </si>
  <si>
    <t>開園時間計</t>
    <rPh sb="0" eb="2">
      <t>カイエン</t>
    </rPh>
    <rPh sb="2" eb="4">
      <t>ジカン</t>
    </rPh>
    <rPh sb="4" eb="5">
      <t>ケイ</t>
    </rPh>
    <phoneticPr fontId="2"/>
  </si>
  <si>
    <t>監査資料</t>
    <rPh sb="0" eb="2">
      <t>カンサ</t>
    </rPh>
    <rPh sb="2" eb="4">
      <t>シリョウ</t>
    </rPh>
    <phoneticPr fontId="2"/>
  </si>
  <si>
    <t>児童福祉施設（幼保連携型認定こども園）</t>
    <rPh sb="7" eb="9">
      <t>ヨウホ</t>
    </rPh>
    <rPh sb="9" eb="11">
      <t>レンケイ</t>
    </rPh>
    <rPh sb="11" eb="12">
      <t>ガタ</t>
    </rPh>
    <phoneticPr fontId="2"/>
  </si>
  <si>
    <t>児童福祉施設（幼保連携型認定こども園）監査資料　目次</t>
    <rPh sb="24" eb="26">
      <t>モクジ</t>
    </rPh>
    <phoneticPr fontId="2"/>
  </si>
  <si>
    <t>児童福祉施設（幼保連携型認定こども園）監査資料記入上等の注意点</t>
    <rPh sb="23" eb="25">
      <t>キニュウ</t>
    </rPh>
    <rPh sb="25" eb="26">
      <t>ジョウ</t>
    </rPh>
    <rPh sb="26" eb="27">
      <t>トウ</t>
    </rPh>
    <rPh sb="28" eb="31">
      <t>チュウイテン</t>
    </rPh>
    <phoneticPr fontId="2"/>
  </si>
  <si>
    <t>　開園時間　</t>
    <rPh sb="1" eb="3">
      <t>カイエン</t>
    </rPh>
    <rPh sb="3" eb="5">
      <t>ジカン</t>
    </rPh>
    <phoneticPr fontId="2"/>
  </si>
  <si>
    <t>　教育・保育時間</t>
    <rPh sb="1" eb="3">
      <t>キョウイク</t>
    </rPh>
    <phoneticPr fontId="2"/>
  </si>
  <si>
    <t>一月あたりの
入園児童計</t>
    <phoneticPr fontId="2"/>
  </si>
  <si>
    <t>特定
保育
事業</t>
    <phoneticPr fontId="2"/>
  </si>
  <si>
    <t>一時預かり等
実児童数</t>
    <phoneticPr fontId="2"/>
  </si>
  <si>
    <t>障がい
児数
(再掲)</t>
    <phoneticPr fontId="2"/>
  </si>
  <si>
    <t>3号認定</t>
    <rPh sb="1" eb="2">
      <t>ゴウ</t>
    </rPh>
    <rPh sb="2" eb="4">
      <t>ニンテイ</t>
    </rPh>
    <phoneticPr fontId="2"/>
  </si>
  <si>
    <t>年間平均在園率</t>
    <phoneticPr fontId="2"/>
  </si>
  <si>
    <t>入園児童数の合計÷定員の合計（毎月初日の定員数の合計）</t>
    <phoneticPr fontId="2"/>
  </si>
  <si>
    <t>１　「初日在籍児童数」欄は、年度の初日の前日の児童年齢により区分して記入。</t>
    <rPh sb="14" eb="16">
      <t>ネンド</t>
    </rPh>
    <rPh sb="17" eb="19">
      <t>ショニチ</t>
    </rPh>
    <rPh sb="20" eb="22">
      <t>ゼンジツ</t>
    </rPh>
    <rPh sb="23" eb="25">
      <t>ジドウ</t>
    </rPh>
    <rPh sb="25" eb="27">
      <t>ネンレイ</t>
    </rPh>
    <rPh sb="30" eb="32">
      <t>クブン</t>
    </rPh>
    <rPh sb="34" eb="36">
      <t>キニュウ</t>
    </rPh>
    <phoneticPr fontId="2"/>
  </si>
  <si>
    <t>　　　２　「障がい児数（再掲）」欄には、次に示す障がいの程度の基準により区分して、当該月の保育児童数を記入。</t>
    <rPh sb="16" eb="17">
      <t>ラン</t>
    </rPh>
    <rPh sb="20" eb="21">
      <t>ツギ</t>
    </rPh>
    <rPh sb="22" eb="23">
      <t>シメ</t>
    </rPh>
    <rPh sb="24" eb="25">
      <t>ショウガイ</t>
    </rPh>
    <rPh sb="28" eb="30">
      <t>テイド</t>
    </rPh>
    <rPh sb="31" eb="33">
      <t>キジュン</t>
    </rPh>
    <rPh sb="36" eb="38">
      <t>クブン</t>
    </rPh>
    <rPh sb="41" eb="43">
      <t>トウガイ</t>
    </rPh>
    <rPh sb="43" eb="44">
      <t>ツキ</t>
    </rPh>
    <rPh sb="45" eb="47">
      <t>ホイク</t>
    </rPh>
    <rPh sb="47" eb="50">
      <t>ジドウスウ</t>
    </rPh>
    <rPh sb="51" eb="53">
      <t>キニュウ</t>
    </rPh>
    <phoneticPr fontId="2"/>
  </si>
  <si>
    <t>前々年度</t>
    <rPh sb="0" eb="2">
      <t>マエマエ</t>
    </rPh>
    <rPh sb="2" eb="4">
      <t>ネンド</t>
    </rPh>
    <rPh sb="3" eb="4">
      <t>ド</t>
    </rPh>
    <phoneticPr fontId="2"/>
  </si>
  <si>
    <t>子育て支援員</t>
  </si>
  <si>
    <t>その他加算対象</t>
    <rPh sb="2" eb="3">
      <t>ホカ</t>
    </rPh>
    <rPh sb="3" eb="5">
      <t>カサン</t>
    </rPh>
    <rPh sb="5" eb="7">
      <t>タイショウ</t>
    </rPh>
    <phoneticPr fontId="2"/>
  </si>
  <si>
    <t>4歳児童数</t>
    <rPh sb="2" eb="5">
      <t>ジドウスウ</t>
    </rPh>
    <phoneticPr fontId="2"/>
  </si>
  <si>
    <t>1歳児童数</t>
    <rPh sb="1" eb="2">
      <t>サイ</t>
    </rPh>
    <rPh sb="2" eb="4">
      <t>ジドウ</t>
    </rPh>
    <rPh sb="4" eb="5">
      <t>カズ</t>
    </rPh>
    <phoneticPr fontId="2"/>
  </si>
  <si>
    <t>2歳児童数</t>
    <rPh sb="1" eb="2">
      <t>サイ</t>
    </rPh>
    <rPh sb="2" eb="4">
      <t>ジドウ</t>
    </rPh>
    <rPh sb="4" eb="5">
      <t>カズ</t>
    </rPh>
    <phoneticPr fontId="2"/>
  </si>
  <si>
    <t>5歳以上児童数</t>
    <rPh sb="2" eb="4">
      <t>イジョウ</t>
    </rPh>
    <rPh sb="4" eb="7">
      <t>ジドウスウ</t>
    </rPh>
    <phoneticPr fontId="2"/>
  </si>
  <si>
    <t>保育標準時間</t>
    <rPh sb="0" eb="2">
      <t>ホイク</t>
    </rPh>
    <rPh sb="2" eb="4">
      <t>ヒョウジュン</t>
    </rPh>
    <rPh sb="4" eb="6">
      <t>ジカン</t>
    </rPh>
    <phoneticPr fontId="2"/>
  </si>
  <si>
    <t>学級編成加算</t>
    <rPh sb="0" eb="2">
      <t>ガッキュウ</t>
    </rPh>
    <rPh sb="2" eb="4">
      <t>ヘンセイ</t>
    </rPh>
    <rPh sb="4" eb="6">
      <t>カサン</t>
    </rPh>
    <phoneticPr fontId="2"/>
  </si>
  <si>
    <t>時間外保育</t>
    <rPh sb="0" eb="3">
      <t>ジカンガイ</t>
    </rPh>
    <rPh sb="3" eb="5">
      <t>ホイク</t>
    </rPh>
    <phoneticPr fontId="2"/>
  </si>
  <si>
    <t>・１年単位の変形労働時間制に関する届出書類（該当する場合）</t>
    <rPh sb="2" eb="5">
      <t>ネンタンイ</t>
    </rPh>
    <rPh sb="6" eb="8">
      <t>ヘンケイ</t>
    </rPh>
    <rPh sb="8" eb="10">
      <t>ロウドウ</t>
    </rPh>
    <rPh sb="10" eb="13">
      <t>ジカンセイ</t>
    </rPh>
    <rPh sb="14" eb="15">
      <t>カン</t>
    </rPh>
    <rPh sb="17" eb="19">
      <t>トドケデ</t>
    </rPh>
    <rPh sb="19" eb="21">
      <t>ショルイ</t>
    </rPh>
    <rPh sb="22" eb="24">
      <t>ガイトウ</t>
    </rPh>
    <rPh sb="26" eb="28">
      <t>バアイ</t>
    </rPh>
    <phoneticPr fontId="2"/>
  </si>
  <si>
    <t>　　　4　保育室の面積及び、何歳児室なのかがわかるように図に記入してください。</t>
    <rPh sb="5" eb="8">
      <t>ホイクシツ</t>
    </rPh>
    <rPh sb="9" eb="11">
      <t>メンセキ</t>
    </rPh>
    <rPh sb="11" eb="12">
      <t>オヨ</t>
    </rPh>
    <rPh sb="14" eb="15">
      <t>ナン</t>
    </rPh>
    <rPh sb="15" eb="17">
      <t>サイジ</t>
    </rPh>
    <rPh sb="17" eb="18">
      <t>シツ</t>
    </rPh>
    <rPh sb="28" eb="29">
      <t>ズ</t>
    </rPh>
    <rPh sb="30" eb="32">
      <t>キニュウ</t>
    </rPh>
    <phoneticPr fontId="2"/>
  </si>
  <si>
    <t>　（労働基準監督署への協定届、労使協定書、年間休日カレンダー）</t>
    <rPh sb="2" eb="4">
      <t>ロウドウ</t>
    </rPh>
    <rPh sb="4" eb="6">
      <t>キジュン</t>
    </rPh>
    <rPh sb="6" eb="9">
      <t>カントクショ</t>
    </rPh>
    <rPh sb="11" eb="13">
      <t>キョウテイ</t>
    </rPh>
    <rPh sb="13" eb="14">
      <t>トド</t>
    </rPh>
    <rPh sb="15" eb="17">
      <t>ロウシ</t>
    </rPh>
    <rPh sb="17" eb="19">
      <t>キョウテイ</t>
    </rPh>
    <rPh sb="19" eb="20">
      <t>カ</t>
    </rPh>
    <rPh sb="21" eb="23">
      <t>ネンカン</t>
    </rPh>
    <rPh sb="23" eb="25">
      <t>キュウジツ</t>
    </rPh>
    <phoneticPr fontId="2"/>
  </si>
  <si>
    <t>認定区分別
の認可定員</t>
    <rPh sb="0" eb="2">
      <t>ニンテイ</t>
    </rPh>
    <rPh sb="7" eb="9">
      <t>ニンカ</t>
    </rPh>
    <rPh sb="9" eb="11">
      <t>テイイン</t>
    </rPh>
    <phoneticPr fontId="2"/>
  </si>
  <si>
    <t>５　保育児童及び定員の状況（私的契約児童不在時）</t>
    <rPh sb="6" eb="7">
      <t>オヨ</t>
    </rPh>
    <rPh sb="8" eb="10">
      <t>テイイン</t>
    </rPh>
    <rPh sb="14" eb="16">
      <t>シテキ</t>
    </rPh>
    <rPh sb="16" eb="18">
      <t>ケイヤク</t>
    </rPh>
    <rPh sb="18" eb="20">
      <t>ジドウ</t>
    </rPh>
    <rPh sb="20" eb="22">
      <t>フザイ</t>
    </rPh>
    <rPh sb="22" eb="23">
      <t>トキ</t>
    </rPh>
    <phoneticPr fontId="2"/>
  </si>
  <si>
    <t>指導要録</t>
    <rPh sb="0" eb="2">
      <t>シドウ</t>
    </rPh>
    <rPh sb="2" eb="4">
      <t>ヨウロク</t>
    </rPh>
    <phoneticPr fontId="2"/>
  </si>
  <si>
    <t>学校安全計画書</t>
    <rPh sb="0" eb="2">
      <t>ガッコウ</t>
    </rPh>
    <rPh sb="2" eb="4">
      <t>アンゼン</t>
    </rPh>
    <rPh sb="4" eb="6">
      <t>ケイカク</t>
    </rPh>
    <rPh sb="6" eb="7">
      <t>カ</t>
    </rPh>
    <phoneticPr fontId="2"/>
  </si>
  <si>
    <t>学校保健計画書</t>
    <rPh sb="0" eb="2">
      <t>ガッコウ</t>
    </rPh>
    <rPh sb="2" eb="4">
      <t>ホケン</t>
    </rPh>
    <rPh sb="4" eb="7">
      <t>ケイカクショ</t>
    </rPh>
    <phoneticPr fontId="2"/>
  </si>
  <si>
    <t>・勤務割振表</t>
    <rPh sb="1" eb="3">
      <t>キンム</t>
    </rPh>
    <rPh sb="3" eb="4">
      <t>ワリ</t>
    </rPh>
    <rPh sb="4" eb="5">
      <t>オサム</t>
    </rPh>
    <rPh sb="5" eb="6">
      <t>オモテ</t>
    </rPh>
    <phoneticPr fontId="2"/>
  </si>
  <si>
    <t>（①直近の３ヶ月分、②全職種、③勤務の予定と実績の両方が確認できるもの、④使用記号の説明）</t>
    <phoneticPr fontId="2"/>
  </si>
  <si>
    <t>１０　職員会議等の開催状況（前年度）</t>
    <rPh sb="7" eb="8">
      <t>トウ</t>
    </rPh>
    <rPh sb="9" eb="11">
      <t>カイサイ</t>
    </rPh>
    <rPh sb="11" eb="13">
      <t>ジョウキョウ</t>
    </rPh>
    <phoneticPr fontId="2"/>
  </si>
  <si>
    <t>１１　就業規則制定等の状況（私立認定こども園）</t>
    <phoneticPr fontId="2"/>
  </si>
  <si>
    <t>１２　秘密保持等に関する措置状況</t>
    <rPh sb="3" eb="5">
      <t>ヒミツ</t>
    </rPh>
    <rPh sb="5" eb="7">
      <t>ホジ</t>
    </rPh>
    <rPh sb="7" eb="8">
      <t>トウ</t>
    </rPh>
    <rPh sb="9" eb="10">
      <t>カン</t>
    </rPh>
    <rPh sb="12" eb="14">
      <t>ソチ</t>
    </rPh>
    <rPh sb="14" eb="16">
      <t>ジョウキョウ</t>
    </rPh>
    <phoneticPr fontId="2"/>
  </si>
  <si>
    <t>１３　健康管理（職員）の状況</t>
    <rPh sb="8" eb="10">
      <t>ショクイン</t>
    </rPh>
    <phoneticPr fontId="2"/>
  </si>
  <si>
    <t>１４　職員研修の状況</t>
    <phoneticPr fontId="2"/>
  </si>
  <si>
    <t>１５　福祉サービスの質の向上のための措置状況</t>
    <rPh sb="3" eb="5">
      <t>フクシ</t>
    </rPh>
    <rPh sb="10" eb="11">
      <t>シツ</t>
    </rPh>
    <rPh sb="12" eb="14">
      <t>コウジョウ</t>
    </rPh>
    <rPh sb="18" eb="20">
      <t>ソチ</t>
    </rPh>
    <rPh sb="20" eb="22">
      <t>ジョウキョウ</t>
    </rPh>
    <phoneticPr fontId="2"/>
  </si>
  <si>
    <t>１６　地域における子育て支援等の状況</t>
    <rPh sb="3" eb="5">
      <t>チイキ</t>
    </rPh>
    <rPh sb="9" eb="11">
      <t>コソダ</t>
    </rPh>
    <rPh sb="12" eb="14">
      <t>シエン</t>
    </rPh>
    <rPh sb="14" eb="15">
      <t>トウ</t>
    </rPh>
    <rPh sb="16" eb="18">
      <t>ジョウキョウ</t>
    </rPh>
    <phoneticPr fontId="2"/>
  </si>
  <si>
    <t>１７　施設設備整備の状況</t>
    <rPh sb="3" eb="5">
      <t>シセツ</t>
    </rPh>
    <rPh sb="5" eb="7">
      <t>セツビ</t>
    </rPh>
    <rPh sb="7" eb="9">
      <t>セイビ</t>
    </rPh>
    <rPh sb="10" eb="12">
      <t>ジョウキョウ</t>
    </rPh>
    <phoneticPr fontId="2"/>
  </si>
  <si>
    <t>１８　安全管理の状況</t>
    <rPh sb="3" eb="5">
      <t>アンゼン</t>
    </rPh>
    <rPh sb="5" eb="7">
      <t>カンリ</t>
    </rPh>
    <rPh sb="8" eb="10">
      <t>ジョウキョウ</t>
    </rPh>
    <phoneticPr fontId="2"/>
  </si>
  <si>
    <t>１９　教育及び保育の状況</t>
    <rPh sb="3" eb="5">
      <t>キョウイク</t>
    </rPh>
    <rPh sb="5" eb="6">
      <t>オヨ</t>
    </rPh>
    <rPh sb="7" eb="9">
      <t>ホイク</t>
    </rPh>
    <rPh sb="10" eb="12">
      <t>ジョウキョウ</t>
    </rPh>
    <phoneticPr fontId="2"/>
  </si>
  <si>
    <t>２０　健康管理（園児）の状況</t>
    <rPh sb="5" eb="7">
      <t>カンリ</t>
    </rPh>
    <rPh sb="8" eb="10">
      <t>エンジ</t>
    </rPh>
    <rPh sb="12" eb="14">
      <t>ジョウキョウ</t>
    </rPh>
    <phoneticPr fontId="2"/>
  </si>
  <si>
    <t>２１　給食の状況</t>
    <rPh sb="6" eb="8">
      <t>ジョウキョウ</t>
    </rPh>
    <phoneticPr fontId="2"/>
  </si>
  <si>
    <t>④　入園児童が定員超過の場合であっても、職員、設備、面積等の最適基準を上回っていますか。</t>
    <rPh sb="4" eb="6">
      <t>ジドウ</t>
    </rPh>
    <rPh sb="7" eb="9">
      <t>テイイン</t>
    </rPh>
    <rPh sb="9" eb="11">
      <t>チョウカ</t>
    </rPh>
    <rPh sb="12" eb="14">
      <t>バアイ</t>
    </rPh>
    <rPh sb="20" eb="22">
      <t>ショクイン</t>
    </rPh>
    <rPh sb="23" eb="25">
      <t>セツビ</t>
    </rPh>
    <rPh sb="26" eb="28">
      <t>メンセキ</t>
    </rPh>
    <rPh sb="28" eb="29">
      <t>トウ</t>
    </rPh>
    <rPh sb="30" eb="32">
      <t>サイテキ</t>
    </rPh>
    <rPh sb="32" eb="34">
      <t>キジュン</t>
    </rPh>
    <rPh sb="35" eb="37">
      <t>ウワマワ</t>
    </rPh>
    <phoneticPr fontId="2"/>
  </si>
  <si>
    <t>⑤　私的契約児を入園させている場合、定員の範囲内で入園させていますか。</t>
    <rPh sb="2" eb="4">
      <t>シテキ</t>
    </rPh>
    <rPh sb="4" eb="6">
      <t>ケイヤク</t>
    </rPh>
    <rPh sb="6" eb="7">
      <t>ジ</t>
    </rPh>
    <rPh sb="15" eb="17">
      <t>バアイ</t>
    </rPh>
    <rPh sb="18" eb="20">
      <t>テイイン</t>
    </rPh>
    <rPh sb="21" eb="24">
      <t>ハンイナイ</t>
    </rPh>
    <phoneticPr fontId="2"/>
  </si>
  <si>
    <t>１０　職員会議等の開催状況（前年度）</t>
    <rPh sb="9" eb="11">
      <t>カイサイ</t>
    </rPh>
    <phoneticPr fontId="2"/>
  </si>
  <si>
    <t>１１　就業規則制定等の状況　 (私立認定こども園）※公設民営を含む。</t>
    <rPh sb="18" eb="20">
      <t>ニンテイ</t>
    </rPh>
    <rPh sb="23" eb="24">
      <t>エン</t>
    </rPh>
    <phoneticPr fontId="2"/>
  </si>
  <si>
    <t>９　規程等及び帳簿等の状況</t>
    <rPh sb="2" eb="4">
      <t>キテイ</t>
    </rPh>
    <rPh sb="4" eb="5">
      <t>トウ</t>
    </rPh>
    <rPh sb="5" eb="6">
      <t>オヨ</t>
    </rPh>
    <rPh sb="7" eb="9">
      <t>チョウボ</t>
    </rPh>
    <rPh sb="9" eb="10">
      <t>トウ</t>
    </rPh>
    <phoneticPr fontId="2"/>
  </si>
  <si>
    <t>（1）規程等及び帳簿等の整備状況</t>
    <rPh sb="3" eb="6">
      <t>キテイトウ</t>
    </rPh>
    <rPh sb="6" eb="7">
      <t>オヨ</t>
    </rPh>
    <rPh sb="8" eb="10">
      <t>チョウボ</t>
    </rPh>
    <rPh sb="10" eb="11">
      <t>トウ</t>
    </rPh>
    <rPh sb="12" eb="14">
      <t>セイビ</t>
    </rPh>
    <rPh sb="14" eb="16">
      <t>ジョウキョウ</t>
    </rPh>
    <phoneticPr fontId="2"/>
  </si>
  <si>
    <t>規　　程　　等</t>
    <rPh sb="0" eb="1">
      <t>キ</t>
    </rPh>
    <rPh sb="3" eb="4">
      <t>ホド</t>
    </rPh>
    <rPh sb="6" eb="7">
      <t>トウ</t>
    </rPh>
    <phoneticPr fontId="2"/>
  </si>
  <si>
    <t>規程等</t>
    <rPh sb="0" eb="2">
      <t>キテイ</t>
    </rPh>
    <rPh sb="2" eb="3">
      <t>トウ</t>
    </rPh>
    <phoneticPr fontId="2"/>
  </si>
  <si>
    <t>改定・新規作成</t>
    <rPh sb="0" eb="2">
      <t>カイテイ</t>
    </rPh>
    <rPh sb="3" eb="5">
      <t>シンキ</t>
    </rPh>
    <rPh sb="5" eb="7">
      <t>サクセイ</t>
    </rPh>
    <phoneticPr fontId="2"/>
  </si>
  <si>
    <t>実施時期</t>
    <rPh sb="0" eb="2">
      <t>ジッシ</t>
    </rPh>
    <rPh sb="2" eb="4">
      <t>ジキ</t>
    </rPh>
    <phoneticPr fontId="2"/>
  </si>
  <si>
    <t>実施内容</t>
    <rPh sb="0" eb="2">
      <t>ジッシ</t>
    </rPh>
    <rPh sb="2" eb="4">
      <t>ナイヨウ</t>
    </rPh>
    <phoneticPr fontId="2"/>
  </si>
  <si>
    <t>【記入例】</t>
    <rPh sb="1" eb="3">
      <t>キニュウ</t>
    </rPh>
    <rPh sb="3" eb="4">
      <t>レイ</t>
    </rPh>
    <phoneticPr fontId="2"/>
  </si>
  <si>
    <t>○</t>
  </si>
  <si>
    <t>給与規程</t>
    <rPh sb="0" eb="2">
      <t>キュウヨ</t>
    </rPh>
    <rPh sb="2" eb="4">
      <t>キテイ</t>
    </rPh>
    <phoneticPr fontId="2"/>
  </si>
  <si>
    <t>通勤手当額の変更</t>
    <rPh sb="0" eb="2">
      <t>ツウキン</t>
    </rPh>
    <rPh sb="2" eb="4">
      <t>テアテ</t>
    </rPh>
    <rPh sb="4" eb="5">
      <t>ガク</t>
    </rPh>
    <rPh sb="6" eb="8">
      <t>ヘンコウ</t>
    </rPh>
    <phoneticPr fontId="2"/>
  </si>
  <si>
    <t>新規作成</t>
    <rPh sb="0" eb="2">
      <t>シンキ</t>
    </rPh>
    <rPh sb="2" eb="4">
      <t>サクセイ</t>
    </rPh>
    <phoneticPr fontId="2"/>
  </si>
  <si>
    <t>防火管理者の変更</t>
    <rPh sb="0" eb="2">
      <t>ボウカ</t>
    </rPh>
    <rPh sb="2" eb="5">
      <t>カンリシャ</t>
    </rPh>
    <rPh sb="6" eb="8">
      <t>ヘンコウ</t>
    </rPh>
    <phoneticPr fontId="2"/>
  </si>
  <si>
    <t>（2）規程等の改定・新規作成状況（前年度の指導監査以降）</t>
    <phoneticPr fontId="2"/>
  </si>
  <si>
    <t>(1)規程等及び帳簿等の整備状況</t>
    <rPh sb="3" eb="5">
      <t>キテイ</t>
    </rPh>
    <rPh sb="5" eb="6">
      <t>トウ</t>
    </rPh>
    <rPh sb="6" eb="7">
      <t>オヨ</t>
    </rPh>
    <rPh sb="8" eb="10">
      <t>チョウボ</t>
    </rPh>
    <rPh sb="10" eb="11">
      <t>トウ</t>
    </rPh>
    <rPh sb="12" eb="14">
      <t>セイビ</t>
    </rPh>
    <rPh sb="14" eb="16">
      <t>ジョウキョウ</t>
    </rPh>
    <phoneticPr fontId="2"/>
  </si>
  <si>
    <t>(2)規程等の改定・新規作成状況（前年度の指導監査以降）</t>
    <rPh sb="3" eb="5">
      <t>キテイ</t>
    </rPh>
    <rPh sb="5" eb="6">
      <t>トウ</t>
    </rPh>
    <rPh sb="7" eb="9">
      <t>カイテイ</t>
    </rPh>
    <rPh sb="10" eb="12">
      <t>シンキ</t>
    </rPh>
    <rPh sb="12" eb="14">
      <t>サクセイ</t>
    </rPh>
    <rPh sb="14" eb="16">
      <t>ジョウキョウ</t>
    </rPh>
    <rPh sb="17" eb="20">
      <t>ゼンネンド</t>
    </rPh>
    <rPh sb="21" eb="23">
      <t>シドウ</t>
    </rPh>
    <rPh sb="23" eb="25">
      <t>カンサ</t>
    </rPh>
    <rPh sb="25" eb="27">
      <t>イコウ</t>
    </rPh>
    <phoneticPr fontId="2"/>
  </si>
  <si>
    <t>令和          年度</t>
    <rPh sb="0" eb="2">
      <t>レイワ</t>
    </rPh>
    <rPh sb="12" eb="14">
      <t>ネンド</t>
    </rPh>
    <phoneticPr fontId="2"/>
  </si>
  <si>
    <t>（作成基準日　令和　　　年　　　月　　　日）</t>
    <rPh sb="7" eb="9">
      <t>レイワ</t>
    </rPh>
    <phoneticPr fontId="2"/>
  </si>
  <si>
    <t>令和　　　年　　　月　　　日</t>
    <rPh sb="0" eb="2">
      <t>レイワ</t>
    </rPh>
    <rPh sb="5" eb="6">
      <t>ネン</t>
    </rPh>
    <rPh sb="9" eb="10">
      <t>ツキ</t>
    </rPh>
    <rPh sb="13" eb="14">
      <t>ヒ</t>
    </rPh>
    <phoneticPr fontId="2"/>
  </si>
  <si>
    <t>Ｒ○○.８.１３ ～ Ｒ○○.８.１６</t>
    <phoneticPr fontId="2"/>
  </si>
  <si>
    <t>Ｒ○○.○○.○○</t>
    <phoneticPr fontId="2"/>
  </si>
  <si>
    <t>Ｒ○○.○○.○○</t>
    <phoneticPr fontId="2"/>
  </si>
  <si>
    <t>Ｒ○.○.○ ～ Ｒ○.○.○</t>
    <phoneticPr fontId="2"/>
  </si>
  <si>
    <t>Ｒ○.○.○ ～ Ｒ○.○.○</t>
    <phoneticPr fontId="2"/>
  </si>
  <si>
    <t>R00.00.00</t>
    <phoneticPr fontId="2"/>
  </si>
  <si>
    <t>R00.00.00</t>
    <phoneticPr fontId="2"/>
  </si>
  <si>
    <t>R00.00.00</t>
    <phoneticPr fontId="2"/>
  </si>
  <si>
    <t>R00.00.00</t>
    <phoneticPr fontId="2"/>
  </si>
  <si>
    <t>R○.○.○</t>
    <phoneticPr fontId="2"/>
  </si>
  <si>
    <t>(4)給与規程の写し</t>
    <rPh sb="3" eb="5">
      <t>キュウヨ</t>
    </rPh>
    <rPh sb="5" eb="7">
      <t>キテイ</t>
    </rPh>
    <rPh sb="8" eb="9">
      <t>ウツ</t>
    </rPh>
    <phoneticPr fontId="2"/>
  </si>
  <si>
    <t>(5)育児休業規程及び介護休業規程の写し</t>
    <rPh sb="3" eb="5">
      <t>イクジ</t>
    </rPh>
    <rPh sb="5" eb="7">
      <t>キュウギョウ</t>
    </rPh>
    <rPh sb="7" eb="9">
      <t>キテイ</t>
    </rPh>
    <rPh sb="9" eb="10">
      <t>オヨ</t>
    </rPh>
    <rPh sb="11" eb="13">
      <t>カイゴ</t>
    </rPh>
    <rPh sb="13" eb="15">
      <t>キュウギョウ</t>
    </rPh>
    <rPh sb="15" eb="17">
      <t>キテイ</t>
    </rPh>
    <rPh sb="18" eb="19">
      <t>ウツ</t>
    </rPh>
    <phoneticPr fontId="2"/>
  </si>
  <si>
    <r>
      <t>◎　添付書類（以下の書類を添付してください。</t>
    </r>
    <r>
      <rPr>
        <b/>
        <sz val="11"/>
        <color indexed="10"/>
        <rFont val="ＭＳ Ｐゴシック"/>
        <family val="3"/>
        <charset val="128"/>
      </rPr>
      <t>漏れのないよう□にチェックした後、提出してください。</t>
    </r>
    <r>
      <rPr>
        <b/>
        <sz val="11"/>
        <rFont val="ＭＳ Ｐゴシック"/>
        <family val="3"/>
        <charset val="128"/>
      </rPr>
      <t>）</t>
    </r>
    <rPh sb="2" eb="4">
      <t>テンプ</t>
    </rPh>
    <rPh sb="4" eb="6">
      <t>ショルイ</t>
    </rPh>
    <rPh sb="7" eb="9">
      <t>イカ</t>
    </rPh>
    <rPh sb="10" eb="12">
      <t>ショルイ</t>
    </rPh>
    <rPh sb="13" eb="15">
      <t>テンプ</t>
    </rPh>
    <phoneticPr fontId="2"/>
  </si>
  <si>
    <t>（1）指導監査資料作成基準日は、前月１日現在で作成してください。</t>
    <rPh sb="3" eb="5">
      <t>シドウ</t>
    </rPh>
    <rPh sb="5" eb="7">
      <t>カンサ</t>
    </rPh>
    <rPh sb="7" eb="9">
      <t>シリョウ</t>
    </rPh>
    <rPh sb="9" eb="11">
      <t>サクセイ</t>
    </rPh>
    <rPh sb="11" eb="14">
      <t>キジュンビ</t>
    </rPh>
    <phoneticPr fontId="2"/>
  </si>
  <si>
    <t>（１）施設平面図</t>
    <phoneticPr fontId="2"/>
  </si>
  <si>
    <t>(2)運営規程（園則）又はこれに代わる規程等の写し（事務分担表を含む。）</t>
    <rPh sb="3" eb="5">
      <t>ウンエイ</t>
    </rPh>
    <rPh sb="8" eb="10">
      <t>エンソク</t>
    </rPh>
    <rPh sb="11" eb="12">
      <t>マタ</t>
    </rPh>
    <rPh sb="16" eb="17">
      <t>カ</t>
    </rPh>
    <phoneticPr fontId="2"/>
  </si>
  <si>
    <t>(3)就業規則又はこれに代わる規則等の写し（職員の労働条件（勤務時間、休憩時間等）が確認できるもの。）</t>
    <rPh sb="7" eb="8">
      <t>マタ</t>
    </rPh>
    <rPh sb="12" eb="13">
      <t>カ</t>
    </rPh>
    <phoneticPr fontId="2"/>
  </si>
  <si>
    <t>(6)経理規程の写し</t>
    <rPh sb="3" eb="5">
      <t>ケイリ</t>
    </rPh>
    <rPh sb="5" eb="7">
      <t>キテイ</t>
    </rPh>
    <rPh sb="8" eb="9">
      <t>ウツ</t>
    </rPh>
    <phoneticPr fontId="2"/>
  </si>
  <si>
    <t>(8)労務管理関係資料</t>
    <rPh sb="3" eb="5">
      <t>ロウム</t>
    </rPh>
    <rPh sb="5" eb="7">
      <t>カンリ</t>
    </rPh>
    <rPh sb="7" eb="9">
      <t>カンケイ</t>
    </rPh>
    <rPh sb="9" eb="11">
      <t>シリョウ</t>
    </rPh>
    <phoneticPr fontId="2"/>
  </si>
  <si>
    <t>(9)決算関係資料（前年度分）　※私立認定こども園</t>
    <rPh sb="3" eb="5">
      <t>ケッサン</t>
    </rPh>
    <rPh sb="5" eb="7">
      <t>カンケイ</t>
    </rPh>
    <rPh sb="7" eb="9">
      <t>シリョウ</t>
    </rPh>
    <phoneticPr fontId="2"/>
  </si>
  <si>
    <t>(10)外部会計監査の結果（該当施設のみ。指摘等が記載された資料）</t>
    <rPh sb="4" eb="6">
      <t>ガイブ</t>
    </rPh>
    <rPh sb="6" eb="8">
      <t>カイケイ</t>
    </rPh>
    <rPh sb="8" eb="10">
      <t>カンサ</t>
    </rPh>
    <rPh sb="11" eb="13">
      <t>ケッカ</t>
    </rPh>
    <rPh sb="14" eb="16">
      <t>ガイトウ</t>
    </rPh>
    <rPh sb="16" eb="18">
      <t>シセツ</t>
    </rPh>
    <rPh sb="21" eb="23">
      <t>シテキ</t>
    </rPh>
    <rPh sb="23" eb="24">
      <t>ナド</t>
    </rPh>
    <rPh sb="25" eb="27">
      <t>キサイ</t>
    </rPh>
    <rPh sb="30" eb="32">
      <t>シリョウ</t>
    </rPh>
    <phoneticPr fontId="2"/>
  </si>
  <si>
    <t>(11)監査直近月の預金残高証明書（写し）</t>
    <rPh sb="4" eb="6">
      <t>カンサ</t>
    </rPh>
    <rPh sb="6" eb="8">
      <t>チョッキン</t>
    </rPh>
    <rPh sb="8" eb="9">
      <t>ツキ</t>
    </rPh>
    <rPh sb="10" eb="12">
      <t>ヨキン</t>
    </rPh>
    <rPh sb="12" eb="14">
      <t>ザンダカ</t>
    </rPh>
    <rPh sb="14" eb="17">
      <t>ショウメイショ</t>
    </rPh>
    <rPh sb="18" eb="19">
      <t>シャ</t>
    </rPh>
    <phoneticPr fontId="2"/>
  </si>
  <si>
    <t>(12)監査直近月の献立表</t>
    <phoneticPr fontId="2"/>
  </si>
  <si>
    <t>(13)監査直近月の栄養価計算表</t>
    <rPh sb="4" eb="6">
      <t>カンサ</t>
    </rPh>
    <rPh sb="6" eb="8">
      <t>チョッキン</t>
    </rPh>
    <rPh sb="8" eb="9">
      <t>ツキ</t>
    </rPh>
    <rPh sb="10" eb="13">
      <t>エイヨウカ</t>
    </rPh>
    <rPh sb="13" eb="16">
      <t>ケイサンヒョウ</t>
    </rPh>
    <phoneticPr fontId="2"/>
  </si>
  <si>
    <t>(14)全体的な計画（昨年度及び今年度の２年分）</t>
    <rPh sb="4" eb="7">
      <t>ゼンタイテキ</t>
    </rPh>
    <rPh sb="8" eb="10">
      <t>ケイカク</t>
    </rPh>
    <rPh sb="11" eb="14">
      <t>サクネンド</t>
    </rPh>
    <rPh sb="14" eb="15">
      <t>オヨ</t>
    </rPh>
    <rPh sb="16" eb="19">
      <t>コンネンド</t>
    </rPh>
    <rPh sb="19" eb="21">
      <t>ヘイネンド</t>
    </rPh>
    <rPh sb="21" eb="23">
      <t>ネンブン</t>
    </rPh>
    <phoneticPr fontId="2"/>
  </si>
  <si>
    <t>(15)年間行事一覧（開催日・教育週数等確認できる形式のもの）</t>
    <rPh sb="4" eb="6">
      <t>ネンカン</t>
    </rPh>
    <rPh sb="6" eb="8">
      <t>ギョウジ</t>
    </rPh>
    <rPh sb="8" eb="10">
      <t>イチラン</t>
    </rPh>
    <rPh sb="11" eb="14">
      <t>カイサイビ</t>
    </rPh>
    <rPh sb="15" eb="17">
      <t>キョウイク</t>
    </rPh>
    <rPh sb="17" eb="18">
      <t>シュウ</t>
    </rPh>
    <rPh sb="18" eb="19">
      <t>スウ</t>
    </rPh>
    <rPh sb="19" eb="20">
      <t>トウ</t>
    </rPh>
    <rPh sb="20" eb="22">
      <t>カクニン</t>
    </rPh>
    <rPh sb="25" eb="27">
      <t>ケイシキ</t>
    </rPh>
    <phoneticPr fontId="2"/>
  </si>
  <si>
    <t>(17)認定こども園の入園のしおり（入園時等に保護者へ渡す案内）</t>
    <rPh sb="4" eb="6">
      <t>ニンテイ</t>
    </rPh>
    <rPh sb="9" eb="10">
      <t>エン</t>
    </rPh>
    <rPh sb="11" eb="13">
      <t>ニュウエン</t>
    </rPh>
    <rPh sb="18" eb="20">
      <t>ニュウエン</t>
    </rPh>
    <rPh sb="20" eb="22">
      <t>ジナド</t>
    </rPh>
    <rPh sb="23" eb="26">
      <t>ホゴシャ</t>
    </rPh>
    <rPh sb="27" eb="28">
      <t>ワタ</t>
    </rPh>
    <rPh sb="29" eb="31">
      <t>アンナイ</t>
    </rPh>
    <phoneticPr fontId="2"/>
  </si>
  <si>
    <r>
      <t>※指導監査資料作成基準日は、</t>
    </r>
    <r>
      <rPr>
        <sz val="11"/>
        <color indexed="10"/>
        <rFont val="ＭＳ Ｐゴシック"/>
        <family val="3"/>
        <charset val="128"/>
      </rPr>
      <t>指導監査日の前月１日で作成してください。</t>
    </r>
    <rPh sb="14" eb="16">
      <t>シドウ</t>
    </rPh>
    <rPh sb="16" eb="18">
      <t>カンサ</t>
    </rPh>
    <rPh sb="18" eb="19">
      <t>ビ</t>
    </rPh>
    <rPh sb="23" eb="24">
      <t>ニチ</t>
    </rPh>
    <rPh sb="25" eb="27">
      <t>サクセイ</t>
    </rPh>
    <phoneticPr fontId="2"/>
  </si>
  <si>
    <t>※クリックでチェックできます。</t>
    <phoneticPr fontId="2"/>
  </si>
  <si>
    <t>１２　秘密保持等に関する措置状況</t>
    <phoneticPr fontId="43"/>
  </si>
  <si>
    <t>（1）守秘義務に関する措置状況</t>
    <rPh sb="13" eb="15">
      <t>ジョウキョウ</t>
    </rPh>
    <phoneticPr fontId="43"/>
  </si>
  <si>
    <t>区　　分</t>
    <rPh sb="0" eb="4">
      <t>クブン</t>
    </rPh>
    <phoneticPr fontId="43"/>
  </si>
  <si>
    <t>措置</t>
    <rPh sb="0" eb="2">
      <t>ソチ</t>
    </rPh>
    <phoneticPr fontId="43"/>
  </si>
  <si>
    <t>措　置　（　規　定　等　）　の　方　法</t>
    <rPh sb="0" eb="3">
      <t>ソチ</t>
    </rPh>
    <rPh sb="6" eb="9">
      <t>キテイ</t>
    </rPh>
    <rPh sb="10" eb="11">
      <t>トウ</t>
    </rPh>
    <rPh sb="16" eb="19">
      <t>ホウホウ</t>
    </rPh>
    <phoneticPr fontId="43"/>
  </si>
  <si>
    <t>退職（終了）
後の措置</t>
    <rPh sb="3" eb="5">
      <t>シュウリョウ</t>
    </rPh>
    <rPh sb="9" eb="11">
      <t>ソチ</t>
    </rPh>
    <phoneticPr fontId="43"/>
  </si>
  <si>
    <t>正規職員</t>
    <phoneticPr fontId="43"/>
  </si>
  <si>
    <t>就業規則</t>
    <rPh sb="0" eb="2">
      <t>シュウギョウ</t>
    </rPh>
    <rPh sb="2" eb="4">
      <t>キソク</t>
    </rPh>
    <phoneticPr fontId="43"/>
  </si>
  <si>
    <t>雇用通知書</t>
    <rPh sb="0" eb="2">
      <t>コヨウ</t>
    </rPh>
    <rPh sb="2" eb="5">
      <t>ツウチショ</t>
    </rPh>
    <phoneticPr fontId="43"/>
  </si>
  <si>
    <t>誓約書</t>
    <rPh sb="0" eb="3">
      <t>セイヤクショ</t>
    </rPh>
    <phoneticPr fontId="43"/>
  </si>
  <si>
    <t>その他</t>
    <rPh sb="2" eb="3">
      <t>タ</t>
    </rPh>
    <phoneticPr fontId="43"/>
  </si>
  <si>
    <t>〔</t>
    <phoneticPr fontId="43"/>
  </si>
  <si>
    <t>〕</t>
    <phoneticPr fontId="43"/>
  </si>
  <si>
    <t>臨時・非常勤職員</t>
    <phoneticPr fontId="43"/>
  </si>
  <si>
    <t>〔</t>
    <phoneticPr fontId="43"/>
  </si>
  <si>
    <t>ボランティア等</t>
    <phoneticPr fontId="43"/>
  </si>
  <si>
    <t>実　施　内　容　等</t>
    <phoneticPr fontId="43"/>
  </si>
  <si>
    <t>職　名</t>
    <rPh sb="0" eb="3">
      <t>ショクメイ</t>
    </rPh>
    <phoneticPr fontId="43"/>
  </si>
  <si>
    <t>氏　名</t>
    <rPh sb="0" eb="3">
      <t>シメイ</t>
    </rPh>
    <phoneticPr fontId="43"/>
  </si>
  <si>
    <t>（公表している場合の公表方法）</t>
    <phoneticPr fontId="43"/>
  </si>
  <si>
    <t>●　確　認　事　項</t>
  </si>
  <si>
    <t>〔</t>
    <phoneticPr fontId="43"/>
  </si>
  <si>
    <t>１３　健康管理（職員）の状況</t>
    <rPh sb="8" eb="10">
      <t>ショクイン</t>
    </rPh>
    <phoneticPr fontId="43"/>
  </si>
  <si>
    <t>（1）職員の健康診断の実施状況</t>
    <phoneticPr fontId="43"/>
  </si>
  <si>
    <t>検査内容</t>
    <rPh sb="0" eb="2">
      <t>ケンサ</t>
    </rPh>
    <rPh sb="2" eb="4">
      <t>ナイヨウ</t>
    </rPh>
    <phoneticPr fontId="43"/>
  </si>
  <si>
    <t>実施年月日</t>
    <rPh sb="0" eb="2">
      <t>ジッシ</t>
    </rPh>
    <rPh sb="2" eb="5">
      <t>ネンガッピ</t>
    </rPh>
    <phoneticPr fontId="43"/>
  </si>
  <si>
    <t>対象職員数</t>
    <rPh sb="0" eb="2">
      <t>タイショウ</t>
    </rPh>
    <rPh sb="2" eb="5">
      <t>ショクインスウ</t>
    </rPh>
    <phoneticPr fontId="43"/>
  </si>
  <si>
    <t>実施職員数</t>
    <rPh sb="0" eb="2">
      <t>ジッシ</t>
    </rPh>
    <rPh sb="2" eb="5">
      <t>ショクインスウ</t>
    </rPh>
    <phoneticPr fontId="43"/>
  </si>
  <si>
    <t>実施方法
（実施機関）</t>
    <rPh sb="0" eb="2">
      <t>ジッシ</t>
    </rPh>
    <rPh sb="2" eb="4">
      <t>ホウホウ</t>
    </rPh>
    <rPh sb="6" eb="8">
      <t>ジッシ</t>
    </rPh>
    <rPh sb="8" eb="10">
      <t>キカン</t>
    </rPh>
    <phoneticPr fontId="43"/>
  </si>
  <si>
    <t>備　　考</t>
    <rPh sb="0" eb="1">
      <t>ビ</t>
    </rPh>
    <rPh sb="3" eb="4">
      <t>コウ</t>
    </rPh>
    <phoneticPr fontId="43"/>
  </si>
  <si>
    <t>雇入時健康診断</t>
    <rPh sb="0" eb="2">
      <t>ヤトイイ</t>
    </rPh>
    <rPh sb="2" eb="3">
      <t>サイヨウジ</t>
    </rPh>
    <rPh sb="3" eb="5">
      <t>ケンコウ</t>
    </rPh>
    <rPh sb="5" eb="7">
      <t>シンダン</t>
    </rPh>
    <phoneticPr fontId="43"/>
  </si>
  <si>
    <t>前年度</t>
    <rPh sb="0" eb="3">
      <t>ゼンネンド</t>
    </rPh>
    <phoneticPr fontId="43"/>
  </si>
  <si>
    <t>人</t>
    <rPh sb="0" eb="1">
      <t>ニン</t>
    </rPh>
    <phoneticPr fontId="43"/>
  </si>
  <si>
    <t>今年度</t>
    <rPh sb="0" eb="3">
      <t>コンネンド</t>
    </rPh>
    <phoneticPr fontId="43"/>
  </si>
  <si>
    <t>定期健診</t>
    <rPh sb="0" eb="2">
      <t>テイキ</t>
    </rPh>
    <rPh sb="2" eb="3">
      <t>ケン</t>
    </rPh>
    <rPh sb="3" eb="4">
      <t>ミ</t>
    </rPh>
    <phoneticPr fontId="43"/>
  </si>
  <si>
    <t>（注）1　雇入時健康診断については、今年度（監査資料作成基準日まで）の実績も記入してください。</t>
    <rPh sb="1" eb="2">
      <t>チュウ</t>
    </rPh>
    <rPh sb="7" eb="8">
      <t>サイヨウジ</t>
    </rPh>
    <rPh sb="8" eb="10">
      <t>ケンコウ</t>
    </rPh>
    <rPh sb="10" eb="12">
      <t>シンダン</t>
    </rPh>
    <rPh sb="18" eb="21">
      <t>コンネンド</t>
    </rPh>
    <rPh sb="22" eb="24">
      <t>カンサ</t>
    </rPh>
    <rPh sb="24" eb="26">
      <t>シリョウ</t>
    </rPh>
    <rPh sb="26" eb="28">
      <t>サクセイ</t>
    </rPh>
    <rPh sb="28" eb="31">
      <t>キジュンビ</t>
    </rPh>
    <rPh sb="35" eb="37">
      <t>ジッセキ</t>
    </rPh>
    <rPh sb="38" eb="40">
      <t>キニュウ</t>
    </rPh>
    <phoneticPr fontId="43"/>
  </si>
  <si>
    <t>①</t>
    <phoneticPr fontId="43"/>
  </si>
  <si>
    <t>パートタイム職員であっても、要件(雇用期間の定めなし又は１年以上、かつ、１週間の労働 時間が通常の労働者の４分の３以上）を満たす場合には、常時使用する労働者として、雇用の際及び毎年１回、定期的に健康診断を実施していますか。</t>
    <rPh sb="6" eb="8">
      <t>ショクイン</t>
    </rPh>
    <rPh sb="14" eb="16">
      <t>ヨウケン</t>
    </rPh>
    <rPh sb="17" eb="19">
      <t>コヨウ</t>
    </rPh>
    <rPh sb="19" eb="21">
      <t>キカン</t>
    </rPh>
    <rPh sb="22" eb="23">
      <t>サダ</t>
    </rPh>
    <rPh sb="26" eb="27">
      <t>マタ</t>
    </rPh>
    <rPh sb="29" eb="32">
      <t>ネンイジョウ</t>
    </rPh>
    <rPh sb="44" eb="45">
      <t>アイダ</t>
    </rPh>
    <rPh sb="82" eb="84">
      <t>コヨウ</t>
    </rPh>
    <rPh sb="86" eb="87">
      <t>オヨ</t>
    </rPh>
    <rPh sb="88" eb="89">
      <t>マイ</t>
    </rPh>
    <rPh sb="89" eb="90">
      <t>ネン</t>
    </rPh>
    <phoneticPr fontId="43"/>
  </si>
  <si>
    <t>雇入時</t>
    <rPh sb="2" eb="3">
      <t>ジ</t>
    </rPh>
    <phoneticPr fontId="43"/>
  </si>
  <si>
    <t>〔</t>
    <phoneticPr fontId="43"/>
  </si>
  <si>
    <t>〕</t>
    <phoneticPr fontId="43"/>
  </si>
  <si>
    <t>定 　期</t>
    <rPh sb="0" eb="1">
      <t>サダム</t>
    </rPh>
    <rPh sb="3" eb="4">
      <t>キ</t>
    </rPh>
    <phoneticPr fontId="43"/>
  </si>
  <si>
    <t>②</t>
    <phoneticPr fontId="43"/>
  </si>
  <si>
    <t>給食の業務に従事する職員に対しては、 雇入れの際または当該業務への配置替えの際に、 検便による健康診断を実施していますか。</t>
    <rPh sb="10" eb="12">
      <t>ショクイン</t>
    </rPh>
    <rPh sb="19" eb="21">
      <t>ヤトイイ</t>
    </rPh>
    <phoneticPr fontId="43"/>
  </si>
  <si>
    <t>③</t>
    <phoneticPr fontId="43"/>
  </si>
  <si>
    <t>労働安全衛生法に定められた健康診断にかかる費用を職員に負担させていませんか。</t>
    <rPh sb="0" eb="2">
      <t>ロウドウ</t>
    </rPh>
    <rPh sb="2" eb="4">
      <t>アンゼン</t>
    </rPh>
    <rPh sb="4" eb="6">
      <t>エイセイ</t>
    </rPh>
    <rPh sb="6" eb="7">
      <t>ホウ</t>
    </rPh>
    <rPh sb="8" eb="9">
      <t>サダ</t>
    </rPh>
    <rPh sb="13" eb="15">
      <t>ケンコウ</t>
    </rPh>
    <rPh sb="15" eb="17">
      <t>シンダン</t>
    </rPh>
    <rPh sb="21" eb="23">
      <t>ヒヨウ</t>
    </rPh>
    <rPh sb="24" eb="26">
      <t>ショクイン</t>
    </rPh>
    <rPh sb="27" eb="29">
      <t>フタン</t>
    </rPh>
    <phoneticPr fontId="43"/>
  </si>
  <si>
    <t>④</t>
    <phoneticPr fontId="43"/>
  </si>
  <si>
    <t>健康診断の結果を職員に通知していますか。</t>
    <rPh sb="0" eb="2">
      <t>ケンコウ</t>
    </rPh>
    <rPh sb="2" eb="4">
      <t>シンダン</t>
    </rPh>
    <rPh sb="5" eb="7">
      <t>ケッカ</t>
    </rPh>
    <rPh sb="8" eb="10">
      <t>ショクイン</t>
    </rPh>
    <rPh sb="11" eb="13">
      <t>ツウチ</t>
    </rPh>
    <phoneticPr fontId="43"/>
  </si>
  <si>
    <t>⑤　健康診断実施後の措置を適切に行っていますか。</t>
    <rPh sb="2" eb="4">
      <t>ケンコウ</t>
    </rPh>
    <rPh sb="4" eb="6">
      <t>シンダン</t>
    </rPh>
    <rPh sb="6" eb="9">
      <t>ジッシゴ</t>
    </rPh>
    <rPh sb="10" eb="12">
      <t>ソチ</t>
    </rPh>
    <rPh sb="13" eb="15">
      <t>テキセツ</t>
    </rPh>
    <rPh sb="16" eb="17">
      <t>オコナ</t>
    </rPh>
    <phoneticPr fontId="43"/>
  </si>
  <si>
    <t>（2）給食従事者等の検便実施状況</t>
    <phoneticPr fontId="43"/>
  </si>
  <si>
    <t>※作成基準日以前１年分を記入してください。</t>
    <rPh sb="1" eb="3">
      <t>サクセイ</t>
    </rPh>
    <rPh sb="3" eb="6">
      <t>キジュンビ</t>
    </rPh>
    <rPh sb="6" eb="8">
      <t>イゼン</t>
    </rPh>
    <rPh sb="9" eb="11">
      <t>ネンブン</t>
    </rPh>
    <rPh sb="12" eb="14">
      <t>キニュウ</t>
    </rPh>
    <phoneticPr fontId="43"/>
  </si>
  <si>
    <t>月</t>
    <rPh sb="0" eb="1">
      <t>ツキ</t>
    </rPh>
    <phoneticPr fontId="43"/>
  </si>
  <si>
    <r>
      <t xml:space="preserve">実施結果
</t>
    </r>
    <r>
      <rPr>
        <sz val="7"/>
        <color indexed="1"/>
        <rFont val="ＭＳ Ｐゴシック"/>
        <family val="3"/>
        <charset val="128"/>
      </rPr>
      <t>(陰・陽性)</t>
    </r>
    <rPh sb="0" eb="1">
      <t>ミ</t>
    </rPh>
    <rPh sb="1" eb="2">
      <t>ホドコ</t>
    </rPh>
    <rPh sb="2" eb="3">
      <t>ケツ</t>
    </rPh>
    <rPh sb="3" eb="4">
      <t>カ</t>
    </rPh>
    <rPh sb="6" eb="7">
      <t>カゲ</t>
    </rPh>
    <rPh sb="8" eb="10">
      <t>ヨウセイ</t>
    </rPh>
    <phoneticPr fontId="43"/>
  </si>
  <si>
    <t>（検査実施項目）</t>
    <rPh sb="1" eb="3">
      <t>ケンサ</t>
    </rPh>
    <rPh sb="3" eb="5">
      <t>ジッシ</t>
    </rPh>
    <rPh sb="5" eb="7">
      <t>コウモク</t>
    </rPh>
    <phoneticPr fontId="43"/>
  </si>
  <si>
    <t>給食従事者</t>
    <rPh sb="0" eb="2">
      <t>キュウショク</t>
    </rPh>
    <rPh sb="2" eb="5">
      <t>ジュウジシャ</t>
    </rPh>
    <phoneticPr fontId="43"/>
  </si>
  <si>
    <t>乳児担当者</t>
    <rPh sb="0" eb="2">
      <t>ニュウジ</t>
    </rPh>
    <rPh sb="2" eb="5">
      <t>タントウシャ</t>
    </rPh>
    <phoneticPr fontId="43"/>
  </si>
  <si>
    <t>検　査　項　目</t>
    <rPh sb="0" eb="1">
      <t>ケン</t>
    </rPh>
    <rPh sb="2" eb="3">
      <t>ジャ</t>
    </rPh>
    <rPh sb="4" eb="5">
      <t>コウ</t>
    </rPh>
    <rPh sb="6" eb="7">
      <t>メ</t>
    </rPh>
    <phoneticPr fontId="43"/>
  </si>
  <si>
    <t>陰性・陽性</t>
  </si>
  <si>
    <t>赤痢</t>
    <rPh sb="0" eb="2">
      <t>セキリ</t>
    </rPh>
    <phoneticPr fontId="43"/>
  </si>
  <si>
    <t>腸チフス</t>
    <rPh sb="0" eb="1">
      <t>チョウ</t>
    </rPh>
    <phoneticPr fontId="43"/>
  </si>
  <si>
    <t>パラチフス</t>
    <phoneticPr fontId="43"/>
  </si>
  <si>
    <t>サルモネラ</t>
    <phoneticPr fontId="43"/>
  </si>
  <si>
    <t>腸管出血性大腸菌</t>
    <phoneticPr fontId="43"/>
  </si>
  <si>
    <t>（注）未実施者がいる場合には、その理由を「備考」欄に記入してください。</t>
    <rPh sb="3" eb="6">
      <t>ミジッシ</t>
    </rPh>
    <rPh sb="6" eb="7">
      <t>シャ</t>
    </rPh>
    <rPh sb="10" eb="12">
      <t>バアイ</t>
    </rPh>
    <rPh sb="17" eb="19">
      <t>リユウ</t>
    </rPh>
    <rPh sb="21" eb="23">
      <t>ビコウ</t>
    </rPh>
    <rPh sb="24" eb="25">
      <t>ラン</t>
    </rPh>
    <rPh sb="26" eb="28">
      <t>キニュウ</t>
    </rPh>
    <phoneticPr fontId="43"/>
  </si>
  <si>
    <t>１４　職員研修の状況</t>
    <phoneticPr fontId="43"/>
  </si>
  <si>
    <t>（1）園内研修の状況</t>
    <rPh sb="3" eb="5">
      <t>エンナイ</t>
    </rPh>
    <rPh sb="5" eb="7">
      <t>ケンシュウ</t>
    </rPh>
    <rPh sb="8" eb="10">
      <t>ジョウキョウ</t>
    </rPh>
    <phoneticPr fontId="43"/>
  </si>
  <si>
    <t>開催日時</t>
    <rPh sb="0" eb="2">
      <t>カイサイ</t>
    </rPh>
    <rPh sb="2" eb="4">
      <t>ニチジ</t>
    </rPh>
    <phoneticPr fontId="43"/>
  </si>
  <si>
    <t>研　修　名</t>
    <rPh sb="0" eb="1">
      <t>ケン</t>
    </rPh>
    <rPh sb="2" eb="3">
      <t>オサム</t>
    </rPh>
    <rPh sb="4" eb="5">
      <t>メイ</t>
    </rPh>
    <phoneticPr fontId="43"/>
  </si>
  <si>
    <t>研　修　内　容</t>
    <rPh sb="0" eb="1">
      <t>ケン</t>
    </rPh>
    <rPh sb="2" eb="3">
      <t>オサム</t>
    </rPh>
    <rPh sb="4" eb="5">
      <t>ウチ</t>
    </rPh>
    <rPh sb="6" eb="7">
      <t>カタチ</t>
    </rPh>
    <phoneticPr fontId="43"/>
  </si>
  <si>
    <t>講　師　名</t>
    <rPh sb="0" eb="1">
      <t>コウ</t>
    </rPh>
    <rPh sb="2" eb="3">
      <t>シ</t>
    </rPh>
    <rPh sb="4" eb="5">
      <t>メイ</t>
    </rPh>
    <phoneticPr fontId="43"/>
  </si>
  <si>
    <t>参加職種等</t>
    <rPh sb="0" eb="1">
      <t>サン</t>
    </rPh>
    <rPh sb="1" eb="2">
      <t>カ</t>
    </rPh>
    <rPh sb="2" eb="3">
      <t>ショク</t>
    </rPh>
    <rPh sb="3" eb="4">
      <t>タネ</t>
    </rPh>
    <rPh sb="4" eb="5">
      <t>トウ</t>
    </rPh>
    <phoneticPr fontId="43"/>
  </si>
  <si>
    <t>（注）外部講師による研修を実施した場合には、講師名の前に「外」と記入してください。</t>
    <rPh sb="1" eb="2">
      <t>チュウ</t>
    </rPh>
    <rPh sb="3" eb="5">
      <t>ガイブ</t>
    </rPh>
    <rPh sb="5" eb="7">
      <t>コウシ</t>
    </rPh>
    <rPh sb="10" eb="12">
      <t>ケンシュウ</t>
    </rPh>
    <rPh sb="13" eb="15">
      <t>ジッシ</t>
    </rPh>
    <rPh sb="17" eb="19">
      <t>バアイ</t>
    </rPh>
    <rPh sb="22" eb="25">
      <t>コウシメイ</t>
    </rPh>
    <rPh sb="26" eb="27">
      <t>マエ</t>
    </rPh>
    <rPh sb="29" eb="30">
      <t>ソト</t>
    </rPh>
    <rPh sb="32" eb="34">
      <t>キニュウ</t>
    </rPh>
    <phoneticPr fontId="43"/>
  </si>
  <si>
    <t>（2）園外研修の状況</t>
    <rPh sb="3" eb="5">
      <t>エンガイ</t>
    </rPh>
    <rPh sb="5" eb="7">
      <t>ケンシュウ</t>
    </rPh>
    <rPh sb="8" eb="10">
      <t>ジョウキョウ</t>
    </rPh>
    <phoneticPr fontId="43"/>
  </si>
  <si>
    <t>研　修　名　及 び 主 催 者</t>
    <rPh sb="0" eb="1">
      <t>ケン</t>
    </rPh>
    <rPh sb="2" eb="3">
      <t>オサム</t>
    </rPh>
    <rPh sb="4" eb="5">
      <t>メイ</t>
    </rPh>
    <rPh sb="6" eb="7">
      <t>オヨ</t>
    </rPh>
    <rPh sb="10" eb="11">
      <t>オモ</t>
    </rPh>
    <rPh sb="12" eb="13">
      <t>サイ</t>
    </rPh>
    <rPh sb="14" eb="15">
      <t>シャ</t>
    </rPh>
    <phoneticPr fontId="43"/>
  </si>
  <si>
    <t>参　加　者</t>
    <rPh sb="0" eb="1">
      <t>サン</t>
    </rPh>
    <rPh sb="2" eb="3">
      <t>カ</t>
    </rPh>
    <rPh sb="4" eb="5">
      <t>シャ</t>
    </rPh>
    <phoneticPr fontId="43"/>
  </si>
  <si>
    <t>①</t>
    <phoneticPr fontId="43"/>
  </si>
  <si>
    <t>園内研修、園外研修は、認定こども園の職員体制、全体的業務などに留意して、体系的、計画的に実施していますか。</t>
    <rPh sb="0" eb="1">
      <t>エン</t>
    </rPh>
    <rPh sb="5" eb="7">
      <t>エンガイ</t>
    </rPh>
    <phoneticPr fontId="43"/>
  </si>
  <si>
    <t>〔</t>
    <phoneticPr fontId="43"/>
  </si>
  <si>
    <t>〕</t>
    <phoneticPr fontId="43"/>
  </si>
  <si>
    <t>②</t>
    <phoneticPr fontId="43"/>
  </si>
  <si>
    <t>園外研修の内容は他の職員に周知していますか。</t>
    <rPh sb="0" eb="1">
      <t>エン</t>
    </rPh>
    <rPh sb="5" eb="7">
      <t>ナイヨウ</t>
    </rPh>
    <rPh sb="8" eb="9">
      <t>タ</t>
    </rPh>
    <rPh sb="10" eb="12">
      <t>ショクイン</t>
    </rPh>
    <rPh sb="13" eb="15">
      <t>シュウチ</t>
    </rPh>
    <phoneticPr fontId="43"/>
  </si>
  <si>
    <t>〕</t>
    <phoneticPr fontId="43"/>
  </si>
  <si>
    <t>③</t>
    <phoneticPr fontId="43"/>
  </si>
  <si>
    <t>②が「いる」の場合、どのような方法で周知しているか記入してください。</t>
    <rPh sb="7" eb="9">
      <t>バアイ</t>
    </rPh>
    <rPh sb="15" eb="17">
      <t>ホウホウ</t>
    </rPh>
    <rPh sb="18" eb="20">
      <t>シュウチ</t>
    </rPh>
    <rPh sb="25" eb="27">
      <t>キニュウ</t>
    </rPh>
    <phoneticPr fontId="43"/>
  </si>
  <si>
    <t>④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4" eb="26">
      <t>カクシュ</t>
    </rPh>
    <rPh sb="26" eb="28">
      <t>ケンシュウ</t>
    </rPh>
    <rPh sb="30" eb="32">
      <t>サンカ</t>
    </rPh>
    <rPh sb="32" eb="34">
      <t>キカイ</t>
    </rPh>
    <rPh sb="35" eb="37">
      <t>カクホ</t>
    </rPh>
    <rPh sb="38" eb="39">
      <t>ツト</t>
    </rPh>
    <phoneticPr fontId="43"/>
  </si>
  <si>
    <t>各種規程・マニュアル等については、研修等機会を設け、職員の共通理解を図っていますか。</t>
    <rPh sb="0" eb="2">
      <t>カクシュ</t>
    </rPh>
    <rPh sb="2" eb="4">
      <t>キテイ</t>
    </rPh>
    <rPh sb="10" eb="11">
      <t>トウ</t>
    </rPh>
    <rPh sb="17" eb="19">
      <t>ケンシュウ</t>
    </rPh>
    <rPh sb="19" eb="20">
      <t>トウ</t>
    </rPh>
    <rPh sb="20" eb="22">
      <t>キカイ</t>
    </rPh>
    <rPh sb="23" eb="24">
      <t>モウ</t>
    </rPh>
    <rPh sb="26" eb="28">
      <t>ショクイン</t>
    </rPh>
    <rPh sb="29" eb="31">
      <t>キョウツウ</t>
    </rPh>
    <rPh sb="31" eb="33">
      <t>リカイ</t>
    </rPh>
    <rPh sb="34" eb="35">
      <t>ハカ</t>
    </rPh>
    <phoneticPr fontId="43"/>
  </si>
  <si>
    <t>〔</t>
    <phoneticPr fontId="43"/>
  </si>
  <si>
    <t>⑤　職員の勤務形態（常勤、非常勤）の如何を問わず、各種研修への参加機会の確保に努めていますか。</t>
    <rPh sb="2" eb="4">
      <t>ショクイン</t>
    </rPh>
    <rPh sb="5" eb="7">
      <t>キンム</t>
    </rPh>
    <rPh sb="7" eb="9">
      <t>ケイタイ</t>
    </rPh>
    <rPh sb="10" eb="12">
      <t>ジョウキン</t>
    </rPh>
    <rPh sb="13" eb="16">
      <t>ヒジョウキン</t>
    </rPh>
    <rPh sb="18" eb="20">
      <t>イカン</t>
    </rPh>
    <rPh sb="21" eb="22">
      <t>ト</t>
    </rPh>
    <rPh sb="25" eb="27">
      <t>カクシュ</t>
    </rPh>
    <rPh sb="27" eb="29">
      <t>ケンシュウ</t>
    </rPh>
    <rPh sb="31" eb="33">
      <t>サンカ</t>
    </rPh>
    <rPh sb="33" eb="35">
      <t>キカイ</t>
    </rPh>
    <rPh sb="36" eb="38">
      <t>カクホ</t>
    </rPh>
    <rPh sb="39" eb="40">
      <t>ツト</t>
    </rPh>
    <phoneticPr fontId="43"/>
  </si>
  <si>
    <t>１５　福祉サービスの質の向上のための措置状況</t>
    <phoneticPr fontId="43"/>
  </si>
  <si>
    <t>（1）苦情解決のための取り組み状況</t>
    <phoneticPr fontId="43"/>
  </si>
  <si>
    <t>設置等</t>
    <rPh sb="0" eb="2">
      <t>セッチ</t>
    </rPh>
    <rPh sb="2" eb="3">
      <t>トウ</t>
    </rPh>
    <phoneticPr fontId="43"/>
  </si>
  <si>
    <t>苦情解決の体制</t>
    <rPh sb="0" eb="2">
      <t>クジョウ</t>
    </rPh>
    <rPh sb="2" eb="4">
      <t>カイケツ</t>
    </rPh>
    <rPh sb="5" eb="7">
      <t>タイセイ</t>
    </rPh>
    <phoneticPr fontId="43"/>
  </si>
  <si>
    <t>苦情解決のための要領（マニュアル）等</t>
    <rPh sb="8" eb="10">
      <t>ヨウリョウ</t>
    </rPh>
    <rPh sb="17" eb="18">
      <t>トウ</t>
    </rPh>
    <phoneticPr fontId="43"/>
  </si>
  <si>
    <t>要領等名</t>
    <rPh sb="0" eb="2">
      <t>ヨウリョウ</t>
    </rPh>
    <rPh sb="2" eb="3">
      <t>トウ</t>
    </rPh>
    <rPh sb="3" eb="4">
      <t>メイ</t>
    </rPh>
    <phoneticPr fontId="43"/>
  </si>
  <si>
    <t>苦情受付担当者の設置</t>
    <rPh sb="8" eb="10">
      <t>セッチ</t>
    </rPh>
    <phoneticPr fontId="43"/>
  </si>
  <si>
    <t>苦情解決責任者の設置</t>
    <rPh sb="8" eb="10">
      <t>セッチ</t>
    </rPh>
    <phoneticPr fontId="43"/>
  </si>
  <si>
    <t>第三者委員の設置</t>
    <rPh sb="6" eb="8">
      <t>セッチ</t>
    </rPh>
    <phoneticPr fontId="43"/>
  </si>
  <si>
    <t>苦情解決体制の仕組みや窓口に関する保護者等への周知</t>
    <phoneticPr fontId="43"/>
  </si>
  <si>
    <t>施設内に掲示</t>
    <phoneticPr fontId="43"/>
  </si>
  <si>
    <t>保護者会等での説明・資料配布</t>
    <rPh sb="12" eb="14">
      <t>ハイフ</t>
    </rPh>
    <phoneticPr fontId="43"/>
  </si>
  <si>
    <t>広報誌等に掲載</t>
    <phoneticPr fontId="43"/>
  </si>
  <si>
    <t>〔</t>
  </si>
  <si>
    <t>〕</t>
    <phoneticPr fontId="43"/>
  </si>
  <si>
    <t>受付件数</t>
    <phoneticPr fontId="43"/>
  </si>
  <si>
    <t>件</t>
    <rPh sb="0" eb="1">
      <t>ケン</t>
    </rPh>
    <phoneticPr fontId="43"/>
  </si>
  <si>
    <t>苦情受付・解決の過程の記録</t>
    <rPh sb="11" eb="13">
      <t>キロク</t>
    </rPh>
    <phoneticPr fontId="43"/>
  </si>
  <si>
    <t>苦情内容及び解決結果の公表</t>
    <phoneticPr fontId="43"/>
  </si>
  <si>
    <t>（注）1　第三者委員の「職名」欄には、評議員、大学教授、弁護士等と記入してください。</t>
    <phoneticPr fontId="43"/>
  </si>
  <si>
    <t>　　　2　受付件数等については、前年度監査資料作成基準日から今年度監査資料作成基準日までの件数を記入してください。</t>
    <rPh sb="16" eb="17">
      <t>ゼン</t>
    </rPh>
    <rPh sb="30" eb="33">
      <t>コンネンド</t>
    </rPh>
    <rPh sb="35" eb="37">
      <t>シリョウ</t>
    </rPh>
    <rPh sb="37" eb="39">
      <t>サクセイ</t>
    </rPh>
    <phoneticPr fontId="43"/>
  </si>
  <si>
    <t>（2）サービス評価の実施状況</t>
    <phoneticPr fontId="43"/>
  </si>
  <si>
    <t>実施等</t>
    <rPh sb="0" eb="2">
      <t>ジッシ</t>
    </rPh>
    <rPh sb="2" eb="3">
      <t>トウ</t>
    </rPh>
    <phoneticPr fontId="43"/>
  </si>
  <si>
    <t>（3）運営委員会の状況</t>
    <phoneticPr fontId="43"/>
  </si>
  <si>
    <t>年</t>
    <rPh sb="0" eb="1">
      <t>ネン</t>
    </rPh>
    <phoneticPr fontId="43"/>
  </si>
  <si>
    <t>回</t>
    <rPh sb="0" eb="1">
      <t>カイ</t>
    </rPh>
    <phoneticPr fontId="43"/>
  </si>
  <si>
    <t>１６　地域における子育て支援等の状況</t>
    <phoneticPr fontId="43"/>
  </si>
  <si>
    <t>実　施　内　容　等</t>
    <phoneticPr fontId="43"/>
  </si>
  <si>
    <t>一時預かり</t>
    <rPh sb="0" eb="2">
      <t>イチジ</t>
    </rPh>
    <rPh sb="2" eb="3">
      <t>アズ</t>
    </rPh>
    <phoneticPr fontId="43"/>
  </si>
  <si>
    <t>乳幼児の保育に関する相談・助言</t>
    <phoneticPr fontId="43"/>
  </si>
  <si>
    <t>相談担当者
の　設　置</t>
    <phoneticPr fontId="43"/>
  </si>
  <si>
    <t>相談受付方法</t>
    <rPh sb="2" eb="4">
      <t>ウケツケ</t>
    </rPh>
    <phoneticPr fontId="43"/>
  </si>
  <si>
    <t>相談時間 ・
場所の設定</t>
    <phoneticPr fontId="43"/>
  </si>
  <si>
    <t>相談記録</t>
    <rPh sb="0" eb="2">
      <t>ソウダン</t>
    </rPh>
    <rPh sb="2" eb="4">
      <t>キロク</t>
    </rPh>
    <phoneticPr fontId="43"/>
  </si>
  <si>
    <t>ケース検討会</t>
    <rPh sb="3" eb="6">
      <t>ケントウカイ</t>
    </rPh>
    <phoneticPr fontId="43"/>
  </si>
  <si>
    <t>対象者</t>
    <rPh sb="0" eb="3">
      <t>タイショウシャ</t>
    </rPh>
    <phoneticPr fontId="43"/>
  </si>
  <si>
    <t>在園児童以外の保護者等</t>
    <rPh sb="2" eb="4">
      <t>ジドウ</t>
    </rPh>
    <rPh sb="4" eb="6">
      <t>イガイ</t>
    </rPh>
    <rPh sb="7" eb="10">
      <t>ホゴシャ</t>
    </rPh>
    <rPh sb="10" eb="11">
      <t>トウ</t>
    </rPh>
    <phoneticPr fontId="43"/>
  </si>
  <si>
    <t>電　話</t>
    <rPh sb="0" eb="3">
      <t>デンワ</t>
    </rPh>
    <phoneticPr fontId="43"/>
  </si>
  <si>
    <t>面　接</t>
    <phoneticPr fontId="43"/>
  </si>
  <si>
    <t>メール</t>
    <phoneticPr fontId="43"/>
  </si>
  <si>
    <t>在園児童の保護者等</t>
    <rPh sb="2" eb="4">
      <t>ジドウ</t>
    </rPh>
    <rPh sb="5" eb="8">
      <t>ホゴシャ</t>
    </rPh>
    <rPh sb="8" eb="9">
      <t>トウ</t>
    </rPh>
    <phoneticPr fontId="43"/>
  </si>
  <si>
    <t>地域活動（地域の人々との連携）</t>
    <rPh sb="0" eb="2">
      <t>チイキ</t>
    </rPh>
    <rPh sb="2" eb="4">
      <t>カツドウ</t>
    </rPh>
    <rPh sb="5" eb="7">
      <t>チイキ</t>
    </rPh>
    <rPh sb="8" eb="10">
      <t>ヒトビト</t>
    </rPh>
    <rPh sb="12" eb="14">
      <t>レンケイ</t>
    </rPh>
    <phoneticPr fontId="43"/>
  </si>
  <si>
    <t>（具体的な内容を記入してください。）</t>
    <rPh sb="1" eb="4">
      <t>グタイテキ</t>
    </rPh>
    <rPh sb="5" eb="7">
      <t>ナイヨウ</t>
    </rPh>
    <rPh sb="8" eb="10">
      <t>キニュウ</t>
    </rPh>
    <phoneticPr fontId="43"/>
  </si>
  <si>
    <t>園行事への地域住民の招待等</t>
    <rPh sb="0" eb="1">
      <t>エン</t>
    </rPh>
    <rPh sb="1" eb="3">
      <t>ギョウジ</t>
    </rPh>
    <rPh sb="5" eb="7">
      <t>チイキ</t>
    </rPh>
    <rPh sb="7" eb="9">
      <t>ジュウミン</t>
    </rPh>
    <rPh sb="10" eb="12">
      <t>ショウタイ</t>
    </rPh>
    <rPh sb="12" eb="13">
      <t>トウ</t>
    </rPh>
    <phoneticPr fontId="43"/>
  </si>
  <si>
    <t>他の地域施設、機関との交流・連携等</t>
    <rPh sb="0" eb="1">
      <t>タ</t>
    </rPh>
    <rPh sb="2" eb="4">
      <t>チイキ</t>
    </rPh>
    <rPh sb="4" eb="6">
      <t>シセツ</t>
    </rPh>
    <rPh sb="7" eb="9">
      <t>キカン</t>
    </rPh>
    <rPh sb="11" eb="13">
      <t>コウリュウ</t>
    </rPh>
    <rPh sb="14" eb="16">
      <t>レンケイ</t>
    </rPh>
    <rPh sb="16" eb="17">
      <t>トウ</t>
    </rPh>
    <phoneticPr fontId="43"/>
  </si>
  <si>
    <t>施設の地域への解放</t>
    <rPh sb="0" eb="2">
      <t>シセツ</t>
    </rPh>
    <rPh sb="3" eb="5">
      <t>チイキ</t>
    </rPh>
    <rPh sb="7" eb="9">
      <t>カイホウ</t>
    </rPh>
    <phoneticPr fontId="43"/>
  </si>
  <si>
    <t>ボランティア・実習生の受け入れ</t>
    <rPh sb="7" eb="9">
      <t>ジッシュウ</t>
    </rPh>
    <rPh sb="9" eb="10">
      <t>セイ</t>
    </rPh>
    <rPh sb="11" eb="12">
      <t>ウ</t>
    </rPh>
    <rPh sb="13" eb="14">
      <t>イ</t>
    </rPh>
    <phoneticPr fontId="43"/>
  </si>
  <si>
    <t>〔</t>
    <phoneticPr fontId="43"/>
  </si>
  <si>
    <t>地域への保育の情報提供</t>
    <phoneticPr fontId="43"/>
  </si>
  <si>
    <t>提　供　方　法</t>
    <rPh sb="0" eb="3">
      <t>テイキョウ</t>
    </rPh>
    <rPh sb="4" eb="7">
      <t>ホウホウ</t>
    </rPh>
    <phoneticPr fontId="43"/>
  </si>
  <si>
    <t>実施</t>
    <rPh sb="0" eb="2">
      <t>ジッシ</t>
    </rPh>
    <phoneticPr fontId="43"/>
  </si>
  <si>
    <t>内　　容　　等</t>
    <rPh sb="0" eb="4">
      <t>ナイヨウ</t>
    </rPh>
    <rPh sb="6" eb="7">
      <t>トウ</t>
    </rPh>
    <phoneticPr fontId="43"/>
  </si>
  <si>
    <t>一日の過ごし方</t>
    <rPh sb="0" eb="2">
      <t>イチニチ</t>
    </rPh>
    <rPh sb="3" eb="4">
      <t>ス</t>
    </rPh>
    <rPh sb="6" eb="7">
      <t>カタ</t>
    </rPh>
    <phoneticPr fontId="43"/>
  </si>
  <si>
    <t>パンフレット等配布</t>
    <rPh sb="6" eb="7">
      <t>トウ</t>
    </rPh>
    <phoneticPr fontId="43"/>
  </si>
  <si>
    <t>主な配布先</t>
    <rPh sb="0" eb="1">
      <t>オモ</t>
    </rPh>
    <rPh sb="2" eb="5">
      <t>ハイフサキ</t>
    </rPh>
    <phoneticPr fontId="43"/>
  </si>
  <si>
    <t>年間行事予定</t>
    <rPh sb="0" eb="2">
      <t>ネンカン</t>
    </rPh>
    <rPh sb="2" eb="4">
      <t>ギョウジ</t>
    </rPh>
    <rPh sb="4" eb="6">
      <t>ヨテイ</t>
    </rPh>
    <phoneticPr fontId="43"/>
  </si>
  <si>
    <t>教育・保育の方針、内容</t>
    <rPh sb="0" eb="2">
      <t>キョウイク</t>
    </rPh>
    <rPh sb="3" eb="5">
      <t>ホイク</t>
    </rPh>
    <rPh sb="6" eb="8">
      <t>ホウシン</t>
    </rPh>
    <rPh sb="9" eb="11">
      <t>ナイヨウ</t>
    </rPh>
    <phoneticPr fontId="43"/>
  </si>
  <si>
    <t>インターネット掲載</t>
    <phoneticPr fontId="43"/>
  </si>
  <si>
    <t>認定こども園ホームページの開設</t>
    <rPh sb="13" eb="15">
      <t>カイセツ</t>
    </rPh>
    <phoneticPr fontId="43"/>
  </si>
  <si>
    <t>職員の状況</t>
    <rPh sb="0" eb="2">
      <t>ショクイン</t>
    </rPh>
    <rPh sb="3" eb="5">
      <t>ジョウキョウ</t>
    </rPh>
    <phoneticPr fontId="2"/>
  </si>
  <si>
    <t>職員の状況</t>
    <rPh sb="0" eb="2">
      <t>ショクイン</t>
    </rPh>
    <rPh sb="3" eb="5">
      <t>ジョウキョウ</t>
    </rPh>
    <phoneticPr fontId="43"/>
  </si>
  <si>
    <t>アドレス：</t>
    <phoneticPr fontId="43"/>
  </si>
  <si>
    <t>経営者名称、事務所所在地</t>
    <rPh sb="0" eb="3">
      <t>ケイエイシャ</t>
    </rPh>
    <rPh sb="3" eb="5">
      <t>メイショウ</t>
    </rPh>
    <rPh sb="6" eb="9">
      <t>ジムショ</t>
    </rPh>
    <rPh sb="9" eb="12">
      <t>ショザイチ</t>
    </rPh>
    <phoneticPr fontId="43"/>
  </si>
  <si>
    <t>延長保育・一時預かり料</t>
    <rPh sb="0" eb="2">
      <t>エンチョウ</t>
    </rPh>
    <rPh sb="2" eb="4">
      <t>ホイク</t>
    </rPh>
    <rPh sb="5" eb="7">
      <t>イチジ</t>
    </rPh>
    <rPh sb="7" eb="8">
      <t>アズ</t>
    </rPh>
    <rPh sb="10" eb="11">
      <t>リョウ</t>
    </rPh>
    <phoneticPr fontId="43"/>
  </si>
  <si>
    <t>その他の方法</t>
    <rPh sb="2" eb="3">
      <t>タ</t>
    </rPh>
    <rPh sb="4" eb="6">
      <t>ホウホウ</t>
    </rPh>
    <phoneticPr fontId="43"/>
  </si>
  <si>
    <t>（具体的内容）</t>
    <rPh sb="1" eb="4">
      <t>グタイテキ</t>
    </rPh>
    <rPh sb="4" eb="6">
      <t>ナイヨウ</t>
    </rPh>
    <phoneticPr fontId="43"/>
  </si>
  <si>
    <t>サービス提供年月日</t>
    <phoneticPr fontId="43"/>
  </si>
  <si>
    <t>苦情受付窓口</t>
    <rPh sb="0" eb="2">
      <t>クジョウ</t>
    </rPh>
    <rPh sb="2" eb="4">
      <t>ウケツケ</t>
    </rPh>
    <rPh sb="4" eb="6">
      <t>マドグチ</t>
    </rPh>
    <phoneticPr fontId="43"/>
  </si>
  <si>
    <t>（注）情報提供の状況が確認できる資料（パンフレット等）を添付してください。</t>
    <rPh sb="3" eb="5">
      <t>ジョウホウ</t>
    </rPh>
    <rPh sb="5" eb="7">
      <t>テイキョウ</t>
    </rPh>
    <rPh sb="8" eb="10">
      <t>ジョウキョウ</t>
    </rPh>
    <rPh sb="11" eb="13">
      <t>カクニン</t>
    </rPh>
    <rPh sb="16" eb="18">
      <t>シリョウ</t>
    </rPh>
    <rPh sb="25" eb="26">
      <t>トウ</t>
    </rPh>
    <rPh sb="28" eb="30">
      <t>テンプ</t>
    </rPh>
    <phoneticPr fontId="43"/>
  </si>
  <si>
    <t>１７　施設設備整備の状況</t>
    <rPh sb="3" eb="5">
      <t>シセツ</t>
    </rPh>
    <rPh sb="5" eb="7">
      <t>セツビ</t>
    </rPh>
    <rPh sb="7" eb="9">
      <t>セイビ</t>
    </rPh>
    <rPh sb="10" eb="12">
      <t>ジョウキョウ</t>
    </rPh>
    <phoneticPr fontId="43"/>
  </si>
  <si>
    <t>（1）施設設備の状況</t>
    <rPh sb="3" eb="5">
      <t>シセツ</t>
    </rPh>
    <rPh sb="5" eb="7">
      <t>セツビ</t>
    </rPh>
    <rPh sb="8" eb="10">
      <t>ジョウキョウ</t>
    </rPh>
    <phoneticPr fontId="43"/>
  </si>
  <si>
    <t>土地</t>
    <rPh sb="0" eb="2">
      <t>トチ</t>
    </rPh>
    <phoneticPr fontId="43"/>
  </si>
  <si>
    <t>自己所有地</t>
    <rPh sb="0" eb="2">
      <t>ジコ</t>
    </rPh>
    <rPh sb="2" eb="4">
      <t>ショユウ</t>
    </rPh>
    <rPh sb="4" eb="5">
      <t>チ</t>
    </rPh>
    <phoneticPr fontId="43"/>
  </si>
  <si>
    <t>㎡</t>
  </si>
  <si>
    <t>増改築又は移転改築計画等</t>
    <rPh sb="0" eb="3">
      <t>ゾウカイチク</t>
    </rPh>
    <rPh sb="3" eb="4">
      <t>マタ</t>
    </rPh>
    <rPh sb="5" eb="7">
      <t>イテン</t>
    </rPh>
    <rPh sb="7" eb="9">
      <t>カイチク</t>
    </rPh>
    <rPh sb="9" eb="11">
      <t>ケイカク</t>
    </rPh>
    <rPh sb="11" eb="12">
      <t>トウ</t>
    </rPh>
    <phoneticPr fontId="43"/>
  </si>
  <si>
    <t>借地</t>
    <rPh sb="0" eb="1">
      <t>シャク</t>
    </rPh>
    <rPh sb="1" eb="2">
      <t>チ</t>
    </rPh>
    <phoneticPr fontId="43"/>
  </si>
  <si>
    <t>合　　　　計</t>
    <rPh sb="0" eb="1">
      <t>ゴウ</t>
    </rPh>
    <rPh sb="5" eb="6">
      <t>ケイ</t>
    </rPh>
    <phoneticPr fontId="43"/>
  </si>
  <si>
    <t>うち屋外遊戯場</t>
    <rPh sb="2" eb="4">
      <t>オクガイ</t>
    </rPh>
    <rPh sb="4" eb="7">
      <t>ユウギジョウ</t>
    </rPh>
    <phoneticPr fontId="43"/>
  </si>
  <si>
    <t>屋外遊戯場がない場合の代替場所</t>
    <rPh sb="0" eb="2">
      <t>オクガイ</t>
    </rPh>
    <rPh sb="2" eb="5">
      <t>ユウギジョウ</t>
    </rPh>
    <rPh sb="8" eb="10">
      <t>バアイ</t>
    </rPh>
    <rPh sb="11" eb="13">
      <t>ダイタイ</t>
    </rPh>
    <rPh sb="13" eb="15">
      <t>バショ</t>
    </rPh>
    <phoneticPr fontId="43"/>
  </si>
  <si>
    <t>建物</t>
    <rPh sb="0" eb="2">
      <t>タテモノ</t>
    </rPh>
    <phoneticPr fontId="43"/>
  </si>
  <si>
    <t>建築年月日</t>
    <rPh sb="0" eb="2">
      <t>ケンチク</t>
    </rPh>
    <rPh sb="2" eb="5">
      <t>ネンガッピ</t>
    </rPh>
    <phoneticPr fontId="43"/>
  </si>
  <si>
    <t>年　　月　　日</t>
    <rPh sb="0" eb="1">
      <t>ネン</t>
    </rPh>
    <rPh sb="3" eb="4">
      <t>ツキ</t>
    </rPh>
    <rPh sb="6" eb="7">
      <t>ヒ</t>
    </rPh>
    <phoneticPr fontId="43"/>
  </si>
  <si>
    <t>増改築年月日</t>
    <rPh sb="0" eb="3">
      <t>ゾウカイチク</t>
    </rPh>
    <rPh sb="3" eb="6">
      <t>ネンガッピ</t>
    </rPh>
    <phoneticPr fontId="43"/>
  </si>
  <si>
    <t>構造</t>
    <rPh sb="0" eb="2">
      <t>コウゾウ</t>
    </rPh>
    <phoneticPr fontId="43"/>
  </si>
  <si>
    <t>耐　 火</t>
    <rPh sb="0" eb="1">
      <t>シノブ</t>
    </rPh>
    <rPh sb="3" eb="4">
      <t>ヒ</t>
    </rPh>
    <phoneticPr fontId="43"/>
  </si>
  <si>
    <t>（</t>
    <phoneticPr fontId="43"/>
  </si>
  <si>
    <t>造）</t>
    <rPh sb="0" eb="1">
      <t>ツク</t>
    </rPh>
    <phoneticPr fontId="43"/>
  </si>
  <si>
    <t>　階建</t>
    <rPh sb="1" eb="3">
      <t>カイダ</t>
    </rPh>
    <phoneticPr fontId="43"/>
  </si>
  <si>
    <t>準耐火</t>
    <rPh sb="0" eb="1">
      <t>ジュン</t>
    </rPh>
    <rPh sb="1" eb="3">
      <t>タイカ</t>
    </rPh>
    <phoneticPr fontId="43"/>
  </si>
  <si>
    <t>木　 造</t>
    <rPh sb="0" eb="1">
      <t>キ</t>
    </rPh>
    <rPh sb="3" eb="4">
      <t>ヅクリ</t>
    </rPh>
    <phoneticPr fontId="43"/>
  </si>
  <si>
    <t>計</t>
    <rPh sb="0" eb="1">
      <t>ケイ</t>
    </rPh>
    <phoneticPr fontId="43"/>
  </si>
  <si>
    <t>室　　名</t>
    <rPh sb="0" eb="1">
      <t>シツ</t>
    </rPh>
    <rPh sb="3" eb="4">
      <t>メイ</t>
    </rPh>
    <phoneticPr fontId="43"/>
  </si>
  <si>
    <t>クラス名</t>
    <rPh sb="3" eb="4">
      <t>メイ</t>
    </rPh>
    <phoneticPr fontId="2"/>
  </si>
  <si>
    <t>クラス名</t>
    <rPh sb="3" eb="4">
      <t>メイ</t>
    </rPh>
    <phoneticPr fontId="43"/>
  </si>
  <si>
    <t>床　面　積</t>
    <rPh sb="0" eb="5">
      <t>ユカメンセキ</t>
    </rPh>
    <phoneticPr fontId="43"/>
  </si>
  <si>
    <t>室　数</t>
    <rPh sb="0" eb="1">
      <t>シツ</t>
    </rPh>
    <rPh sb="2" eb="3">
      <t>スウ</t>
    </rPh>
    <phoneticPr fontId="43"/>
  </si>
  <si>
    <t>３歳未満児</t>
    <rPh sb="1" eb="5">
      <t>サイジ</t>
    </rPh>
    <phoneticPr fontId="43"/>
  </si>
  <si>
    <t>乳児・ほふく室等</t>
    <rPh sb="0" eb="7">
      <t>ニュウジシツ</t>
    </rPh>
    <rPh sb="7" eb="8">
      <t>トウ</t>
    </rPh>
    <phoneticPr fontId="43"/>
  </si>
  <si>
    <t>０歳</t>
  </si>
  <si>
    <t>児クラス</t>
    <rPh sb="0" eb="1">
      <t>ジ</t>
    </rPh>
    <phoneticPr fontId="43"/>
  </si>
  <si>
    <t>組</t>
    <rPh sb="0" eb="1">
      <t>クミ</t>
    </rPh>
    <phoneticPr fontId="43"/>
  </si>
  <si>
    <t>医務室</t>
    <rPh sb="0" eb="3">
      <t>イムシツ</t>
    </rPh>
    <phoneticPr fontId="43"/>
  </si>
  <si>
    <t>室</t>
    <rPh sb="0" eb="1">
      <t>シツ</t>
    </rPh>
    <phoneticPr fontId="43"/>
  </si>
  <si>
    <t>１歳</t>
  </si>
  <si>
    <t>調理室</t>
    <rPh sb="0" eb="3">
      <t>チョウリシツ</t>
    </rPh>
    <phoneticPr fontId="43"/>
  </si>
  <si>
    <t>２歳</t>
  </si>
  <si>
    <t>調乳室</t>
    <rPh sb="0" eb="3">
      <t>チョウリシツ</t>
    </rPh>
    <phoneticPr fontId="43"/>
  </si>
  <si>
    <t>０・１歳</t>
  </si>
  <si>
    <t>沐浴室</t>
    <rPh sb="0" eb="2">
      <t>モクヨク</t>
    </rPh>
    <rPh sb="2" eb="3">
      <t>シツ</t>
    </rPh>
    <phoneticPr fontId="43"/>
  </si>
  <si>
    <t>１・２歳</t>
  </si>
  <si>
    <t>事務室</t>
    <rPh sb="0" eb="3">
      <t>ジムシツ</t>
    </rPh>
    <phoneticPr fontId="43"/>
  </si>
  <si>
    <t>小　　計</t>
    <rPh sb="0" eb="1">
      <t>ショウ</t>
    </rPh>
    <rPh sb="1" eb="4">
      <t>ゴウケイ</t>
    </rPh>
    <phoneticPr fontId="43"/>
  </si>
  <si>
    <t>児童便所</t>
    <rPh sb="0" eb="2">
      <t>ジドウ</t>
    </rPh>
    <rPh sb="2" eb="4">
      <t>ベンジョ</t>
    </rPh>
    <phoneticPr fontId="43"/>
  </si>
  <si>
    <t>３歳以上児</t>
    <rPh sb="1" eb="5">
      <t>サイジ</t>
    </rPh>
    <phoneticPr fontId="43"/>
  </si>
  <si>
    <t>保育室</t>
    <rPh sb="0" eb="3">
      <t>ホイクシツ</t>
    </rPh>
    <phoneticPr fontId="43"/>
  </si>
  <si>
    <t>児童便所内訳</t>
    <rPh sb="0" eb="2">
      <t>ジドウ</t>
    </rPh>
    <rPh sb="2" eb="4">
      <t>ベンジョ</t>
    </rPh>
    <rPh sb="4" eb="6">
      <t>ウチワケ</t>
    </rPh>
    <phoneticPr fontId="43"/>
  </si>
  <si>
    <t>大便所</t>
    <rPh sb="0" eb="1">
      <t>ダイ</t>
    </rPh>
    <rPh sb="1" eb="3">
      <t>ベンジョ</t>
    </rPh>
    <phoneticPr fontId="43"/>
  </si>
  <si>
    <t>個</t>
    <rPh sb="0" eb="1">
      <t>コ</t>
    </rPh>
    <phoneticPr fontId="43"/>
  </si>
  <si>
    <t>小便所</t>
    <rPh sb="0" eb="2">
      <t>ショウベン</t>
    </rPh>
    <rPh sb="2" eb="3">
      <t>ジョ</t>
    </rPh>
    <phoneticPr fontId="43"/>
  </si>
  <si>
    <t>乳児用便所</t>
    <rPh sb="0" eb="2">
      <t>ニュウジ</t>
    </rPh>
    <rPh sb="2" eb="3">
      <t>ヨウ</t>
    </rPh>
    <rPh sb="3" eb="5">
      <t>ベンジョ</t>
    </rPh>
    <phoneticPr fontId="43"/>
  </si>
  <si>
    <t>障害児用便所</t>
    <rPh sb="0" eb="3">
      <t>ショウガイジ</t>
    </rPh>
    <rPh sb="3" eb="4">
      <t>ヨウ</t>
    </rPh>
    <rPh sb="4" eb="6">
      <t>ベンジョ</t>
    </rPh>
    <phoneticPr fontId="43"/>
  </si>
  <si>
    <t>一時預かり室</t>
    <rPh sb="0" eb="2">
      <t>イチジ</t>
    </rPh>
    <rPh sb="2" eb="3">
      <t>アズ</t>
    </rPh>
    <rPh sb="5" eb="6">
      <t>シツ</t>
    </rPh>
    <phoneticPr fontId="43"/>
  </si>
  <si>
    <t>地域子育て支援センター</t>
    <rPh sb="0" eb="2">
      <t>チイキ</t>
    </rPh>
    <rPh sb="2" eb="4">
      <t>コソダ</t>
    </rPh>
    <rPh sb="5" eb="7">
      <t>シエン</t>
    </rPh>
    <phoneticPr fontId="43"/>
  </si>
  <si>
    <t>遊戯室</t>
    <rPh sb="0" eb="3">
      <t>ユウギシツ</t>
    </rPh>
    <phoneticPr fontId="43"/>
  </si>
  <si>
    <t>合　　計</t>
    <rPh sb="0" eb="4">
      <t>ゴウケイ</t>
    </rPh>
    <phoneticPr fontId="43"/>
  </si>
  <si>
    <t>その他（廊下等）</t>
    <rPh sb="2" eb="3">
      <t>タ</t>
    </rPh>
    <rPh sb="4" eb="6">
      <t>ロウカ</t>
    </rPh>
    <rPh sb="6" eb="7">
      <t>トウ</t>
    </rPh>
    <phoneticPr fontId="43"/>
  </si>
  <si>
    <t>建　物　合　計　床　面　積</t>
    <rPh sb="0" eb="1">
      <t>ダテ</t>
    </rPh>
    <rPh sb="2" eb="3">
      <t>モノ</t>
    </rPh>
    <rPh sb="4" eb="7">
      <t>ゴウケイ</t>
    </rPh>
    <rPh sb="8" eb="13">
      <t>ユカメンセキ</t>
    </rPh>
    <phoneticPr fontId="43"/>
  </si>
  <si>
    <t>保育に必要な用具</t>
    <rPh sb="0" eb="2">
      <t>ホイク</t>
    </rPh>
    <rPh sb="3" eb="5">
      <t>ヒツヨウ</t>
    </rPh>
    <rPh sb="6" eb="8">
      <t>ヨウグ</t>
    </rPh>
    <phoneticPr fontId="43"/>
  </si>
  <si>
    <t>・</t>
    <phoneticPr fontId="43"/>
  </si>
  <si>
    <t>砂　　場</t>
    <rPh sb="0" eb="4">
      <t>スナバ</t>
    </rPh>
    <phoneticPr fontId="43"/>
  </si>
  <si>
    <t>有　　・　　無</t>
  </si>
  <si>
    <t>〕</t>
    <phoneticPr fontId="43"/>
  </si>
  <si>
    <t>（</t>
    <phoneticPr fontId="43"/>
  </si>
  <si>
    <t>ヵ所</t>
    <rPh sb="1" eb="2">
      <t>ショ</t>
    </rPh>
    <phoneticPr fontId="43"/>
  </si>
  <si>
    <t>）</t>
    <phoneticPr fontId="43"/>
  </si>
  <si>
    <t>・</t>
    <phoneticPr fontId="43"/>
  </si>
  <si>
    <t>すべり台</t>
    <rPh sb="3" eb="4">
      <t>ダイ</t>
    </rPh>
    <phoneticPr fontId="43"/>
  </si>
  <si>
    <t>台</t>
    <rPh sb="0" eb="1">
      <t>ダイ</t>
    </rPh>
    <phoneticPr fontId="43"/>
  </si>
  <si>
    <t>ブランコ</t>
    <phoneticPr fontId="43"/>
  </si>
  <si>
    <t>〕</t>
    <phoneticPr fontId="43"/>
  </si>
  <si>
    <t>（</t>
    <phoneticPr fontId="43"/>
  </si>
  <si>
    <t>基</t>
    <rPh sb="0" eb="1">
      <t>キ</t>
    </rPh>
    <phoneticPr fontId="43"/>
  </si>
  <si>
    <t>）</t>
    <phoneticPr fontId="43"/>
  </si>
  <si>
    <t>その他の遊具</t>
    <rPh sb="2" eb="3">
      <t>タ</t>
    </rPh>
    <rPh sb="4" eb="6">
      <t>ユウグ</t>
    </rPh>
    <phoneticPr fontId="43"/>
  </si>
  <si>
    <t>（注）分園を設置している場合には、分園の状況も併せて記入してください。</t>
    <rPh sb="1" eb="2">
      <t>チュウ</t>
    </rPh>
    <rPh sb="3" eb="4">
      <t>ブン</t>
    </rPh>
    <rPh sb="4" eb="5">
      <t>エン</t>
    </rPh>
    <rPh sb="6" eb="8">
      <t>セッチ</t>
    </rPh>
    <rPh sb="12" eb="14">
      <t>バアイ</t>
    </rPh>
    <rPh sb="17" eb="18">
      <t>ブン</t>
    </rPh>
    <rPh sb="18" eb="19">
      <t>エン</t>
    </rPh>
    <rPh sb="20" eb="22">
      <t>ジョウキョウ</t>
    </rPh>
    <rPh sb="23" eb="24">
      <t>アワ</t>
    </rPh>
    <rPh sb="26" eb="28">
      <t>キニュウ</t>
    </rPh>
    <phoneticPr fontId="43"/>
  </si>
  <si>
    <t xml:space="preserve">   ①　国庫補助金を受けて施設整備・増改築を実施している場合、補助目的に沿った利用がなされていますか。 </t>
    <rPh sb="5" eb="7">
      <t>コッコ</t>
    </rPh>
    <rPh sb="7" eb="10">
      <t>ホジョキン</t>
    </rPh>
    <rPh sb="11" eb="12">
      <t>ウ</t>
    </rPh>
    <rPh sb="14" eb="16">
      <t>シセツ</t>
    </rPh>
    <rPh sb="16" eb="18">
      <t>セイビ</t>
    </rPh>
    <rPh sb="19" eb="22">
      <t>ゾウカイチク</t>
    </rPh>
    <rPh sb="23" eb="25">
      <t>ジッシ</t>
    </rPh>
    <rPh sb="29" eb="31">
      <t>バアイ</t>
    </rPh>
    <rPh sb="32" eb="34">
      <t>ホジョ</t>
    </rPh>
    <rPh sb="34" eb="36">
      <t>モクテキ</t>
    </rPh>
    <rPh sb="37" eb="38">
      <t>ソ</t>
    </rPh>
    <rPh sb="40" eb="42">
      <t>リヨウ</t>
    </rPh>
    <phoneticPr fontId="43"/>
  </si>
  <si>
    <t>〕</t>
    <phoneticPr fontId="43"/>
  </si>
  <si>
    <t>　</t>
    <phoneticPr fontId="43"/>
  </si>
  <si>
    <t xml:space="preserve">   ②　建物又は敷地の公衆の見えやすい場所に、当該施設が幼保連携型認定こども園である旨を掲示していますか。</t>
    <rPh sb="5" eb="7">
      <t>タテモノ</t>
    </rPh>
    <rPh sb="7" eb="8">
      <t>マタ</t>
    </rPh>
    <rPh sb="9" eb="11">
      <t>シキチ</t>
    </rPh>
    <rPh sb="12" eb="14">
      <t>コウシュウ</t>
    </rPh>
    <rPh sb="15" eb="16">
      <t>ミ</t>
    </rPh>
    <rPh sb="20" eb="22">
      <t>バショ</t>
    </rPh>
    <rPh sb="24" eb="26">
      <t>トウガイ</t>
    </rPh>
    <rPh sb="26" eb="28">
      <t>シセツ</t>
    </rPh>
    <phoneticPr fontId="43"/>
  </si>
  <si>
    <t>〔</t>
    <phoneticPr fontId="43"/>
  </si>
  <si>
    <t>（2）給水設備等の衛生管理の状況</t>
    <phoneticPr fontId="43"/>
  </si>
  <si>
    <t>区　分</t>
    <rPh sb="0" eb="1">
      <t>ク</t>
    </rPh>
    <rPh sb="2" eb="3">
      <t>ブン</t>
    </rPh>
    <phoneticPr fontId="43"/>
  </si>
  <si>
    <t>種　別</t>
    <rPh sb="0" eb="1">
      <t>タネ</t>
    </rPh>
    <rPh sb="2" eb="3">
      <t>ベツ</t>
    </rPh>
    <phoneticPr fontId="43"/>
  </si>
  <si>
    <t>管　　理　　状　　況</t>
    <rPh sb="0" eb="1">
      <t>カン</t>
    </rPh>
    <rPh sb="3" eb="4">
      <t>リ</t>
    </rPh>
    <rPh sb="6" eb="7">
      <t>ジョウ</t>
    </rPh>
    <rPh sb="9" eb="10">
      <t>イワン</t>
    </rPh>
    <phoneticPr fontId="43"/>
  </si>
  <si>
    <t>給水設備</t>
    <rPh sb="0" eb="2">
      <t>キュウスイ</t>
    </rPh>
    <rPh sb="2" eb="4">
      <t>セツビ</t>
    </rPh>
    <phoneticPr fontId="43"/>
  </si>
  <si>
    <t>飲用水</t>
    <rPh sb="0" eb="2">
      <t>インヨウ</t>
    </rPh>
    <rPh sb="2" eb="3">
      <t>スイ</t>
    </rPh>
    <phoneticPr fontId="43"/>
  </si>
  <si>
    <t>井戸水等</t>
    <rPh sb="0" eb="2">
      <t>イド</t>
    </rPh>
    <rPh sb="2" eb="3">
      <t>スイ</t>
    </rPh>
    <rPh sb="3" eb="4">
      <t>トウ</t>
    </rPh>
    <phoneticPr fontId="43"/>
  </si>
  <si>
    <t>水質検査年月日</t>
    <rPh sb="0" eb="2">
      <t>スイシツ</t>
    </rPh>
    <rPh sb="2" eb="4">
      <t>ケンサ</t>
    </rPh>
    <rPh sb="4" eb="7">
      <t>ネンガッピ</t>
    </rPh>
    <phoneticPr fontId="43"/>
  </si>
  <si>
    <t>・　　　　・</t>
    <phoneticPr fontId="43"/>
  </si>
  <si>
    <t>・　　　　・</t>
    <phoneticPr fontId="43"/>
  </si>
  <si>
    <t>検査結果</t>
  </si>
  <si>
    <t>異常なし・異常あり</t>
  </si>
  <si>
    <t>公共水道</t>
    <rPh sb="0" eb="2">
      <t>コウキョウ</t>
    </rPh>
    <rPh sb="2" eb="4">
      <t>スイドウ</t>
    </rPh>
    <phoneticPr fontId="43"/>
  </si>
  <si>
    <t>貯水槽</t>
    <phoneticPr fontId="43"/>
  </si>
  <si>
    <t>受水槽等</t>
    <rPh sb="0" eb="1">
      <t>ウケ</t>
    </rPh>
    <rPh sb="1" eb="2">
      <t>ミズ</t>
    </rPh>
    <rPh sb="2" eb="3">
      <t>ソウ</t>
    </rPh>
    <rPh sb="3" eb="4">
      <t>トウ</t>
    </rPh>
    <phoneticPr fontId="43"/>
  </si>
  <si>
    <t>有　効　水　量</t>
    <rPh sb="0" eb="3">
      <t>ユウコウ</t>
    </rPh>
    <rPh sb="4" eb="7">
      <t>スイリョウ</t>
    </rPh>
    <phoneticPr fontId="43"/>
  </si>
  <si>
    <t>10立方㍍超</t>
    <rPh sb="2" eb="4">
      <t>リッポウ</t>
    </rPh>
    <phoneticPr fontId="43"/>
  </si>
  <si>
    <t>5立法㍍超～10立方㍍以下</t>
    <rPh sb="1" eb="3">
      <t>リッポウ</t>
    </rPh>
    <rPh sb="4" eb="5">
      <t>チョウ</t>
    </rPh>
    <rPh sb="11" eb="13">
      <t>イカ</t>
    </rPh>
    <phoneticPr fontId="43"/>
  </si>
  <si>
    <t>5立方㍍以下</t>
    <rPh sb="4" eb="6">
      <t>イカ</t>
    </rPh>
    <phoneticPr fontId="43"/>
  </si>
  <si>
    <t>定期検査年月日</t>
    <rPh sb="0" eb="2">
      <t>テイキ</t>
    </rPh>
    <rPh sb="4" eb="7">
      <t>ネンガッピ</t>
    </rPh>
    <phoneticPr fontId="43"/>
  </si>
  <si>
    <t>・　　　　・</t>
    <phoneticPr fontId="43"/>
  </si>
  <si>
    <t>改善事項</t>
    <rPh sb="0" eb="2">
      <t>カイゼン</t>
    </rPh>
    <rPh sb="2" eb="4">
      <t>ジコウ</t>
    </rPh>
    <phoneticPr fontId="43"/>
  </si>
  <si>
    <t>改善措置状況</t>
    <rPh sb="0" eb="2">
      <t>カイゼン</t>
    </rPh>
    <rPh sb="2" eb="4">
      <t>ソチ</t>
    </rPh>
    <rPh sb="4" eb="6">
      <t>ジョウキョウ</t>
    </rPh>
    <phoneticPr fontId="43"/>
  </si>
  <si>
    <t>検査結果</t>
    <rPh sb="0" eb="2">
      <t>ケンサ</t>
    </rPh>
    <rPh sb="2" eb="4">
      <t>ケッカ</t>
    </rPh>
    <phoneticPr fontId="43"/>
  </si>
  <si>
    <t>清掃実施年月日</t>
    <rPh sb="0" eb="2">
      <t>セイソウ</t>
    </rPh>
    <rPh sb="2" eb="4">
      <t>ジッシ</t>
    </rPh>
    <rPh sb="4" eb="7">
      <t>ネンガッピ</t>
    </rPh>
    <phoneticPr fontId="43"/>
  </si>
  <si>
    <t>未 設 置</t>
    <rPh sb="0" eb="1">
      <t>ミ</t>
    </rPh>
    <rPh sb="2" eb="3">
      <t>シツラ</t>
    </rPh>
    <rPh sb="4" eb="5">
      <t>チ</t>
    </rPh>
    <phoneticPr fontId="43"/>
  </si>
  <si>
    <t>排水設備</t>
    <rPh sb="0" eb="2">
      <t>ハイスイ</t>
    </rPh>
    <rPh sb="2" eb="4">
      <t>セツビ</t>
    </rPh>
    <phoneticPr fontId="43"/>
  </si>
  <si>
    <t>浄 化 槽</t>
    <rPh sb="0" eb="1">
      <t>キヨシ</t>
    </rPh>
    <rPh sb="2" eb="3">
      <t>カ</t>
    </rPh>
    <rPh sb="4" eb="5">
      <t>ソウ</t>
    </rPh>
    <phoneticPr fontId="43"/>
  </si>
  <si>
    <t>保守点検年月日</t>
    <rPh sb="0" eb="2">
      <t>ホシュ</t>
    </rPh>
    <rPh sb="2" eb="4">
      <t>テンケン</t>
    </rPh>
    <rPh sb="4" eb="7">
      <t>ネンガッピ</t>
    </rPh>
    <phoneticPr fontId="43"/>
  </si>
  <si>
    <t>公共下水道</t>
    <rPh sb="0" eb="2">
      <t>コウキョウ</t>
    </rPh>
    <rPh sb="2" eb="5">
      <t>ゲスイドウ</t>
    </rPh>
    <phoneticPr fontId="43"/>
  </si>
  <si>
    <t>（注）分園がある場合には、分園の状況についても記入してください。以下１９の（1）から（7）及び（9）についても同様としてください。</t>
    <phoneticPr fontId="43"/>
  </si>
  <si>
    <t>　</t>
    <phoneticPr fontId="43"/>
  </si>
  <si>
    <t>１８　安全管理の状況</t>
    <rPh sb="3" eb="5">
      <t>アンゼン</t>
    </rPh>
    <rPh sb="5" eb="7">
      <t>カンリ</t>
    </rPh>
    <rPh sb="8" eb="10">
      <t>ジョウキョウ</t>
    </rPh>
    <phoneticPr fontId="43"/>
  </si>
  <si>
    <t>（1）消防計画及び防火管理者の届出状況</t>
    <phoneticPr fontId="43"/>
  </si>
  <si>
    <t>　　ア　消防計画の届出</t>
    <rPh sb="4" eb="6">
      <t>ショウボウ</t>
    </rPh>
    <rPh sb="6" eb="8">
      <t>ケイカク</t>
    </rPh>
    <rPh sb="9" eb="11">
      <t>トドケデ</t>
    </rPh>
    <phoneticPr fontId="43"/>
  </si>
  <si>
    <t>〔</t>
    <phoneticPr fontId="43"/>
  </si>
  <si>
    <t>〕</t>
  </si>
  <si>
    <t>（注）　直近の届出（変更を含む。）年月日を記入してください。</t>
    <rPh sb="4" eb="6">
      <t>チョッキン</t>
    </rPh>
    <rPh sb="7" eb="8">
      <t>トド</t>
    </rPh>
    <rPh sb="8" eb="9">
      <t>デ</t>
    </rPh>
    <rPh sb="10" eb="12">
      <t>ヘンコウトドケ</t>
    </rPh>
    <rPh sb="13" eb="14">
      <t>フク</t>
    </rPh>
    <rPh sb="17" eb="20">
      <t>ネンガッピ</t>
    </rPh>
    <rPh sb="21" eb="23">
      <t>キニュウ</t>
    </rPh>
    <phoneticPr fontId="43"/>
  </si>
  <si>
    <t>　　イ　防火管理者</t>
    <rPh sb="4" eb="6">
      <t>ボウカ</t>
    </rPh>
    <rPh sb="6" eb="9">
      <t>カンリシャ</t>
    </rPh>
    <phoneticPr fontId="43"/>
  </si>
  <si>
    <t>職 氏 名　　　　　　　　　　　　　　　　　　　</t>
    <rPh sb="0" eb="5">
      <t>ショクメイ</t>
    </rPh>
    <phoneticPr fontId="43"/>
  </si>
  <si>
    <t>選任届出</t>
    <rPh sb="0" eb="2">
      <t>センニン</t>
    </rPh>
    <rPh sb="2" eb="4">
      <t>トドケデ</t>
    </rPh>
    <phoneticPr fontId="43"/>
  </si>
  <si>
    <t>（2）防災設備等の状況</t>
    <rPh sb="3" eb="5">
      <t>ボウサイ</t>
    </rPh>
    <phoneticPr fontId="43"/>
  </si>
  <si>
    <t>設　　備</t>
    <rPh sb="0" eb="4">
      <t>セツビ</t>
    </rPh>
    <phoneticPr fontId="43"/>
  </si>
  <si>
    <t>整備状況</t>
    <rPh sb="0" eb="2">
      <t>セイビ</t>
    </rPh>
    <rPh sb="2" eb="4">
      <t>ジョウキョウ</t>
    </rPh>
    <phoneticPr fontId="43"/>
  </si>
  <si>
    <t>防災設備</t>
    <rPh sb="0" eb="2">
      <t>ボウサイ</t>
    </rPh>
    <rPh sb="2" eb="4">
      <t>セツビ</t>
    </rPh>
    <phoneticPr fontId="43"/>
  </si>
  <si>
    <t>避難階段</t>
    <rPh sb="0" eb="2">
      <t>ヒナン</t>
    </rPh>
    <rPh sb="2" eb="4">
      <t>カイダン</t>
    </rPh>
    <phoneticPr fontId="43"/>
  </si>
  <si>
    <t>有</t>
    <rPh sb="0" eb="1">
      <t>ウ</t>
    </rPh>
    <phoneticPr fontId="43"/>
  </si>
  <si>
    <t>（</t>
    <phoneticPr fontId="43"/>
  </si>
  <si>
    <t>ヵ所）</t>
    <rPh sb="1" eb="2">
      <t>ショ</t>
    </rPh>
    <phoneticPr fontId="43"/>
  </si>
  <si>
    <t>無</t>
    <rPh sb="0" eb="1">
      <t>ム</t>
    </rPh>
    <phoneticPr fontId="43"/>
  </si>
  <si>
    <t>消防用設備</t>
    <rPh sb="0" eb="3">
      <t>ショウボウヨウ</t>
    </rPh>
    <rPh sb="3" eb="5">
      <t>セツビ</t>
    </rPh>
    <phoneticPr fontId="43"/>
  </si>
  <si>
    <t>漏電火災警報器</t>
    <rPh sb="0" eb="2">
      <t>ロウデン</t>
    </rPh>
    <rPh sb="2" eb="4">
      <t>カサイ</t>
    </rPh>
    <rPh sb="4" eb="7">
      <t>ケイホウキ</t>
    </rPh>
    <phoneticPr fontId="43"/>
  </si>
  <si>
    <t>避難口（非常口）</t>
    <rPh sb="0" eb="3">
      <t>ヒナングチ</t>
    </rPh>
    <rPh sb="4" eb="7">
      <t>ヒジョウグチ</t>
    </rPh>
    <phoneticPr fontId="43"/>
  </si>
  <si>
    <t>消防機関へ通報する火災報知設備</t>
    <phoneticPr fontId="43"/>
  </si>
  <si>
    <t>防火戸・防火シャッター</t>
    <rPh sb="0" eb="3">
      <t>ボウカド</t>
    </rPh>
    <rPh sb="4" eb="6">
      <t>ボウカ</t>
    </rPh>
    <phoneticPr fontId="43"/>
  </si>
  <si>
    <t>非常警報設備</t>
    <rPh sb="0" eb="2">
      <t>ヒジョウ</t>
    </rPh>
    <rPh sb="2" eb="4">
      <t>ケイホウ</t>
    </rPh>
    <rPh sb="4" eb="6">
      <t>セツビ</t>
    </rPh>
    <phoneticPr fontId="43"/>
  </si>
  <si>
    <t>消火器具</t>
    <rPh sb="0" eb="2">
      <t>ショウカキ</t>
    </rPh>
    <rPh sb="2" eb="4">
      <t>キグ</t>
    </rPh>
    <phoneticPr fontId="43"/>
  </si>
  <si>
    <t>（</t>
    <phoneticPr fontId="43"/>
  </si>
  <si>
    <t>避難器具（すべり台、救助袋）</t>
    <rPh sb="0" eb="2">
      <t>ヒナン</t>
    </rPh>
    <rPh sb="2" eb="4">
      <t>キグ</t>
    </rPh>
    <rPh sb="8" eb="9">
      <t>ダイ</t>
    </rPh>
    <rPh sb="10" eb="12">
      <t>キュウジョ</t>
    </rPh>
    <rPh sb="12" eb="13">
      <t>フクロ</t>
    </rPh>
    <phoneticPr fontId="43"/>
  </si>
  <si>
    <t>（</t>
    <phoneticPr fontId="43"/>
  </si>
  <si>
    <t>屋内消火栓</t>
    <rPh sb="0" eb="2">
      <t>オクナイ</t>
    </rPh>
    <rPh sb="2" eb="5">
      <t>ショウカセン</t>
    </rPh>
    <phoneticPr fontId="43"/>
  </si>
  <si>
    <t>誘導灯及び誘導標識</t>
    <rPh sb="0" eb="3">
      <t>ユウドウトウ</t>
    </rPh>
    <rPh sb="3" eb="4">
      <t>オヨ</t>
    </rPh>
    <rPh sb="5" eb="7">
      <t>ユウドウ</t>
    </rPh>
    <rPh sb="7" eb="9">
      <t>ヒョウシキ</t>
    </rPh>
    <phoneticPr fontId="43"/>
  </si>
  <si>
    <t>スプリンクラー</t>
    <phoneticPr fontId="43"/>
  </si>
  <si>
    <t>防火用水</t>
    <rPh sb="0" eb="2">
      <t>ボウカ</t>
    </rPh>
    <rPh sb="2" eb="4">
      <t>ヨウスイ</t>
    </rPh>
    <phoneticPr fontId="43"/>
  </si>
  <si>
    <t>自動火災報知設備</t>
    <rPh sb="0" eb="2">
      <t>ジドウ</t>
    </rPh>
    <phoneticPr fontId="43"/>
  </si>
  <si>
    <t>非常電源設備</t>
    <rPh sb="0" eb="2">
      <t>ヒジョウ</t>
    </rPh>
    <rPh sb="2" eb="4">
      <t>デンゲン</t>
    </rPh>
    <rPh sb="4" eb="6">
      <t>セツビ</t>
    </rPh>
    <phoneticPr fontId="43"/>
  </si>
  <si>
    <t>カーテン等の防炎性能</t>
    <rPh sb="4" eb="5">
      <t>トウ</t>
    </rPh>
    <rPh sb="6" eb="8">
      <t>ボウエン</t>
    </rPh>
    <rPh sb="8" eb="10">
      <t>セイノウ</t>
    </rPh>
    <phoneticPr fontId="43"/>
  </si>
  <si>
    <t>緊急時自動転送システム</t>
    <rPh sb="0" eb="3">
      <t>キンキュウジ</t>
    </rPh>
    <rPh sb="3" eb="5">
      <t>ジドウ</t>
    </rPh>
    <rPh sb="5" eb="7">
      <t>テンソウ</t>
    </rPh>
    <phoneticPr fontId="43"/>
  </si>
  <si>
    <t>（3）防災設備の保守点検の状況</t>
    <rPh sb="5" eb="7">
      <t>セツビ</t>
    </rPh>
    <rPh sb="8" eb="10">
      <t>ホシュ</t>
    </rPh>
    <rPh sb="10" eb="12">
      <t>テンケン</t>
    </rPh>
    <rPh sb="13" eb="15">
      <t>ジョウキョウ</t>
    </rPh>
    <phoneticPr fontId="43"/>
  </si>
  <si>
    <t>実　施　内　容　等</t>
    <rPh sb="0" eb="3">
      <t>ジッシ</t>
    </rPh>
    <rPh sb="4" eb="7">
      <t>ナイヨウ</t>
    </rPh>
    <rPh sb="8" eb="9">
      <t>トウ</t>
    </rPh>
    <phoneticPr fontId="43"/>
  </si>
  <si>
    <t>自主点検</t>
    <rPh sb="0" eb="2">
      <t>ジシュ</t>
    </rPh>
    <rPh sb="2" eb="4">
      <t>テンケン</t>
    </rPh>
    <phoneticPr fontId="43"/>
  </si>
  <si>
    <t>（</t>
    <phoneticPr fontId="43"/>
  </si>
  <si>
    <t>自主点検実施者</t>
    <rPh sb="0" eb="2">
      <t>ジシュ</t>
    </rPh>
    <rPh sb="2" eb="4">
      <t>テンケン</t>
    </rPh>
    <rPh sb="4" eb="7">
      <t>ジッシシャ</t>
    </rPh>
    <phoneticPr fontId="43"/>
  </si>
  <si>
    <t>職 氏 名</t>
    <rPh sb="0" eb="1">
      <t>ショク</t>
    </rPh>
    <rPh sb="2" eb="5">
      <t>シメイ</t>
    </rPh>
    <phoneticPr fontId="43"/>
  </si>
  <si>
    <t>（4）－１　防災訓練の実施状況（前年度）</t>
    <phoneticPr fontId="43"/>
  </si>
  <si>
    <t>区　　分</t>
    <phoneticPr fontId="43"/>
  </si>
  <si>
    <t>実施回数</t>
    <rPh sb="0" eb="2">
      <t>ジッシ</t>
    </rPh>
    <rPh sb="2" eb="4">
      <t>カイスウ</t>
    </rPh>
    <phoneticPr fontId="43"/>
  </si>
  <si>
    <t>消防署の立会</t>
    <rPh sb="0" eb="3">
      <t>ショウボウショ</t>
    </rPh>
    <rPh sb="4" eb="6">
      <t>タチアイ</t>
    </rPh>
    <phoneticPr fontId="43"/>
  </si>
  <si>
    <t>想　定　災　害　別　訓　練　回　数</t>
    <rPh sb="0" eb="3">
      <t>ソウテイ</t>
    </rPh>
    <rPh sb="4" eb="7">
      <t>サイガイ</t>
    </rPh>
    <rPh sb="8" eb="9">
      <t>ベツ</t>
    </rPh>
    <rPh sb="10" eb="13">
      <t>クンレン</t>
    </rPh>
    <rPh sb="14" eb="17">
      <t>カイスウ</t>
    </rPh>
    <phoneticPr fontId="43"/>
  </si>
  <si>
    <t>避難訓練</t>
    <rPh sb="0" eb="2">
      <t>ヒナン</t>
    </rPh>
    <rPh sb="2" eb="4">
      <t>クンレン</t>
    </rPh>
    <phoneticPr fontId="43"/>
  </si>
  <si>
    <t>回）</t>
    <rPh sb="0" eb="1">
      <t>カイ</t>
    </rPh>
    <phoneticPr fontId="43"/>
  </si>
  <si>
    <t>火　災</t>
    <rPh sb="0" eb="3">
      <t>カサイ</t>
    </rPh>
    <phoneticPr fontId="43"/>
  </si>
  <si>
    <t>（うち引渡訓練</t>
    <rPh sb="3" eb="5">
      <t>ヒキワタシ</t>
    </rPh>
    <rPh sb="5" eb="7">
      <t>クンレン</t>
    </rPh>
    <phoneticPr fontId="43"/>
  </si>
  <si>
    <t>消火訓練</t>
    <rPh sb="0" eb="2">
      <t>ショウカ</t>
    </rPh>
    <rPh sb="2" eb="4">
      <t>クンレン</t>
    </rPh>
    <phoneticPr fontId="43"/>
  </si>
  <si>
    <t>（</t>
    <phoneticPr fontId="43"/>
  </si>
  <si>
    <t>地　震</t>
    <rPh sb="0" eb="3">
      <t>ジシン</t>
    </rPh>
    <phoneticPr fontId="43"/>
  </si>
  <si>
    <t>通報訓練</t>
    <rPh sb="0" eb="2">
      <t>ツウホウ</t>
    </rPh>
    <rPh sb="2" eb="4">
      <t>クンレン</t>
    </rPh>
    <phoneticPr fontId="43"/>
  </si>
  <si>
    <t>風水害</t>
    <rPh sb="0" eb="1">
      <t>フウ</t>
    </rPh>
    <rPh sb="1" eb="3">
      <t>スイガイ</t>
    </rPh>
    <phoneticPr fontId="43"/>
  </si>
  <si>
    <t>救助訓練</t>
    <rPh sb="0" eb="2">
      <t>キュウジョ</t>
    </rPh>
    <rPh sb="2" eb="4">
      <t>クンレン</t>
    </rPh>
    <phoneticPr fontId="43"/>
  </si>
  <si>
    <t>不審者</t>
    <rPh sb="0" eb="3">
      <t>フシンシャ</t>
    </rPh>
    <phoneticPr fontId="43"/>
  </si>
  <si>
    <t>総合訓練（再掲）</t>
    <rPh sb="0" eb="2">
      <t>ソウゴウ</t>
    </rPh>
    <rPh sb="2" eb="4">
      <t>クンレン</t>
    </rPh>
    <rPh sb="5" eb="7">
      <t>サイケイ</t>
    </rPh>
    <phoneticPr fontId="43"/>
  </si>
  <si>
    <t>（注）1　「想定災害別訓練回数」欄には、左欄の避難訓練を想定災害別に区分して記入してください。</t>
    <rPh sb="1" eb="2">
      <t>チュウ</t>
    </rPh>
    <rPh sb="6" eb="8">
      <t>ソウテイ</t>
    </rPh>
    <rPh sb="8" eb="10">
      <t>サイガイ</t>
    </rPh>
    <rPh sb="10" eb="11">
      <t>ベツ</t>
    </rPh>
    <rPh sb="11" eb="13">
      <t>クンレン</t>
    </rPh>
    <rPh sb="13" eb="15">
      <t>カイスウ</t>
    </rPh>
    <rPh sb="16" eb="17">
      <t>ラン</t>
    </rPh>
    <rPh sb="20" eb="21">
      <t>ヒダリ</t>
    </rPh>
    <rPh sb="21" eb="22">
      <t>ラン</t>
    </rPh>
    <rPh sb="23" eb="25">
      <t>ヒナン</t>
    </rPh>
    <rPh sb="25" eb="27">
      <t>クンレン</t>
    </rPh>
    <rPh sb="28" eb="30">
      <t>ソウテイ</t>
    </rPh>
    <rPh sb="30" eb="32">
      <t>サイガイ</t>
    </rPh>
    <rPh sb="32" eb="33">
      <t>ベツ</t>
    </rPh>
    <rPh sb="34" eb="36">
      <t>クブン</t>
    </rPh>
    <rPh sb="38" eb="40">
      <t>キニュウ</t>
    </rPh>
    <phoneticPr fontId="43"/>
  </si>
  <si>
    <t>　　　2　総合訓練を実施した場合には他の訓練種別に区分して回数を計上するとともに、「総合訓練」欄に再掲してください。</t>
    <rPh sb="5" eb="7">
      <t>ソウゴウ</t>
    </rPh>
    <rPh sb="7" eb="9">
      <t>クンレン</t>
    </rPh>
    <rPh sb="10" eb="12">
      <t>ジッシ</t>
    </rPh>
    <rPh sb="14" eb="16">
      <t>バアイ</t>
    </rPh>
    <rPh sb="18" eb="19">
      <t>タ</t>
    </rPh>
    <rPh sb="20" eb="22">
      <t>クンレン</t>
    </rPh>
    <rPh sb="22" eb="24">
      <t>シュベツ</t>
    </rPh>
    <rPh sb="25" eb="27">
      <t>クブン</t>
    </rPh>
    <rPh sb="29" eb="31">
      <t>カイスウ</t>
    </rPh>
    <rPh sb="32" eb="34">
      <t>ケイジョウ</t>
    </rPh>
    <rPh sb="42" eb="44">
      <t>ソウゴウ</t>
    </rPh>
    <rPh sb="44" eb="46">
      <t>クンレン</t>
    </rPh>
    <rPh sb="47" eb="48">
      <t>ラン</t>
    </rPh>
    <rPh sb="49" eb="51">
      <t>サイケイ</t>
    </rPh>
    <phoneticPr fontId="43"/>
  </si>
  <si>
    <t>（４）－２　非常災害に関する具体的計画</t>
    <rPh sb="6" eb="8">
      <t>ヒジョウ</t>
    </rPh>
    <rPh sb="8" eb="10">
      <t>サイガイ</t>
    </rPh>
    <rPh sb="11" eb="12">
      <t>カン</t>
    </rPh>
    <rPh sb="14" eb="17">
      <t>グタイテキ</t>
    </rPh>
    <rPh sb="17" eb="19">
      <t>ケイカク</t>
    </rPh>
    <phoneticPr fontId="43"/>
  </si>
  <si>
    <t>具体的計画策定の有無</t>
    <rPh sb="0" eb="3">
      <t>グタイテキ</t>
    </rPh>
    <rPh sb="3" eb="5">
      <t>ケイカク</t>
    </rPh>
    <rPh sb="5" eb="7">
      <t>サクテイ</t>
    </rPh>
    <rPh sb="8" eb="10">
      <t>ウム</t>
    </rPh>
    <phoneticPr fontId="43"/>
  </si>
  <si>
    <t>無の場合の策定計画</t>
    <rPh sb="0" eb="1">
      <t>ナ</t>
    </rPh>
    <rPh sb="2" eb="4">
      <t>バアイ</t>
    </rPh>
    <rPh sb="5" eb="7">
      <t>サクテイ</t>
    </rPh>
    <rPh sb="7" eb="9">
      <t>ケイカク</t>
    </rPh>
    <phoneticPr fontId="43"/>
  </si>
  <si>
    <t>火災</t>
    <rPh sb="0" eb="2">
      <t>カサイ</t>
    </rPh>
    <phoneticPr fontId="43"/>
  </si>
  <si>
    <t>有・無</t>
    <rPh sb="0" eb="1">
      <t>ア</t>
    </rPh>
    <rPh sb="2" eb="3">
      <t>ナ</t>
    </rPh>
    <phoneticPr fontId="43"/>
  </si>
  <si>
    <t>地震</t>
    <rPh sb="0" eb="2">
      <t>ジシン</t>
    </rPh>
    <phoneticPr fontId="43"/>
  </si>
  <si>
    <t>風水害</t>
    <rPh sb="0" eb="3">
      <t>フウスイガイ</t>
    </rPh>
    <phoneticPr fontId="43"/>
  </si>
  <si>
    <t>その他（　　　　）</t>
    <rPh sb="2" eb="3">
      <t>タ</t>
    </rPh>
    <phoneticPr fontId="43"/>
  </si>
  <si>
    <t>（5）非常災害時における関係機関及び地域団体との協力体制の状況</t>
    <rPh sb="5" eb="7">
      <t>サイガイ</t>
    </rPh>
    <rPh sb="12" eb="14">
      <t>カンケイ</t>
    </rPh>
    <rPh sb="14" eb="16">
      <t>キカン</t>
    </rPh>
    <rPh sb="16" eb="17">
      <t>オヨ</t>
    </rPh>
    <rPh sb="20" eb="22">
      <t>ダンタイ</t>
    </rPh>
    <phoneticPr fontId="43"/>
  </si>
  <si>
    <t>協力体制の内容</t>
    <rPh sb="5" eb="7">
      <t>ナイヨウ</t>
    </rPh>
    <phoneticPr fontId="43"/>
  </si>
  <si>
    <t>（具体的に記入してください。）</t>
    <rPh sb="1" eb="4">
      <t>グタイテキ</t>
    </rPh>
    <rPh sb="5" eb="7">
      <t>キニュウ</t>
    </rPh>
    <phoneticPr fontId="43"/>
  </si>
  <si>
    <t>（6）施設管理責任者（園長）不在時の安全管理体制の状況</t>
    <rPh sb="3" eb="5">
      <t>シセツ</t>
    </rPh>
    <rPh sb="5" eb="7">
      <t>カンリ</t>
    </rPh>
    <rPh sb="7" eb="10">
      <t>セキニンシャ</t>
    </rPh>
    <rPh sb="11" eb="13">
      <t>エンチョウ</t>
    </rPh>
    <rPh sb="14" eb="16">
      <t>フザイ</t>
    </rPh>
    <rPh sb="16" eb="17">
      <t>ジ</t>
    </rPh>
    <rPh sb="18" eb="20">
      <t>アンゼン</t>
    </rPh>
    <rPh sb="20" eb="22">
      <t>カンリ</t>
    </rPh>
    <rPh sb="22" eb="24">
      <t>タイセイ</t>
    </rPh>
    <rPh sb="25" eb="27">
      <t>ジョウキョウ</t>
    </rPh>
    <phoneticPr fontId="43"/>
  </si>
  <si>
    <t>安全管理体制の内容</t>
    <rPh sb="0" eb="2">
      <t>アンゼン</t>
    </rPh>
    <rPh sb="2" eb="4">
      <t>カンリ</t>
    </rPh>
    <rPh sb="7" eb="9">
      <t>ナイヨウ</t>
    </rPh>
    <phoneticPr fontId="43"/>
  </si>
  <si>
    <t>①　非常災害時に備え、マニュアル等を整備するとともに、緊急連絡網を整備していますか。</t>
    <rPh sb="2" eb="4">
      <t>ヒジョウ</t>
    </rPh>
    <rPh sb="4" eb="7">
      <t>サイガイジ</t>
    </rPh>
    <rPh sb="8" eb="9">
      <t>ソナ</t>
    </rPh>
    <rPh sb="16" eb="17">
      <t>トウ</t>
    </rPh>
    <rPh sb="18" eb="20">
      <t>セイビ</t>
    </rPh>
    <rPh sb="27" eb="29">
      <t>キンキュウ</t>
    </rPh>
    <rPh sb="29" eb="32">
      <t>レンラクモウ</t>
    </rPh>
    <rPh sb="33" eb="35">
      <t>セイビ</t>
    </rPh>
    <phoneticPr fontId="43"/>
  </si>
  <si>
    <t>〔</t>
    <phoneticPr fontId="43"/>
  </si>
  <si>
    <t>〕</t>
    <phoneticPr fontId="43"/>
  </si>
  <si>
    <t>★整備しているマニュアル等について記入してください。</t>
    <rPh sb="12" eb="13">
      <t>トウ</t>
    </rPh>
    <phoneticPr fontId="43"/>
  </si>
  <si>
    <t>□　災害発生時対応マニュアル</t>
    <phoneticPr fontId="43"/>
  </si>
  <si>
    <t>□　不審者対応マニュアル</t>
    <phoneticPr fontId="43"/>
  </si>
  <si>
    <t>〔</t>
    <phoneticPr fontId="43"/>
  </si>
  <si>
    <t>②　避難場所（引渡場所）を保護者に周知していますか。</t>
    <rPh sb="2" eb="4">
      <t>ヒナン</t>
    </rPh>
    <rPh sb="4" eb="6">
      <t>バショ</t>
    </rPh>
    <rPh sb="7" eb="8">
      <t>ヒ</t>
    </rPh>
    <rPh sb="8" eb="9">
      <t>ワタ</t>
    </rPh>
    <rPh sb="9" eb="11">
      <t>バショ</t>
    </rPh>
    <rPh sb="13" eb="16">
      <t>ホゴシャ</t>
    </rPh>
    <rPh sb="17" eb="19">
      <t>シュウチ</t>
    </rPh>
    <phoneticPr fontId="43"/>
  </si>
  <si>
    <t>〔</t>
    <phoneticPr fontId="43"/>
  </si>
  <si>
    <t>〕</t>
    <phoneticPr fontId="43"/>
  </si>
  <si>
    <t>③　防災訓練実施結果を記録していますか。</t>
    <rPh sb="2" eb="4">
      <t>ボウサイ</t>
    </rPh>
    <rPh sb="4" eb="6">
      <t>クンレン</t>
    </rPh>
    <rPh sb="6" eb="8">
      <t>ジッシ</t>
    </rPh>
    <rPh sb="8" eb="10">
      <t>ケッカ</t>
    </rPh>
    <rPh sb="11" eb="13">
      <t>キロク</t>
    </rPh>
    <phoneticPr fontId="43"/>
  </si>
  <si>
    <t>④　火災だけでなく多様な事態（自然災害や不審者への対応等）を想定して訓練していますか。</t>
    <rPh sb="2" eb="4">
      <t>カサイ</t>
    </rPh>
    <rPh sb="9" eb="11">
      <t>タヨウ</t>
    </rPh>
    <rPh sb="12" eb="14">
      <t>ジタイ</t>
    </rPh>
    <rPh sb="15" eb="17">
      <t>シゼン</t>
    </rPh>
    <rPh sb="17" eb="19">
      <t>サイガイ</t>
    </rPh>
    <rPh sb="20" eb="23">
      <t>フシンシャ</t>
    </rPh>
    <rPh sb="25" eb="27">
      <t>タイオウ</t>
    </rPh>
    <rPh sb="27" eb="28">
      <t>トウ</t>
    </rPh>
    <rPh sb="30" eb="32">
      <t>ソウテイ</t>
    </rPh>
    <rPh sb="34" eb="36">
      <t>クンレン</t>
    </rPh>
    <phoneticPr fontId="43"/>
  </si>
  <si>
    <t>⑤　災害発生時の関係機関及び保護者への緊急連絡体制（緊急連絡網）を整備し、職員に周知していますか。</t>
    <rPh sb="2" eb="4">
      <t>サイガイ</t>
    </rPh>
    <rPh sb="4" eb="7">
      <t>ハッセイジ</t>
    </rPh>
    <rPh sb="8" eb="10">
      <t>カンケイ</t>
    </rPh>
    <rPh sb="10" eb="12">
      <t>キカン</t>
    </rPh>
    <rPh sb="12" eb="13">
      <t>オヨ</t>
    </rPh>
    <rPh sb="14" eb="17">
      <t>ホゴシャ</t>
    </rPh>
    <rPh sb="19" eb="21">
      <t>キンキュウ</t>
    </rPh>
    <rPh sb="21" eb="23">
      <t>レンラク</t>
    </rPh>
    <rPh sb="23" eb="25">
      <t>タイセイ</t>
    </rPh>
    <rPh sb="26" eb="28">
      <t>キンキュウ</t>
    </rPh>
    <rPh sb="28" eb="31">
      <t>レンラクモウ</t>
    </rPh>
    <rPh sb="33" eb="35">
      <t>セイビ</t>
    </rPh>
    <rPh sb="37" eb="39">
      <t>ショクイン</t>
    </rPh>
    <rPh sb="40" eb="42">
      <t>シュウチ</t>
    </rPh>
    <phoneticPr fontId="43"/>
  </si>
  <si>
    <t>⑥　保護者等にも地震防災教育を行い、児童の引き継ぎ等について周知徹底を図っていますか。</t>
    <rPh sb="2" eb="5">
      <t>ホゴシャ</t>
    </rPh>
    <rPh sb="5" eb="6">
      <t>トウ</t>
    </rPh>
    <rPh sb="8" eb="10">
      <t>ジシン</t>
    </rPh>
    <rPh sb="10" eb="12">
      <t>ボウサイ</t>
    </rPh>
    <rPh sb="12" eb="14">
      <t>キョウイク</t>
    </rPh>
    <rPh sb="15" eb="16">
      <t>オコナ</t>
    </rPh>
    <rPh sb="18" eb="20">
      <t>ジドウ</t>
    </rPh>
    <rPh sb="21" eb="22">
      <t>ヒ</t>
    </rPh>
    <rPh sb="23" eb="24">
      <t>ツ</t>
    </rPh>
    <rPh sb="25" eb="26">
      <t>トウ</t>
    </rPh>
    <rPh sb="30" eb="32">
      <t>シュウチ</t>
    </rPh>
    <rPh sb="32" eb="34">
      <t>テッテイ</t>
    </rPh>
    <rPh sb="35" eb="36">
      <t>ハカ</t>
    </rPh>
    <phoneticPr fontId="43"/>
  </si>
  <si>
    <t>（7）消防署の立入検査の状況</t>
    <rPh sb="3" eb="6">
      <t>ショウボウショ</t>
    </rPh>
    <rPh sb="7" eb="9">
      <t>タチイリ</t>
    </rPh>
    <rPh sb="9" eb="11">
      <t>ケンサ</t>
    </rPh>
    <rPh sb="12" eb="14">
      <t>ジョウキョウ</t>
    </rPh>
    <phoneticPr fontId="43"/>
  </si>
  <si>
    <t>指導指示等の内容</t>
    <rPh sb="0" eb="2">
      <t>シドウ</t>
    </rPh>
    <rPh sb="2" eb="4">
      <t>シジ</t>
    </rPh>
    <rPh sb="4" eb="5">
      <t>トウ</t>
    </rPh>
    <rPh sb="6" eb="8">
      <t>ナイヨウ</t>
    </rPh>
    <phoneticPr fontId="43"/>
  </si>
  <si>
    <t>左記に対する改善措置状況</t>
    <rPh sb="0" eb="2">
      <t>サキ</t>
    </rPh>
    <rPh sb="3" eb="4">
      <t>タイ</t>
    </rPh>
    <rPh sb="6" eb="8">
      <t>カイゼン</t>
    </rPh>
    <rPh sb="8" eb="10">
      <t>ソチ</t>
    </rPh>
    <rPh sb="10" eb="12">
      <t>ジョウキョウ</t>
    </rPh>
    <phoneticPr fontId="43"/>
  </si>
  <si>
    <t>（文書）</t>
    <rPh sb="1" eb="3">
      <t>ブンショ</t>
    </rPh>
    <phoneticPr fontId="43"/>
  </si>
  <si>
    <t>（口頭）</t>
    <rPh sb="1" eb="3">
      <t>コウトウ</t>
    </rPh>
    <phoneticPr fontId="43"/>
  </si>
  <si>
    <t>（注）監査資料作成基準日の直近の検査結果等について記入してください。</t>
    <rPh sb="3" eb="5">
      <t>カンサ</t>
    </rPh>
    <rPh sb="5" eb="7">
      <t>シリョウ</t>
    </rPh>
    <rPh sb="7" eb="9">
      <t>サクセイ</t>
    </rPh>
    <rPh sb="9" eb="12">
      <t>キジュンビ</t>
    </rPh>
    <rPh sb="13" eb="15">
      <t>チョッキン</t>
    </rPh>
    <rPh sb="16" eb="18">
      <t>ケンサ</t>
    </rPh>
    <rPh sb="18" eb="20">
      <t>ケッカ</t>
    </rPh>
    <rPh sb="20" eb="21">
      <t>トウ</t>
    </rPh>
    <phoneticPr fontId="43"/>
  </si>
  <si>
    <t xml:space="preserve">（8）交通安全指導の実施状況（前年度） </t>
    <phoneticPr fontId="43"/>
  </si>
  <si>
    <t>警察署との連携</t>
    <rPh sb="0" eb="2">
      <t>ケイサツ</t>
    </rPh>
    <rPh sb="2" eb="3">
      <t>ショ</t>
    </rPh>
    <rPh sb="5" eb="7">
      <t>レンケイ</t>
    </rPh>
    <phoneticPr fontId="43"/>
  </si>
  <si>
    <t>指　導　の　主　な　内　容</t>
    <rPh sb="0" eb="3">
      <t>シドウ</t>
    </rPh>
    <rPh sb="6" eb="7">
      <t>オモ</t>
    </rPh>
    <rPh sb="10" eb="13">
      <t>ナイヨウ</t>
    </rPh>
    <phoneticPr fontId="43"/>
  </si>
  <si>
    <t>（</t>
    <phoneticPr fontId="43"/>
  </si>
  <si>
    <t>①　児童の通園の方法を選択してください。</t>
    <rPh sb="5" eb="7">
      <t>ツウエン</t>
    </rPh>
    <rPh sb="8" eb="10">
      <t>ホウホウ</t>
    </rPh>
    <rPh sb="11" eb="13">
      <t>センタク</t>
    </rPh>
    <phoneticPr fontId="43"/>
  </si>
  <si>
    <t>〔</t>
    <phoneticPr fontId="43"/>
  </si>
  <si>
    <t>保護者送迎・登園バス</t>
  </si>
  <si>
    <t>〕</t>
    <phoneticPr fontId="43"/>
  </si>
  <si>
    <t>★送迎バスを利用している認定こども園は、記入してください。</t>
    <rPh sb="1" eb="3">
      <t>ソウゲイ</t>
    </rPh>
    <rPh sb="6" eb="8">
      <t>リヨウ</t>
    </rPh>
    <rPh sb="20" eb="22">
      <t>キニュウ</t>
    </rPh>
    <phoneticPr fontId="43"/>
  </si>
  <si>
    <t>□　運行台数</t>
    <phoneticPr fontId="43"/>
  </si>
  <si>
    <t>□　１日あたりの利用児童数　</t>
    <rPh sb="3" eb="4">
      <t>ニチ</t>
    </rPh>
    <rPh sb="10" eb="13">
      <t>ジドウスウ</t>
    </rPh>
    <phoneticPr fontId="43"/>
  </si>
  <si>
    <t>□　同乗している保育教諭数</t>
    <rPh sb="2" eb="4">
      <t>ドウジョウ</t>
    </rPh>
    <rPh sb="12" eb="13">
      <t>スウ</t>
    </rPh>
    <phoneticPr fontId="43"/>
  </si>
  <si>
    <t>□　陸運支局へ有償運送許可申請書を提出していますか。（自家用自動車を園児送迎
　　 用として使用し、費用を徴収している認定こども園のみ）</t>
  </si>
  <si>
    <t>②　児童の登降園にあたって、同伴者の確認をしていますか。</t>
    <rPh sb="5" eb="6">
      <t>ノボ</t>
    </rPh>
    <rPh sb="7" eb="8">
      <t>エン</t>
    </rPh>
    <rPh sb="14" eb="17">
      <t>ドウハンシャ</t>
    </rPh>
    <rPh sb="18" eb="20">
      <t>カクニン</t>
    </rPh>
    <phoneticPr fontId="43"/>
  </si>
  <si>
    <t>③　保護者等責任のある者以外の者に児童を引き渡す場合には、どのような方法で同伴者の確認しているか記入してください。</t>
    <rPh sb="2" eb="5">
      <t>ホゴシャ</t>
    </rPh>
    <rPh sb="5" eb="6">
      <t>トウ</t>
    </rPh>
    <rPh sb="6" eb="8">
      <t>セキニン</t>
    </rPh>
    <rPh sb="11" eb="12">
      <t>モノ</t>
    </rPh>
    <rPh sb="12" eb="14">
      <t>イガイ</t>
    </rPh>
    <rPh sb="15" eb="16">
      <t>モノ</t>
    </rPh>
    <rPh sb="17" eb="19">
      <t>ジドウ</t>
    </rPh>
    <rPh sb="20" eb="21">
      <t>ヒ</t>
    </rPh>
    <rPh sb="22" eb="23">
      <t>ワタ</t>
    </rPh>
    <rPh sb="24" eb="26">
      <t>バアイ</t>
    </rPh>
    <rPh sb="34" eb="36">
      <t>ホウホウ</t>
    </rPh>
    <rPh sb="37" eb="40">
      <t>ドウハンシャ</t>
    </rPh>
    <rPh sb="41" eb="43">
      <t>カクニン</t>
    </rPh>
    <rPh sb="48" eb="50">
      <t>キニュウ</t>
    </rPh>
    <phoneticPr fontId="43"/>
  </si>
  <si>
    <t>④　送迎バスを運行している場合、その運行に当たって、安全管理は適切に行われていますか。</t>
    <rPh sb="2" eb="4">
      <t>ソウゲイ</t>
    </rPh>
    <rPh sb="7" eb="9">
      <t>ウンコウ</t>
    </rPh>
    <rPh sb="13" eb="15">
      <t>バアイ</t>
    </rPh>
    <rPh sb="18" eb="20">
      <t>ウンコウ</t>
    </rPh>
    <rPh sb="21" eb="22">
      <t>ア</t>
    </rPh>
    <rPh sb="26" eb="28">
      <t>アンゼン</t>
    </rPh>
    <rPh sb="28" eb="30">
      <t>カンリ</t>
    </rPh>
    <rPh sb="31" eb="33">
      <t>テキセツ</t>
    </rPh>
    <rPh sb="34" eb="35">
      <t>オコナ</t>
    </rPh>
    <phoneticPr fontId="43"/>
  </si>
  <si>
    <t>（9）屋内外（保育室、屋外遊戯場等）及び遊具の安全点検実施状況</t>
    <phoneticPr fontId="43"/>
  </si>
  <si>
    <t>実　施　回　数</t>
    <rPh sb="0" eb="3">
      <t>ジッシ</t>
    </rPh>
    <rPh sb="4" eb="7">
      <t>カイスウ</t>
    </rPh>
    <phoneticPr fontId="43"/>
  </si>
  <si>
    <t>故障箇所又は危険箇所等発見した場合の対応</t>
    <phoneticPr fontId="43"/>
  </si>
  <si>
    <t>屋内外（保育室、屋外遊戯場等）の点検</t>
    <rPh sb="16" eb="18">
      <t>テンケン</t>
    </rPh>
    <phoneticPr fontId="43"/>
  </si>
  <si>
    <t>毎　　日</t>
    <rPh sb="0" eb="4">
      <t>マイニチ</t>
    </rPh>
    <phoneticPr fontId="43"/>
  </si>
  <si>
    <t>週</t>
    <rPh sb="0" eb="1">
      <t>シュウ</t>
    </rPh>
    <phoneticPr fontId="43"/>
  </si>
  <si>
    <t>遊具</t>
    <rPh sb="0" eb="2">
      <t>ユウグ</t>
    </rPh>
    <phoneticPr fontId="43"/>
  </si>
  <si>
    <t>業者点検</t>
    <rPh sb="0" eb="2">
      <t>ギョウシャ</t>
    </rPh>
    <rPh sb="2" eb="4">
      <t>テンケン</t>
    </rPh>
    <phoneticPr fontId="43"/>
  </si>
  <si>
    <t>（注）屋内外の点検は、自然災害を想定した点検を含めてください。</t>
    <phoneticPr fontId="43"/>
  </si>
  <si>
    <t>（10）事故発生の状況</t>
    <rPh sb="4" eb="6">
      <t>ジコ</t>
    </rPh>
    <rPh sb="6" eb="8">
      <t>ハッセイ</t>
    </rPh>
    <rPh sb="9" eb="11">
      <t>ジョウキョウ</t>
    </rPh>
    <phoneticPr fontId="43"/>
  </si>
  <si>
    <t>発生年月日</t>
    <rPh sb="0" eb="2">
      <t>ハッセイ</t>
    </rPh>
    <rPh sb="2" eb="5">
      <t>ネンガッピ</t>
    </rPh>
    <phoneticPr fontId="43"/>
  </si>
  <si>
    <t>児　童　名</t>
    <phoneticPr fontId="43"/>
  </si>
  <si>
    <t>年齢</t>
    <rPh sb="0" eb="2">
      <t>ネンレイ</t>
    </rPh>
    <phoneticPr fontId="43"/>
  </si>
  <si>
    <t>事故の概要及び怪我の状態</t>
  </si>
  <si>
    <t>処　理　結　果</t>
    <phoneticPr fontId="43"/>
  </si>
  <si>
    <t>（注）前年度の監査資料作成基準日以降の状況（加入している保険が適用された事故等）について記入してください。</t>
    <rPh sb="7" eb="9">
      <t>カンサ</t>
    </rPh>
    <rPh sb="9" eb="11">
      <t>シリョウ</t>
    </rPh>
    <rPh sb="11" eb="13">
      <t>サクセイ</t>
    </rPh>
    <rPh sb="13" eb="16">
      <t>キジュンビ</t>
    </rPh>
    <rPh sb="16" eb="18">
      <t>イコウ</t>
    </rPh>
    <rPh sb="19" eb="21">
      <t>ジョウキョウ</t>
    </rPh>
    <rPh sb="22" eb="24">
      <t>カニュウ</t>
    </rPh>
    <rPh sb="28" eb="30">
      <t>ホケン</t>
    </rPh>
    <rPh sb="31" eb="33">
      <t>テキヨウ</t>
    </rPh>
    <rPh sb="36" eb="38">
      <t>ジコ</t>
    </rPh>
    <rPh sb="38" eb="39">
      <t>トウ</t>
    </rPh>
    <phoneticPr fontId="43"/>
  </si>
  <si>
    <t>（注）「事故の概要及び怪我の状態」は具体的に記載してください。</t>
    <rPh sb="4" eb="6">
      <t>ジコ</t>
    </rPh>
    <rPh sb="7" eb="9">
      <t>ガイヨウ</t>
    </rPh>
    <rPh sb="9" eb="10">
      <t>オヨ</t>
    </rPh>
    <rPh sb="11" eb="13">
      <t>ケガ</t>
    </rPh>
    <rPh sb="14" eb="16">
      <t>ジョウタイ</t>
    </rPh>
    <rPh sb="18" eb="21">
      <t>グタイテキ</t>
    </rPh>
    <rPh sb="22" eb="24">
      <t>キサイ</t>
    </rPh>
    <phoneticPr fontId="43"/>
  </si>
  <si>
    <t>①　万が一事故が発生した場合には、直ちに再発防止のための対策・検討を行っていますか。</t>
    <rPh sb="2" eb="3">
      <t>マン</t>
    </rPh>
    <rPh sb="4" eb="5">
      <t>イチ</t>
    </rPh>
    <rPh sb="5" eb="7">
      <t>ジコ</t>
    </rPh>
    <rPh sb="8" eb="10">
      <t>ハッセイ</t>
    </rPh>
    <rPh sb="12" eb="14">
      <t>バアイ</t>
    </rPh>
    <rPh sb="17" eb="18">
      <t>タダ</t>
    </rPh>
    <rPh sb="20" eb="22">
      <t>サイハツ</t>
    </rPh>
    <rPh sb="22" eb="24">
      <t>ボウシ</t>
    </rPh>
    <rPh sb="31" eb="33">
      <t>ケントウ</t>
    </rPh>
    <rPh sb="34" eb="35">
      <t>オコナ</t>
    </rPh>
    <phoneticPr fontId="43"/>
  </si>
  <si>
    <t>〕</t>
    <phoneticPr fontId="43"/>
  </si>
  <si>
    <t>②　事故発生時に対応するため、保険に加入していますか。</t>
    <rPh sb="2" eb="4">
      <t>ジコ</t>
    </rPh>
    <rPh sb="4" eb="6">
      <t>ハッセイ</t>
    </rPh>
    <rPh sb="6" eb="7">
      <t>ジ</t>
    </rPh>
    <rPh sb="8" eb="10">
      <t>タイオウ</t>
    </rPh>
    <rPh sb="15" eb="17">
      <t>ホケン</t>
    </rPh>
    <rPh sb="18" eb="20">
      <t>カニュウ</t>
    </rPh>
    <phoneticPr fontId="43"/>
  </si>
  <si>
    <t>〕</t>
    <phoneticPr fontId="43"/>
  </si>
  <si>
    <t>③　②が「はい」の場合、加入している保険の名称及び内容について記入してください。</t>
    <rPh sb="9" eb="11">
      <t>バアイ</t>
    </rPh>
    <rPh sb="12" eb="14">
      <t>カニュウ</t>
    </rPh>
    <rPh sb="18" eb="20">
      <t>ホケン</t>
    </rPh>
    <rPh sb="21" eb="23">
      <t>メイショウ</t>
    </rPh>
    <rPh sb="23" eb="24">
      <t>オヨ</t>
    </rPh>
    <rPh sb="25" eb="27">
      <t>ナイヨウ</t>
    </rPh>
    <rPh sb="31" eb="33">
      <t>キニュウ</t>
    </rPh>
    <phoneticPr fontId="43"/>
  </si>
  <si>
    <t>保険名</t>
    <rPh sb="0" eb="2">
      <t>ホケン</t>
    </rPh>
    <rPh sb="2" eb="3">
      <t>メイ</t>
    </rPh>
    <phoneticPr fontId="43"/>
  </si>
  <si>
    <t>事故</t>
    <rPh sb="0" eb="2">
      <t>ジコ</t>
    </rPh>
    <phoneticPr fontId="43"/>
  </si>
  <si>
    <t>円</t>
    <rPh sb="0" eb="1">
      <t>エン</t>
    </rPh>
    <phoneticPr fontId="43"/>
  </si>
  <si>
    <t>・</t>
    <phoneticPr fontId="43"/>
  </si>
  <si>
    <t>死亡</t>
    <rPh sb="0" eb="2">
      <t>シボウ</t>
    </rPh>
    <phoneticPr fontId="43"/>
  </si>
  <si>
    <t>　　</t>
    <phoneticPr fontId="43"/>
  </si>
  <si>
    <t>・</t>
    <phoneticPr fontId="43"/>
  </si>
  <si>
    <t>（</t>
    <phoneticPr fontId="43"/>
  </si>
  <si>
    <t>）</t>
    <phoneticPr fontId="43"/>
  </si>
  <si>
    <t>〕</t>
    <phoneticPr fontId="43"/>
  </si>
  <si>
    <t>④　事故予防及び発生時に備え、マニュアル等を整備するとともに、緊急連絡網を整備していますか。</t>
    <rPh sb="2" eb="4">
      <t>ジコ</t>
    </rPh>
    <rPh sb="4" eb="6">
      <t>ヨボウ</t>
    </rPh>
    <rPh sb="6" eb="7">
      <t>オヨ</t>
    </rPh>
    <rPh sb="8" eb="10">
      <t>ハッセイ</t>
    </rPh>
    <rPh sb="10" eb="11">
      <t>ジ</t>
    </rPh>
    <rPh sb="12" eb="13">
      <t>ソナ</t>
    </rPh>
    <phoneticPr fontId="43"/>
  </si>
  <si>
    <t>〔</t>
    <phoneticPr fontId="43"/>
  </si>
  <si>
    <t>⑤　日常点検に加え、事故等に発展する可能性のある問題点の把握に努めていますか。（ヒヤリ・ハット
　　 事例の収集等）</t>
    <rPh sb="12" eb="13">
      <t>トウ</t>
    </rPh>
    <phoneticPr fontId="43"/>
  </si>
  <si>
    <t>⑥　マニュアル等（事故防止対策以外も含む。）について、適宜、見直し等を行っていますか。</t>
    <rPh sb="7" eb="8">
      <t>トウ</t>
    </rPh>
    <rPh sb="33" eb="34">
      <t>トウ</t>
    </rPh>
    <phoneticPr fontId="43"/>
  </si>
  <si>
    <t>⑦　報告義務のある事故等が発生した場合には、速やかに関係機関に報告していますか。</t>
    <rPh sb="2" eb="4">
      <t>ホウコク</t>
    </rPh>
    <rPh sb="4" eb="6">
      <t>ギム</t>
    </rPh>
    <rPh sb="9" eb="11">
      <t>ジコ</t>
    </rPh>
    <rPh sb="11" eb="12">
      <t>トウ</t>
    </rPh>
    <rPh sb="13" eb="15">
      <t>ハッセイ</t>
    </rPh>
    <rPh sb="17" eb="19">
      <t>バアイ</t>
    </rPh>
    <rPh sb="22" eb="23">
      <t>スミ</t>
    </rPh>
    <rPh sb="26" eb="28">
      <t>カンケイ</t>
    </rPh>
    <rPh sb="28" eb="30">
      <t>キカン</t>
    </rPh>
    <rPh sb="31" eb="33">
      <t>ホウコク</t>
    </rPh>
    <phoneticPr fontId="43"/>
  </si>
  <si>
    <t>⑧　児童の安全管理に関して、職員の共通理解や体制づくりを図っていますか。</t>
    <rPh sb="2" eb="4">
      <t>ジドウ</t>
    </rPh>
    <rPh sb="5" eb="7">
      <t>アンゼン</t>
    </rPh>
    <rPh sb="7" eb="9">
      <t>カンリ</t>
    </rPh>
    <rPh sb="10" eb="11">
      <t>カン</t>
    </rPh>
    <rPh sb="14" eb="16">
      <t>ショクイン</t>
    </rPh>
    <rPh sb="17" eb="19">
      <t>キョウツウ</t>
    </rPh>
    <rPh sb="19" eb="21">
      <t>リカイ</t>
    </rPh>
    <rPh sb="22" eb="24">
      <t>タイセイ</t>
    </rPh>
    <rPh sb="28" eb="29">
      <t>ハカ</t>
    </rPh>
    <phoneticPr fontId="43"/>
  </si>
  <si>
    <t>１９　教育及び保育の状況</t>
    <rPh sb="3" eb="5">
      <t>キョウイク</t>
    </rPh>
    <rPh sb="5" eb="6">
      <t>オヨ</t>
    </rPh>
    <phoneticPr fontId="43"/>
  </si>
  <si>
    <t>（1）教育及び保育の内容に関する全体的な計画・指導計画の作成状況</t>
    <rPh sb="3" eb="5">
      <t>キョウイク</t>
    </rPh>
    <rPh sb="5" eb="6">
      <t>オヨ</t>
    </rPh>
    <rPh sb="7" eb="9">
      <t>ホイク</t>
    </rPh>
    <rPh sb="10" eb="12">
      <t>ナイヨウ</t>
    </rPh>
    <rPh sb="13" eb="14">
      <t>カン</t>
    </rPh>
    <rPh sb="16" eb="19">
      <t>ゼンタイテキ</t>
    </rPh>
    <rPh sb="20" eb="22">
      <t>ケイカク</t>
    </rPh>
    <rPh sb="28" eb="30">
      <t>サクセイ</t>
    </rPh>
    <phoneticPr fontId="43"/>
  </si>
  <si>
    <t>区　　分</t>
    <rPh sb="0" eb="1">
      <t>ク</t>
    </rPh>
    <rPh sb="3" eb="4">
      <t>ブン</t>
    </rPh>
    <phoneticPr fontId="43"/>
  </si>
  <si>
    <t>計　画　等　の　作　成　状　況</t>
    <rPh sb="0" eb="1">
      <t>ケイ</t>
    </rPh>
    <rPh sb="2" eb="3">
      <t>ガ</t>
    </rPh>
    <rPh sb="4" eb="5">
      <t>トウ</t>
    </rPh>
    <rPh sb="8" eb="9">
      <t>サク</t>
    </rPh>
    <rPh sb="10" eb="11">
      <t>シゲル</t>
    </rPh>
    <rPh sb="12" eb="15">
      <t>ジョウキョウ</t>
    </rPh>
    <phoneticPr fontId="43"/>
  </si>
  <si>
    <t>全体的な計画</t>
    <rPh sb="0" eb="3">
      <t>ゼンタイテキ</t>
    </rPh>
    <rPh sb="4" eb="6">
      <t>ケイカク</t>
    </rPh>
    <phoneticPr fontId="43"/>
  </si>
  <si>
    <t>※写しを添付してください。（添付書類の（６））</t>
    <rPh sb="1" eb="2">
      <t>ウツ</t>
    </rPh>
    <rPh sb="4" eb="6">
      <t>テンプ</t>
    </rPh>
    <rPh sb="14" eb="16">
      <t>テンプ</t>
    </rPh>
    <rPh sb="16" eb="18">
      <t>ショルイ</t>
    </rPh>
    <phoneticPr fontId="43"/>
  </si>
  <si>
    <t>指導計画</t>
    <rPh sb="0" eb="2">
      <t>シドウ</t>
    </rPh>
    <rPh sb="2" eb="4">
      <t>ケイカク</t>
    </rPh>
    <phoneticPr fontId="43"/>
  </si>
  <si>
    <t>歳児</t>
    <rPh sb="1" eb="2">
      <t>ジ</t>
    </rPh>
    <phoneticPr fontId="43"/>
  </si>
  <si>
    <t>年間指導計画</t>
    <rPh sb="0" eb="2">
      <t>ネンカン</t>
    </rPh>
    <rPh sb="2" eb="4">
      <t>シドウ</t>
    </rPh>
    <rPh sb="4" eb="6">
      <t>ケイカク</t>
    </rPh>
    <phoneticPr fontId="43"/>
  </si>
  <si>
    <t>期案</t>
    <rPh sb="0" eb="2">
      <t>キアン</t>
    </rPh>
    <phoneticPr fontId="43"/>
  </si>
  <si>
    <t>月案</t>
    <rPh sb="0" eb="1">
      <t>ゲツ</t>
    </rPh>
    <rPh sb="1" eb="2">
      <t>アン</t>
    </rPh>
    <phoneticPr fontId="43"/>
  </si>
  <si>
    <t>週案・週日案</t>
    <rPh sb="0" eb="2">
      <t>シュウアン</t>
    </rPh>
    <rPh sb="3" eb="6">
      <t>シュウニチアン</t>
    </rPh>
    <phoneticPr fontId="43"/>
  </si>
  <si>
    <t>日案</t>
    <rPh sb="0" eb="1">
      <t>ニチ</t>
    </rPh>
    <rPh sb="1" eb="2">
      <t>アン</t>
    </rPh>
    <phoneticPr fontId="43"/>
  </si>
  <si>
    <t>（注）・満３歳未満の園児について、個別的な計画を作成しているものについては、「◎個人別」を選択してください。</t>
    <rPh sb="4" eb="5">
      <t>マン</t>
    </rPh>
    <rPh sb="6" eb="9">
      <t>サイミマン</t>
    </rPh>
    <rPh sb="7" eb="9">
      <t>ミマン</t>
    </rPh>
    <rPh sb="10" eb="12">
      <t>エンジ</t>
    </rPh>
    <rPh sb="19" eb="20">
      <t>テキ</t>
    </rPh>
    <rPh sb="21" eb="23">
      <t>ケイカク</t>
    </rPh>
    <rPh sb="24" eb="26">
      <t>サクセイ</t>
    </rPh>
    <rPh sb="45" eb="47">
      <t>センタク</t>
    </rPh>
    <phoneticPr fontId="43"/>
  </si>
  <si>
    <t>①</t>
    <phoneticPr fontId="43"/>
  </si>
  <si>
    <t>園児の心身の発達と園、家庭及び地域の実態に即応した適切な教育及び保育の内容に関する全体的な計画を作成し、実施した結果を反省、評価し次の作成に生かしていますか。</t>
    <rPh sb="52" eb="54">
      <t>ジッシ</t>
    </rPh>
    <rPh sb="56" eb="58">
      <t>ケッカ</t>
    </rPh>
    <rPh sb="59" eb="61">
      <t>ハンセイ</t>
    </rPh>
    <rPh sb="62" eb="64">
      <t>ヒョウカ</t>
    </rPh>
    <rPh sb="65" eb="66">
      <t>ツギ</t>
    </rPh>
    <rPh sb="67" eb="69">
      <t>サクセイ</t>
    </rPh>
    <rPh sb="70" eb="71">
      <t>イ</t>
    </rPh>
    <phoneticPr fontId="43"/>
  </si>
  <si>
    <t>②</t>
    <phoneticPr fontId="43"/>
  </si>
  <si>
    <t>全体的な計画に基づき、具体的なねらいや内容、配慮事項、環境の構成、援助等について教育・保育要領に示された事項に留意し、調和のとれた組織的、発展的な指導計画を作成していますか。</t>
    <rPh sb="0" eb="2">
      <t>ゼンタイ</t>
    </rPh>
    <rPh sb="2" eb="3">
      <t>テキ</t>
    </rPh>
    <rPh sb="4" eb="6">
      <t>ケイカク</t>
    </rPh>
    <rPh sb="7" eb="8">
      <t>モト</t>
    </rPh>
    <rPh sb="11" eb="14">
      <t>グタイテキ</t>
    </rPh>
    <rPh sb="19" eb="21">
      <t>ナイヨウ</t>
    </rPh>
    <rPh sb="22" eb="24">
      <t>ハイリョ</t>
    </rPh>
    <rPh sb="24" eb="26">
      <t>ジコウ</t>
    </rPh>
    <rPh sb="27" eb="29">
      <t>カンキョウ</t>
    </rPh>
    <rPh sb="30" eb="32">
      <t>コウセイ</t>
    </rPh>
    <rPh sb="33" eb="35">
      <t>エンジョ</t>
    </rPh>
    <rPh sb="35" eb="36">
      <t>トウ</t>
    </rPh>
    <rPh sb="40" eb="42">
      <t>キョウイク</t>
    </rPh>
    <rPh sb="43" eb="45">
      <t>ホイク</t>
    </rPh>
    <rPh sb="45" eb="47">
      <t>ヨウリョウ</t>
    </rPh>
    <rPh sb="48" eb="49">
      <t>シメ</t>
    </rPh>
    <rPh sb="52" eb="54">
      <t>ジコウ</t>
    </rPh>
    <rPh sb="55" eb="57">
      <t>リュウイ</t>
    </rPh>
    <rPh sb="59" eb="61">
      <t>チョウワ</t>
    </rPh>
    <rPh sb="65" eb="68">
      <t>ソシキテキ</t>
    </rPh>
    <rPh sb="69" eb="72">
      <t>ハッテンテキ</t>
    </rPh>
    <rPh sb="73" eb="77">
      <t>シドウケイカク</t>
    </rPh>
    <rPh sb="78" eb="80">
      <t>サクセイ</t>
    </rPh>
    <phoneticPr fontId="43"/>
  </si>
  <si>
    <t>③</t>
    <phoneticPr fontId="43"/>
  </si>
  <si>
    <t>指導計画を基に保育教諭等が適切に指導するとともに、反省や評価を適切に行い、指導計画の改善を図っていますか。</t>
    <phoneticPr fontId="43"/>
  </si>
  <si>
    <t>④</t>
    <phoneticPr fontId="43"/>
  </si>
  <si>
    <t>障がいのある園児の指導に当たっては、個々の園児の障がいの状況などに応じた指導内容や指導の方法の工夫を計画的、組織的に行っていますか。</t>
    <phoneticPr fontId="43"/>
  </si>
  <si>
    <t>⑤</t>
    <phoneticPr fontId="43"/>
  </si>
  <si>
    <t>特別に配慮を要する園児について、一人一人の状況を的確に把握し、専門機関との連携を含め、適切な環境の下で健やかな発達が図られるよう留意していますか。</t>
    <phoneticPr fontId="43"/>
  </si>
  <si>
    <t>⑥</t>
    <phoneticPr fontId="43"/>
  </si>
  <si>
    <t>出席簿を作成していますか。</t>
    <rPh sb="0" eb="3">
      <t>シュッセキボ</t>
    </rPh>
    <rPh sb="4" eb="6">
      <t>サクセイ</t>
    </rPh>
    <phoneticPr fontId="43"/>
  </si>
  <si>
    <t>⑦</t>
    <phoneticPr fontId="43"/>
  </si>
  <si>
    <t>⑧</t>
    <phoneticPr fontId="43"/>
  </si>
  <si>
    <t>教育日数は同学年同日数になっていますか。</t>
    <rPh sb="0" eb="2">
      <t>キョウイク</t>
    </rPh>
    <rPh sb="2" eb="4">
      <t>ニッスウ</t>
    </rPh>
    <rPh sb="5" eb="8">
      <t>ドウガクネン</t>
    </rPh>
    <rPh sb="8" eb="9">
      <t>ドウ</t>
    </rPh>
    <rPh sb="9" eb="11">
      <t>ニッスウ</t>
    </rPh>
    <phoneticPr fontId="43"/>
  </si>
  <si>
    <t>⑨</t>
    <phoneticPr fontId="43"/>
  </si>
  <si>
    <t>教育週数は年間39週を下らずに計画していますか。</t>
    <phoneticPr fontId="43"/>
  </si>
  <si>
    <t>⑩</t>
    <phoneticPr fontId="43"/>
  </si>
  <si>
    <t>発達や学びの連続性を踏まえ、小学校教育への円滑な接続に向けた教育及び保育の内容の工夫を図るとともに、園児と小学校の児童の交流の機会や小学校の教師との意見交換や合同の研修の機会を設けるなど、連携を通じた質の向上を図っていますか。</t>
    <rPh sb="0" eb="2">
      <t>ハッタツ</t>
    </rPh>
    <rPh sb="3" eb="4">
      <t>マナ</t>
    </rPh>
    <rPh sb="6" eb="9">
      <t>レンゾクセイ</t>
    </rPh>
    <rPh sb="10" eb="11">
      <t>フ</t>
    </rPh>
    <rPh sb="14" eb="17">
      <t>ショウガッコウ</t>
    </rPh>
    <rPh sb="17" eb="19">
      <t>キョウイク</t>
    </rPh>
    <rPh sb="21" eb="23">
      <t>エンカツ</t>
    </rPh>
    <rPh sb="24" eb="26">
      <t>セツゾク</t>
    </rPh>
    <rPh sb="27" eb="28">
      <t>ム</t>
    </rPh>
    <rPh sb="30" eb="32">
      <t>キョウイク</t>
    </rPh>
    <rPh sb="32" eb="33">
      <t>オヨ</t>
    </rPh>
    <rPh sb="34" eb="36">
      <t>ホイク</t>
    </rPh>
    <rPh sb="37" eb="39">
      <t>ナイヨウ</t>
    </rPh>
    <rPh sb="40" eb="42">
      <t>クフウ</t>
    </rPh>
    <rPh sb="43" eb="44">
      <t>ハカ</t>
    </rPh>
    <rPh sb="50" eb="52">
      <t>エンジ</t>
    </rPh>
    <rPh sb="53" eb="56">
      <t>ショウガッコウ</t>
    </rPh>
    <rPh sb="57" eb="59">
      <t>ジドウ</t>
    </rPh>
    <rPh sb="60" eb="62">
      <t>コウリュウ</t>
    </rPh>
    <rPh sb="63" eb="65">
      <t>キカイ</t>
    </rPh>
    <rPh sb="66" eb="69">
      <t>ショウガッコウ</t>
    </rPh>
    <rPh sb="70" eb="72">
      <t>キョウシ</t>
    </rPh>
    <rPh sb="74" eb="76">
      <t>イケン</t>
    </rPh>
    <rPh sb="76" eb="78">
      <t>コウカン</t>
    </rPh>
    <rPh sb="79" eb="81">
      <t>ゴウドウ</t>
    </rPh>
    <rPh sb="82" eb="84">
      <t>ケンシュウ</t>
    </rPh>
    <rPh sb="85" eb="87">
      <t>キカイ</t>
    </rPh>
    <rPh sb="88" eb="89">
      <t>モウ</t>
    </rPh>
    <rPh sb="94" eb="96">
      <t>レンケイ</t>
    </rPh>
    <rPh sb="97" eb="98">
      <t>ツウ</t>
    </rPh>
    <rPh sb="100" eb="101">
      <t>シツ</t>
    </rPh>
    <rPh sb="102" eb="104">
      <t>コウジョウ</t>
    </rPh>
    <rPh sb="105" eb="106">
      <t>ハカ</t>
    </rPh>
    <phoneticPr fontId="43"/>
  </si>
  <si>
    <t>（2）保護者との連携の状況</t>
    <phoneticPr fontId="43"/>
  </si>
  <si>
    <t>　 ア　日々の連携状況</t>
    <rPh sb="4" eb="6">
      <t>ヒビ</t>
    </rPh>
    <rPh sb="7" eb="9">
      <t>レンケイ</t>
    </rPh>
    <rPh sb="9" eb="11">
      <t>ジョウキョウ</t>
    </rPh>
    <phoneticPr fontId="43"/>
  </si>
  <si>
    <t>　 イ　各種お知らせ等を活用した連携状況</t>
    <rPh sb="4" eb="6">
      <t>カクシュ</t>
    </rPh>
    <rPh sb="7" eb="8">
      <t>シ</t>
    </rPh>
    <rPh sb="10" eb="11">
      <t>トウ</t>
    </rPh>
    <rPh sb="12" eb="14">
      <t>カツヨウ</t>
    </rPh>
    <rPh sb="16" eb="18">
      <t>レンケイ</t>
    </rPh>
    <rPh sb="18" eb="20">
      <t>ジョウキョウ</t>
    </rPh>
    <phoneticPr fontId="43"/>
  </si>
  <si>
    <t>児童年齢</t>
    <rPh sb="0" eb="2">
      <t>ジドウ</t>
    </rPh>
    <rPh sb="2" eb="4">
      <t>ネンレイ</t>
    </rPh>
    <phoneticPr fontId="43"/>
  </si>
  <si>
    <t>連携の方法</t>
    <rPh sb="0" eb="2">
      <t>レンケイ</t>
    </rPh>
    <rPh sb="3" eb="5">
      <t>ホウホウ</t>
    </rPh>
    <phoneticPr fontId="59"/>
  </si>
  <si>
    <t>配付等</t>
    <rPh sb="0" eb="2">
      <t>ハイフ</t>
    </rPh>
    <rPh sb="2" eb="3">
      <t>トウ</t>
    </rPh>
    <phoneticPr fontId="43"/>
  </si>
  <si>
    <t>発行回数等</t>
    <rPh sb="0" eb="2">
      <t>ハッコウ</t>
    </rPh>
    <rPh sb="2" eb="4">
      <t>カイスウ</t>
    </rPh>
    <rPh sb="4" eb="5">
      <t>トウ</t>
    </rPh>
    <phoneticPr fontId="43"/>
  </si>
  <si>
    <t>例</t>
    <rPh sb="0" eb="1">
      <t>レイ</t>
    </rPh>
    <phoneticPr fontId="59"/>
  </si>
  <si>
    <t>０～２歳児</t>
    <rPh sb="3" eb="5">
      <t>サイジ</t>
    </rPh>
    <phoneticPr fontId="59"/>
  </si>
  <si>
    <t>連絡帳</t>
    <rPh sb="0" eb="3">
      <t>レンラクチョウ</t>
    </rPh>
    <phoneticPr fontId="59"/>
  </si>
  <si>
    <t>口頭</t>
    <rPh sb="0" eb="2">
      <t>コウトウ</t>
    </rPh>
    <phoneticPr fontId="59"/>
  </si>
  <si>
    <t>〔</t>
    <phoneticPr fontId="59"/>
  </si>
  <si>
    <t>〕</t>
    <phoneticPr fontId="59"/>
  </si>
  <si>
    <t>認定こども園たより</t>
    <phoneticPr fontId="43"/>
  </si>
  <si>
    <t>定期</t>
  </si>
  <si>
    <t>随時</t>
  </si>
  <si>
    <t>３歳以上児</t>
    <rPh sb="1" eb="2">
      <t>サイジ</t>
    </rPh>
    <rPh sb="2" eb="4">
      <t>イジョウ</t>
    </rPh>
    <rPh sb="4" eb="5">
      <t>ジ</t>
    </rPh>
    <phoneticPr fontId="59"/>
  </si>
  <si>
    <t>〔</t>
    <phoneticPr fontId="59"/>
  </si>
  <si>
    <t>掲示板</t>
    <rPh sb="0" eb="3">
      <t>ケイジバン</t>
    </rPh>
    <phoneticPr fontId="59"/>
  </si>
  <si>
    <t>〕</t>
    <phoneticPr fontId="59"/>
  </si>
  <si>
    <t>給食たより</t>
    <rPh sb="0" eb="2">
      <t>キュウショク</t>
    </rPh>
    <phoneticPr fontId="43"/>
  </si>
  <si>
    <t>・</t>
    <phoneticPr fontId="43"/>
  </si>
  <si>
    <t>〕</t>
    <phoneticPr fontId="59"/>
  </si>
  <si>
    <t>保健たより</t>
    <rPh sb="0" eb="2">
      <t>ホケン</t>
    </rPh>
    <phoneticPr fontId="43"/>
  </si>
  <si>
    <t>定期</t>
    <phoneticPr fontId="43"/>
  </si>
  <si>
    <t>〔</t>
    <phoneticPr fontId="59"/>
  </si>
  <si>
    <t>〕</t>
    <phoneticPr fontId="59"/>
  </si>
  <si>
    <t>保護者会</t>
    <rPh sb="0" eb="3">
      <t>ホゴシャ</t>
    </rPh>
    <rPh sb="3" eb="4">
      <t>カイ</t>
    </rPh>
    <phoneticPr fontId="43"/>
  </si>
  <si>
    <t>家庭状況調査</t>
    <rPh sb="0" eb="2">
      <t>カテイ</t>
    </rPh>
    <rPh sb="2" eb="4">
      <t>ジョウキョウ</t>
    </rPh>
    <rPh sb="4" eb="6">
      <t>チョウサ</t>
    </rPh>
    <phoneticPr fontId="59"/>
  </si>
  <si>
    <t>（注）他に活用しているものがある場合には、空欄に記入してください。</t>
    <rPh sb="3" eb="4">
      <t>タ</t>
    </rPh>
    <rPh sb="5" eb="7">
      <t>カツヨウ</t>
    </rPh>
    <rPh sb="16" eb="18">
      <t>バアイ</t>
    </rPh>
    <rPh sb="21" eb="23">
      <t>クウラン</t>
    </rPh>
    <phoneticPr fontId="43"/>
  </si>
  <si>
    <t>●　確　認　事　項</t>
    <phoneticPr fontId="43"/>
  </si>
  <si>
    <t>①</t>
    <phoneticPr fontId="43"/>
  </si>
  <si>
    <t>保護者との情報交換の機会を設けたり、保護者と園児との活動の機会を設けたりなどすることを通じて、保護者の乳幼児期の教育及び保育に関する理解が深まるよう配慮していますか。</t>
    <phoneticPr fontId="43"/>
  </si>
  <si>
    <t>（3）家庭及び地域との連携・協力等に関する行事の実施状況</t>
    <rPh sb="3" eb="5">
      <t>カテイ</t>
    </rPh>
    <rPh sb="5" eb="6">
      <t>オヨ</t>
    </rPh>
    <rPh sb="7" eb="9">
      <t>チイキ</t>
    </rPh>
    <rPh sb="11" eb="13">
      <t>レンケイ</t>
    </rPh>
    <rPh sb="14" eb="16">
      <t>キョウリョク</t>
    </rPh>
    <rPh sb="16" eb="17">
      <t>トウ</t>
    </rPh>
    <rPh sb="18" eb="19">
      <t>カン</t>
    </rPh>
    <phoneticPr fontId="43"/>
  </si>
  <si>
    <t>実施月日</t>
    <rPh sb="0" eb="2">
      <t>ジッシ</t>
    </rPh>
    <rPh sb="2" eb="4">
      <t>ガッピ</t>
    </rPh>
    <phoneticPr fontId="43"/>
  </si>
  <si>
    <t>行　事　名</t>
    <rPh sb="0" eb="1">
      <t>ギョウ</t>
    </rPh>
    <rPh sb="2" eb="3">
      <t>コト</t>
    </rPh>
    <rPh sb="4" eb="5">
      <t>メイ</t>
    </rPh>
    <phoneticPr fontId="43"/>
  </si>
  <si>
    <t>行　　事　　内　　容</t>
    <rPh sb="0" eb="1">
      <t>ギョウ</t>
    </rPh>
    <rPh sb="3" eb="4">
      <t>コト</t>
    </rPh>
    <rPh sb="6" eb="7">
      <t>ウチ</t>
    </rPh>
    <rPh sb="9" eb="10">
      <t>カタチ</t>
    </rPh>
    <phoneticPr fontId="43"/>
  </si>
  <si>
    <t>保護者等参加</t>
    <rPh sb="0" eb="3">
      <t>ホゴシャ</t>
    </rPh>
    <rPh sb="3" eb="4">
      <t>トウ</t>
    </rPh>
    <rPh sb="4" eb="6">
      <t>サンカ</t>
    </rPh>
    <phoneticPr fontId="43"/>
  </si>
  <si>
    <t>保護者以外の参加者</t>
    <rPh sb="0" eb="3">
      <t>ホゴシャ</t>
    </rPh>
    <rPh sb="3" eb="5">
      <t>イガイ</t>
    </rPh>
    <rPh sb="6" eb="9">
      <t>サンカシャ</t>
    </rPh>
    <phoneticPr fontId="43"/>
  </si>
  <si>
    <t>有　・　無</t>
    <phoneticPr fontId="43"/>
  </si>
  <si>
    <t>（注）1　保育活動の一環として実施した行事を記入してください。ただし、避難消火訓練等の行事を除いてください。</t>
    <rPh sb="1" eb="2">
      <t>チュウ</t>
    </rPh>
    <rPh sb="5" eb="7">
      <t>ホイク</t>
    </rPh>
    <rPh sb="7" eb="9">
      <t>カツドウ</t>
    </rPh>
    <rPh sb="10" eb="12">
      <t>イッカン</t>
    </rPh>
    <rPh sb="15" eb="17">
      <t>ジッシ</t>
    </rPh>
    <rPh sb="19" eb="21">
      <t>ギョウジ</t>
    </rPh>
    <rPh sb="22" eb="24">
      <t>キニュウ</t>
    </rPh>
    <rPh sb="35" eb="37">
      <t>ヒナン</t>
    </rPh>
    <rPh sb="37" eb="39">
      <t>ショウカ</t>
    </rPh>
    <phoneticPr fontId="43"/>
  </si>
  <si>
    <t>　　　2　「保護者以外の参加者」欄には、具体的な参加者（グループ名等）を記入してください。</t>
    <rPh sb="6" eb="9">
      <t>ホゴシャ</t>
    </rPh>
    <rPh sb="9" eb="11">
      <t>イガイ</t>
    </rPh>
    <rPh sb="12" eb="15">
      <t>サンカシャ</t>
    </rPh>
    <rPh sb="16" eb="17">
      <t>ラン</t>
    </rPh>
    <rPh sb="20" eb="23">
      <t>グタイテキ</t>
    </rPh>
    <rPh sb="24" eb="26">
      <t>サンカ</t>
    </rPh>
    <rPh sb="26" eb="27">
      <t>シャ</t>
    </rPh>
    <rPh sb="32" eb="34">
      <t>メイナド</t>
    </rPh>
    <rPh sb="36" eb="38">
      <t>キニュウ</t>
    </rPh>
    <phoneticPr fontId="43"/>
  </si>
  <si>
    <t>①</t>
    <phoneticPr fontId="43"/>
  </si>
  <si>
    <t>児童の国籍、信条、社会的身分又は入園に要する費用を負担するか否かによつて、差別的取扱いをしていませんか。</t>
    <phoneticPr fontId="43"/>
  </si>
  <si>
    <t>②</t>
    <phoneticPr fontId="43"/>
  </si>
  <si>
    <t>職員は、児童に対し、児童福祉法第33条の10各号に掲げる行為その他当該児童の心身に有害な影響を与える行為をしていませんか。（法第33条の10各号(禁止行為)：暴行、わいせつな行為、ネグレクト、暴言、拒絶的な対応、心理的外傷を与える言動等）</t>
    <phoneticPr fontId="43"/>
  </si>
  <si>
    <t>③　懲戒（しつけ）と称して、児童に身体的苦痛を与えたり、人格を辱める等その権限を濫用していませんか。</t>
    <rPh sb="2" eb="4">
      <t>チョウカイ</t>
    </rPh>
    <rPh sb="37" eb="39">
      <t>ケンゲン</t>
    </rPh>
    <rPh sb="40" eb="42">
      <t>ランヨウ</t>
    </rPh>
    <phoneticPr fontId="43"/>
  </si>
  <si>
    <t>④　児童への適切な処遇方法について、職員への周知、徹底がされていますか。</t>
    <rPh sb="22" eb="24">
      <t>シュウチ</t>
    </rPh>
    <rPh sb="25" eb="27">
      <t>テッテイ</t>
    </rPh>
    <phoneticPr fontId="43"/>
  </si>
  <si>
    <t>⑤　④が「いる」の場合、具体的にどのように周知、徹底しているか記入してください。</t>
    <rPh sb="9" eb="11">
      <t>バアイ</t>
    </rPh>
    <rPh sb="12" eb="15">
      <t>グタイテキ</t>
    </rPh>
    <rPh sb="21" eb="23">
      <t>シュウチ</t>
    </rPh>
    <rPh sb="24" eb="26">
      <t>テッテイ</t>
    </rPh>
    <rPh sb="31" eb="33">
      <t>キニュウ</t>
    </rPh>
    <phoneticPr fontId="43"/>
  </si>
  <si>
    <t>（4）一日の過ごし方</t>
    <phoneticPr fontId="43"/>
  </si>
  <si>
    <t>時間</t>
    <rPh sb="0" eb="2">
      <t>ジカン</t>
    </rPh>
    <phoneticPr fontId="43"/>
  </si>
  <si>
    <t>（例）1歳児（○○組）</t>
    <rPh sb="1" eb="2">
      <t>レイ</t>
    </rPh>
    <rPh sb="4" eb="6">
      <t>サイジ</t>
    </rPh>
    <rPh sb="9" eb="10">
      <t>クミ</t>
    </rPh>
    <phoneticPr fontId="43"/>
  </si>
  <si>
    <t>　</t>
    <phoneticPr fontId="43"/>
  </si>
  <si>
    <t>　</t>
    <phoneticPr fontId="43"/>
  </si>
  <si>
    <t xml:space="preserve">   7:00－</t>
    <phoneticPr fontId="43"/>
  </si>
  <si>
    <t xml:space="preserve">   8:00－</t>
    <phoneticPr fontId="43"/>
  </si>
  <si>
    <t>登園・視診
時間外保育
（○○組と合同保育）</t>
    <rPh sb="0" eb="1">
      <t>ノボ</t>
    </rPh>
    <rPh sb="1" eb="2">
      <t>エン</t>
    </rPh>
    <rPh sb="3" eb="5">
      <t>シシン</t>
    </rPh>
    <rPh sb="6" eb="9">
      <t>ジカンガイ</t>
    </rPh>
    <rPh sb="9" eb="11">
      <t>ホイク</t>
    </rPh>
    <rPh sb="15" eb="16">
      <t>クミ</t>
    </rPh>
    <rPh sb="17" eb="19">
      <t>ゴウドウ</t>
    </rPh>
    <rPh sb="19" eb="21">
      <t>ホイク</t>
    </rPh>
    <phoneticPr fontId="43"/>
  </si>
  <si>
    <t xml:space="preserve">   9:00－</t>
    <phoneticPr fontId="43"/>
  </si>
  <si>
    <t>組（クラス）保育開始
自由遊び</t>
    <rPh sb="0" eb="1">
      <t>クミ</t>
    </rPh>
    <rPh sb="6" eb="8">
      <t>ホイク</t>
    </rPh>
    <rPh sb="8" eb="10">
      <t>カイシ</t>
    </rPh>
    <rPh sb="11" eb="13">
      <t>ジユウ</t>
    </rPh>
    <rPh sb="13" eb="14">
      <t>アソ</t>
    </rPh>
    <phoneticPr fontId="43"/>
  </si>
  <si>
    <t xml:space="preserve"> 10:00－</t>
    <phoneticPr fontId="43"/>
  </si>
  <si>
    <t>クラス別保育</t>
    <rPh sb="3" eb="4">
      <t>ベツ</t>
    </rPh>
    <rPh sb="4" eb="6">
      <t>ホイク</t>
    </rPh>
    <phoneticPr fontId="43"/>
  </si>
  <si>
    <t>おやつ・遊び</t>
    <rPh sb="4" eb="5">
      <t>アソ</t>
    </rPh>
    <phoneticPr fontId="43"/>
  </si>
  <si>
    <t xml:space="preserve"> 11:00－</t>
    <phoneticPr fontId="43"/>
  </si>
  <si>
    <t>排泄
食事
午睡準備</t>
    <rPh sb="0" eb="2">
      <t>ハイセツ</t>
    </rPh>
    <rPh sb="3" eb="5">
      <t>ショクジ</t>
    </rPh>
    <rPh sb="6" eb="8">
      <t>ゴスイ</t>
    </rPh>
    <rPh sb="8" eb="10">
      <t>ジュンビ</t>
    </rPh>
    <phoneticPr fontId="43"/>
  </si>
  <si>
    <t xml:space="preserve"> 12:00－</t>
    <phoneticPr fontId="43"/>
  </si>
  <si>
    <t xml:space="preserve"> 13:00－</t>
    <phoneticPr fontId="43"/>
  </si>
  <si>
    <t>午睡
（○○組と合同）</t>
    <rPh sb="0" eb="2">
      <t>ゴスイ</t>
    </rPh>
    <rPh sb="6" eb="7">
      <t>クミ</t>
    </rPh>
    <rPh sb="8" eb="10">
      <t>ゴウドウ</t>
    </rPh>
    <phoneticPr fontId="43"/>
  </si>
  <si>
    <t xml:space="preserve"> 14:00－</t>
    <phoneticPr fontId="43"/>
  </si>
  <si>
    <t xml:space="preserve"> 15:00－</t>
    <phoneticPr fontId="43"/>
  </si>
  <si>
    <t>起床・排泄</t>
    <rPh sb="0" eb="2">
      <t>キショウ</t>
    </rPh>
    <rPh sb="3" eb="5">
      <t>ハイセツ</t>
    </rPh>
    <phoneticPr fontId="43"/>
  </si>
  <si>
    <t xml:space="preserve"> 16:00－</t>
    <phoneticPr fontId="43"/>
  </si>
  <si>
    <t>降園準備・視診</t>
    <rPh sb="0" eb="1">
      <t>オ</t>
    </rPh>
    <rPh sb="1" eb="2">
      <t>エン</t>
    </rPh>
    <rPh sb="2" eb="4">
      <t>ジュンビ</t>
    </rPh>
    <rPh sb="5" eb="7">
      <t>シシン</t>
    </rPh>
    <phoneticPr fontId="43"/>
  </si>
  <si>
    <t xml:space="preserve"> 17:00－</t>
    <phoneticPr fontId="43"/>
  </si>
  <si>
    <t>組（クラス）保育終了</t>
    <rPh sb="8" eb="10">
      <t>シュウリョウ</t>
    </rPh>
    <phoneticPr fontId="43"/>
  </si>
  <si>
    <t>時間外保育・順次降所
（○○組と合同保育）</t>
    <rPh sb="0" eb="3">
      <t>ジカンガイ</t>
    </rPh>
    <rPh sb="3" eb="5">
      <t>ホイク</t>
    </rPh>
    <rPh sb="14" eb="15">
      <t>クミ</t>
    </rPh>
    <rPh sb="16" eb="18">
      <t>ゴウドウ</t>
    </rPh>
    <rPh sb="18" eb="20">
      <t>ホイク</t>
    </rPh>
    <phoneticPr fontId="43"/>
  </si>
  <si>
    <t xml:space="preserve"> 18:00－</t>
    <phoneticPr fontId="43"/>
  </si>
  <si>
    <t xml:space="preserve"> 19:00－</t>
    <phoneticPr fontId="43"/>
  </si>
  <si>
    <t>延長保育
（合同保育）
補食・順次降所</t>
    <rPh sb="0" eb="2">
      <t>エンチョウ</t>
    </rPh>
    <rPh sb="2" eb="4">
      <t>ホイク</t>
    </rPh>
    <rPh sb="6" eb="8">
      <t>ゴウドウ</t>
    </rPh>
    <rPh sb="8" eb="10">
      <t>ホイク</t>
    </rPh>
    <phoneticPr fontId="43"/>
  </si>
  <si>
    <t xml:space="preserve"> 20:00－</t>
    <phoneticPr fontId="43"/>
  </si>
  <si>
    <t>（注）各認定こども園において定めている（情報提供している）区分（例：年齢、クラス等）で記入してください。</t>
    <rPh sb="1" eb="2">
      <t>チュウ</t>
    </rPh>
    <rPh sb="3" eb="4">
      <t>カク</t>
    </rPh>
    <rPh sb="14" eb="15">
      <t>サダ</t>
    </rPh>
    <rPh sb="20" eb="22">
      <t>ジョウホウ</t>
    </rPh>
    <rPh sb="22" eb="24">
      <t>テイキョウ</t>
    </rPh>
    <rPh sb="29" eb="31">
      <t>クブン</t>
    </rPh>
    <rPh sb="32" eb="33">
      <t>レイ</t>
    </rPh>
    <rPh sb="34" eb="36">
      <t>ネンレイ</t>
    </rPh>
    <rPh sb="40" eb="41">
      <t>トウ</t>
    </rPh>
    <rPh sb="43" eb="45">
      <t>キニュウ</t>
    </rPh>
    <phoneticPr fontId="43"/>
  </si>
  <si>
    <t>一日の生活のリズムや在園時間が異なる園児が共に過ごすことを踏まえ、活動と休息、緊張感と開放感等の調和を図るとともに、園児に不安や動揺を与えないようにする等の配慮を行っていますか。</t>
    <phoneticPr fontId="43"/>
  </si>
  <si>
    <t>２０　健康管理（園児）の状況</t>
    <rPh sb="8" eb="10">
      <t>エンジ</t>
    </rPh>
    <phoneticPr fontId="43"/>
  </si>
  <si>
    <t>（1）園児の健康診断の実施状況</t>
    <rPh sb="3" eb="5">
      <t>エンジ</t>
    </rPh>
    <phoneticPr fontId="43"/>
  </si>
  <si>
    <t>対象園児数</t>
    <rPh sb="0" eb="2">
      <t>タイショウ</t>
    </rPh>
    <rPh sb="2" eb="3">
      <t>エン</t>
    </rPh>
    <rPh sb="3" eb="4">
      <t>ジ</t>
    </rPh>
    <rPh sb="4" eb="5">
      <t>ショクインスウ</t>
    </rPh>
    <phoneticPr fontId="43"/>
  </si>
  <si>
    <t>実施園児数</t>
    <rPh sb="0" eb="2">
      <t>ジッシ</t>
    </rPh>
    <rPh sb="2" eb="3">
      <t>エン</t>
    </rPh>
    <rPh sb="3" eb="4">
      <t>ジ</t>
    </rPh>
    <rPh sb="4" eb="5">
      <t>ショクインスウ</t>
    </rPh>
    <phoneticPr fontId="43"/>
  </si>
  <si>
    <t>実施方法</t>
    <rPh sb="0" eb="2">
      <t>ジッシ</t>
    </rPh>
    <rPh sb="2" eb="4">
      <t>ホウホウ</t>
    </rPh>
    <phoneticPr fontId="43"/>
  </si>
  <si>
    <t>実施後の措置</t>
    <rPh sb="0" eb="3">
      <t>ジッシゴ</t>
    </rPh>
    <rPh sb="4" eb="6">
      <t>ソチ</t>
    </rPh>
    <phoneticPr fontId="43"/>
  </si>
  <si>
    <t>入園時健康診断</t>
    <rPh sb="3" eb="5">
      <t>ケンコウ</t>
    </rPh>
    <rPh sb="5" eb="7">
      <t>シンダン</t>
    </rPh>
    <phoneticPr fontId="43"/>
  </si>
  <si>
    <t>４月入園児</t>
    <rPh sb="1" eb="2">
      <t>ガツ</t>
    </rPh>
    <rPh sb="2" eb="4">
      <t>ニュウエン</t>
    </rPh>
    <rPh sb="4" eb="5">
      <t>ジ</t>
    </rPh>
    <phoneticPr fontId="43"/>
  </si>
  <si>
    <t>している・していない</t>
  </si>
  <si>
    <t>途中入園児</t>
    <rPh sb="0" eb="2">
      <t>トチュウ</t>
    </rPh>
    <rPh sb="4" eb="5">
      <t>ジ</t>
    </rPh>
    <phoneticPr fontId="43"/>
  </si>
  <si>
    <t>４月入園児</t>
    <rPh sb="1" eb="2">
      <t>ガツ</t>
    </rPh>
    <rPh sb="4" eb="5">
      <t>ジ</t>
    </rPh>
    <phoneticPr fontId="43"/>
  </si>
  <si>
    <t>定期健康診断</t>
    <rPh sb="0" eb="2">
      <t>テイキ</t>
    </rPh>
    <rPh sb="2" eb="4">
      <t>ケンコウ</t>
    </rPh>
    <rPh sb="4" eb="6">
      <t>シンダン</t>
    </rPh>
    <phoneticPr fontId="43"/>
  </si>
  <si>
    <t>内 科 検 診</t>
    <rPh sb="0" eb="3">
      <t>ナイカ</t>
    </rPh>
    <rPh sb="4" eb="7">
      <t>ケンシン</t>
    </rPh>
    <phoneticPr fontId="43"/>
  </si>
  <si>
    <t>歯 科 検 診</t>
    <rPh sb="0" eb="3">
      <t>シカ</t>
    </rPh>
    <rPh sb="4" eb="7">
      <t>ケンシン</t>
    </rPh>
    <phoneticPr fontId="43"/>
  </si>
  <si>
    <t>尿その他の検診</t>
    <rPh sb="0" eb="1">
      <t>ニョウ</t>
    </rPh>
    <rPh sb="3" eb="4">
      <t>タ</t>
    </rPh>
    <rPh sb="5" eb="7">
      <t>ケンシン</t>
    </rPh>
    <phoneticPr fontId="43"/>
  </si>
  <si>
    <t>（注）1　入園時健康診断については、今年度（監査資料作成基準日までの途中入園児を含む。）の実績も記入してください。</t>
    <rPh sb="1" eb="2">
      <t>チュウ</t>
    </rPh>
    <rPh sb="8" eb="10">
      <t>ケンコウ</t>
    </rPh>
    <rPh sb="10" eb="12">
      <t>シンダン</t>
    </rPh>
    <rPh sb="18" eb="21">
      <t>コンネンド</t>
    </rPh>
    <rPh sb="22" eb="24">
      <t>カンサ</t>
    </rPh>
    <rPh sb="24" eb="26">
      <t>シリョウ</t>
    </rPh>
    <rPh sb="26" eb="28">
      <t>サクセイ</t>
    </rPh>
    <rPh sb="28" eb="31">
      <t>キジュンビ</t>
    </rPh>
    <rPh sb="34" eb="36">
      <t>トチュウ</t>
    </rPh>
    <rPh sb="38" eb="39">
      <t>ジ</t>
    </rPh>
    <rPh sb="40" eb="41">
      <t>フク</t>
    </rPh>
    <rPh sb="45" eb="47">
      <t>ジッセキ</t>
    </rPh>
    <rPh sb="48" eb="50">
      <t>キニュウ</t>
    </rPh>
    <phoneticPr fontId="43"/>
  </si>
  <si>
    <t>　　　2　実施園児数には、検診日においての受診の有無に関わらず、別途、受診した園児についても含めて記入してください。</t>
    <rPh sb="5" eb="7">
      <t>ジッシ</t>
    </rPh>
    <rPh sb="7" eb="9">
      <t>エンジ</t>
    </rPh>
    <rPh sb="9" eb="10">
      <t>スウ</t>
    </rPh>
    <rPh sb="21" eb="23">
      <t>ジュシン</t>
    </rPh>
    <rPh sb="24" eb="26">
      <t>ウム</t>
    </rPh>
    <rPh sb="27" eb="28">
      <t>カカ</t>
    </rPh>
    <rPh sb="32" eb="34">
      <t>ベット</t>
    </rPh>
    <rPh sb="35" eb="37">
      <t>ジュシン</t>
    </rPh>
    <rPh sb="39" eb="41">
      <t>エンジ</t>
    </rPh>
    <rPh sb="46" eb="47">
      <t>フク</t>
    </rPh>
    <rPh sb="49" eb="51">
      <t>キニュウ</t>
    </rPh>
    <phoneticPr fontId="43"/>
  </si>
  <si>
    <t>　　　3　未受診児がいる場合には、その理由を「備考」欄に記入してください。</t>
    <rPh sb="5" eb="6">
      <t>ミ</t>
    </rPh>
    <rPh sb="6" eb="8">
      <t>ジュシン</t>
    </rPh>
    <rPh sb="8" eb="9">
      <t>ジ</t>
    </rPh>
    <rPh sb="12" eb="14">
      <t>バアイ</t>
    </rPh>
    <rPh sb="19" eb="21">
      <t>リユウ</t>
    </rPh>
    <rPh sb="23" eb="25">
      <t>ビコウ</t>
    </rPh>
    <rPh sb="26" eb="27">
      <t>ラン</t>
    </rPh>
    <rPh sb="28" eb="30">
      <t>キニュウ</t>
    </rPh>
    <phoneticPr fontId="43"/>
  </si>
  <si>
    <t>園の保健計画を作成し計画的、組織的に取り組んでいますか。</t>
    <rPh sb="0" eb="1">
      <t>エン</t>
    </rPh>
    <rPh sb="2" eb="4">
      <t>ホケン</t>
    </rPh>
    <rPh sb="4" eb="6">
      <t>ケイカク</t>
    </rPh>
    <rPh sb="7" eb="9">
      <t>サクセイ</t>
    </rPh>
    <rPh sb="10" eb="13">
      <t>ケイカクテキ</t>
    </rPh>
    <rPh sb="14" eb="17">
      <t>ソシキテキ</t>
    </rPh>
    <rPh sb="18" eb="19">
      <t>ト</t>
    </rPh>
    <rPh sb="20" eb="21">
      <t>ク</t>
    </rPh>
    <phoneticPr fontId="43"/>
  </si>
  <si>
    <t>健康診断を行ったときは、健康診断票を作成していますか。（保存期間は５年間です。）</t>
    <rPh sb="0" eb="2">
      <t>ケンコウ</t>
    </rPh>
    <rPh sb="2" eb="4">
      <t>シンダン</t>
    </rPh>
    <rPh sb="5" eb="6">
      <t>オコナ</t>
    </rPh>
    <rPh sb="12" eb="14">
      <t>ケンコウ</t>
    </rPh>
    <rPh sb="14" eb="17">
      <t>シンダンヒョウ</t>
    </rPh>
    <rPh sb="18" eb="20">
      <t>サクセイ</t>
    </rPh>
    <rPh sb="28" eb="30">
      <t>ホゾン</t>
    </rPh>
    <rPh sb="30" eb="32">
      <t>キカン</t>
    </rPh>
    <rPh sb="34" eb="36">
      <t>ネンカン</t>
    </rPh>
    <phoneticPr fontId="43"/>
  </si>
  <si>
    <t>健康診断日当日、欠席等により受診できなかった園児がいた場合の措置の方法について記入して下さい。</t>
    <rPh sb="0" eb="2">
      <t>ケンコウ</t>
    </rPh>
    <rPh sb="2" eb="4">
      <t>シンダン</t>
    </rPh>
    <rPh sb="4" eb="5">
      <t>ビ</t>
    </rPh>
    <rPh sb="5" eb="7">
      <t>トウジツ</t>
    </rPh>
    <rPh sb="8" eb="10">
      <t>ケッセキ</t>
    </rPh>
    <rPh sb="10" eb="11">
      <t>トウ</t>
    </rPh>
    <rPh sb="14" eb="16">
      <t>ジュシン</t>
    </rPh>
    <rPh sb="22" eb="24">
      <t>エンジ</t>
    </rPh>
    <rPh sb="27" eb="29">
      <t>バアイ</t>
    </rPh>
    <rPh sb="30" eb="32">
      <t>ソチ</t>
    </rPh>
    <rPh sb="33" eb="35">
      <t>ホウホウ</t>
    </rPh>
    <rPh sb="39" eb="41">
      <t>キニュウ</t>
    </rPh>
    <rPh sb="43" eb="44">
      <t>クダ</t>
    </rPh>
    <phoneticPr fontId="43"/>
  </si>
  <si>
    <t>（2）園児の健康状態の把握等の状況</t>
    <rPh sb="3" eb="5">
      <t>エンジ</t>
    </rPh>
    <phoneticPr fontId="43"/>
  </si>
  <si>
    <t>実　施　内　容　等</t>
    <rPh sb="0" eb="1">
      <t>ミ</t>
    </rPh>
    <rPh sb="2" eb="3">
      <t>ホドコ</t>
    </rPh>
    <rPh sb="4" eb="5">
      <t>ウチ</t>
    </rPh>
    <rPh sb="6" eb="7">
      <t>カタチ</t>
    </rPh>
    <rPh sb="8" eb="9">
      <t>トウ</t>
    </rPh>
    <phoneticPr fontId="43"/>
  </si>
  <si>
    <t>発育状況の把握（体位測定の実施）</t>
    <rPh sb="0" eb="2">
      <t>ハツイク</t>
    </rPh>
    <rPh sb="2" eb="4">
      <t>ジョウキョウ</t>
    </rPh>
    <rPh sb="5" eb="7">
      <t>ハアク</t>
    </rPh>
    <rPh sb="8" eb="10">
      <t>タイイ</t>
    </rPh>
    <rPh sb="10" eb="12">
      <t>ソクテイ</t>
    </rPh>
    <rPh sb="13" eb="15">
      <t>ジッシ</t>
    </rPh>
    <phoneticPr fontId="43"/>
  </si>
  <si>
    <t>実施状況</t>
    <rPh sb="0" eb="2">
      <t>ジッシ</t>
    </rPh>
    <rPh sb="2" eb="4">
      <t>ジョウキョウ</t>
    </rPh>
    <phoneticPr fontId="43"/>
  </si>
  <si>
    <t>毎　月</t>
    <rPh sb="0" eb="1">
      <t>マイ</t>
    </rPh>
    <rPh sb="2" eb="3">
      <t>ツキ</t>
    </rPh>
    <phoneticPr fontId="43"/>
  </si>
  <si>
    <t>〔</t>
    <phoneticPr fontId="43"/>
  </si>
  <si>
    <t>〕</t>
    <phoneticPr fontId="43"/>
  </si>
  <si>
    <t>入園時の健康状態や疾病異常などの把握</t>
    <rPh sb="4" eb="6">
      <t>ケンコウ</t>
    </rPh>
    <rPh sb="6" eb="8">
      <t>ジョウタイ</t>
    </rPh>
    <rPh sb="16" eb="18">
      <t>ハアク</t>
    </rPh>
    <phoneticPr fontId="43"/>
  </si>
  <si>
    <t>把握内容</t>
    <rPh sb="0" eb="2">
      <t>ハアク</t>
    </rPh>
    <rPh sb="2" eb="4">
      <t>ナイヨウ</t>
    </rPh>
    <phoneticPr fontId="43"/>
  </si>
  <si>
    <t>既往歴</t>
    <rPh sb="0" eb="3">
      <t>キオウレキ</t>
    </rPh>
    <phoneticPr fontId="43"/>
  </si>
  <si>
    <t>予防接種</t>
    <rPh sb="0" eb="2">
      <t>ヨボウ</t>
    </rPh>
    <rPh sb="2" eb="4">
      <t>セッシュ</t>
    </rPh>
    <phoneticPr fontId="43"/>
  </si>
  <si>
    <t>生活習慣</t>
    <rPh sb="0" eb="2">
      <t>セイカツ</t>
    </rPh>
    <rPh sb="2" eb="4">
      <t>シュウカン</t>
    </rPh>
    <phoneticPr fontId="43"/>
  </si>
  <si>
    <t>登園時・降園時等の健康状態の把握</t>
    <rPh sb="1" eb="2">
      <t>エン</t>
    </rPh>
    <rPh sb="4" eb="5">
      <t>オ</t>
    </rPh>
    <rPh sb="5" eb="6">
      <t>エン</t>
    </rPh>
    <rPh sb="7" eb="8">
      <t>トウ</t>
    </rPh>
    <phoneticPr fontId="43"/>
  </si>
  <si>
    <t>視診簿等の活用</t>
    <rPh sb="0" eb="3">
      <t>シシンボ</t>
    </rPh>
    <rPh sb="3" eb="4">
      <t>トウ</t>
    </rPh>
    <rPh sb="5" eb="7">
      <t>カツヨウ</t>
    </rPh>
    <phoneticPr fontId="43"/>
  </si>
  <si>
    <t>有・無</t>
    <phoneticPr fontId="43"/>
  </si>
  <si>
    <t>乳幼児突然死症候群（SIDS）の予防</t>
    <phoneticPr fontId="43"/>
  </si>
  <si>
    <t>寝返りできない乳児の仰向け寝</t>
  </si>
  <si>
    <t>睡眠中の観察（顔色、呼吸）</t>
  </si>
  <si>
    <t>具体的観察方法
または留意事項</t>
    <rPh sb="0" eb="3">
      <t>グタイテキ</t>
    </rPh>
    <rPh sb="3" eb="5">
      <t>カンサツ</t>
    </rPh>
    <rPh sb="5" eb="7">
      <t>ホウホウ</t>
    </rPh>
    <rPh sb="11" eb="13">
      <t>リュウイ</t>
    </rPh>
    <rPh sb="13" eb="15">
      <t>ジコウ</t>
    </rPh>
    <phoneticPr fontId="43"/>
  </si>
  <si>
    <t>保育室の禁煙の厳守</t>
    <rPh sb="0" eb="3">
      <t>ホイクシツ</t>
    </rPh>
    <rPh sb="4" eb="6">
      <t>キンエン</t>
    </rPh>
    <rPh sb="7" eb="9">
      <t>ゲンシュ</t>
    </rPh>
    <phoneticPr fontId="43"/>
  </si>
  <si>
    <t>身体的虐待等の有無の把握</t>
    <rPh sb="7" eb="9">
      <t>ウム</t>
    </rPh>
    <rPh sb="10" eb="12">
      <t>ハアク</t>
    </rPh>
    <phoneticPr fontId="43"/>
  </si>
  <si>
    <t>具体的な
取組方法</t>
    <phoneticPr fontId="43"/>
  </si>
  <si>
    <t>市町村・児童相談所等関係機関との連携</t>
    <phoneticPr fontId="43"/>
  </si>
  <si>
    <t>マニュアル等の整備</t>
    <rPh sb="5" eb="6">
      <t>トウ</t>
    </rPh>
    <rPh sb="7" eb="9">
      <t>セイビ</t>
    </rPh>
    <phoneticPr fontId="43"/>
  </si>
  <si>
    <t>記入日現在、虐待等が疑われる児童</t>
    <rPh sb="0" eb="2">
      <t>キニュウ</t>
    </rPh>
    <rPh sb="2" eb="3">
      <t>ビ</t>
    </rPh>
    <rPh sb="3" eb="5">
      <t>ゲンザイ</t>
    </rPh>
    <phoneticPr fontId="43"/>
  </si>
  <si>
    <t>（3）園児への与薬の状況</t>
    <rPh sb="3" eb="5">
      <t>エンジ</t>
    </rPh>
    <phoneticPr fontId="43"/>
  </si>
  <si>
    <t>　 　与薬の実施の有無　</t>
    <rPh sb="6" eb="8">
      <t>ジッシ</t>
    </rPh>
    <rPh sb="9" eb="11">
      <t>ウム</t>
    </rPh>
    <phoneticPr fontId="43"/>
  </si>
  <si>
    <t>有の場合には、下表を記入してください。</t>
    <rPh sb="0" eb="1">
      <t>ウ</t>
    </rPh>
    <rPh sb="2" eb="4">
      <t>バアイ</t>
    </rPh>
    <rPh sb="7" eb="9">
      <t>カヒョウ</t>
    </rPh>
    <rPh sb="10" eb="12">
      <t>キニュウ</t>
    </rPh>
    <phoneticPr fontId="43"/>
  </si>
  <si>
    <t>与薬の取扱方針等の整備</t>
    <rPh sb="7" eb="8">
      <t>トウ</t>
    </rPh>
    <rPh sb="9" eb="11">
      <t>セイビ</t>
    </rPh>
    <phoneticPr fontId="43"/>
  </si>
  <si>
    <t>取扱方針の保護者への周知</t>
    <rPh sb="0" eb="2">
      <t>トリアツカ</t>
    </rPh>
    <rPh sb="2" eb="4">
      <t>ホウシン</t>
    </rPh>
    <phoneticPr fontId="43"/>
  </si>
  <si>
    <t>有の場合の周知方法</t>
    <rPh sb="0" eb="1">
      <t>ウ</t>
    </rPh>
    <rPh sb="2" eb="4">
      <t>バアイ</t>
    </rPh>
    <phoneticPr fontId="43"/>
  </si>
  <si>
    <t>具体的取扱</t>
    <rPh sb="0" eb="3">
      <t>グタイテキ</t>
    </rPh>
    <rPh sb="3" eb="5">
      <t>トリアツカ</t>
    </rPh>
    <phoneticPr fontId="43"/>
  </si>
  <si>
    <t>医師の処方に基づかない薬の使用</t>
    <rPh sb="0" eb="2">
      <t>イシ</t>
    </rPh>
    <rPh sb="3" eb="5">
      <t>ショホウ</t>
    </rPh>
    <rPh sb="6" eb="8">
      <t>モトズ</t>
    </rPh>
    <rPh sb="11" eb="12">
      <t>クスリ</t>
    </rPh>
    <rPh sb="13" eb="15">
      <t>シヨウ</t>
    </rPh>
    <phoneticPr fontId="43"/>
  </si>
  <si>
    <t>※市販薬（風邪薬等の常備薬）の使用</t>
    <rPh sb="1" eb="4">
      <t>シハンヤク</t>
    </rPh>
    <rPh sb="5" eb="8">
      <t>カゼグスリ</t>
    </rPh>
    <rPh sb="8" eb="9">
      <t>トウ</t>
    </rPh>
    <rPh sb="10" eb="13">
      <t>ジョウビヤク</t>
    </rPh>
    <rPh sb="15" eb="17">
      <t>シヨウ</t>
    </rPh>
    <phoneticPr fontId="43"/>
  </si>
  <si>
    <t>預かり薬</t>
    <rPh sb="0" eb="1">
      <t>アズ</t>
    </rPh>
    <rPh sb="3" eb="4">
      <t>ヤク</t>
    </rPh>
    <phoneticPr fontId="43"/>
  </si>
  <si>
    <t>投薬時間の調整依頼等</t>
    <phoneticPr fontId="43"/>
  </si>
  <si>
    <t>※認定こども園内で極力与薬を行わないための対策</t>
    <rPh sb="7" eb="8">
      <t>ナイ</t>
    </rPh>
    <rPh sb="9" eb="11">
      <t>キョクリョク</t>
    </rPh>
    <phoneticPr fontId="43"/>
  </si>
  <si>
    <t>薬の分封等の依頼</t>
    <phoneticPr fontId="43"/>
  </si>
  <si>
    <t>※一回分ごとの薬の分封、名前の記入</t>
    <rPh sb="7" eb="8">
      <t>クスリ</t>
    </rPh>
    <phoneticPr fontId="43"/>
  </si>
  <si>
    <t>薬の内容・投薬時間等の確認</t>
    <phoneticPr fontId="43"/>
  </si>
  <si>
    <t>与薬依頼書等の活用</t>
    <phoneticPr fontId="43"/>
  </si>
  <si>
    <t>薬剤情報提供書等の確認</t>
    <phoneticPr fontId="43"/>
  </si>
  <si>
    <t>薬の適正な保管</t>
    <rPh sb="0" eb="1">
      <t>クスリ</t>
    </rPh>
    <rPh sb="2" eb="4">
      <t>テキセイ</t>
    </rPh>
    <rPh sb="5" eb="7">
      <t>ホカン</t>
    </rPh>
    <phoneticPr fontId="43"/>
  </si>
  <si>
    <t>※個々の薬に応じた保管及び誤飲等防止のための保管</t>
    <rPh sb="1" eb="3">
      <t>ココ</t>
    </rPh>
    <rPh sb="4" eb="5">
      <t>クスリ</t>
    </rPh>
    <rPh sb="6" eb="7">
      <t>オウ</t>
    </rPh>
    <rPh sb="9" eb="11">
      <t>ホカン</t>
    </rPh>
    <rPh sb="11" eb="12">
      <t>オヨ</t>
    </rPh>
    <rPh sb="13" eb="15">
      <t>ゴイン</t>
    </rPh>
    <rPh sb="15" eb="16">
      <t>トウ</t>
    </rPh>
    <rPh sb="16" eb="18">
      <t>ボウシ</t>
    </rPh>
    <rPh sb="22" eb="24">
      <t>ホカン</t>
    </rPh>
    <phoneticPr fontId="43"/>
  </si>
  <si>
    <t>適正投与の徹底</t>
  </si>
  <si>
    <t>受領者と投与者との引継（受領者と投与者が異なる場合）</t>
    <phoneticPr fontId="43"/>
  </si>
  <si>
    <t>薬の誤飲事故の発生</t>
    <rPh sb="0" eb="1">
      <t>クスリ</t>
    </rPh>
    <rPh sb="7" eb="9">
      <t>ハッセイ</t>
    </rPh>
    <phoneticPr fontId="43"/>
  </si>
  <si>
    <t>（左が有の場合の事故内容及び対応）</t>
    <rPh sb="1" eb="2">
      <t>ヒダリ</t>
    </rPh>
    <rPh sb="3" eb="4">
      <t>ウ</t>
    </rPh>
    <rPh sb="5" eb="7">
      <t>バアイ</t>
    </rPh>
    <rPh sb="8" eb="10">
      <t>ジコ</t>
    </rPh>
    <rPh sb="10" eb="12">
      <t>ナイヨウ</t>
    </rPh>
    <rPh sb="12" eb="13">
      <t>オヨ</t>
    </rPh>
    <rPh sb="14" eb="16">
      <t>タイオウ</t>
    </rPh>
    <phoneticPr fontId="43"/>
  </si>
  <si>
    <t>（注）「薬の誤飲事故の発生」は、前年度の監査資料作成基準日以降の状況について記入してください。</t>
    <rPh sb="11" eb="13">
      <t>ハッセイ</t>
    </rPh>
    <rPh sb="20" eb="22">
      <t>カンサ</t>
    </rPh>
    <rPh sb="22" eb="24">
      <t>シリョウ</t>
    </rPh>
    <rPh sb="24" eb="26">
      <t>サクセイ</t>
    </rPh>
    <rPh sb="26" eb="29">
      <t>キジュンビ</t>
    </rPh>
    <rPh sb="29" eb="31">
      <t>イコウ</t>
    </rPh>
    <rPh sb="32" eb="34">
      <t>ジョウキョウ</t>
    </rPh>
    <phoneticPr fontId="43"/>
  </si>
  <si>
    <t>（4）感染症予防対策等の状況</t>
    <rPh sb="10" eb="11">
      <t>トウ</t>
    </rPh>
    <phoneticPr fontId="43"/>
  </si>
  <si>
    <t>園児・職員の手洗いの励行</t>
    <rPh sb="0" eb="2">
      <t>エンジ</t>
    </rPh>
    <phoneticPr fontId="43"/>
  </si>
  <si>
    <t>（有の場合の具体的内容）</t>
    <rPh sb="1" eb="2">
      <t>ウ</t>
    </rPh>
    <rPh sb="3" eb="5">
      <t>バアイ</t>
    </rPh>
    <rPh sb="6" eb="9">
      <t>グタイテキ</t>
    </rPh>
    <rPh sb="9" eb="11">
      <t>ナイヨウ</t>
    </rPh>
    <phoneticPr fontId="43"/>
  </si>
  <si>
    <t>タオル・コップの個人専用化</t>
    <rPh sb="8" eb="10">
      <t>コジン</t>
    </rPh>
    <rPh sb="10" eb="12">
      <t>センヨウ</t>
    </rPh>
    <rPh sb="12" eb="13">
      <t>カ</t>
    </rPh>
    <phoneticPr fontId="43"/>
  </si>
  <si>
    <t>（参考）　ペーパータオル等使用によるタオル個人専用化の代替措置</t>
    <rPh sb="1" eb="3">
      <t>サンコウ</t>
    </rPh>
    <rPh sb="12" eb="13">
      <t>トウ</t>
    </rPh>
    <rPh sb="13" eb="15">
      <t>シヨウ</t>
    </rPh>
    <rPh sb="21" eb="23">
      <t>コジン</t>
    </rPh>
    <rPh sb="23" eb="25">
      <t>センヨウ</t>
    </rPh>
    <rPh sb="25" eb="26">
      <t>カ</t>
    </rPh>
    <rPh sb="27" eb="29">
      <t>ダイタイ</t>
    </rPh>
    <rPh sb="29" eb="31">
      <t>ソチ</t>
    </rPh>
    <phoneticPr fontId="43"/>
  </si>
  <si>
    <t>清掃・洗濯の徹底</t>
    <rPh sb="3" eb="5">
      <t>センタク</t>
    </rPh>
    <phoneticPr fontId="43"/>
  </si>
  <si>
    <t>保育室等の清掃</t>
    <rPh sb="0" eb="2">
      <t>ホイク</t>
    </rPh>
    <rPh sb="2" eb="4">
      <t>シツナド</t>
    </rPh>
    <rPh sb="5" eb="7">
      <t>セイソウ</t>
    </rPh>
    <phoneticPr fontId="43"/>
  </si>
  <si>
    <t>通常   〔 週（月）</t>
    <rPh sb="0" eb="2">
      <t>ツウジョウ</t>
    </rPh>
    <rPh sb="7" eb="8">
      <t>シュウ</t>
    </rPh>
    <rPh sb="9" eb="10">
      <t>ツキ</t>
    </rPh>
    <phoneticPr fontId="43"/>
  </si>
  <si>
    <t>大掃除  〔 年</t>
    <rPh sb="0" eb="3">
      <t>オオソウジ</t>
    </rPh>
    <rPh sb="7" eb="8">
      <t>ネン</t>
    </rPh>
    <phoneticPr fontId="43"/>
  </si>
  <si>
    <t>寝具・リネン類の交換・洗濯</t>
    <rPh sb="0" eb="2">
      <t>シング</t>
    </rPh>
    <rPh sb="6" eb="7">
      <t>ルイ</t>
    </rPh>
    <rPh sb="8" eb="10">
      <t>コウカン</t>
    </rPh>
    <rPh sb="11" eb="13">
      <t>センタク</t>
    </rPh>
    <phoneticPr fontId="43"/>
  </si>
  <si>
    <t>布団</t>
    <phoneticPr fontId="43"/>
  </si>
  <si>
    <t>リネン</t>
    <phoneticPr fontId="43"/>
  </si>
  <si>
    <t>その他</t>
    <phoneticPr fontId="43"/>
  </si>
  <si>
    <t>汚物（排泄物、嘔吐物等）処理時の留意事項</t>
    <rPh sb="3" eb="6">
      <t>ハイセツブツ</t>
    </rPh>
    <rPh sb="7" eb="10">
      <t>オウトブツ</t>
    </rPh>
    <rPh sb="10" eb="11">
      <t>トウ</t>
    </rPh>
    <rPh sb="14" eb="15">
      <t>ジ</t>
    </rPh>
    <rPh sb="16" eb="18">
      <t>リュウイ</t>
    </rPh>
    <rPh sb="18" eb="20">
      <t>ジコウ</t>
    </rPh>
    <phoneticPr fontId="43"/>
  </si>
  <si>
    <t>感染症罹患児の再登園時の治癒確認</t>
    <rPh sb="14" eb="16">
      <t>カクニン</t>
    </rPh>
    <phoneticPr fontId="43"/>
  </si>
  <si>
    <t>確認方法</t>
    <rPh sb="0" eb="2">
      <t>カクニン</t>
    </rPh>
    <rPh sb="2" eb="4">
      <t>ホウホウ</t>
    </rPh>
    <phoneticPr fontId="43"/>
  </si>
  <si>
    <t>登園証明書等による確認</t>
    <rPh sb="0" eb="2">
      <t>トウエン</t>
    </rPh>
    <rPh sb="2" eb="5">
      <t>ショウメイショ</t>
    </rPh>
    <rPh sb="5" eb="6">
      <t>トウ</t>
    </rPh>
    <rPh sb="9" eb="11">
      <t>カクニン</t>
    </rPh>
    <phoneticPr fontId="43"/>
  </si>
  <si>
    <t>嘱託医による確認</t>
    <rPh sb="0" eb="3">
      <t>ショクタクイ</t>
    </rPh>
    <rPh sb="6" eb="8">
      <t>カクニン</t>
    </rPh>
    <phoneticPr fontId="43"/>
  </si>
  <si>
    <t>口　頭</t>
    <rPh sb="0" eb="3">
      <t>コウトウ</t>
    </rPh>
    <phoneticPr fontId="43"/>
  </si>
  <si>
    <t>予防接種実施状況の確認（入園後）及び保護者への予防接種実施の指導</t>
    <rPh sb="16" eb="17">
      <t>オヨ</t>
    </rPh>
    <phoneticPr fontId="43"/>
  </si>
  <si>
    <t>集団感染の発生</t>
    <rPh sb="0" eb="2">
      <t>シュウダン</t>
    </rPh>
    <rPh sb="2" eb="4">
      <t>カンセン</t>
    </rPh>
    <rPh sb="5" eb="7">
      <t>ハッセイ</t>
    </rPh>
    <phoneticPr fontId="43"/>
  </si>
  <si>
    <t>（左が有の場合の内容及び対応）</t>
    <rPh sb="1" eb="2">
      <t>ヒダリ</t>
    </rPh>
    <rPh sb="3" eb="4">
      <t>ウ</t>
    </rPh>
    <rPh sb="5" eb="7">
      <t>バアイ</t>
    </rPh>
    <rPh sb="8" eb="10">
      <t>ナイヨウ</t>
    </rPh>
    <rPh sb="10" eb="11">
      <t>オヨ</t>
    </rPh>
    <rPh sb="12" eb="14">
      <t>タイオウ</t>
    </rPh>
    <phoneticPr fontId="43"/>
  </si>
  <si>
    <t>（注）「集団感染の発生」は、前年度の監査資料作成基準日以降の状況について記入してください。</t>
    <rPh sb="9" eb="11">
      <t>ハッセイ</t>
    </rPh>
    <rPh sb="18" eb="20">
      <t>カンサ</t>
    </rPh>
    <rPh sb="20" eb="22">
      <t>シリョウ</t>
    </rPh>
    <rPh sb="22" eb="24">
      <t>サクセイ</t>
    </rPh>
    <rPh sb="24" eb="27">
      <t>キジュンビ</t>
    </rPh>
    <rPh sb="27" eb="29">
      <t>イコウ</t>
    </rPh>
    <rPh sb="30" eb="32">
      <t>ジョウキョウ</t>
    </rPh>
    <phoneticPr fontId="43"/>
  </si>
  <si>
    <t>①　感染症やその他の疾病の発生予防に努め、その発生や疑いのある場合には必要に応じて関係機関に連絡し、</t>
    <rPh sb="2" eb="5">
      <t>カンセンショウ</t>
    </rPh>
    <rPh sb="8" eb="9">
      <t>ホカ</t>
    </rPh>
    <rPh sb="10" eb="12">
      <t>シッペイ</t>
    </rPh>
    <rPh sb="13" eb="15">
      <t>ハッセイ</t>
    </rPh>
    <rPh sb="15" eb="17">
      <t>ヨボウ</t>
    </rPh>
    <rPh sb="18" eb="19">
      <t>ツト</t>
    </rPh>
    <rPh sb="23" eb="25">
      <t>ハッセイ</t>
    </rPh>
    <rPh sb="26" eb="27">
      <t>ウタガ</t>
    </rPh>
    <rPh sb="31" eb="33">
      <t>バアイ</t>
    </rPh>
    <rPh sb="35" eb="37">
      <t>ヒツヨウ</t>
    </rPh>
    <rPh sb="38" eb="39">
      <t>オウ</t>
    </rPh>
    <rPh sb="41" eb="43">
      <t>カンケイ</t>
    </rPh>
    <rPh sb="43" eb="45">
      <t>キカン</t>
    </rPh>
    <rPh sb="46" eb="48">
      <t>レンラク</t>
    </rPh>
    <phoneticPr fontId="43"/>
  </si>
  <si>
    <t>感染症やその他の疾病の発生予防に努め、その発生や疑いのある場合には必要に応じて関係機関に連絡し、協力を求めていますか。</t>
    <rPh sb="0" eb="3">
      <t>カンセンショウ</t>
    </rPh>
    <rPh sb="6" eb="7">
      <t>タ</t>
    </rPh>
    <rPh sb="8" eb="10">
      <t>シッペイ</t>
    </rPh>
    <rPh sb="11" eb="13">
      <t>ハッセイ</t>
    </rPh>
    <rPh sb="13" eb="15">
      <t>ヨボウ</t>
    </rPh>
    <rPh sb="16" eb="17">
      <t>ツト</t>
    </rPh>
    <rPh sb="21" eb="23">
      <t>ハッセイ</t>
    </rPh>
    <rPh sb="24" eb="25">
      <t>ウタガ</t>
    </rPh>
    <rPh sb="29" eb="31">
      <t>バアイ</t>
    </rPh>
    <rPh sb="33" eb="35">
      <t>ヒツヨウ</t>
    </rPh>
    <rPh sb="36" eb="37">
      <t>オウ</t>
    </rPh>
    <rPh sb="39" eb="41">
      <t>カンケイ</t>
    </rPh>
    <rPh sb="41" eb="43">
      <t>キカン</t>
    </rPh>
    <rPh sb="44" eb="46">
      <t>レンラク</t>
    </rPh>
    <rPh sb="48" eb="50">
      <t>キョウリョク</t>
    </rPh>
    <rPh sb="51" eb="52">
      <t>モト</t>
    </rPh>
    <phoneticPr fontId="43"/>
  </si>
  <si>
    <t>②　園の適切な環境の維持に努めるとともに、施設内外の設備、用具などの衛生管理がなされていますか。　</t>
    <rPh sb="2" eb="3">
      <t>エン</t>
    </rPh>
    <rPh sb="4" eb="6">
      <t>テキセツ</t>
    </rPh>
    <rPh sb="7" eb="9">
      <t>カンキョウ</t>
    </rPh>
    <rPh sb="10" eb="12">
      <t>イジ</t>
    </rPh>
    <rPh sb="13" eb="14">
      <t>ツト</t>
    </rPh>
    <rPh sb="21" eb="23">
      <t>シセツ</t>
    </rPh>
    <rPh sb="23" eb="25">
      <t>ナイガイ</t>
    </rPh>
    <rPh sb="26" eb="28">
      <t>セツビ</t>
    </rPh>
    <rPh sb="29" eb="31">
      <t>ヨウグ</t>
    </rPh>
    <rPh sb="34" eb="36">
      <t>エイセイ</t>
    </rPh>
    <rPh sb="36" eb="38">
      <t>カンリ</t>
    </rPh>
    <phoneticPr fontId="43"/>
  </si>
  <si>
    <t>２１　給食の状況</t>
    <rPh sb="3" eb="5">
      <t>キュウショク</t>
    </rPh>
    <rPh sb="6" eb="8">
      <t>ジョウキョウ</t>
    </rPh>
    <phoneticPr fontId="43"/>
  </si>
  <si>
    <t>（1）給食の実施状況</t>
    <rPh sb="3" eb="5">
      <t>キュウショク</t>
    </rPh>
    <rPh sb="6" eb="8">
      <t>ジッシ</t>
    </rPh>
    <rPh sb="8" eb="10">
      <t>ジョウキョウ</t>
    </rPh>
    <phoneticPr fontId="43"/>
  </si>
  <si>
    <t>運営の形態</t>
    <rPh sb="0" eb="2">
      <t>ウンエイ</t>
    </rPh>
    <rPh sb="3" eb="5">
      <t>ケイタイ</t>
    </rPh>
    <phoneticPr fontId="43"/>
  </si>
  <si>
    <t>施設職員による施設内調理</t>
    <rPh sb="0" eb="2">
      <t>シセツ</t>
    </rPh>
    <rPh sb="2" eb="4">
      <t>ショクイン</t>
    </rPh>
    <rPh sb="7" eb="10">
      <t>シセツナイ</t>
    </rPh>
    <rPh sb="10" eb="12">
      <t>チョウリ</t>
    </rPh>
    <phoneticPr fontId="43"/>
  </si>
  <si>
    <t>外部委託による施設内調理</t>
    <rPh sb="0" eb="2">
      <t>ガイブ</t>
    </rPh>
    <rPh sb="2" eb="4">
      <t>イタク</t>
    </rPh>
    <rPh sb="7" eb="10">
      <t>シセツナイ</t>
    </rPh>
    <rPh sb="10" eb="12">
      <t>チョウリ</t>
    </rPh>
    <phoneticPr fontId="43"/>
  </si>
  <si>
    <t>業 者 名</t>
    <rPh sb="0" eb="5">
      <t>ギョウシャメイ</t>
    </rPh>
    <phoneticPr fontId="43"/>
  </si>
  <si>
    <t>施設外調理による外部搬入</t>
    <rPh sb="0" eb="2">
      <t>シセツ</t>
    </rPh>
    <rPh sb="2" eb="3">
      <t>ガイ</t>
    </rPh>
    <rPh sb="3" eb="5">
      <t>チョウリ</t>
    </rPh>
    <rPh sb="8" eb="10">
      <t>ガイブ</t>
    </rPh>
    <rPh sb="10" eb="12">
      <t>ハンニュウ</t>
    </rPh>
    <phoneticPr fontId="43"/>
  </si>
  <si>
    <t>3歳以上児の主食</t>
    <rPh sb="1" eb="2">
      <t>サイ</t>
    </rPh>
    <rPh sb="2" eb="4">
      <t>イジョウ</t>
    </rPh>
    <rPh sb="4" eb="5">
      <t>ジ</t>
    </rPh>
    <rPh sb="6" eb="8">
      <t>シュショク</t>
    </rPh>
    <phoneticPr fontId="43"/>
  </si>
  <si>
    <t>家庭より持参</t>
    <rPh sb="0" eb="2">
      <t>カテイ</t>
    </rPh>
    <rPh sb="4" eb="6">
      <t>ジサン</t>
    </rPh>
    <phoneticPr fontId="43"/>
  </si>
  <si>
    <t>施設で提供</t>
    <rPh sb="0" eb="2">
      <t>シセツ</t>
    </rPh>
    <rPh sb="3" eb="5">
      <t>テイキョウ</t>
    </rPh>
    <phoneticPr fontId="43"/>
  </si>
  <si>
    <t>給食等時間</t>
    <rPh sb="0" eb="2">
      <t>キュウショク</t>
    </rPh>
    <rPh sb="2" eb="3">
      <t>トウ</t>
    </rPh>
    <rPh sb="3" eb="5">
      <t>ジカン</t>
    </rPh>
    <phoneticPr fontId="43"/>
  </si>
  <si>
    <t>おやつ（午前）</t>
  </si>
  <si>
    <t>昼食</t>
    <phoneticPr fontId="43"/>
  </si>
  <si>
    <t>おやつ（午後）</t>
    <rPh sb="5" eb="6">
      <t>ゴ</t>
    </rPh>
    <phoneticPr fontId="43"/>
  </si>
  <si>
    <t>補食</t>
    <rPh sb="0" eb="2">
      <t>ホショク</t>
    </rPh>
    <phoneticPr fontId="43"/>
  </si>
  <si>
    <t>夕食</t>
    <rPh sb="0" eb="2">
      <t>ユウショク</t>
    </rPh>
    <phoneticPr fontId="43"/>
  </si>
  <si>
    <t>3歳未満児</t>
  </si>
  <si>
    <t>・　　　・</t>
    <phoneticPr fontId="43"/>
  </si>
  <si>
    <t>・　　　・</t>
    <phoneticPr fontId="43"/>
  </si>
  <si>
    <t>3歳以上児</t>
    <rPh sb="2" eb="4">
      <t>イジョウ</t>
    </rPh>
    <phoneticPr fontId="43"/>
  </si>
  <si>
    <t>土曜日の給食状況</t>
    <rPh sb="0" eb="3">
      <t>ドヨウビ</t>
    </rPh>
    <rPh sb="4" eb="6">
      <t>キュウショク</t>
    </rPh>
    <rPh sb="6" eb="8">
      <t>ジョウキョウ</t>
    </rPh>
    <phoneticPr fontId="43"/>
  </si>
  <si>
    <t>平日同様</t>
    <phoneticPr fontId="43"/>
  </si>
  <si>
    <t>軽　食</t>
    <rPh sb="0" eb="3">
      <t>ケイショク</t>
    </rPh>
    <phoneticPr fontId="43"/>
  </si>
  <si>
    <t>未実施</t>
    <rPh sb="0" eb="3">
      <t>ミジッシ</t>
    </rPh>
    <phoneticPr fontId="43"/>
  </si>
  <si>
    <t>〔</t>
    <phoneticPr fontId="43"/>
  </si>
  <si>
    <t>給　食　内　容</t>
    <rPh sb="0" eb="3">
      <t>キュウショク</t>
    </rPh>
    <rPh sb="4" eb="7">
      <t>ナイヨウ</t>
    </rPh>
    <phoneticPr fontId="43"/>
  </si>
  <si>
    <t>給与栄養量</t>
    <phoneticPr fontId="43"/>
  </si>
  <si>
    <t>給与栄養量目標の設定</t>
    <rPh sb="0" eb="2">
      <t>キュウヨ</t>
    </rPh>
    <rPh sb="2" eb="5">
      <t>エイヨウリョウ</t>
    </rPh>
    <rPh sb="5" eb="7">
      <t>モクヒョウ</t>
    </rPh>
    <rPh sb="8" eb="10">
      <t>セッテイ</t>
    </rPh>
    <phoneticPr fontId="43"/>
  </si>
  <si>
    <t>給与栄養量目標の見直</t>
    <rPh sb="5" eb="7">
      <t>モクヒョウ</t>
    </rPh>
    <rPh sb="8" eb="10">
      <t>ミナオ</t>
    </rPh>
    <phoneticPr fontId="43"/>
  </si>
  <si>
    <t>献立表の作成</t>
    <rPh sb="0" eb="3">
      <t>コンダテヒョウ</t>
    </rPh>
    <rPh sb="4" eb="6">
      <t>サクセイ</t>
    </rPh>
    <phoneticPr fontId="43"/>
  </si>
  <si>
    <t>施設独自作成</t>
    <rPh sb="0" eb="2">
      <t>シセツ</t>
    </rPh>
    <rPh sb="2" eb="4">
      <t>ドクジ</t>
    </rPh>
    <rPh sb="4" eb="6">
      <t>サクセイ</t>
    </rPh>
    <phoneticPr fontId="43"/>
  </si>
  <si>
    <t>献立作成者</t>
    <rPh sb="0" eb="2">
      <t>コンダテ</t>
    </rPh>
    <rPh sb="2" eb="5">
      <t>サクセイシャ</t>
    </rPh>
    <phoneticPr fontId="43"/>
  </si>
  <si>
    <t>職氏名</t>
    <rPh sb="0" eb="1">
      <t>ショク</t>
    </rPh>
    <rPh sb="1" eb="3">
      <t>シメイ</t>
    </rPh>
    <phoneticPr fontId="43"/>
  </si>
  <si>
    <t>市町村等の献立活用</t>
    <rPh sb="0" eb="3">
      <t>シチョウソン</t>
    </rPh>
    <rPh sb="3" eb="4">
      <t>トウ</t>
    </rPh>
    <rPh sb="5" eb="7">
      <t>コンダテ</t>
    </rPh>
    <rPh sb="7" eb="9">
      <t>カツヨウ</t>
    </rPh>
    <phoneticPr fontId="43"/>
  </si>
  <si>
    <t>作成上の
留意事項</t>
    <rPh sb="0" eb="3">
      <t>サクセイジョウ</t>
    </rPh>
    <rPh sb="5" eb="7">
      <t>リュウイ</t>
    </rPh>
    <rPh sb="7" eb="9">
      <t>ジコウ</t>
    </rPh>
    <phoneticPr fontId="43"/>
  </si>
  <si>
    <t>そ の 他</t>
    <rPh sb="4" eb="5">
      <t>タ</t>
    </rPh>
    <phoneticPr fontId="43"/>
  </si>
  <si>
    <t>3歳未満児への配慮</t>
    <rPh sb="1" eb="2">
      <t>サイ</t>
    </rPh>
    <rPh sb="2" eb="4">
      <t>ミマン</t>
    </rPh>
    <rPh sb="4" eb="5">
      <t>ジ</t>
    </rPh>
    <rPh sb="7" eb="9">
      <t>ハイリョ</t>
    </rPh>
    <phoneticPr fontId="43"/>
  </si>
  <si>
    <t>障がい児への配慮
※該当児がいる場合</t>
    <rPh sb="0" eb="1">
      <t>サワ</t>
    </rPh>
    <rPh sb="3" eb="4">
      <t>ジ</t>
    </rPh>
    <rPh sb="6" eb="8">
      <t>ハイリョ</t>
    </rPh>
    <rPh sb="10" eb="12">
      <t>ガイトウ</t>
    </rPh>
    <rPh sb="12" eb="13">
      <t>ジ</t>
    </rPh>
    <rPh sb="16" eb="18">
      <t>バアイ</t>
    </rPh>
    <phoneticPr fontId="43"/>
  </si>
  <si>
    <t>アレルギー児への配慮
※該当児がいない場合は対応体制について記入してください。</t>
    <rPh sb="5" eb="6">
      <t>ジ</t>
    </rPh>
    <rPh sb="8" eb="10">
      <t>ハイリョ</t>
    </rPh>
    <rPh sb="12" eb="14">
      <t>ガイトウ</t>
    </rPh>
    <rPh sb="14" eb="15">
      <t>ジ</t>
    </rPh>
    <rPh sb="19" eb="21">
      <t>バアイ</t>
    </rPh>
    <rPh sb="22" eb="24">
      <t>タイオウ</t>
    </rPh>
    <rPh sb="24" eb="26">
      <t>タイセイ</t>
    </rPh>
    <rPh sb="30" eb="32">
      <t>キニュウ</t>
    </rPh>
    <phoneticPr fontId="43"/>
  </si>
  <si>
    <t>除去食実施時の医師の指示（アレルギー除去食指示（依頼）書等）の確認</t>
    <rPh sb="0" eb="3">
      <t>ジョキョショク</t>
    </rPh>
    <rPh sb="3" eb="5">
      <t>ジッシ</t>
    </rPh>
    <rPh sb="5" eb="6">
      <t>ジ</t>
    </rPh>
    <rPh sb="7" eb="9">
      <t>イシ</t>
    </rPh>
    <rPh sb="10" eb="12">
      <t>シジ</t>
    </rPh>
    <rPh sb="18" eb="21">
      <t>ジョキョショク</t>
    </rPh>
    <rPh sb="21" eb="23">
      <t>シジ</t>
    </rPh>
    <rPh sb="24" eb="26">
      <t>イライ</t>
    </rPh>
    <rPh sb="27" eb="28">
      <t>ショ</t>
    </rPh>
    <rPh sb="28" eb="29">
      <t>トウ</t>
    </rPh>
    <rPh sb="31" eb="33">
      <t>カクニン</t>
    </rPh>
    <phoneticPr fontId="43"/>
  </si>
  <si>
    <t>食事の提供を含む食育計画の作成と評価及び改善</t>
    <rPh sb="0" eb="2">
      <t>ショクジ</t>
    </rPh>
    <rPh sb="3" eb="5">
      <t>テイキョウ</t>
    </rPh>
    <rPh sb="6" eb="7">
      <t>フク</t>
    </rPh>
    <rPh sb="8" eb="10">
      <t>ショクイク</t>
    </rPh>
    <rPh sb="10" eb="12">
      <t>ケイカク</t>
    </rPh>
    <rPh sb="13" eb="15">
      <t>サクセイ</t>
    </rPh>
    <rPh sb="16" eb="18">
      <t>ヒョウカ</t>
    </rPh>
    <rPh sb="18" eb="19">
      <t>オヨ</t>
    </rPh>
    <rPh sb="20" eb="22">
      <t>カイゼン</t>
    </rPh>
    <phoneticPr fontId="43"/>
  </si>
  <si>
    <t>献立表の家庭への配布</t>
    <rPh sb="0" eb="3">
      <t>コンダテヒョウ</t>
    </rPh>
    <rPh sb="4" eb="6">
      <t>カテイ</t>
    </rPh>
    <rPh sb="8" eb="10">
      <t>ハイフ</t>
    </rPh>
    <phoneticPr fontId="43"/>
  </si>
  <si>
    <t>給食サンプル等の展示</t>
    <rPh sb="0" eb="2">
      <t>キュウショク</t>
    </rPh>
    <rPh sb="6" eb="7">
      <t>トウ</t>
    </rPh>
    <rPh sb="8" eb="10">
      <t>テンジ</t>
    </rPh>
    <phoneticPr fontId="43"/>
  </si>
  <si>
    <t>諸調査</t>
    <rPh sb="0" eb="3">
      <t>ショチョウサ</t>
    </rPh>
    <phoneticPr fontId="43"/>
  </si>
  <si>
    <t>嗜好調査</t>
    <rPh sb="0" eb="2">
      <t>シコウ</t>
    </rPh>
    <rPh sb="2" eb="4">
      <t>チョウサ</t>
    </rPh>
    <phoneticPr fontId="43"/>
  </si>
  <si>
    <t>残食調査</t>
    <rPh sb="0" eb="1">
      <t>ザン</t>
    </rPh>
    <rPh sb="1" eb="2">
      <t>ショク</t>
    </rPh>
    <rPh sb="2" eb="4">
      <t>チョウサ</t>
    </rPh>
    <phoneticPr fontId="43"/>
  </si>
  <si>
    <t>諸調査の献立への反映</t>
    <rPh sb="0" eb="3">
      <t>ショチョウサ</t>
    </rPh>
    <rPh sb="4" eb="6">
      <t>コンダテ</t>
    </rPh>
    <rPh sb="8" eb="10">
      <t>ハンエイ</t>
    </rPh>
    <phoneticPr fontId="43"/>
  </si>
  <si>
    <t>衛生管理</t>
    <rPh sb="0" eb="2">
      <t>エイセイ</t>
    </rPh>
    <rPh sb="2" eb="4">
      <t>カンリ</t>
    </rPh>
    <phoneticPr fontId="43"/>
  </si>
  <si>
    <t>保存食</t>
    <rPh sb="0" eb="3">
      <t>ホゾンショク</t>
    </rPh>
    <phoneticPr fontId="43"/>
  </si>
  <si>
    <t>保存温度</t>
    <rPh sb="0" eb="2">
      <t>ホゾン</t>
    </rPh>
    <rPh sb="2" eb="4">
      <t>オンド</t>
    </rPh>
    <phoneticPr fontId="43"/>
  </si>
  <si>
    <t>℃</t>
    <phoneticPr fontId="43"/>
  </si>
  <si>
    <t>保存期間</t>
    <rPh sb="0" eb="2">
      <t>ホゾン</t>
    </rPh>
    <rPh sb="2" eb="4">
      <t>キカン</t>
    </rPh>
    <phoneticPr fontId="43"/>
  </si>
  <si>
    <t>日間</t>
    <rPh sb="0" eb="2">
      <t>ニチカン</t>
    </rPh>
    <phoneticPr fontId="43"/>
  </si>
  <si>
    <t>保 存 量</t>
    <rPh sb="0" eb="3">
      <t>ホゾン</t>
    </rPh>
    <rPh sb="4" eb="5">
      <t>リョウ</t>
    </rPh>
    <phoneticPr fontId="43"/>
  </si>
  <si>
    <t>ｇ</t>
    <phoneticPr fontId="43"/>
  </si>
  <si>
    <t>検食</t>
    <rPh sb="0" eb="1">
      <t>ケンサ</t>
    </rPh>
    <rPh sb="1" eb="2">
      <t>ショク</t>
    </rPh>
    <phoneticPr fontId="43"/>
  </si>
  <si>
    <t>検食時期</t>
    <rPh sb="2" eb="4">
      <t>ジキ</t>
    </rPh>
    <phoneticPr fontId="43"/>
  </si>
  <si>
    <t>給食前</t>
    <rPh sb="0" eb="2">
      <t>キュウショク</t>
    </rPh>
    <rPh sb="2" eb="3">
      <t>ゼン</t>
    </rPh>
    <phoneticPr fontId="43"/>
  </si>
  <si>
    <t>分前</t>
    <rPh sb="0" eb="1">
      <t>プン</t>
    </rPh>
    <rPh sb="1" eb="2">
      <t>マエ</t>
    </rPh>
    <phoneticPr fontId="43"/>
  </si>
  <si>
    <t>検 食 者</t>
    <rPh sb="4" eb="5">
      <t>シャ</t>
    </rPh>
    <phoneticPr fontId="43"/>
  </si>
  <si>
    <t>衛生自主管理点検</t>
    <rPh sb="0" eb="2">
      <t>エイセイ</t>
    </rPh>
    <rPh sb="2" eb="4">
      <t>ジシュ</t>
    </rPh>
    <rPh sb="4" eb="6">
      <t>カンリ</t>
    </rPh>
    <rPh sb="6" eb="8">
      <t>テンケン</t>
    </rPh>
    <phoneticPr fontId="43"/>
  </si>
  <si>
    <t>点検者</t>
    <rPh sb="0" eb="2">
      <t>テンケン</t>
    </rPh>
    <rPh sb="2" eb="3">
      <t>シャ</t>
    </rPh>
    <phoneticPr fontId="43"/>
  </si>
  <si>
    <t>害虫駆除</t>
    <rPh sb="0" eb="2">
      <t>ガイチュウ</t>
    </rPh>
    <rPh sb="2" eb="4">
      <t>クジョ</t>
    </rPh>
    <phoneticPr fontId="43"/>
  </si>
  <si>
    <t>生息調査
実施回数</t>
    <phoneticPr fontId="43"/>
  </si>
  <si>
    <t>駆除作業
実施回数</t>
    <rPh sb="0" eb="2">
      <t>クジョ</t>
    </rPh>
    <rPh sb="2" eb="4">
      <t>サギョウ</t>
    </rPh>
    <phoneticPr fontId="43"/>
  </si>
  <si>
    <t>実施記録</t>
    <rPh sb="0" eb="2">
      <t>ジッシ</t>
    </rPh>
    <rPh sb="2" eb="4">
      <t>キロク</t>
    </rPh>
    <phoneticPr fontId="43"/>
  </si>
  <si>
    <t>危機管理</t>
    <rPh sb="0" eb="2">
      <t>キキ</t>
    </rPh>
    <rPh sb="2" eb="4">
      <t>カンリ</t>
    </rPh>
    <phoneticPr fontId="43"/>
  </si>
  <si>
    <t>非常時対応策</t>
    <phoneticPr fontId="43"/>
  </si>
  <si>
    <t>アレルギー対応給食</t>
  </si>
  <si>
    <t>危機管理（非常時対策）</t>
    <rPh sb="0" eb="2">
      <t>キキ</t>
    </rPh>
    <rPh sb="2" eb="4">
      <t>カンリ</t>
    </rPh>
    <rPh sb="5" eb="8">
      <t>ヒジョウジ</t>
    </rPh>
    <rPh sb="8" eb="10">
      <t>タイサク</t>
    </rPh>
    <phoneticPr fontId="43"/>
  </si>
  <si>
    <t>【　ア　調理業務を外部委託している施設　】</t>
    <rPh sb="4" eb="6">
      <t>チョウリ</t>
    </rPh>
    <rPh sb="6" eb="8">
      <t>ギョウム</t>
    </rPh>
    <rPh sb="9" eb="11">
      <t>ガイブ</t>
    </rPh>
    <rPh sb="11" eb="13">
      <t>イタク</t>
    </rPh>
    <rPh sb="17" eb="19">
      <t>シセツ</t>
    </rPh>
    <phoneticPr fontId="43"/>
  </si>
  <si>
    <t xml:space="preserve"> 「 幼保連携型認定こども園 における食事の外部搬入等 について（平成28年１月18日 府子本第448号）」</t>
    <phoneticPr fontId="43"/>
  </si>
  <si>
    <t xml:space="preserve"> に定める事項を遵守していますか。</t>
    <rPh sb="2" eb="3">
      <t>サダ</t>
    </rPh>
    <rPh sb="5" eb="7">
      <t>ジコウ</t>
    </rPh>
    <rPh sb="8" eb="10">
      <t>ジュンシュ</t>
    </rPh>
    <phoneticPr fontId="43"/>
  </si>
  <si>
    <t>【　イ　外部搬入を実施している施設　】</t>
    <rPh sb="4" eb="6">
      <t>ガイブ</t>
    </rPh>
    <rPh sb="6" eb="8">
      <t>ハンニュウ</t>
    </rPh>
    <rPh sb="9" eb="11">
      <t>ジッシ</t>
    </rPh>
    <rPh sb="15" eb="17">
      <t>シセツ</t>
    </rPh>
    <phoneticPr fontId="43"/>
  </si>
  <si>
    <t xml:space="preserve"> 次の要件を満たす幼保連携型認定こども園は、満３歳以上の園児に対する食事の提供について、</t>
    <phoneticPr fontId="43"/>
  </si>
  <si>
    <t xml:space="preserve"> 当該認定こども園外で調理し、搬入する方法（以下「当該方法」という。）により行うことができる。</t>
    <phoneticPr fontId="43"/>
  </si>
  <si>
    <t>　①　園児に対する食事の提供の責任が認定こども園にあり、その管理者が、衛生面、栄養面等</t>
    <rPh sb="3" eb="5">
      <t>エンジ</t>
    </rPh>
    <rPh sb="6" eb="7">
      <t>タイ</t>
    </rPh>
    <rPh sb="9" eb="11">
      <t>ショクジ</t>
    </rPh>
    <rPh sb="12" eb="14">
      <t>テイキョウ</t>
    </rPh>
    <rPh sb="15" eb="17">
      <t>セキニン</t>
    </rPh>
    <rPh sb="18" eb="20">
      <t>ニンテイ</t>
    </rPh>
    <rPh sb="23" eb="24">
      <t>エン</t>
    </rPh>
    <rPh sb="30" eb="32">
      <t>カンリ</t>
    </rPh>
    <rPh sb="32" eb="33">
      <t>シャ</t>
    </rPh>
    <phoneticPr fontId="43"/>
  </si>
  <si>
    <t>業務上必要な注意を果たし得るような体制及び調理業務の受託者との契約内容が確保されていますか。</t>
    <phoneticPr fontId="43"/>
  </si>
  <si>
    <t>　②　当該認定こども園又は他の施設、保健所、市町村等の栄養教諭その他の栄養士により、献立等</t>
    <rPh sb="3" eb="5">
      <t>トウガイ</t>
    </rPh>
    <rPh sb="5" eb="7">
      <t>ニンテイ</t>
    </rPh>
    <rPh sb="10" eb="11">
      <t>エン</t>
    </rPh>
    <rPh sb="11" eb="12">
      <t>マタ</t>
    </rPh>
    <rPh sb="13" eb="14">
      <t>タ</t>
    </rPh>
    <rPh sb="15" eb="17">
      <t>シセツ</t>
    </rPh>
    <rPh sb="18" eb="21">
      <t>ホケンジョ</t>
    </rPh>
    <rPh sb="22" eb="25">
      <t>シチョウソン</t>
    </rPh>
    <rPh sb="25" eb="26">
      <t>トウ</t>
    </rPh>
    <rPh sb="27" eb="29">
      <t>エイヨウ</t>
    </rPh>
    <rPh sb="29" eb="31">
      <t>キョウユ</t>
    </rPh>
    <rPh sb="33" eb="34">
      <t>ホカ</t>
    </rPh>
    <rPh sb="35" eb="38">
      <t>エイヨウシ</t>
    </rPh>
    <rPh sb="42" eb="45">
      <t>コンダテトウ</t>
    </rPh>
    <phoneticPr fontId="43"/>
  </si>
  <si>
    <t>について栄養の観点からの指導が受けられる体制にある等、栄養士による必要な配慮が行われていますか。</t>
    <phoneticPr fontId="43"/>
  </si>
  <si>
    <t>　③　調理業務の受託者を、当該認定こども園における給食の趣旨を十分に認識し、</t>
    <rPh sb="3" eb="5">
      <t>チョウリ</t>
    </rPh>
    <rPh sb="5" eb="7">
      <t>ギョウム</t>
    </rPh>
    <rPh sb="8" eb="11">
      <t>ジュタクシャ</t>
    </rPh>
    <rPh sb="13" eb="15">
      <t>トウガイ</t>
    </rPh>
    <rPh sb="15" eb="17">
      <t>ニンテイ</t>
    </rPh>
    <rPh sb="20" eb="21">
      <t>エン</t>
    </rPh>
    <rPh sb="25" eb="27">
      <t>キュウショク</t>
    </rPh>
    <rPh sb="28" eb="30">
      <t>シュシ</t>
    </rPh>
    <rPh sb="31" eb="33">
      <t>ジュウブン</t>
    </rPh>
    <phoneticPr fontId="43"/>
  </si>
  <si>
    <t>　衛生面、栄養面等、調理業務を適切に遂行できる能力を有する者としていますか。</t>
    <phoneticPr fontId="43"/>
  </si>
  <si>
    <t>　④　園児の年齢及び発達の段階並びに健康状態に応じた食事の提供や、アレルギー、アトピー等への配慮、</t>
    <rPh sb="3" eb="5">
      <t>エンジ</t>
    </rPh>
    <rPh sb="6" eb="8">
      <t>ネンレイ</t>
    </rPh>
    <rPh sb="8" eb="9">
      <t>オヨ</t>
    </rPh>
    <rPh sb="10" eb="12">
      <t>ハッタツ</t>
    </rPh>
    <rPh sb="13" eb="15">
      <t>ダンカイ</t>
    </rPh>
    <rPh sb="15" eb="16">
      <t>ナラ</t>
    </rPh>
    <rPh sb="18" eb="20">
      <t>ケンコウ</t>
    </rPh>
    <rPh sb="20" eb="22">
      <t>ジョウタイ</t>
    </rPh>
    <rPh sb="23" eb="24">
      <t>オウ</t>
    </rPh>
    <rPh sb="26" eb="28">
      <t>ショクジ</t>
    </rPh>
    <rPh sb="29" eb="31">
      <t>テイキョウ</t>
    </rPh>
    <phoneticPr fontId="43"/>
  </si>
  <si>
    <t>必要な栄養素量の給与等、園児の食事の内容、回数及び時機に適切に応じることができていますか。</t>
    <rPh sb="12" eb="14">
      <t>エンジ</t>
    </rPh>
    <phoneticPr fontId="43"/>
  </si>
  <si>
    <t>　⑤　食を通じた園児の健全育成を図る観点から、園児の発育及び発達の過程に応じて</t>
    <rPh sb="3" eb="4">
      <t>ショク</t>
    </rPh>
    <rPh sb="5" eb="6">
      <t>ツウ</t>
    </rPh>
    <rPh sb="8" eb="10">
      <t>エンジ</t>
    </rPh>
    <rPh sb="11" eb="13">
      <t>ケンゼン</t>
    </rPh>
    <rPh sb="13" eb="15">
      <t>イクセイ</t>
    </rPh>
    <rPh sb="16" eb="17">
      <t>ハカ</t>
    </rPh>
    <rPh sb="18" eb="20">
      <t>カンテン</t>
    </rPh>
    <rPh sb="23" eb="25">
      <t>エンジ</t>
    </rPh>
    <rPh sb="26" eb="28">
      <t>ハツイク</t>
    </rPh>
    <rPh sb="28" eb="29">
      <t>オヨ</t>
    </rPh>
    <rPh sb="30" eb="32">
      <t>ハッタツ</t>
    </rPh>
    <rPh sb="33" eb="35">
      <t>カテイ</t>
    </rPh>
    <rPh sb="36" eb="37">
      <t>オウ</t>
    </rPh>
    <phoneticPr fontId="43"/>
  </si>
  <si>
    <t>食に関し配慮すべき事項を定めた食育に関する計画に基づき食事を提供するよう努めていますか。</t>
    <rPh sb="16" eb="17">
      <t>イク</t>
    </rPh>
    <phoneticPr fontId="43"/>
  </si>
  <si>
    <t>　⑥　「幼保連携型認定こども園における食事の外部搬入等について（平成28年1月18日 府子第448号）」</t>
    <rPh sb="4" eb="15">
      <t>ヨ</t>
    </rPh>
    <rPh sb="19" eb="21">
      <t>ショクジ</t>
    </rPh>
    <phoneticPr fontId="43"/>
  </si>
  <si>
    <t>　に定める事項を遵守していますか。</t>
    <phoneticPr fontId="43"/>
  </si>
  <si>
    <t>（2）給食日数の状況等（前年度）</t>
    <rPh sb="3" eb="5">
      <t>キュウショク</t>
    </rPh>
    <rPh sb="5" eb="7">
      <t>ニッスウ</t>
    </rPh>
    <rPh sb="8" eb="10">
      <t>ジョウキョウ</t>
    </rPh>
    <rPh sb="10" eb="11">
      <t>トウ</t>
    </rPh>
    <rPh sb="12" eb="15">
      <t>ゼンネンド</t>
    </rPh>
    <phoneticPr fontId="43"/>
  </si>
  <si>
    <t>　　ア　前年度給食日数の状況</t>
    <rPh sb="4" eb="7">
      <t>ゼンネンド</t>
    </rPh>
    <rPh sb="7" eb="9">
      <t>キュウショク</t>
    </rPh>
    <rPh sb="9" eb="11">
      <t>ニッスウ</t>
    </rPh>
    <rPh sb="12" eb="14">
      <t>ジョウキョウ</t>
    </rPh>
    <phoneticPr fontId="43"/>
  </si>
  <si>
    <t>　　イ　前年度平均栄養量等</t>
    <rPh sb="4" eb="7">
      <t>ゼンネンド</t>
    </rPh>
    <rPh sb="7" eb="9">
      <t>ヘイキン</t>
    </rPh>
    <rPh sb="9" eb="12">
      <t>エイヨウリョウ</t>
    </rPh>
    <rPh sb="12" eb="13">
      <t>トウ</t>
    </rPh>
    <phoneticPr fontId="43"/>
  </si>
  <si>
    <t>区分</t>
    <rPh sb="0" eb="2">
      <t>クブン</t>
    </rPh>
    <phoneticPr fontId="43"/>
  </si>
  <si>
    <t>開園日数</t>
    <rPh sb="0" eb="2">
      <t>カイエン</t>
    </rPh>
    <rPh sb="2" eb="4">
      <t>ニッスウ</t>
    </rPh>
    <phoneticPr fontId="43"/>
  </si>
  <si>
    <t>初日在籍
児 童 数</t>
    <phoneticPr fontId="43"/>
  </si>
  <si>
    <t>給　食　日　数　</t>
    <rPh sb="0" eb="3">
      <t>キュウショク</t>
    </rPh>
    <rPh sb="4" eb="7">
      <t>ニッスウ</t>
    </rPh>
    <phoneticPr fontId="43"/>
  </si>
  <si>
    <t>Kcal/日</t>
    <rPh sb="5" eb="6">
      <t>ヒ</t>
    </rPh>
    <phoneticPr fontId="43"/>
  </si>
  <si>
    <t>1人1日当たり単価</t>
    <rPh sb="1" eb="2">
      <t>ニン</t>
    </rPh>
    <rPh sb="3" eb="4">
      <t>ニチ</t>
    </rPh>
    <rPh sb="4" eb="5">
      <t>ア</t>
    </rPh>
    <rPh sb="7" eb="9">
      <t>タンカ</t>
    </rPh>
    <phoneticPr fontId="43"/>
  </si>
  <si>
    <t>3歳未満児</t>
    <rPh sb="1" eb="2">
      <t>サイ</t>
    </rPh>
    <rPh sb="2" eb="4">
      <t>ミマン</t>
    </rPh>
    <rPh sb="4" eb="5">
      <t>ジ</t>
    </rPh>
    <phoneticPr fontId="43"/>
  </si>
  <si>
    <t>3歳以上児</t>
    <rPh sb="1" eb="2">
      <t>サイ</t>
    </rPh>
    <rPh sb="2" eb="4">
      <t>イジョウ</t>
    </rPh>
    <rPh sb="4" eb="5">
      <t>ジ</t>
    </rPh>
    <phoneticPr fontId="43"/>
  </si>
  <si>
    <t>Kcal/日</t>
    <phoneticPr fontId="43"/>
  </si>
  <si>
    <t xml:space="preserve"> 4  月</t>
    <phoneticPr fontId="43"/>
  </si>
  <si>
    <t>日</t>
    <rPh sb="0" eb="1">
      <t>ヒ</t>
    </rPh>
    <phoneticPr fontId="43"/>
  </si>
  <si>
    <t>Kcal/日</t>
    <phoneticPr fontId="43"/>
  </si>
  <si>
    <t xml:space="preserve"> 5  月</t>
  </si>
  <si>
    <t xml:space="preserve"> 6  月</t>
  </si>
  <si>
    <t xml:space="preserve"> 7  月</t>
  </si>
  <si>
    <t xml:space="preserve"> 8  月</t>
  </si>
  <si>
    <t xml:space="preserve"> 9  月</t>
  </si>
  <si>
    <t xml:space="preserve"> 10  月</t>
  </si>
  <si>
    <t xml:space="preserve"> 11  月</t>
  </si>
  <si>
    <t xml:space="preserve"> 12  月</t>
  </si>
  <si>
    <t xml:space="preserve"> 1  月</t>
    <phoneticPr fontId="43"/>
  </si>
  <si>
    <t xml:space="preserve"> 2  月</t>
  </si>
  <si>
    <t xml:space="preserve"> 3  月</t>
  </si>
  <si>
    <t>合計</t>
    <rPh sb="0" eb="2">
      <t>ゴウケイ</t>
    </rPh>
    <phoneticPr fontId="43"/>
  </si>
  <si>
    <t>（注） 初日在籍児童数は、監査資料５保育児童及び定員の状況の（1）と一致してください。　</t>
    <rPh sb="1" eb="2">
      <t>チュウ</t>
    </rPh>
    <rPh sb="13" eb="15">
      <t>カンサ</t>
    </rPh>
    <rPh sb="15" eb="17">
      <t>シリョウ</t>
    </rPh>
    <rPh sb="22" eb="23">
      <t>オヨ</t>
    </rPh>
    <rPh sb="24" eb="26">
      <t>テイイン</t>
    </rPh>
    <rPh sb="34" eb="36">
      <t>イッチ</t>
    </rPh>
    <phoneticPr fontId="43"/>
  </si>
  <si>
    <t>（3）保健所の立入検査等の状況</t>
    <phoneticPr fontId="43"/>
  </si>
  <si>
    <t>　　ア　保健所立入検査</t>
    <phoneticPr fontId="43"/>
  </si>
  <si>
    <t>　　イ　特定給食施設栄養管理指導</t>
    <phoneticPr fontId="43"/>
  </si>
  <si>
    <t>　①　保育を必要とする子どもに該当する園児に食事を提供するときは、当該認定こども園内で</t>
    <rPh sb="3" eb="5">
      <t>ホイク</t>
    </rPh>
    <rPh sb="6" eb="8">
      <t>ヒツヨウ</t>
    </rPh>
    <rPh sb="11" eb="12">
      <t>コ</t>
    </rPh>
    <rPh sb="15" eb="17">
      <t>ガイトウ</t>
    </rPh>
    <rPh sb="19" eb="21">
      <t>エンジ</t>
    </rPh>
    <rPh sb="33" eb="35">
      <t>トウガイ</t>
    </rPh>
    <phoneticPr fontId="43"/>
  </si>
  <si>
    <t>〕</t>
    <phoneticPr fontId="43"/>
  </si>
  <si>
    <t>調理する方法（他の学校、社会福祉施設等の設備を兼ねる場合には、</t>
    <phoneticPr fontId="43"/>
  </si>
  <si>
    <t>当該認定こども園の調理室を兼ねている他の学校、社会福祉施設等の</t>
    <phoneticPr fontId="43"/>
  </si>
  <si>
    <t>調理室において調理する方法を含む。）により行っていますか。</t>
    <phoneticPr fontId="43"/>
  </si>
  <si>
    <t>　②　園長を含む関係職員の情報共有を図るとともに常に施設全体で食事計画、</t>
    <rPh sb="3" eb="5">
      <t>エンチョウ</t>
    </rPh>
    <rPh sb="6" eb="7">
      <t>フク</t>
    </rPh>
    <rPh sb="8" eb="10">
      <t>カンケイ</t>
    </rPh>
    <rPh sb="10" eb="12">
      <t>ショクイン</t>
    </rPh>
    <rPh sb="13" eb="15">
      <t>ジョウホウ</t>
    </rPh>
    <rPh sb="15" eb="17">
      <t>キョウユウ</t>
    </rPh>
    <rPh sb="18" eb="19">
      <t>ハカ</t>
    </rPh>
    <rPh sb="24" eb="25">
      <t>ツネ</t>
    </rPh>
    <rPh sb="26" eb="28">
      <t>シセツ</t>
    </rPh>
    <rPh sb="28" eb="30">
      <t>ゼンタイ</t>
    </rPh>
    <rPh sb="31" eb="33">
      <t>ショクジ</t>
    </rPh>
    <rPh sb="33" eb="35">
      <t>ケイカク</t>
    </rPh>
    <phoneticPr fontId="43"/>
  </si>
  <si>
    <t>〔</t>
    <phoneticPr fontId="43"/>
  </si>
  <si>
    <t>評価を通して給食運営の改善に努めていますか。</t>
    <rPh sb="11" eb="13">
      <t>カイゼン</t>
    </rPh>
    <rPh sb="14" eb="15">
      <t>ツト</t>
    </rPh>
    <phoneticPr fontId="43"/>
  </si>
  <si>
    <t>　③　献立は、できる限り変化に富み、園児の健全な発育に必要な栄養量を含有するものですか。</t>
    <phoneticPr fontId="43"/>
  </si>
  <si>
    <t>　④　大量調理施設衛生マニュアルに基づき衛生管理のための点検を実施していますか。　</t>
    <rPh sb="3" eb="5">
      <t>タイリョウ</t>
    </rPh>
    <rPh sb="5" eb="7">
      <t>チョウリ</t>
    </rPh>
    <rPh sb="7" eb="9">
      <t>シセツ</t>
    </rPh>
    <rPh sb="9" eb="11">
      <t>エイセイ</t>
    </rPh>
    <rPh sb="17" eb="18">
      <t>モト</t>
    </rPh>
    <rPh sb="20" eb="22">
      <t>エイセイ</t>
    </rPh>
    <rPh sb="22" eb="24">
      <t>カンリ</t>
    </rPh>
    <rPh sb="28" eb="30">
      <t>テンケン</t>
    </rPh>
    <rPh sb="31" eb="33">
      <t>ジッシ</t>
    </rPh>
    <phoneticPr fontId="43"/>
  </si>
  <si>
    <t xml:space="preserve"> ⑤ 食事は、食品の種類及び調理方法について栄養並びに園児の身体的状況</t>
    <rPh sb="27" eb="29">
      <t>エンジ</t>
    </rPh>
    <phoneticPr fontId="43"/>
  </si>
  <si>
    <t>及び嗜好を考慮していますか。</t>
    <phoneticPr fontId="43"/>
  </si>
  <si>
    <t>　⑥　満３歳未満の園児に対する献立、調理（離乳食等）、食事の環境などについて配慮していますか。</t>
    <rPh sb="3" eb="4">
      <t>マン</t>
    </rPh>
    <rPh sb="9" eb="11">
      <t>エンジ</t>
    </rPh>
    <rPh sb="12" eb="13">
      <t>タイ</t>
    </rPh>
    <rPh sb="15" eb="17">
      <t>コンダテ</t>
    </rPh>
    <rPh sb="18" eb="20">
      <t>チョウリ</t>
    </rPh>
    <rPh sb="21" eb="24">
      <t>リニュウショク</t>
    </rPh>
    <rPh sb="24" eb="25">
      <t>トウ</t>
    </rPh>
    <rPh sb="27" eb="29">
      <t>ショクジ</t>
    </rPh>
    <rPh sb="30" eb="32">
      <t>カンキョウ</t>
    </rPh>
    <phoneticPr fontId="43"/>
  </si>
  <si>
    <t>　⑦　体調不良、食物アレルギー、障害のある園児など、園児一人一人の心身の状態等に</t>
    <rPh sb="3" eb="5">
      <t>タイチョウ</t>
    </rPh>
    <rPh sb="5" eb="7">
      <t>フリョウ</t>
    </rPh>
    <rPh sb="8" eb="10">
      <t>ショクモツ</t>
    </rPh>
    <rPh sb="16" eb="18">
      <t>ショウガイ</t>
    </rPh>
    <rPh sb="21" eb="23">
      <t>エンジ</t>
    </rPh>
    <rPh sb="26" eb="28">
      <t>エンジ</t>
    </rPh>
    <rPh sb="28" eb="30">
      <t>ヒトリ</t>
    </rPh>
    <rPh sb="30" eb="32">
      <t>ヒトリ</t>
    </rPh>
    <rPh sb="33" eb="35">
      <t>シンシン</t>
    </rPh>
    <rPh sb="36" eb="38">
      <t>ジョウタイ</t>
    </rPh>
    <rPh sb="38" eb="39">
      <t>トウ</t>
    </rPh>
    <phoneticPr fontId="43"/>
  </si>
  <si>
    <t>応じて学校医、かかりつけ医等からの指示や協力の下に適切に対応していますか。</t>
    <rPh sb="3" eb="5">
      <t>ガッコウ</t>
    </rPh>
    <rPh sb="5" eb="6">
      <t>イ</t>
    </rPh>
    <rPh sb="13" eb="14">
      <t>トウ</t>
    </rPh>
    <phoneticPr fontId="43"/>
  </si>
  <si>
    <t>また、栄養教諭や栄養士等が配置されている場合は、専門性を生かした対応を図っていますか。</t>
    <rPh sb="3" eb="5">
      <t>エイヨウ</t>
    </rPh>
    <rPh sb="5" eb="7">
      <t>キョウユ</t>
    </rPh>
    <rPh sb="8" eb="11">
      <t>エイヨウシ</t>
    </rPh>
    <rPh sb="11" eb="12">
      <t>トウ</t>
    </rPh>
    <rPh sb="13" eb="15">
      <t>ハイチ</t>
    </rPh>
    <rPh sb="20" eb="22">
      <t>バアイ</t>
    </rPh>
    <rPh sb="24" eb="27">
      <t>センモンセイ</t>
    </rPh>
    <rPh sb="28" eb="29">
      <t>イ</t>
    </rPh>
    <rPh sb="32" eb="34">
      <t>タイオウ</t>
    </rPh>
    <rPh sb="35" eb="36">
      <t>ハカ</t>
    </rPh>
    <phoneticPr fontId="43"/>
  </si>
  <si>
    <t>　⑧　食材の管理は適切に行われていますか。</t>
    <rPh sb="3" eb="5">
      <t>ショクザイ</t>
    </rPh>
    <rPh sb="6" eb="8">
      <t>カンリ</t>
    </rPh>
    <rPh sb="9" eb="11">
      <t>テキセツ</t>
    </rPh>
    <rPh sb="12" eb="13">
      <t>オコナ</t>
    </rPh>
    <phoneticPr fontId="43"/>
  </si>
  <si>
    <t>　⑨　調理は、あらかじめ作成された献立に従って行っていますか。</t>
    <phoneticPr fontId="43"/>
  </si>
  <si>
    <t>　⑩　園児の健康な生活の基本としての食を営む力の育成に努めていますか。</t>
    <rPh sb="3" eb="5">
      <t>エンジ</t>
    </rPh>
    <rPh sb="6" eb="8">
      <t>ケンコウ</t>
    </rPh>
    <rPh sb="9" eb="11">
      <t>セイカツ</t>
    </rPh>
    <rPh sb="12" eb="14">
      <t>キホン</t>
    </rPh>
    <rPh sb="18" eb="19">
      <t>ショク</t>
    </rPh>
    <rPh sb="20" eb="21">
      <t>イトナ</t>
    </rPh>
    <rPh sb="22" eb="23">
      <t>チカラ</t>
    </rPh>
    <rPh sb="24" eb="26">
      <t>イクセイ</t>
    </rPh>
    <rPh sb="27" eb="28">
      <t>ツト</t>
    </rPh>
    <phoneticPr fontId="43"/>
  </si>
  <si>
    <t>　⑪　乳幼児期にふさわしい食生活が展開され、適切な援助が行われるよう、</t>
    <phoneticPr fontId="43"/>
  </si>
  <si>
    <t>食事の提供を含む食育の計画を作成し、教育及び保育の内容に関する全体的な計画</t>
    <rPh sb="18" eb="20">
      <t>キョウイク</t>
    </rPh>
    <rPh sb="20" eb="21">
      <t>オヨ</t>
    </rPh>
    <rPh sb="22" eb="24">
      <t>ホイク</t>
    </rPh>
    <rPh sb="25" eb="27">
      <t>ナイヨウ</t>
    </rPh>
    <rPh sb="28" eb="29">
      <t>カン</t>
    </rPh>
    <rPh sb="31" eb="34">
      <t>ゼンタイテキ</t>
    </rPh>
    <phoneticPr fontId="43"/>
  </si>
  <si>
    <t xml:space="preserve">    </t>
    <phoneticPr fontId="43"/>
  </si>
  <si>
    <t>並びに指導計画に位置づけるとともに、その評価及び改善に努めていますか。</t>
    <phoneticPr fontId="43"/>
  </si>
  <si>
    <t>　⑫　食中毒対策は適切に行っていますか。</t>
    <rPh sb="3" eb="6">
      <t>ショクチュウドク</t>
    </rPh>
    <rPh sb="6" eb="8">
      <t>タイサク</t>
    </rPh>
    <rPh sb="9" eb="11">
      <t>テキセツ</t>
    </rPh>
    <rPh sb="12" eb="13">
      <t>オコナ</t>
    </rPh>
    <phoneticPr fontId="43"/>
  </si>
  <si>
    <t>２２　会計処理状況</t>
    <phoneticPr fontId="43"/>
  </si>
  <si>
    <t>（1）保護者からの費用徴収等の状況</t>
    <rPh sb="3" eb="6">
      <t>ホゴシャ</t>
    </rPh>
    <rPh sb="9" eb="11">
      <t>ヒヨウ</t>
    </rPh>
    <rPh sb="11" eb="13">
      <t>チョウシュウ</t>
    </rPh>
    <rPh sb="13" eb="14">
      <t>トウ</t>
    </rPh>
    <phoneticPr fontId="43"/>
  </si>
  <si>
    <t>徴収</t>
    <rPh sb="0" eb="2">
      <t>チョウシュウ</t>
    </rPh>
    <phoneticPr fontId="43"/>
  </si>
  <si>
    <t>負　担　金　額　等</t>
    <rPh sb="0" eb="1">
      <t>フ</t>
    </rPh>
    <rPh sb="2" eb="3">
      <t>ニナ</t>
    </rPh>
    <rPh sb="4" eb="5">
      <t>キン</t>
    </rPh>
    <rPh sb="6" eb="7">
      <t>ガク</t>
    </rPh>
    <rPh sb="8" eb="9">
      <t>トウ</t>
    </rPh>
    <phoneticPr fontId="43"/>
  </si>
  <si>
    <t>延  長  保  育  料</t>
    <rPh sb="0" eb="1">
      <t>エン</t>
    </rPh>
    <rPh sb="3" eb="4">
      <t>チョウ</t>
    </rPh>
    <rPh sb="6" eb="7">
      <t>タモツ</t>
    </rPh>
    <rPh sb="9" eb="10">
      <t>イク</t>
    </rPh>
    <rPh sb="12" eb="13">
      <t>リョウ</t>
    </rPh>
    <phoneticPr fontId="43"/>
  </si>
  <si>
    <t>（例）１時間</t>
    <rPh sb="1" eb="2">
      <t>レイ</t>
    </rPh>
    <rPh sb="4" eb="6">
      <t>ジカン</t>
    </rPh>
    <phoneticPr fontId="43"/>
  </si>
  <si>
    <t xml:space="preserve"> </t>
    <phoneticPr fontId="43"/>
  </si>
  <si>
    <t>一時預かり料</t>
    <rPh sb="0" eb="1">
      <t>イッ</t>
    </rPh>
    <rPh sb="1" eb="2">
      <t>トキ</t>
    </rPh>
    <rPh sb="2" eb="3">
      <t>アズ</t>
    </rPh>
    <rPh sb="5" eb="6">
      <t>リョウ</t>
    </rPh>
    <phoneticPr fontId="43"/>
  </si>
  <si>
    <t>（例）１日</t>
    <rPh sb="1" eb="2">
      <t>レイ</t>
    </rPh>
    <rPh sb="4" eb="5">
      <t>イチニチ</t>
    </rPh>
    <phoneticPr fontId="43"/>
  </si>
  <si>
    <t>特定保育料</t>
    <rPh sb="0" eb="2">
      <t>トクテイ</t>
    </rPh>
    <rPh sb="2" eb="3">
      <t>タモツ</t>
    </rPh>
    <rPh sb="3" eb="4">
      <t>イク</t>
    </rPh>
    <rPh sb="4" eb="5">
      <t>リョウ</t>
    </rPh>
    <phoneticPr fontId="43"/>
  </si>
  <si>
    <t>（例）月額</t>
    <rPh sb="1" eb="2">
      <t>レイ</t>
    </rPh>
    <rPh sb="3" eb="5">
      <t>ゲツガク</t>
    </rPh>
    <phoneticPr fontId="43"/>
  </si>
  <si>
    <t xml:space="preserve"> </t>
    <phoneticPr fontId="43"/>
  </si>
  <si>
    <t>○○保育料</t>
    <rPh sb="2" eb="3">
      <t>タモツ</t>
    </rPh>
    <rPh sb="3" eb="4">
      <t>イク</t>
    </rPh>
    <rPh sb="4" eb="5">
      <t>リョウ</t>
    </rPh>
    <phoneticPr fontId="43"/>
  </si>
  <si>
    <t>児　童  給  食  費
（児童主食費）</t>
    <rPh sb="0" eb="1">
      <t>ジ</t>
    </rPh>
    <rPh sb="2" eb="3">
      <t>ワラベ</t>
    </rPh>
    <rPh sb="5" eb="6">
      <t>キュウ</t>
    </rPh>
    <rPh sb="8" eb="9">
      <t>ショク</t>
    </rPh>
    <rPh sb="11" eb="12">
      <t>ヒ</t>
    </rPh>
    <rPh sb="14" eb="16">
      <t>ジドウ</t>
    </rPh>
    <rPh sb="16" eb="18">
      <t>シュショク</t>
    </rPh>
    <rPh sb="18" eb="19">
      <t>ヒ</t>
    </rPh>
    <phoneticPr fontId="43"/>
  </si>
  <si>
    <t>月額</t>
    <rPh sb="0" eb="1">
      <t>ツキ</t>
    </rPh>
    <rPh sb="1" eb="2">
      <t>ガク</t>
    </rPh>
    <phoneticPr fontId="43"/>
  </si>
  <si>
    <t>職  員  給  食  費</t>
    <rPh sb="0" eb="1">
      <t>ショク</t>
    </rPh>
    <rPh sb="3" eb="4">
      <t>イン</t>
    </rPh>
    <rPh sb="6" eb="7">
      <t>キュウ</t>
    </rPh>
    <rPh sb="9" eb="10">
      <t>ショク</t>
    </rPh>
    <rPh sb="12" eb="13">
      <t>ヒ</t>
    </rPh>
    <phoneticPr fontId="43"/>
  </si>
  <si>
    <t>教     　材　     費</t>
    <rPh sb="0" eb="1">
      <t>キョウ</t>
    </rPh>
    <rPh sb="7" eb="8">
      <t>ザイ</t>
    </rPh>
    <rPh sb="14" eb="15">
      <t>ヒ</t>
    </rPh>
    <phoneticPr fontId="43"/>
  </si>
  <si>
    <t>年（月）額</t>
    <rPh sb="0" eb="1">
      <t>ネン</t>
    </rPh>
    <rPh sb="2" eb="3">
      <t>ツキ</t>
    </rPh>
    <rPh sb="4" eb="5">
      <t>ガク</t>
    </rPh>
    <phoneticPr fontId="43"/>
  </si>
  <si>
    <t>（左の経費の使用内容）</t>
    <rPh sb="1" eb="2">
      <t>ヒダリ</t>
    </rPh>
    <rPh sb="3" eb="5">
      <t>ケイヒ</t>
    </rPh>
    <rPh sb="6" eb="8">
      <t>シヨウ</t>
    </rPh>
    <rPh sb="8" eb="10">
      <t>ナイヨウ</t>
    </rPh>
    <phoneticPr fontId="43"/>
  </si>
  <si>
    <t>保  護  者  会  費</t>
    <rPh sb="0" eb="1">
      <t>タモツ</t>
    </rPh>
    <rPh sb="3" eb="4">
      <t>マモル</t>
    </rPh>
    <rPh sb="6" eb="7">
      <t>モノ</t>
    </rPh>
    <rPh sb="9" eb="10">
      <t>カイ</t>
    </rPh>
    <rPh sb="12" eb="13">
      <t>ヒ</t>
    </rPh>
    <phoneticPr fontId="43"/>
  </si>
  <si>
    <t>そ　　　の　　　他</t>
    <rPh sb="8" eb="9">
      <t>タ</t>
    </rPh>
    <phoneticPr fontId="43"/>
  </si>
  <si>
    <t>費（代）</t>
    <rPh sb="0" eb="1">
      <t>ヒ</t>
    </rPh>
    <rPh sb="2" eb="3">
      <t>ダイ</t>
    </rPh>
    <phoneticPr fontId="43"/>
  </si>
  <si>
    <t>（左の経費の使用内容）</t>
    <phoneticPr fontId="43"/>
  </si>
  <si>
    <t>（注） 1  「保育料」とは別に別途徴収しているものすべてを記入してください。</t>
    <rPh sb="30" eb="32">
      <t>キニュウ</t>
    </rPh>
    <phoneticPr fontId="43"/>
  </si>
  <si>
    <t>　　　2  延長保育又は一時預かり料等について、保育時間等により料金が異なる場合又は飲食費等を徴収している場合は、区分して記入してください。</t>
    <rPh sb="6" eb="8">
      <t>エンチョウ</t>
    </rPh>
    <rPh sb="8" eb="10">
      <t>ホイク</t>
    </rPh>
    <rPh sb="10" eb="11">
      <t>マタ</t>
    </rPh>
    <rPh sb="12" eb="14">
      <t>イチジ</t>
    </rPh>
    <rPh sb="14" eb="15">
      <t>アズ</t>
    </rPh>
    <rPh sb="17" eb="18">
      <t>リョウ</t>
    </rPh>
    <rPh sb="18" eb="19">
      <t>トウ</t>
    </rPh>
    <rPh sb="24" eb="26">
      <t>ホイク</t>
    </rPh>
    <rPh sb="26" eb="29">
      <t>ジカントウ</t>
    </rPh>
    <rPh sb="32" eb="34">
      <t>リョウキン</t>
    </rPh>
    <rPh sb="35" eb="36">
      <t>コト</t>
    </rPh>
    <rPh sb="38" eb="40">
      <t>バアイ</t>
    </rPh>
    <rPh sb="40" eb="41">
      <t>マタ</t>
    </rPh>
    <rPh sb="42" eb="45">
      <t>インショクヒ</t>
    </rPh>
    <rPh sb="45" eb="46">
      <t>トウ</t>
    </rPh>
    <rPh sb="47" eb="49">
      <t>チョウシュウ</t>
    </rPh>
    <rPh sb="53" eb="55">
      <t>バアイ</t>
    </rPh>
    <rPh sb="57" eb="59">
      <t>クブン</t>
    </rPh>
    <rPh sb="61" eb="63">
      <t>キニュウ</t>
    </rPh>
    <phoneticPr fontId="43"/>
  </si>
  <si>
    <t>(2)私的契約児の利用料の状況</t>
    <rPh sb="3" eb="5">
      <t>シテキ</t>
    </rPh>
    <rPh sb="5" eb="7">
      <t>ケイヤク</t>
    </rPh>
    <rPh sb="7" eb="8">
      <t>ジ</t>
    </rPh>
    <rPh sb="9" eb="12">
      <t>リヨウリョウ</t>
    </rPh>
    <rPh sb="13" eb="15">
      <t>ジョウキョウ</t>
    </rPh>
    <phoneticPr fontId="43"/>
  </si>
  <si>
    <t>運営費上の保育単価</t>
    <rPh sb="0" eb="3">
      <t>ウンエイヒ</t>
    </rPh>
    <rPh sb="3" eb="4">
      <t>ジョウ</t>
    </rPh>
    <rPh sb="5" eb="7">
      <t>ホイク</t>
    </rPh>
    <rPh sb="7" eb="9">
      <t>タンカ</t>
    </rPh>
    <phoneticPr fontId="43"/>
  </si>
  <si>
    <t>利　用　料　（月　額）</t>
    <rPh sb="0" eb="1">
      <t>リ</t>
    </rPh>
    <rPh sb="2" eb="3">
      <t>ヨウ</t>
    </rPh>
    <rPh sb="4" eb="5">
      <t>リョウ</t>
    </rPh>
    <rPh sb="7" eb="8">
      <t>ゲツ</t>
    </rPh>
    <rPh sb="9" eb="10">
      <t>ガク</t>
    </rPh>
    <phoneticPr fontId="43"/>
  </si>
  <si>
    <t>本年度</t>
    <rPh sb="0" eb="3">
      <t>ホンネンド</t>
    </rPh>
    <phoneticPr fontId="43"/>
  </si>
  <si>
    <t>上半期</t>
    <rPh sb="0" eb="3">
      <t>カミハンキ</t>
    </rPh>
    <phoneticPr fontId="43"/>
  </si>
  <si>
    <t>下半期</t>
    <rPh sb="0" eb="3">
      <t>シモハンキ</t>
    </rPh>
    <phoneticPr fontId="43"/>
  </si>
  <si>
    <t>０歳児</t>
    <rPh sb="1" eb="3">
      <t>サイジ</t>
    </rPh>
    <phoneticPr fontId="2"/>
  </si>
  <si>
    <t>０歳児</t>
    <rPh sb="1" eb="3">
      <t>サイジ</t>
    </rPh>
    <phoneticPr fontId="43"/>
  </si>
  <si>
    <t>１・２歳児</t>
    <rPh sb="3" eb="5">
      <t>サイジ</t>
    </rPh>
    <phoneticPr fontId="43"/>
  </si>
  <si>
    <t>３歳児</t>
    <rPh sb="1" eb="3">
      <t>サイジ</t>
    </rPh>
    <phoneticPr fontId="2"/>
  </si>
  <si>
    <t>３歳児</t>
    <rPh sb="1" eb="3">
      <t>サイジ</t>
    </rPh>
    <phoneticPr fontId="43"/>
  </si>
  <si>
    <t>４歳以上児</t>
    <rPh sb="1" eb="5">
      <t>サイジ</t>
    </rPh>
    <phoneticPr fontId="43"/>
  </si>
  <si>
    <t>②　保護者等から費用徴収している場合（保護者会を除く。）、施設の収入科目に計上して会計処理を
　　 していますか。</t>
    <rPh sb="2" eb="5">
      <t>ホゴシャ</t>
    </rPh>
    <rPh sb="5" eb="6">
      <t>トウ</t>
    </rPh>
    <rPh sb="8" eb="10">
      <t>ヒヨウ</t>
    </rPh>
    <rPh sb="10" eb="12">
      <t>チョウシュウ</t>
    </rPh>
    <rPh sb="16" eb="18">
      <t>バアイ</t>
    </rPh>
    <rPh sb="19" eb="22">
      <t>ホゴシャ</t>
    </rPh>
    <rPh sb="22" eb="23">
      <t>カイ</t>
    </rPh>
    <rPh sb="24" eb="25">
      <t>ノゾ</t>
    </rPh>
    <rPh sb="29" eb="31">
      <t>シセツ</t>
    </rPh>
    <rPh sb="32" eb="34">
      <t>シュウニュウ</t>
    </rPh>
    <rPh sb="34" eb="36">
      <t>カモク</t>
    </rPh>
    <rPh sb="37" eb="39">
      <t>ケイジョウ</t>
    </rPh>
    <rPh sb="41" eb="43">
      <t>カイケイ</t>
    </rPh>
    <rPh sb="43" eb="45">
      <t>ショリ</t>
    </rPh>
    <phoneticPr fontId="43"/>
  </si>
  <si>
    <t>③　実費相当額を保護者等から費用徴収している場合、予めその積算根拠を明確に説明、同意を得ていますか。</t>
    <rPh sb="2" eb="4">
      <t>ジッピ</t>
    </rPh>
    <rPh sb="4" eb="6">
      <t>ソウトウブン</t>
    </rPh>
    <rPh sb="6" eb="7">
      <t>ガク</t>
    </rPh>
    <rPh sb="8" eb="11">
      <t>ホゴシャ</t>
    </rPh>
    <rPh sb="11" eb="12">
      <t>トウ</t>
    </rPh>
    <rPh sb="14" eb="16">
      <t>ヒヨウ</t>
    </rPh>
    <rPh sb="16" eb="18">
      <t>チョウシュウ</t>
    </rPh>
    <rPh sb="22" eb="24">
      <t>バアイ</t>
    </rPh>
    <rPh sb="25" eb="26">
      <t>アラカジ</t>
    </rPh>
    <rPh sb="29" eb="31">
      <t>セキサン</t>
    </rPh>
    <rPh sb="31" eb="33">
      <t>コンキョ</t>
    </rPh>
    <rPh sb="34" eb="36">
      <t>メイカク</t>
    </rPh>
    <rPh sb="37" eb="39">
      <t>セツメイ</t>
    </rPh>
    <rPh sb="40" eb="42">
      <t>ドウイ</t>
    </rPh>
    <rPh sb="43" eb="44">
      <t>エ</t>
    </rPh>
    <phoneticPr fontId="43"/>
  </si>
  <si>
    <t>【　付　属　資　料　】</t>
    <rPh sb="2" eb="3">
      <t>ヅケ</t>
    </rPh>
    <rPh sb="4" eb="5">
      <t>ゾク</t>
    </rPh>
    <rPh sb="6" eb="7">
      <t>シ</t>
    </rPh>
    <rPh sb="8" eb="9">
      <t>リョウ</t>
    </rPh>
    <phoneticPr fontId="2"/>
  </si>
  <si>
    <t>監査年度4月1日現在において記入してください。</t>
    <rPh sb="0" eb="2">
      <t>カンサ</t>
    </rPh>
    <rPh sb="2" eb="4">
      <t>ネンド</t>
    </rPh>
    <rPh sb="5" eb="6">
      <t>ガツ</t>
    </rPh>
    <rPh sb="7" eb="8">
      <t>ニチ</t>
    </rPh>
    <rPh sb="8" eb="10">
      <t>ゲンザイ</t>
    </rPh>
    <rPh sb="14" eb="16">
      <t>キニュウ</t>
    </rPh>
    <phoneticPr fontId="2"/>
  </si>
  <si>
    <t>　</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</si>
  <si>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</si>
  <si>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</si>
  <si>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</si>
  <si>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</si>
  <si>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</si>
  <si>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</si>
  <si>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</si>
  <si>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</si>
  <si>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</si>
  <si>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１日　   　 　　　　　</t>
    <phoneticPr fontId="2"/>
  </si>
  <si>
    <t>時間</t>
    <phoneticPr fontId="2"/>
  </si>
  <si>
    <t>１月　　　　　</t>
    <phoneticPr fontId="2"/>
  </si>
  <si>
    <t>調理員（直営）</t>
    <phoneticPr fontId="2"/>
  </si>
  <si>
    <t>　　　 　（小数点第１位四捨五入）をいいます。</t>
    <phoneticPr fontId="2"/>
  </si>
  <si>
    <t>- 付属資料 1 -</t>
    <phoneticPr fontId="2"/>
  </si>
  <si>
    <t>２</t>
    <phoneticPr fontId="2"/>
  </si>
  <si>
    <t>保育室等の状況</t>
    <rPh sb="0" eb="3">
      <t>ホイクシツ</t>
    </rPh>
    <rPh sb="3" eb="4">
      <t>トウ</t>
    </rPh>
    <rPh sb="5" eb="7">
      <t>ジョウキョウ</t>
    </rPh>
    <phoneticPr fontId="2"/>
  </si>
  <si>
    <t>〈監査資料作成基準日現在）</t>
    <rPh sb="1" eb="3">
      <t>カンサ</t>
    </rPh>
    <rPh sb="3" eb="5">
      <t>シリョウ</t>
    </rPh>
    <rPh sb="5" eb="7">
      <t>サクセイ</t>
    </rPh>
    <rPh sb="7" eb="9">
      <t>キジュン</t>
    </rPh>
    <rPh sb="9" eb="10">
      <t>ビ</t>
    </rPh>
    <rPh sb="10" eb="12">
      <t>ゲンザイ</t>
    </rPh>
    <phoneticPr fontId="2"/>
  </si>
  <si>
    <t>年齢区分</t>
    <rPh sb="0" eb="2">
      <t>ネンレイ</t>
    </rPh>
    <rPh sb="2" eb="4">
      <t>クブン</t>
    </rPh>
    <phoneticPr fontId="2"/>
  </si>
  <si>
    <t>面積基準による算定</t>
    <rPh sb="0" eb="2">
      <t>メンセキ</t>
    </rPh>
    <rPh sb="2" eb="4">
      <t>キジュン</t>
    </rPh>
    <rPh sb="7" eb="9">
      <t>サンテイ</t>
    </rPh>
    <phoneticPr fontId="2"/>
  </si>
  <si>
    <t>認可（現有）</t>
    <rPh sb="0" eb="2">
      <t>ニンカ</t>
    </rPh>
    <rPh sb="3" eb="5">
      <t>ゲンユウ</t>
    </rPh>
    <phoneticPr fontId="2"/>
  </si>
  <si>
    <t>適否</t>
    <rPh sb="0" eb="2">
      <t>テキヒ</t>
    </rPh>
    <phoneticPr fontId="2"/>
  </si>
  <si>
    <t>2歳未満</t>
    <rPh sb="1" eb="2">
      <t>サイ</t>
    </rPh>
    <rPh sb="2" eb="4">
      <t>ミマン</t>
    </rPh>
    <phoneticPr fontId="2"/>
  </si>
  <si>
    <t>乳児室・ほふく室</t>
    <rPh sb="0" eb="2">
      <t>ニュウジ</t>
    </rPh>
    <rPh sb="2" eb="3">
      <t>シツ</t>
    </rPh>
    <rPh sb="7" eb="8">
      <t>シツ</t>
    </rPh>
    <phoneticPr fontId="2"/>
  </si>
  <si>
    <t>㎡×</t>
    <phoneticPr fontId="2"/>
  </si>
  <si>
    <t>㎡×</t>
    <phoneticPr fontId="2"/>
  </si>
  <si>
    <t>人＝</t>
    <rPh sb="0" eb="1">
      <t>ニン</t>
    </rPh>
    <phoneticPr fontId="2"/>
  </si>
  <si>
    <t>㎡</t>
    <phoneticPr fontId="2"/>
  </si>
  <si>
    <t>㎡</t>
    <phoneticPr fontId="2"/>
  </si>
  <si>
    <t>①</t>
    <phoneticPr fontId="2"/>
  </si>
  <si>
    <t>2歳以上</t>
    <rPh sb="1" eb="2">
      <t>サイ</t>
    </rPh>
    <rPh sb="2" eb="4">
      <t>イジョウ</t>
    </rPh>
    <phoneticPr fontId="2"/>
  </si>
  <si>
    <t>保育室及び遊戯室 (合計）                              （1人につき1.98㎡）</t>
    <rPh sb="0" eb="2">
      <t>ホイク</t>
    </rPh>
    <rPh sb="2" eb="3">
      <t>シツ</t>
    </rPh>
    <rPh sb="3" eb="4">
      <t>オヨ</t>
    </rPh>
    <rPh sb="5" eb="8">
      <t>ユウギシツ</t>
    </rPh>
    <rPh sb="10" eb="12">
      <t>ゴウケイ</t>
    </rPh>
    <rPh sb="45" eb="46">
      <t>ニン</t>
    </rPh>
    <phoneticPr fontId="2"/>
  </si>
  <si>
    <t>屋外遊技場</t>
    <rPh sb="0" eb="2">
      <t>オクガイ</t>
    </rPh>
    <rPh sb="2" eb="5">
      <t>ユウギジョウ</t>
    </rPh>
    <phoneticPr fontId="2"/>
  </si>
  <si>
    <t>（注）年齢区分は現在の満年齢により人数算定する。</t>
    <rPh sb="1" eb="2">
      <t>チュウ</t>
    </rPh>
    <rPh sb="3" eb="5">
      <t>ネンレイ</t>
    </rPh>
    <rPh sb="5" eb="7">
      <t>クブン</t>
    </rPh>
    <rPh sb="8" eb="10">
      <t>ゲンザイ</t>
    </rPh>
    <rPh sb="11" eb="14">
      <t>マンネンレイ</t>
    </rPh>
    <rPh sb="17" eb="18">
      <t>ニン</t>
    </rPh>
    <rPh sb="18" eb="19">
      <t>スウ</t>
    </rPh>
    <rPh sb="19" eb="21">
      <t>サンテイ</t>
    </rPh>
    <phoneticPr fontId="2"/>
  </si>
  <si>
    <t>（注）平成26年2月27日以降新たに設置する場合及び保育室の床面積の変更を伴う増改築を行う場合は、満2歳以上の幼児に係る面積は、常時保育を行う部屋のみで、幼児1人につき1.98㎡以上という基準を満たすことが望ましい。　</t>
    <rPh sb="0" eb="1">
      <t>チュウ</t>
    </rPh>
    <rPh sb="2" eb="3">
      <t>アラ</t>
    </rPh>
    <rPh sb="3" eb="5">
      <t>ヘイセイ</t>
    </rPh>
    <rPh sb="7" eb="8">
      <t>ネン</t>
    </rPh>
    <rPh sb="9" eb="10">
      <t>ガツ</t>
    </rPh>
    <rPh sb="12" eb="13">
      <t>ヒ</t>
    </rPh>
    <rPh sb="13" eb="15">
      <t>イコウ</t>
    </rPh>
    <rPh sb="18" eb="20">
      <t>セッチ</t>
    </rPh>
    <rPh sb="22" eb="24">
      <t>バアイ</t>
    </rPh>
    <rPh sb="24" eb="25">
      <t>オヨ</t>
    </rPh>
    <rPh sb="26" eb="29">
      <t>ホイクシツ</t>
    </rPh>
    <rPh sb="30" eb="33">
      <t>ユカメンセキ</t>
    </rPh>
    <rPh sb="34" eb="36">
      <t>ヘンコウ</t>
    </rPh>
    <rPh sb="37" eb="38">
      <t>トモナ</t>
    </rPh>
    <rPh sb="39" eb="42">
      <t>ゾウカイチク</t>
    </rPh>
    <rPh sb="43" eb="44">
      <t>オコナ</t>
    </rPh>
    <rPh sb="45" eb="47">
      <t>バアイ</t>
    </rPh>
    <rPh sb="49" eb="50">
      <t>マン</t>
    </rPh>
    <rPh sb="51" eb="52">
      <t>サイ</t>
    </rPh>
    <rPh sb="52" eb="54">
      <t>イジョウ</t>
    </rPh>
    <rPh sb="55" eb="57">
      <t>ヨウジ</t>
    </rPh>
    <rPh sb="58" eb="59">
      <t>カカ</t>
    </rPh>
    <rPh sb="60" eb="62">
      <t>メンセキ</t>
    </rPh>
    <rPh sb="64" eb="66">
      <t>ジョウジ</t>
    </rPh>
    <rPh sb="66" eb="68">
      <t>ホイク</t>
    </rPh>
    <rPh sb="69" eb="70">
      <t>オコナ</t>
    </rPh>
    <rPh sb="71" eb="73">
      <t>ヘヤ</t>
    </rPh>
    <rPh sb="77" eb="79">
      <t>ヨウジ</t>
    </rPh>
    <rPh sb="80" eb="81">
      <t>ニン</t>
    </rPh>
    <rPh sb="89" eb="91">
      <t>イジョウ</t>
    </rPh>
    <rPh sb="94" eb="96">
      <t>キジュン</t>
    </rPh>
    <rPh sb="97" eb="98">
      <t>ミ</t>
    </rPh>
    <rPh sb="103" eb="104">
      <t>ノゾ</t>
    </rPh>
    <phoneticPr fontId="2"/>
  </si>
  <si>
    <t>①の面積が満たされていない場合</t>
    <rPh sb="2" eb="4">
      <t>メンセキ</t>
    </rPh>
    <rPh sb="5" eb="6">
      <t>ミ</t>
    </rPh>
    <rPh sb="13" eb="15">
      <t>バアイ</t>
    </rPh>
    <phoneticPr fontId="2"/>
  </si>
  <si>
    <t>＊平成25年4月1日現在既に存する認定こども園については、下表を適用する。（ただし、25年4月1日以後に建築又は乳児室の面積の変更を伴い増築又は改築されたものについては、本表は適用しない）</t>
    <rPh sb="1" eb="3">
      <t>ヘイセイ</t>
    </rPh>
    <rPh sb="5" eb="6">
      <t>ネン</t>
    </rPh>
    <rPh sb="7" eb="8">
      <t>ガツ</t>
    </rPh>
    <rPh sb="9" eb="10">
      <t>ニチ</t>
    </rPh>
    <rPh sb="10" eb="12">
      <t>ゲンザイ</t>
    </rPh>
    <rPh sb="12" eb="13">
      <t>スデ</t>
    </rPh>
    <rPh sb="14" eb="15">
      <t>ソン</t>
    </rPh>
    <rPh sb="29" eb="31">
      <t>カヒョウ</t>
    </rPh>
    <rPh sb="32" eb="34">
      <t>テキヨウ</t>
    </rPh>
    <rPh sb="44" eb="45">
      <t>ネン</t>
    </rPh>
    <rPh sb="46" eb="47">
      <t>ガツ</t>
    </rPh>
    <rPh sb="48" eb="49">
      <t>ニチ</t>
    </rPh>
    <rPh sb="49" eb="51">
      <t>イゴ</t>
    </rPh>
    <rPh sb="52" eb="54">
      <t>ケンチク</t>
    </rPh>
    <rPh sb="54" eb="55">
      <t>マタ</t>
    </rPh>
    <rPh sb="56" eb="58">
      <t>ニュウジ</t>
    </rPh>
    <rPh sb="58" eb="59">
      <t>シツ</t>
    </rPh>
    <rPh sb="60" eb="62">
      <t>メンセキ</t>
    </rPh>
    <rPh sb="63" eb="65">
      <t>ヘンコウ</t>
    </rPh>
    <rPh sb="66" eb="67">
      <t>トモナ</t>
    </rPh>
    <rPh sb="68" eb="70">
      <t>ゾウチク</t>
    </rPh>
    <rPh sb="70" eb="71">
      <t>マタ</t>
    </rPh>
    <rPh sb="72" eb="74">
      <t>カイチク</t>
    </rPh>
    <rPh sb="85" eb="87">
      <t>ホンピョウ</t>
    </rPh>
    <rPh sb="88" eb="90">
      <t>テキヨウ</t>
    </rPh>
    <phoneticPr fontId="2"/>
  </si>
  <si>
    <t>ほふくしない子</t>
    <rPh sb="6" eb="7">
      <t>コ</t>
    </rPh>
    <phoneticPr fontId="2"/>
  </si>
  <si>
    <t>ほふくする子</t>
    <rPh sb="5" eb="6">
      <t>コ</t>
    </rPh>
    <phoneticPr fontId="2"/>
  </si>
  <si>
    <t>㎡×</t>
    <phoneticPr fontId="2"/>
  </si>
  <si>
    <t>（注）1</t>
    <rPh sb="1" eb="2">
      <t>チュウ</t>
    </rPh>
    <phoneticPr fontId="2"/>
  </si>
  <si>
    <t>「ほふくする子」には（歩く子）を含みます。</t>
    <rPh sb="6" eb="7">
      <t>コ</t>
    </rPh>
    <rPh sb="11" eb="12">
      <t>アル</t>
    </rPh>
    <rPh sb="13" eb="14">
      <t>コ</t>
    </rPh>
    <rPh sb="16" eb="17">
      <t>フク</t>
    </rPh>
    <phoneticPr fontId="2"/>
  </si>
  <si>
    <t>認可面積欄は、認可書類にて確認してください。</t>
    <rPh sb="0" eb="2">
      <t>ニンカ</t>
    </rPh>
    <rPh sb="2" eb="4">
      <t>メンセキ</t>
    </rPh>
    <rPh sb="4" eb="5">
      <t>ラン</t>
    </rPh>
    <rPh sb="7" eb="9">
      <t>ニンカ</t>
    </rPh>
    <rPh sb="9" eb="11">
      <t>ショルイ</t>
    </rPh>
    <rPh sb="13" eb="15">
      <t>カクニン</t>
    </rPh>
    <phoneticPr fontId="2"/>
  </si>
  <si>
    <t>１歳児</t>
    <rPh sb="1" eb="3">
      <t>サイジ</t>
    </rPh>
    <phoneticPr fontId="2"/>
  </si>
  <si>
    <t>合　計</t>
    <rPh sb="0" eb="1">
      <t>ゴウ</t>
    </rPh>
    <rPh sb="2" eb="3">
      <t>ケイ</t>
    </rPh>
    <phoneticPr fontId="2"/>
  </si>
  <si>
    <t>幼稚園教諭</t>
  </si>
  <si>
    <t>10当分の間、従前の基準（３歳児２０対１以上、４歳以上児３０対１以上、他同じ）が有効ですが、改正後基準を満たす数の職員を置くよう努めてください。</t>
    <rPh sb="2" eb="4">
      <t>トウブン</t>
    </rPh>
    <rPh sb="5" eb="6">
      <t>アイダ</t>
    </rPh>
    <rPh sb="10" eb="12">
      <t>キジュン</t>
    </rPh>
    <phoneticPr fontId="2"/>
  </si>
  <si>
    <t>　　　9　児童年齢及び数対応数については、年度初日の前日における満年齢により区分して記入してください。</t>
    <rPh sb="5" eb="7">
      <t>ジドウ</t>
    </rPh>
    <rPh sb="7" eb="9">
      <t>ネンレイ</t>
    </rPh>
    <rPh sb="9" eb="10">
      <t>オヨ</t>
    </rPh>
    <rPh sb="11" eb="12">
      <t>カズ</t>
    </rPh>
    <rPh sb="12" eb="14">
      <t>タイオウ</t>
    </rPh>
    <rPh sb="14" eb="15">
      <t>スウ</t>
    </rPh>
    <rPh sb="21" eb="23">
      <t>ネンド</t>
    </rPh>
    <rPh sb="23" eb="25">
      <t>ショニチ</t>
    </rPh>
    <rPh sb="26" eb="28">
      <t>ゼンジツ</t>
    </rPh>
    <rPh sb="32" eb="33">
      <t>マン</t>
    </rPh>
    <rPh sb="33" eb="35">
      <t>ネンレイ</t>
    </rPh>
    <rPh sb="38" eb="40">
      <t>クブン</t>
    </rPh>
    <rPh sb="42" eb="44">
      <t>キニュウ</t>
    </rPh>
    <phoneticPr fontId="2"/>
  </si>
  <si>
    <t>　　 10　当分の間、従前の基準（３歳児２０対１以上、４歳以上児３０対１以上、他同じ）が有効ですが、改正後基準を満たす数の職員を置くよう努めてください。　</t>
    <phoneticPr fontId="2"/>
  </si>
  <si>
    <t>（4）-1防災訓練の実施状況（前年度）</t>
    <phoneticPr fontId="2"/>
  </si>
  <si>
    <t>（4）-2非常災害に関する具体的計画</t>
    <rPh sb="5" eb="7">
      <t>ヒジョウ</t>
    </rPh>
    <rPh sb="7" eb="9">
      <t>サイガイ</t>
    </rPh>
    <rPh sb="10" eb="11">
      <t>カン</t>
    </rPh>
    <rPh sb="13" eb="16">
      <t>グタイテキ</t>
    </rPh>
    <rPh sb="16" eb="18">
      <t>ケイカク</t>
    </rPh>
    <phoneticPr fontId="2"/>
  </si>
  <si>
    <t>（9）屋内外（保育室、屋外遊戯場等）及び遊具の安全点検実施状況</t>
    <phoneticPr fontId="2"/>
  </si>
  <si>
    <t>２２　会計処理状況</t>
    <phoneticPr fontId="2"/>
  </si>
  <si>
    <t>（　　月　　日）</t>
    <rPh sb="3" eb="4">
      <t>ガツ</t>
    </rPh>
    <rPh sb="6" eb="7">
      <t>ニチ</t>
    </rPh>
    <phoneticPr fontId="2"/>
  </si>
  <si>
    <r>
      <t>区分〔</t>
    </r>
    <r>
      <rPr>
        <b/>
        <u/>
        <sz val="8.5"/>
        <rFont val="ＭＳ Ｐゴシック"/>
        <family val="3"/>
        <charset val="128"/>
      </rPr>
      <t>平　日</t>
    </r>
    <r>
      <rPr>
        <sz val="8.5"/>
        <rFont val="ＭＳ Ｐゴシック"/>
        <family val="3"/>
        <charset val="128"/>
      </rPr>
      <t>・土曜日〕</t>
    </r>
    <rPh sb="0" eb="2">
      <t>クブン</t>
    </rPh>
    <rPh sb="3" eb="6">
      <t>ヘイジツ</t>
    </rPh>
    <rPh sb="7" eb="10">
      <t>ドヨウビ</t>
    </rPh>
    <phoneticPr fontId="2"/>
  </si>
  <si>
    <r>
      <t>時間
帯別
入所
児童
数</t>
    </r>
    <r>
      <rPr>
        <sz val="8.5"/>
        <color indexed="9"/>
        <rFont val="ＭＳ Ｐゴシック"/>
        <family val="3"/>
        <charset val="128"/>
      </rPr>
      <t>＿</t>
    </r>
    <rPh sb="0" eb="4">
      <t>ジカンタイ</t>
    </rPh>
    <rPh sb="4" eb="5">
      <t>ベツ</t>
    </rPh>
    <rPh sb="6" eb="8">
      <t>ニュウショ</t>
    </rPh>
    <rPh sb="9" eb="10">
      <t>コ</t>
    </rPh>
    <rPh sb="10" eb="11">
      <t>ワラベ</t>
    </rPh>
    <rPh sb="12" eb="13">
      <t>スウ</t>
    </rPh>
    <phoneticPr fontId="2"/>
  </si>
  <si>
    <t>２歳児</t>
    <rPh sb="1" eb="3">
      <t>サイジ</t>
    </rPh>
    <phoneticPr fontId="2"/>
  </si>
  <si>
    <t>４歳以上児</t>
    <rPh sb="1" eb="2">
      <t>サイ</t>
    </rPh>
    <rPh sb="2" eb="5">
      <t>イジョウジ</t>
    </rPh>
    <phoneticPr fontId="2"/>
  </si>
  <si>
    <t>従前の基準</t>
    <rPh sb="0" eb="2">
      <t>ジュウゼン</t>
    </rPh>
    <rPh sb="3" eb="5">
      <t>キジュン</t>
    </rPh>
    <phoneticPr fontId="2"/>
  </si>
  <si>
    <t>改正後基準</t>
    <rPh sb="0" eb="3">
      <t>カイセイゴ</t>
    </rPh>
    <rPh sb="3" eb="5">
      <t>キジュン</t>
    </rPh>
    <phoneticPr fontId="2"/>
  </si>
  <si>
    <t>※努力義務</t>
    <rPh sb="1" eb="2">
      <t>ツト</t>
    </rPh>
    <rPh sb="2" eb="3">
      <t>リョク</t>
    </rPh>
    <rPh sb="3" eb="5">
      <t>ギム</t>
    </rPh>
    <phoneticPr fontId="2"/>
  </si>
  <si>
    <t>○○組担当</t>
    <rPh sb="2" eb="3">
      <t>クミ</t>
    </rPh>
    <rPh sb="3" eb="5">
      <t>タントウ</t>
    </rPh>
    <phoneticPr fontId="2"/>
  </si>
  <si>
    <t>～</t>
    <phoneticPr fontId="2"/>
  </si>
  <si>
    <t>適　　　　否</t>
    <rPh sb="0" eb="1">
      <t>テキ</t>
    </rPh>
    <rPh sb="5" eb="6">
      <t>イナ</t>
    </rPh>
    <phoneticPr fontId="2"/>
  </si>
  <si>
    <t>～</t>
    <phoneticPr fontId="2"/>
  </si>
  <si>
    <t>認定こども園名：</t>
    <rPh sb="0" eb="2">
      <t>ニンテイ</t>
    </rPh>
    <rPh sb="5" eb="6">
      <t>エン</t>
    </rPh>
    <rPh sb="6" eb="7">
      <t>メイ</t>
    </rPh>
    <phoneticPr fontId="2"/>
  </si>
  <si>
    <t>8:15～17:15</t>
    <phoneticPr fontId="2"/>
  </si>
  <si>
    <t>～</t>
    <phoneticPr fontId="2"/>
  </si>
  <si>
    <t>必要保育教諭数</t>
    <rPh sb="0" eb="2">
      <t>ヒツヨウ</t>
    </rPh>
    <rPh sb="2" eb="4">
      <t>ホイク</t>
    </rPh>
    <rPh sb="4" eb="6">
      <t>キョウユ</t>
    </rPh>
    <rPh sb="6" eb="7">
      <t>スウ</t>
    </rPh>
    <phoneticPr fontId="2"/>
  </si>
  <si>
    <t>保育教諭の
勤務時間</t>
    <rPh sb="0" eb="4">
      <t>ホイクキョウユ</t>
    </rPh>
    <rPh sb="6" eb="8">
      <t>キンム</t>
    </rPh>
    <rPh sb="8" eb="10">
      <t>ジカン</t>
    </rPh>
    <phoneticPr fontId="2"/>
  </si>
  <si>
    <t>〇〇こども園</t>
    <rPh sb="5" eb="6">
      <t>エン</t>
    </rPh>
    <phoneticPr fontId="2"/>
  </si>
  <si>
    <t>〇〇　〇〇</t>
    <phoneticPr fontId="2"/>
  </si>
  <si>
    <t>〇〇組</t>
    <rPh sb="2" eb="3">
      <t>グミ</t>
    </rPh>
    <phoneticPr fontId="2"/>
  </si>
  <si>
    <t>7:30～16:30</t>
    <phoneticPr fontId="2"/>
  </si>
  <si>
    <t>8:00～12:00</t>
    <phoneticPr fontId="2"/>
  </si>
  <si>
    <t>13:00～17:00</t>
    <phoneticPr fontId="2"/>
  </si>
  <si>
    <t>14:00～19:30</t>
    <phoneticPr fontId="2"/>
  </si>
  <si>
    <t>14:00～19:00</t>
    <phoneticPr fontId="2"/>
  </si>
  <si>
    <t>9:30～18:30</t>
    <phoneticPr fontId="2"/>
  </si>
  <si>
    <t>9:00～18:00</t>
    <phoneticPr fontId="2"/>
  </si>
  <si>
    <t>8:30～17:30</t>
    <phoneticPr fontId="2"/>
  </si>
  <si>
    <t>8:00～17:00</t>
    <phoneticPr fontId="2"/>
  </si>
  <si>
    <r>
      <t>区分〔平　日・</t>
    </r>
    <r>
      <rPr>
        <b/>
        <u/>
        <sz val="8.5"/>
        <rFont val="ＭＳ Ｐゴシック"/>
        <family val="3"/>
        <charset val="128"/>
      </rPr>
      <t>土曜日</t>
    </r>
    <r>
      <rPr>
        <sz val="8.5"/>
        <rFont val="ＭＳ Ｐゴシック"/>
        <family val="3"/>
        <charset val="128"/>
      </rPr>
      <t>〕</t>
    </r>
    <rPh sb="0" eb="2">
      <t>クブン</t>
    </rPh>
    <rPh sb="3" eb="6">
      <t>ヘイジツ</t>
    </rPh>
    <rPh sb="7" eb="10">
      <t>ドヨウビ</t>
    </rPh>
    <phoneticPr fontId="2"/>
  </si>
  <si>
    <t>※監査資料作成基準日の属する週の平日のうち、出席児童数が最多の日で作成すること</t>
    <rPh sb="33" eb="35">
      <t>サクセイ</t>
    </rPh>
    <phoneticPr fontId="2"/>
  </si>
  <si>
    <r>
      <t>時間
帯別
入所
児童
数</t>
    </r>
    <r>
      <rPr>
        <sz val="8.5"/>
        <color rgb="FFFFFFFF"/>
        <rFont val="ＭＳ Ｐゴシック"/>
        <family val="3"/>
        <charset val="128"/>
      </rPr>
      <t>＿</t>
    </r>
    <rPh sb="0" eb="4">
      <t>ジカンタイ</t>
    </rPh>
    <rPh sb="4" eb="5">
      <t>ベツ</t>
    </rPh>
    <rPh sb="6" eb="8">
      <t>ニュウショ</t>
    </rPh>
    <rPh sb="9" eb="10">
      <t>コ</t>
    </rPh>
    <rPh sb="10" eb="11">
      <t>ワラベ</t>
    </rPh>
    <rPh sb="12" eb="13">
      <t>スウ</t>
    </rPh>
    <phoneticPr fontId="2"/>
  </si>
  <si>
    <t>満年齢区分</t>
    <rPh sb="0" eb="1">
      <t>マン</t>
    </rPh>
    <rPh sb="1" eb="3">
      <t>ジツネンレイ</t>
    </rPh>
    <rPh sb="3" eb="5">
      <t>クブン</t>
    </rPh>
    <phoneticPr fontId="2"/>
  </si>
  <si>
    <t>（例）郡山　太郎</t>
    <rPh sb="1" eb="2">
      <t>レイ</t>
    </rPh>
    <rPh sb="3" eb="5">
      <t>コオリヤマ</t>
    </rPh>
    <rPh sb="6" eb="8">
      <t>タロウ</t>
    </rPh>
    <phoneticPr fontId="2"/>
  </si>
  <si>
    <t>※</t>
    <phoneticPr fontId="2"/>
  </si>
  <si>
    <t>①保健師、看護師又は准看護師（ただし、そのうち１名のみ）</t>
    <rPh sb="24" eb="25">
      <t>メイ</t>
    </rPh>
    <phoneticPr fontId="2"/>
  </si>
  <si>
    <t>③保育所等において、保育業務に常勤の職員として１年以上従事した経験を有する者、郡山市家庭的保育事業等の設備及び運営に関する基準を定める条例（平成26年郡山市条例第32号）第24条第２項に</t>
    <rPh sb="1" eb="3">
      <t>ホイク</t>
    </rPh>
    <rPh sb="3" eb="4">
      <t>ショ</t>
    </rPh>
    <rPh sb="4" eb="5">
      <t>トウ</t>
    </rPh>
    <rPh sb="31" eb="33">
      <t>ケイケン</t>
    </rPh>
    <rPh sb="34" eb="35">
      <t>ユウ</t>
    </rPh>
    <rPh sb="37" eb="38">
      <t>モノ</t>
    </rPh>
    <phoneticPr fontId="2"/>
  </si>
  <si>
    <t>　規定する家庭的保育者、子育て支援員専門研修（地域保育コース（地域型保育））を修了した者</t>
    <phoneticPr fontId="2"/>
  </si>
  <si>
    <t>②小学校教諭、養護教諭のいずれかの普通免許状を有し、かつ、子育て支援員専門研修（地域保育コース（地域型保育））を修了した者</t>
    <rPh sb="17" eb="19">
      <t>フツウ</t>
    </rPh>
    <rPh sb="19" eb="22">
      <t>メンキョジョウ</t>
    </rPh>
    <rPh sb="23" eb="24">
      <t>ユウ</t>
    </rPh>
    <rPh sb="60" eb="61">
      <t>モノ</t>
    </rPh>
    <phoneticPr fontId="2"/>
  </si>
  <si>
    <t>時間帯別入所児童数欄には、時間帯別、年齢区分別に児童数を記入してください。</t>
    <phoneticPr fontId="2"/>
  </si>
  <si>
    <t>必要保育教諭欄は、従前の基準（0歳児3:1，1･2歳児6:1，3歳児20:1，4歳以上児30:1）にて職員数が自動計算され、当分の間はこれにより判断しますが、改正後基準（3歳児15:1，4歳以上児25:1）を満たすよう努めてください。</t>
    <phoneticPr fontId="2"/>
  </si>
  <si>
    <t>※保育教諭及び保育教諭に代えることができる者のみ記入すること</t>
    <rPh sb="1" eb="3">
      <t>ホイク</t>
    </rPh>
    <rPh sb="3" eb="5">
      <t>キョウユ</t>
    </rPh>
    <rPh sb="5" eb="6">
      <t>オヨ</t>
    </rPh>
    <rPh sb="7" eb="9">
      <t>ホイク</t>
    </rPh>
    <rPh sb="9" eb="11">
      <t>キョウユ</t>
    </rPh>
    <rPh sb="12" eb="13">
      <t>カ</t>
    </rPh>
    <rPh sb="21" eb="22">
      <t>モノ</t>
    </rPh>
    <rPh sb="24" eb="26">
      <t>キニュウ</t>
    </rPh>
    <phoneticPr fontId="2"/>
  </si>
  <si>
    <t>保育教諭の
勤務時間</t>
    <rPh sb="0" eb="2">
      <t>ホイク</t>
    </rPh>
    <rPh sb="2" eb="4">
      <t>キョウユ</t>
    </rPh>
    <rPh sb="6" eb="8">
      <t>キンム</t>
    </rPh>
    <rPh sb="8" eb="10">
      <t>ジカン</t>
    </rPh>
    <phoneticPr fontId="2"/>
  </si>
  <si>
    <t>「保育教諭に代えることができる者」とは、以下のいずれかに該当する者を指します。ただし、補助者として従事する場合を除き、教育課程に基づく教育には従事できません。</t>
    <rPh sb="3" eb="5">
      <t>キョウユ</t>
    </rPh>
    <rPh sb="6" eb="7">
      <t>カ</t>
    </rPh>
    <rPh sb="15" eb="16">
      <t>モノ</t>
    </rPh>
    <rPh sb="20" eb="22">
      <t>イカ</t>
    </rPh>
    <rPh sb="28" eb="30">
      <t>ガイトウ</t>
    </rPh>
    <rPh sb="32" eb="33">
      <t>モノ</t>
    </rPh>
    <rPh sb="34" eb="35">
      <t>サ</t>
    </rPh>
    <rPh sb="43" eb="46">
      <t>ホジョシャ</t>
    </rPh>
    <rPh sb="49" eb="51">
      <t>ジュウジ</t>
    </rPh>
    <rPh sb="53" eb="55">
      <t>バアイ</t>
    </rPh>
    <rPh sb="56" eb="57">
      <t>ノゾ</t>
    </rPh>
    <rPh sb="59" eb="61">
      <t>キョウイク</t>
    </rPh>
    <rPh sb="61" eb="63">
      <t>カテイ</t>
    </rPh>
    <rPh sb="64" eb="65">
      <t>モト</t>
    </rPh>
    <rPh sb="67" eb="69">
      <t>キョウイク</t>
    </rPh>
    <rPh sb="71" eb="73">
      <t>ジュウジ</t>
    </rPh>
    <phoneticPr fontId="2"/>
  </si>
  <si>
    <t>監査資料作成基準日の属する週の土曜日で作成すること（祝日で休所の場合や、行事等で通常の勤務シフトとは異なる場合は前週の土曜日）</t>
    <phoneticPr fontId="2"/>
  </si>
  <si>
    <t>２　時間帯別保育教諭配置表（平日）</t>
    <rPh sb="2" eb="3">
      <t>トキ</t>
    </rPh>
    <rPh sb="3" eb="4">
      <t>アイダ</t>
    </rPh>
    <rPh sb="4" eb="5">
      <t>オビ</t>
    </rPh>
    <rPh sb="5" eb="6">
      <t>ベツ</t>
    </rPh>
    <rPh sb="6" eb="8">
      <t>ホイク</t>
    </rPh>
    <rPh sb="8" eb="10">
      <t>キョウユ</t>
    </rPh>
    <rPh sb="10" eb="11">
      <t>クバ</t>
    </rPh>
    <rPh sb="11" eb="12">
      <t>オキ</t>
    </rPh>
    <rPh sb="12" eb="13">
      <t>ヒョウ</t>
    </rPh>
    <rPh sb="14" eb="16">
      <t>ヘイジツ</t>
    </rPh>
    <phoneticPr fontId="2"/>
  </si>
  <si>
    <t>※保育教諭及び保育教諭に代えることができる者のみ記入すること</t>
    <phoneticPr fontId="2"/>
  </si>
  <si>
    <t>必要保育教諭数</t>
    <phoneticPr fontId="2"/>
  </si>
  <si>
    <t>※監査資料作成基準日の属する週の平日のうち、出席児童数が最多の日で作成すること</t>
    <phoneticPr fontId="2"/>
  </si>
  <si>
    <t>必要保育教諭欄は、従前の基準（0歳児3:1，1･2歳児6:1，3歳児20:1，4歳以上児30:1）にて職員数が自動計算され、当分の間はこれにより判断しますが、改正後基準（3歳児15:1，4歳以上児25:1）を満たすよう努めてください。</t>
    <phoneticPr fontId="2"/>
  </si>
  <si>
    <t>「保育教諭に代えることができる者」とは、以下のいずれかに該当する者を指します。ただし、補助者として従事する場合を除き、教育課程に基づく教育には従事できません。</t>
    <phoneticPr fontId="2"/>
  </si>
  <si>
    <t>①保健師、看護師又は准看護師（ただし、そのうち１名のみ）</t>
    <phoneticPr fontId="2"/>
  </si>
  <si>
    <t>②小学校教諭、養護教諭のいずれかの普通免許状を有し、かつ、子育て支援員専門研修（地域保育コース（地域型保育））を修了した者</t>
    <phoneticPr fontId="2"/>
  </si>
  <si>
    <t>③保育所等において、保育業務に常勤の職員として１年以上従事した経験を有する者、郡山市家庭的保育事業等の設備及び運営に関する基準を定める条例（平成26年郡山市条例第32号）第24条第２項に</t>
    <phoneticPr fontId="2"/>
  </si>
  <si>
    <t>　規定する家庭的保育者、子育て支援員専門研修（地域保育コース（地域型保育））を修了した者</t>
    <phoneticPr fontId="2"/>
  </si>
  <si>
    <t>フリー</t>
    <phoneticPr fontId="2"/>
  </si>
  <si>
    <t>〇〇組</t>
    <phoneticPr fontId="2"/>
  </si>
  <si>
    <t>（例）郡山太郎</t>
    <rPh sb="1" eb="2">
      <t>レイ</t>
    </rPh>
    <rPh sb="3" eb="5">
      <t>コオリヤマ</t>
    </rPh>
    <rPh sb="5" eb="7">
      <t>タロウ</t>
    </rPh>
    <phoneticPr fontId="2"/>
  </si>
  <si>
    <t>監査の方式</t>
    <rPh sb="0" eb="2">
      <t>カンサ</t>
    </rPh>
    <rPh sb="3" eb="5">
      <t>ホウシキ</t>
    </rPh>
    <phoneticPr fontId="2"/>
  </si>
  <si>
    <t>24　時間帯別保育士配置表（土曜日）</t>
    <rPh sb="14" eb="17">
      <t>ドヨウビ</t>
    </rPh>
    <phoneticPr fontId="2"/>
  </si>
  <si>
    <t>23　時間帯別保育士配置表（平日）</t>
    <rPh sb="14" eb="16">
      <t>ヘイジツ</t>
    </rPh>
    <phoneticPr fontId="2"/>
  </si>
  <si>
    <t>２３  時間帯別保育士配置表（平日）</t>
    <phoneticPr fontId="2"/>
  </si>
  <si>
    <t>付属資料</t>
    <rPh sb="0" eb="2">
      <t>フゾク</t>
    </rPh>
    <rPh sb="2" eb="4">
      <t>シリョウ</t>
    </rPh>
    <phoneticPr fontId="2"/>
  </si>
  <si>
    <t>１　職員の状況</t>
    <rPh sb="2" eb="4">
      <t>ショクイン</t>
    </rPh>
    <rPh sb="5" eb="7">
      <t>ジョウキョウ</t>
    </rPh>
    <phoneticPr fontId="2"/>
  </si>
  <si>
    <t>２　保育室等の状況</t>
    <rPh sb="2" eb="4">
      <t>ホイク</t>
    </rPh>
    <rPh sb="4" eb="5">
      <t>シツ</t>
    </rPh>
    <rPh sb="5" eb="6">
      <t>トウ</t>
    </rPh>
    <rPh sb="7" eb="9">
      <t>ジョウキョウ</t>
    </rPh>
    <phoneticPr fontId="2"/>
  </si>
  <si>
    <t>２４　時間帯別保育士配置表（土曜日）</t>
    <rPh sb="14" eb="17">
      <t>ドヨウビ</t>
    </rPh>
    <phoneticPr fontId="2"/>
  </si>
  <si>
    <t>◎　以下は、書面監査の場合のみ、添付してください</t>
    <phoneticPr fontId="2"/>
  </si>
  <si>
    <t>(18)安全計画</t>
    <rPh sb="4" eb="6">
      <t>アンゼン</t>
    </rPh>
    <rPh sb="6" eb="8">
      <t>ケイカク</t>
    </rPh>
    <phoneticPr fontId="2"/>
  </si>
  <si>
    <t>(19)保健計画</t>
    <rPh sb="4" eb="6">
      <t>ホケン</t>
    </rPh>
    <rPh sb="6" eb="8">
      <t>ケイカク</t>
    </rPh>
    <phoneticPr fontId="2"/>
  </si>
  <si>
    <t>(20)食育計画</t>
    <rPh sb="4" eb="6">
      <t>ショクイク</t>
    </rPh>
    <rPh sb="6" eb="8">
      <t>ケイカク</t>
    </rPh>
    <phoneticPr fontId="2"/>
  </si>
  <si>
    <t>(21)業務継続計画</t>
    <rPh sb="4" eb="6">
      <t>ギョウム</t>
    </rPh>
    <rPh sb="6" eb="8">
      <t>ケイゾク</t>
    </rPh>
    <rPh sb="8" eb="10">
      <t>ケイカク</t>
    </rPh>
    <phoneticPr fontId="2"/>
  </si>
  <si>
    <t>⑥　職場におけるパワーハラスメントの内容及び職場におけるパワーハラスメントを行ってはならない旨の方針を明確化し、労働者に周知・啓発していますか。</t>
    <phoneticPr fontId="2"/>
  </si>
  <si>
    <t>方針等の名称</t>
    <rPh sb="0" eb="2">
      <t>ホウシン</t>
    </rPh>
    <rPh sb="2" eb="3">
      <t>トウ</t>
    </rPh>
    <rPh sb="4" eb="6">
      <t>メイショウ</t>
    </rPh>
    <phoneticPr fontId="2"/>
  </si>
  <si>
    <t>周知の方法</t>
    <rPh sb="0" eb="2">
      <t>シュウチ</t>
    </rPh>
    <rPh sb="3" eb="5">
      <t>ホウホウ</t>
    </rPh>
    <phoneticPr fontId="2"/>
  </si>
  <si>
    <t>⑦　職場におけるパワーハラスメントの相談窓口(担当者）をあらかじめ定め、労働者に周知していますか。</t>
    <rPh sb="23" eb="26">
      <t>タントウシャ</t>
    </rPh>
    <phoneticPr fontId="2"/>
  </si>
  <si>
    <t>相談窓口
(担当者）</t>
    <rPh sb="0" eb="2">
      <t>ソウダン</t>
    </rPh>
    <rPh sb="2" eb="4">
      <t>マドグチ</t>
    </rPh>
    <rPh sb="6" eb="9">
      <t>タントウシャ</t>
    </rPh>
    <phoneticPr fontId="2"/>
  </si>
  <si>
    <t>⑧　雇入、解雇等に関する重要な書類を整備、保管していますか。</t>
    <rPh sb="9" eb="10">
      <t>カン</t>
    </rPh>
    <rPh sb="12" eb="14">
      <t>ジュウヨウ</t>
    </rPh>
    <rPh sb="21" eb="23">
      <t>ホカン</t>
    </rPh>
    <phoneticPr fontId="2"/>
  </si>
  <si>
    <t>⑨　職員を採用するときは、下記事項について雇用通知書等で労働条件を明示していますか。</t>
    <rPh sb="2" eb="4">
      <t>ショクイン</t>
    </rPh>
    <rPh sb="5" eb="7">
      <t>サイヨウ</t>
    </rPh>
    <rPh sb="13" eb="15">
      <t>カキ</t>
    </rPh>
    <rPh sb="15" eb="17">
      <t>ジコウ</t>
    </rPh>
    <rPh sb="21" eb="23">
      <t>コヨウ</t>
    </rPh>
    <rPh sb="23" eb="26">
      <t>ツウチショ</t>
    </rPh>
    <rPh sb="26" eb="27">
      <t>トウ</t>
    </rPh>
    <rPh sb="28" eb="30">
      <t>ロウドウ</t>
    </rPh>
    <rPh sb="30" eb="32">
      <t>ジョウケン</t>
    </rPh>
    <rPh sb="33" eb="35">
      <t>メイジ</t>
    </rPh>
    <phoneticPr fontId="2"/>
  </si>
  <si>
    <t>・労働契約の期間</t>
    <phoneticPr fontId="2"/>
  </si>
  <si>
    <t>・就業の場所・従事する業務の内容</t>
    <phoneticPr fontId="2"/>
  </si>
  <si>
    <t>・退職に関する事項</t>
    <phoneticPr fontId="2"/>
  </si>
  <si>
    <t>・賃金の決定、計算・支払いの方法、賃金の締切り・支払いの時期に関する事項</t>
    <phoneticPr fontId="2"/>
  </si>
  <si>
    <t>・始業・終業時刻、所定労働時間を超える労働の有無、休憩時間、休日、休暇、交替制勤務をさせる場合は就業時転換に関する事項</t>
    <phoneticPr fontId="2"/>
  </si>
  <si>
    <t>⑩　パートタイム職員に対しても、職員採用時に、雇用通知書等で労働条件を明示していますか。</t>
    <rPh sb="8" eb="10">
      <t>ショクイン</t>
    </rPh>
    <rPh sb="11" eb="12">
      <t>タイ</t>
    </rPh>
    <rPh sb="16" eb="18">
      <t>ショクイン</t>
    </rPh>
    <rPh sb="18" eb="20">
      <t>サイヨウ</t>
    </rPh>
    <rPh sb="20" eb="21">
      <t>ジ</t>
    </rPh>
    <rPh sb="23" eb="25">
      <t>コヨウ</t>
    </rPh>
    <rPh sb="25" eb="28">
      <t>ツウチショ</t>
    </rPh>
    <rPh sb="28" eb="29">
      <t>トウ</t>
    </rPh>
    <rPh sb="30" eb="32">
      <t>ロウドウ</t>
    </rPh>
    <rPh sb="32" eb="34">
      <t>ジョウケン</t>
    </rPh>
    <rPh sb="35" eb="37">
      <t>メイジ</t>
    </rPh>
    <phoneticPr fontId="2"/>
  </si>
  <si>
    <t>⑪　保育教諭、調理員等に派遣労働者がいますか。</t>
    <rPh sb="12" eb="14">
      <t>ハケン</t>
    </rPh>
    <rPh sb="14" eb="16">
      <t>ロウドウ</t>
    </rPh>
    <rPh sb="16" eb="17">
      <t>シャ</t>
    </rPh>
    <phoneticPr fontId="2"/>
  </si>
  <si>
    <t>⑫　実態として派遣労働者にあたる者を委託（請負）契約により使用していませんか。
　★請負にあっては、発注者（認定こども園）と労働者との間に指揮命令関係が生じないようにしてください。</t>
    <rPh sb="42" eb="44">
      <t>ウケオイ</t>
    </rPh>
    <rPh sb="76" eb="77">
      <t>ショウ</t>
    </rPh>
    <phoneticPr fontId="2"/>
  </si>
  <si>
    <t>就業規則は、職員の代表者の意見を添付して労働基準監督署に提出していますか。</t>
    <rPh sb="0" eb="2">
      <t>シュウギョウ</t>
    </rPh>
    <rPh sb="2" eb="4">
      <t>キソク</t>
    </rPh>
    <rPh sb="6" eb="8">
      <t>ショクイン</t>
    </rPh>
    <rPh sb="9" eb="12">
      <t>ダイヒョウシャ</t>
    </rPh>
    <rPh sb="13" eb="15">
      <t>イケン</t>
    </rPh>
    <rPh sb="16" eb="18">
      <t>テンプ</t>
    </rPh>
    <rPh sb="20" eb="22">
      <t>ロウドウ</t>
    </rPh>
    <rPh sb="22" eb="24">
      <t>キジュン</t>
    </rPh>
    <rPh sb="24" eb="27">
      <t>カントクショ</t>
    </rPh>
    <rPh sb="28" eb="30">
      <t>テイシュツ</t>
    </rPh>
    <phoneticPr fontId="2"/>
  </si>
  <si>
    <t>①　労働基準監督署の指導はありましたか。（前年度監査資料作成基準日から今年度監査資料作成基準日まで）</t>
    <rPh sb="2" eb="4">
      <t>ロウドウ</t>
    </rPh>
    <rPh sb="4" eb="6">
      <t>キジュン</t>
    </rPh>
    <rPh sb="6" eb="9">
      <t>カントクショ</t>
    </rPh>
    <rPh sb="10" eb="12">
      <t>シドウ</t>
    </rPh>
    <phoneticPr fontId="2"/>
  </si>
  <si>
    <t>有の場合は結果等を記入してください。</t>
    <rPh sb="0" eb="1">
      <t>アリ</t>
    </rPh>
    <rPh sb="2" eb="4">
      <t>バアイ</t>
    </rPh>
    <rPh sb="5" eb="7">
      <t>ケッカ</t>
    </rPh>
    <rPh sb="7" eb="8">
      <t>トウ</t>
    </rPh>
    <rPh sb="9" eb="11">
      <t>キニュウ</t>
    </rPh>
    <phoneticPr fontId="2"/>
  </si>
  <si>
    <t>派遣労働者</t>
    <rPh sb="0" eb="2">
      <t>ハケン</t>
    </rPh>
    <rPh sb="2" eb="5">
      <t>ロウドウシャ</t>
    </rPh>
    <phoneticPr fontId="43"/>
  </si>
  <si>
    <t>有・無・該当なし</t>
  </si>
  <si>
    <t>②　個人情報収集時に利用目的を特定していますか。</t>
    <rPh sb="2" eb="4">
      <t>コジン</t>
    </rPh>
    <rPh sb="4" eb="6">
      <t>ジョウホウ</t>
    </rPh>
    <rPh sb="10" eb="12">
      <t>リヨウ</t>
    </rPh>
    <rPh sb="12" eb="14">
      <t>モクテキ</t>
    </rPh>
    <rPh sb="15" eb="17">
      <t>トクテイ</t>
    </rPh>
    <phoneticPr fontId="2"/>
  </si>
  <si>
    <t>③　利用する必要がなくなった場合は適切な方法で消去していますか。</t>
    <rPh sb="2" eb="4">
      <t>リヨウ</t>
    </rPh>
    <rPh sb="6" eb="8">
      <t>ヒツヨウ</t>
    </rPh>
    <rPh sb="14" eb="16">
      <t>バアイ</t>
    </rPh>
    <rPh sb="17" eb="19">
      <t>テキセツ</t>
    </rPh>
    <rPh sb="20" eb="22">
      <t>ホウホウ</t>
    </rPh>
    <rPh sb="23" eb="25">
      <t>ショウキョ</t>
    </rPh>
    <phoneticPr fontId="2"/>
  </si>
  <si>
    <t>④　取り扱う個人データの漏洩、滅却又は棄損の防止、その他の個人データの安全管理のために必要かつ適切な措置を講じていますか。</t>
    <rPh sb="2" eb="3">
      <t>ト</t>
    </rPh>
    <rPh sb="4" eb="5">
      <t>アツカ</t>
    </rPh>
    <rPh sb="6" eb="8">
      <t>コジン</t>
    </rPh>
    <rPh sb="12" eb="14">
      <t>ロウエイ</t>
    </rPh>
    <rPh sb="15" eb="17">
      <t>メッキャク</t>
    </rPh>
    <rPh sb="17" eb="18">
      <t>マタ</t>
    </rPh>
    <rPh sb="19" eb="21">
      <t>キソン</t>
    </rPh>
    <rPh sb="22" eb="24">
      <t>ボウシ</t>
    </rPh>
    <rPh sb="27" eb="28">
      <t>タ</t>
    </rPh>
    <rPh sb="29" eb="31">
      <t>コジン</t>
    </rPh>
    <rPh sb="35" eb="37">
      <t>アンゼン</t>
    </rPh>
    <rPh sb="37" eb="39">
      <t>カンリ</t>
    </rPh>
    <rPh sb="43" eb="45">
      <t>ヒツヨウ</t>
    </rPh>
    <rPh sb="47" eb="49">
      <t>テキセツ</t>
    </rPh>
    <rPh sb="50" eb="52">
      <t>ソチ</t>
    </rPh>
    <rPh sb="53" eb="54">
      <t>コウ</t>
    </rPh>
    <phoneticPr fontId="2"/>
  </si>
  <si>
    <t>⑤　個人情報を第三者へ提供する場合、保護者の同意を得ていますか。</t>
    <rPh sb="2" eb="4">
      <t>コジン</t>
    </rPh>
    <rPh sb="4" eb="6">
      <t>ジョウホウ</t>
    </rPh>
    <rPh sb="7" eb="10">
      <t>ダイサンシャ</t>
    </rPh>
    <rPh sb="11" eb="13">
      <t>テイキョウ</t>
    </rPh>
    <rPh sb="15" eb="17">
      <t>バアイ</t>
    </rPh>
    <rPh sb="18" eb="21">
      <t>ホゴシャ</t>
    </rPh>
    <rPh sb="22" eb="24">
      <t>ドウイ</t>
    </rPh>
    <rPh sb="25" eb="26">
      <t>エ</t>
    </rPh>
    <phoneticPr fontId="2"/>
  </si>
  <si>
    <t>⑥　個人情報の開示請求はありましたか。</t>
    <rPh sb="2" eb="4">
      <t>コジン</t>
    </rPh>
    <rPh sb="4" eb="6">
      <t>ジョウホウ</t>
    </rPh>
    <rPh sb="7" eb="9">
      <t>カイジ</t>
    </rPh>
    <rPh sb="9" eb="11">
      <t>セイキュウ</t>
    </rPh>
    <phoneticPr fontId="2"/>
  </si>
  <si>
    <t>① 業務上知り得た園児又はその家族の秘密を漏らすことがないように、必要な措置が講じられていますか。</t>
    <rPh sb="2" eb="5">
      <t>ギョウムジョウ</t>
    </rPh>
    <rPh sb="5" eb="6">
      <t>シ</t>
    </rPh>
    <rPh sb="7" eb="8">
      <t>エ</t>
    </rPh>
    <rPh sb="9" eb="11">
      <t>エンジ</t>
    </rPh>
    <rPh sb="11" eb="12">
      <t>マタ</t>
    </rPh>
    <rPh sb="15" eb="17">
      <t>カゾク</t>
    </rPh>
    <rPh sb="18" eb="20">
      <t>ヒミツ</t>
    </rPh>
    <rPh sb="21" eb="22">
      <t>モ</t>
    </rPh>
    <rPh sb="33" eb="35">
      <t>ヒツヨウ</t>
    </rPh>
    <rPh sb="36" eb="38">
      <t>ソチ</t>
    </rPh>
    <rPh sb="39" eb="40">
      <t>コウ</t>
    </rPh>
    <phoneticPr fontId="43"/>
  </si>
  <si>
    <t>処理状況</t>
    <rPh sb="0" eb="2">
      <t>ショリ</t>
    </rPh>
    <rPh sb="2" eb="4">
      <t>ジョウキョウ</t>
    </rPh>
    <phoneticPr fontId="43"/>
  </si>
  <si>
    <t>①　サービス評価（第三者評価）を実施していますか。（前年度監査資料作成基準日から今年度監査資料作成基準日まで）</t>
    <rPh sb="6" eb="8">
      <t>ヒョウカ</t>
    </rPh>
    <rPh sb="9" eb="12">
      <t>ダイサンシャ</t>
    </rPh>
    <rPh sb="12" eb="14">
      <t>ヒョウカ</t>
    </rPh>
    <rPh sb="16" eb="18">
      <t>ジッシ</t>
    </rPh>
    <phoneticPr fontId="2"/>
  </si>
  <si>
    <t>①　運営員会を設置していますか。（前年度監査資料作成基準日から今年度監査資料作成基準日まで）</t>
    <rPh sb="2" eb="4">
      <t>ウンエイ</t>
    </rPh>
    <rPh sb="4" eb="5">
      <t>イン</t>
    </rPh>
    <rPh sb="5" eb="6">
      <t>カイ</t>
    </rPh>
    <rPh sb="7" eb="9">
      <t>セッチ</t>
    </rPh>
    <phoneticPr fontId="2"/>
  </si>
  <si>
    <t>（注）市町村、社会福祉法人以外の者が設置者となる認定こども園のみ記入してください。</t>
    <rPh sb="3" eb="6">
      <t>シチョウソン</t>
    </rPh>
    <rPh sb="7" eb="9">
      <t>シャカイ</t>
    </rPh>
    <rPh sb="9" eb="11">
      <t>フクシ</t>
    </rPh>
    <rPh sb="11" eb="13">
      <t>ホウジン</t>
    </rPh>
    <rPh sb="13" eb="15">
      <t>イガイ</t>
    </rPh>
    <rPh sb="16" eb="17">
      <t>モノ</t>
    </rPh>
    <rPh sb="18" eb="21">
      <t>セッチシャ</t>
    </rPh>
    <rPh sb="24" eb="26">
      <t>ニンテイ</t>
    </rPh>
    <rPh sb="29" eb="30">
      <t>エン</t>
    </rPh>
    <rPh sb="32" eb="34">
      <t>キニュウ</t>
    </rPh>
    <phoneticPr fontId="43"/>
  </si>
  <si>
    <t>　　　年　　　月　　　日</t>
    <phoneticPr fontId="2"/>
  </si>
  <si>
    <t>消防用設備の法定点検（業者点検）</t>
    <rPh sb="0" eb="3">
      <t>ショウボウヨウ</t>
    </rPh>
    <rPh sb="3" eb="5">
      <t>セツビ</t>
    </rPh>
    <rPh sb="6" eb="8">
      <t>ホウテイ</t>
    </rPh>
    <rPh sb="8" eb="10">
      <t>テンケン</t>
    </rPh>
    <rPh sb="11" eb="13">
      <t>ギョウシャ</t>
    </rPh>
    <rPh sb="13" eb="15">
      <t>テンケン</t>
    </rPh>
    <phoneticPr fontId="43"/>
  </si>
  <si>
    <t>機器点検</t>
    <rPh sb="0" eb="2">
      <t>キキ</t>
    </rPh>
    <rPh sb="2" eb="4">
      <t>テンケン</t>
    </rPh>
    <phoneticPr fontId="2"/>
  </si>
  <si>
    <t>実施日</t>
    <rPh sb="0" eb="3">
      <t>ジッシビ</t>
    </rPh>
    <phoneticPr fontId="2"/>
  </si>
  <si>
    <t>結果</t>
    <rPh sb="0" eb="2">
      <t>ケッカ</t>
    </rPh>
    <phoneticPr fontId="2"/>
  </si>
  <si>
    <t>良・不良</t>
    <phoneticPr fontId="2"/>
  </si>
  <si>
    <t>総合点検</t>
    <rPh sb="0" eb="2">
      <t>ソウゴウ</t>
    </rPh>
    <rPh sb="2" eb="4">
      <t>テンケン</t>
    </rPh>
    <phoneticPr fontId="2"/>
  </si>
  <si>
    <t>良・不良</t>
  </si>
  <si>
    <t>消防署への
報告日</t>
    <rPh sb="0" eb="3">
      <t>ショウボウショ</t>
    </rPh>
    <rPh sb="6" eb="8">
      <t>ホウコク</t>
    </rPh>
    <rPh sb="8" eb="9">
      <t>ビ</t>
    </rPh>
    <phoneticPr fontId="2"/>
  </si>
  <si>
    <t>消防計画に基づく自主点検</t>
    <rPh sb="0" eb="2">
      <t>ショウボウ</t>
    </rPh>
    <rPh sb="2" eb="4">
      <t>ケイカク</t>
    </rPh>
    <rPh sb="5" eb="6">
      <t>モト</t>
    </rPh>
    <rPh sb="8" eb="10">
      <t>ジシュ</t>
    </rPh>
    <rPh sb="10" eb="12">
      <t>テンケン</t>
    </rPh>
    <phoneticPr fontId="43"/>
  </si>
  <si>
    <t>点検の記録</t>
    <rPh sb="0" eb="2">
      <t>テンケン</t>
    </rPh>
    <rPh sb="3" eb="5">
      <t>キロク</t>
    </rPh>
    <phoneticPr fontId="2"/>
  </si>
  <si>
    <t>点検の回数</t>
    <rPh sb="0" eb="2">
      <t>テンケン</t>
    </rPh>
    <rPh sb="3" eb="5">
      <t>カイスウ</t>
    </rPh>
    <phoneticPr fontId="2"/>
  </si>
  <si>
    <t>毎日</t>
  </si>
  <si>
    <t>①　消防署の立入検査は入りましたか。（前年度監査資料作成基準日から今年度監査資料作成基準日まで）</t>
    <rPh sb="2" eb="5">
      <t>ショウボウショ</t>
    </rPh>
    <rPh sb="6" eb="8">
      <t>タチイリ</t>
    </rPh>
    <rPh sb="8" eb="10">
      <t>ケンサ</t>
    </rPh>
    <rPh sb="11" eb="12">
      <t>ハイ</t>
    </rPh>
    <phoneticPr fontId="2"/>
  </si>
  <si>
    <t>指導要録を作成し、進学先の校長に抄本又は写しを送付していますか。
（指導要録の保存期間は小学校を卒業するまでです。）</t>
    <rPh sb="44" eb="47">
      <t>ショウガッコウ</t>
    </rPh>
    <rPh sb="48" eb="50">
      <t>ソツギョウ</t>
    </rPh>
    <phoneticPr fontId="43"/>
  </si>
  <si>
    <t>(11)業務継続計画（BCP)について</t>
    <rPh sb="4" eb="6">
      <t>ギョウム</t>
    </rPh>
    <rPh sb="6" eb="8">
      <t>ケイゾク</t>
    </rPh>
    <rPh sb="8" eb="10">
      <t>ケイカク</t>
    </rPh>
    <phoneticPr fontId="43"/>
  </si>
  <si>
    <t>①業務継続計画を策定し、当該業務継続計画に従い必要な措置を講ずるよう努めていますか。</t>
    <phoneticPr fontId="43"/>
  </si>
  <si>
    <t>策定日</t>
    <rPh sb="0" eb="2">
      <t>サクテイ</t>
    </rPh>
    <rPh sb="2" eb="3">
      <t>ビ</t>
    </rPh>
    <phoneticPr fontId="43"/>
  </si>
  <si>
    <t>災害</t>
    <rPh sb="0" eb="2">
      <t>サイガイ</t>
    </rPh>
    <phoneticPr fontId="43"/>
  </si>
  <si>
    <t>感染症</t>
    <rPh sb="0" eb="3">
      <t>カンセンショウ</t>
    </rPh>
    <phoneticPr fontId="43"/>
  </si>
  <si>
    <t>②職員に対し、業務継続計画について周知するとともに、必要な研修及び訓練を定期的に実施するよう努めていますか。</t>
    <phoneticPr fontId="43"/>
  </si>
  <si>
    <t>周知の有無</t>
    <rPh sb="0" eb="2">
      <t>シュウチ</t>
    </rPh>
    <rPh sb="3" eb="5">
      <t>ウム</t>
    </rPh>
    <phoneticPr fontId="43"/>
  </si>
  <si>
    <t>周知の方法</t>
    <rPh sb="0" eb="2">
      <t>シュウチ</t>
    </rPh>
    <rPh sb="3" eb="5">
      <t>ホウホウ</t>
    </rPh>
    <phoneticPr fontId="43"/>
  </si>
  <si>
    <t>実施日</t>
    <rPh sb="0" eb="3">
      <t>ジッシビ</t>
    </rPh>
    <phoneticPr fontId="43"/>
  </si>
  <si>
    <t>実施内容</t>
    <rPh sb="0" eb="2">
      <t>ジッシ</t>
    </rPh>
    <rPh sb="2" eb="4">
      <t>ナイヨウ</t>
    </rPh>
    <phoneticPr fontId="43"/>
  </si>
  <si>
    <t>研修</t>
    <rPh sb="0" eb="2">
      <t>ケンシュウ</t>
    </rPh>
    <phoneticPr fontId="43"/>
  </si>
  <si>
    <t>訓練</t>
    <rPh sb="0" eb="2">
      <t>クンレン</t>
    </rPh>
    <phoneticPr fontId="43"/>
  </si>
  <si>
    <t>③定期的に業務継続計画の見直しを行い、必要に応じて業務継続計画の変更を行うよう努めていますか。</t>
    <phoneticPr fontId="43"/>
  </si>
  <si>
    <t>見直しの実施の有無</t>
    <rPh sb="0" eb="2">
      <t>ミナオ</t>
    </rPh>
    <rPh sb="4" eb="6">
      <t>ジッシ</t>
    </rPh>
    <rPh sb="7" eb="9">
      <t>ウム</t>
    </rPh>
    <phoneticPr fontId="43"/>
  </si>
  <si>
    <t>改訂日</t>
    <rPh sb="0" eb="2">
      <t>カイテイ</t>
    </rPh>
    <rPh sb="2" eb="3">
      <t>ビ</t>
    </rPh>
    <phoneticPr fontId="43"/>
  </si>
  <si>
    <t>役職名</t>
    <rPh sb="0" eb="3">
      <t>ヤクショクメイ</t>
    </rPh>
    <phoneticPr fontId="2"/>
  </si>
  <si>
    <t>氏      名</t>
    <rPh sb="0" eb="8">
      <t>シメイ</t>
    </rPh>
    <phoneticPr fontId="2"/>
  </si>
  <si>
    <t>職名</t>
    <rPh sb="0" eb="2">
      <t>ショクメイ</t>
    </rPh>
    <phoneticPr fontId="2"/>
  </si>
  <si>
    <t>辞令発令年月日</t>
    <rPh sb="0" eb="2">
      <t>ジレイ</t>
    </rPh>
    <rPh sb="2" eb="4">
      <t>ハツレイ</t>
    </rPh>
    <rPh sb="4" eb="7">
      <t>ネンガッピ</t>
    </rPh>
    <phoneticPr fontId="2"/>
  </si>
  <si>
    <t>会　計　責　任　者</t>
    <rPh sb="0" eb="1">
      <t>カイ</t>
    </rPh>
    <rPh sb="2" eb="3">
      <t>ケイ</t>
    </rPh>
    <rPh sb="4" eb="5">
      <t>セキ</t>
    </rPh>
    <rPh sb="6" eb="7">
      <t>ニン</t>
    </rPh>
    <rPh sb="8" eb="9">
      <t>シャ</t>
    </rPh>
    <phoneticPr fontId="2"/>
  </si>
  <si>
    <t>出納職員
（出納責任者）</t>
    <rPh sb="0" eb="2">
      <t>スイトウ</t>
    </rPh>
    <rPh sb="2" eb="4">
      <t>ショクイン</t>
    </rPh>
    <rPh sb="6" eb="8">
      <t>スイトウ</t>
    </rPh>
    <rPh sb="8" eb="11">
      <t>セキニンシャ</t>
    </rPh>
    <phoneticPr fontId="2"/>
  </si>
  <si>
    <t>年</t>
  </si>
  <si>
    <t>月</t>
  </si>
  <si>
    <t>①　保護者等から費用徴収している場合（保護者会を除く。）、徴収簿等を作成していますか。</t>
    <rPh sb="29" eb="31">
      <t>チョウシュウ</t>
    </rPh>
    <rPh sb="31" eb="32">
      <t>ボ</t>
    </rPh>
    <rPh sb="32" eb="33">
      <t>トウ</t>
    </rPh>
    <rPh sb="34" eb="36">
      <t>サクセイ</t>
    </rPh>
    <phoneticPr fontId="43"/>
  </si>
  <si>
    <t>④　予算は事業計画を基に理事会等の手続きを経て、年度開始前に編成していますか。</t>
    <rPh sb="2" eb="4">
      <t>ヨサン</t>
    </rPh>
    <rPh sb="5" eb="7">
      <t>ジギョウ</t>
    </rPh>
    <rPh sb="7" eb="9">
      <t>ケイカク</t>
    </rPh>
    <rPh sb="10" eb="11">
      <t>モト</t>
    </rPh>
    <rPh sb="12" eb="15">
      <t>リジカイ</t>
    </rPh>
    <rPh sb="15" eb="16">
      <t>トウ</t>
    </rPh>
    <rPh sb="17" eb="19">
      <t>テツヅ</t>
    </rPh>
    <rPh sb="21" eb="22">
      <t>ヘ</t>
    </rPh>
    <rPh sb="24" eb="26">
      <t>ネンド</t>
    </rPh>
    <rPh sb="26" eb="28">
      <t>カイシ</t>
    </rPh>
    <rPh sb="28" eb="29">
      <t>マエ</t>
    </rPh>
    <rPh sb="30" eb="32">
      <t>ヘンセイ</t>
    </rPh>
    <phoneticPr fontId="43"/>
  </si>
  <si>
    <t>⑤　必要な時期に所要の補正予算を計上、編成していますか。</t>
    <rPh sb="2" eb="4">
      <t>ヒツヨウ</t>
    </rPh>
    <rPh sb="5" eb="7">
      <t>ジキ</t>
    </rPh>
    <rPh sb="8" eb="10">
      <t>ショヨウ</t>
    </rPh>
    <rPh sb="11" eb="13">
      <t>ホセイ</t>
    </rPh>
    <rPh sb="13" eb="15">
      <t>ヨサン</t>
    </rPh>
    <rPh sb="16" eb="18">
      <t>ケイジョウ</t>
    </rPh>
    <rPh sb="19" eb="21">
      <t>ヘンセイ</t>
    </rPh>
    <phoneticPr fontId="43"/>
  </si>
  <si>
    <t>いる・いない・該当なし</t>
  </si>
  <si>
    <t>⑥　決算関係書類は毎会計年度終了後、３か月以内に作成していますか。</t>
    <rPh sb="2" eb="4">
      <t>ケッサン</t>
    </rPh>
    <rPh sb="4" eb="6">
      <t>カンケイ</t>
    </rPh>
    <rPh sb="6" eb="8">
      <t>ショルイ</t>
    </rPh>
    <rPh sb="9" eb="10">
      <t>マイ</t>
    </rPh>
    <rPh sb="10" eb="12">
      <t>カイケイ</t>
    </rPh>
    <rPh sb="12" eb="14">
      <t>ネンド</t>
    </rPh>
    <rPh sb="14" eb="16">
      <t>シュウリョウ</t>
    </rPh>
    <rPh sb="16" eb="17">
      <t>ゴ</t>
    </rPh>
    <rPh sb="20" eb="21">
      <t>ゲツ</t>
    </rPh>
    <rPh sb="21" eb="23">
      <t>イナイ</t>
    </rPh>
    <rPh sb="24" eb="26">
      <t>サクセイ</t>
    </rPh>
    <phoneticPr fontId="43"/>
  </si>
  <si>
    <t>（3）　会計責任者等</t>
    <rPh sb="4" eb="6">
      <t>カイケイ</t>
    </rPh>
    <rPh sb="6" eb="9">
      <t>セキニンシャ</t>
    </rPh>
    <rPh sb="9" eb="10">
      <t>トウ</t>
    </rPh>
    <phoneticPr fontId="2"/>
  </si>
  <si>
    <t>（11）業務継続計画（BCP)について</t>
    <rPh sb="4" eb="6">
      <t>ギョウム</t>
    </rPh>
    <rPh sb="6" eb="8">
      <t>ケイゾク</t>
    </rPh>
    <rPh sb="8" eb="10">
      <t>ケイカク</t>
    </rPh>
    <phoneticPr fontId="2"/>
  </si>
  <si>
    <t>(7)旅費規程</t>
    <rPh sb="3" eb="5">
      <t>リョヒ</t>
    </rPh>
    <rPh sb="5" eb="7">
      <t>キテイ</t>
    </rPh>
    <phoneticPr fontId="2"/>
  </si>
  <si>
    <t>(16)重要事項説明書のひな型（入園時に保護者に説明する資料）</t>
    <rPh sb="4" eb="6">
      <t>ジュウヨウ</t>
    </rPh>
    <rPh sb="6" eb="8">
      <t>ジコウ</t>
    </rPh>
    <rPh sb="8" eb="11">
      <t>セツメイショ</t>
    </rPh>
    <rPh sb="14" eb="15">
      <t>ガタ</t>
    </rPh>
    <rPh sb="16" eb="18">
      <t>ニュウエン</t>
    </rPh>
    <rPh sb="18" eb="19">
      <t>ジ</t>
    </rPh>
    <rPh sb="20" eb="23">
      <t>ホゴシャ</t>
    </rPh>
    <rPh sb="24" eb="26">
      <t>セツメイ</t>
    </rPh>
    <rPh sb="28" eb="30">
      <t>シリョウ</t>
    </rPh>
    <phoneticPr fontId="2"/>
  </si>
  <si>
    <t>※社会福祉法人会計基準省令準拠の場合を例示していますので、</t>
    <rPh sb="19" eb="21">
      <t>レイジ</t>
    </rPh>
    <phoneticPr fontId="2"/>
  </si>
  <si>
    <t>他会計基準等で決算されている場合は同等のものを御準備ください。</t>
    <rPh sb="3" eb="5">
      <t>キジュン</t>
    </rPh>
    <rPh sb="5" eb="6">
      <t>トウ</t>
    </rPh>
    <phoneticPr fontId="2"/>
  </si>
  <si>
    <t>例）</t>
    <rPh sb="0" eb="1">
      <t>レイ</t>
    </rPh>
    <phoneticPr fontId="2"/>
  </si>
  <si>
    <t>ア　財産目録　　</t>
  </si>
  <si>
    <t>イ　貸借対照表</t>
    <rPh sb="2" eb="4">
      <t>タイシャク</t>
    </rPh>
    <phoneticPr fontId="2"/>
  </si>
  <si>
    <t>ウ　資金収支計算書及び資金収支内訳表等</t>
    <rPh sb="18" eb="19">
      <t>トウ</t>
    </rPh>
    <phoneticPr fontId="2"/>
  </si>
  <si>
    <t>エ　事業活動計算書及び事業活動内訳表</t>
  </si>
  <si>
    <t>オ　決算附属明細書</t>
    <rPh sb="4" eb="6">
      <t>フゾク</t>
    </rPh>
    <rPh sb="8" eb="9">
      <t>ショ</t>
    </rPh>
    <phoneticPr fontId="2"/>
  </si>
  <si>
    <t>カ　預金残高証明書（写）</t>
    <rPh sb="2" eb="4">
      <t>ヨキン</t>
    </rPh>
    <rPh sb="4" eb="6">
      <t>ザンダカ</t>
    </rPh>
    <rPh sb="6" eb="9">
      <t>ショウメイショ</t>
    </rPh>
    <rPh sb="10" eb="11">
      <t>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</si>
</sst>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General&quot;人&quot;"/>
    <numFmt numFmtId="177" formatCode="&quot;（&quot;#,##0&quot;）&quot;\ "/>
    <numFmt numFmtId="178" formatCode="#,##0.00_ "/>
    <numFmt numFmtId="179" formatCode="#,##0.00_);[Red]\(#,##0.00\)"/>
    <numFmt numFmtId="180" formatCode="#,##0.0_);[Red]\(#,##0.0\)"/>
    <numFmt numFmtId="181" formatCode="#,##0&quot;人&quot;;[Red]\-#,##0"/>
    <numFmt numFmtId="182" formatCode="#,##0&quot;h/m&quot;;[Red]\-#,##0"/>
    <numFmt numFmtId="183" formatCode="#,##0&quot;日&quot;;[Red]\-#,##0"/>
    <numFmt numFmtId="184" formatCode="#,##0&quot;円&quot;;[Red]\-#,##0"/>
    <numFmt numFmtId="185" formatCode="0_);[Red]\(0\)"/>
    <numFmt numFmtId="186" formatCode="#,##0&quot;Kcal&quot;;[Red]\-#,##0"/>
    <numFmt numFmtId="187" formatCode="General&quot;歳&quot;"/>
    <numFmt numFmtId="188" formatCode="0;[Red]0"/>
    <numFmt numFmtId="189" formatCode="0.00_ "/>
  </numFmts>
  <fonts count="100" x14ac:knownFonts="1">
    <font>
      <sz val="11"/>
      <name val="ＭＳ Ｐゴシック"/>
      <family val="3"/>
      <charset val="128"/>
    </font>
    <font>
      <sz val="11"/>
      <name val="ＭＳ Ｐゴシック"/>
      <family val="3"/>
      <charset val="128"/>
    </font>
    <font>
      <sz val="6"/>
      <name val="ＭＳ Ｐゴシック"/>
      <family val="3"/>
      <charset val="128"/>
    </font>
    <font>
      <sz val="9"/>
      <name val="Times New Roman"/>
      <family val="1"/>
    </font>
    <font>
      <sz val="8.5"/>
      <name val="ＭＳ 明朝"/>
      <family val="1"/>
      <charset val="128"/>
    </font>
    <font>
      <sz val="10"/>
      <name val="ＭＳ Ｐゴシック"/>
      <family val="3"/>
      <charset val="128"/>
    </font>
    <font>
      <sz val="9"/>
      <name val="ＭＳ Ｐゴシック"/>
      <family val="3"/>
      <charset val="128"/>
    </font>
    <font>
      <sz val="8.5"/>
      <name val="ＭＳ Ｐゴシック"/>
      <family val="3"/>
      <charset val="128"/>
    </font>
    <font>
      <sz val="8"/>
      <name val="ＭＳ Ｐゴシック"/>
      <family val="3"/>
      <charset val="128"/>
    </font>
    <font>
      <sz val="11"/>
      <name val="ＭＳ Ｐゴシック"/>
      <family val="3"/>
      <charset val="128"/>
    </font>
    <font>
      <u/>
      <sz val="8.5"/>
      <name val="ＭＳ Ｐゴシック"/>
      <family val="3"/>
      <charset val="128"/>
    </font>
    <font>
      <sz val="7"/>
      <name val="ＭＳ Ｐゴシック"/>
      <family val="3"/>
      <charset val="128"/>
    </font>
    <font>
      <sz val="16"/>
      <name val="ＭＳ Ｐゴシック"/>
      <family val="3"/>
      <charset val="128"/>
    </font>
    <font>
      <sz val="11"/>
      <name val="ＭＳ Ｐゴシック"/>
      <family val="3"/>
      <charset val="128"/>
    </font>
    <font>
      <u/>
      <sz val="8"/>
      <name val="ＭＳ Ｐゴシック"/>
      <family val="3"/>
      <charset val="128"/>
    </font>
    <font>
      <b/>
      <sz val="10"/>
      <name val="ＭＳ Ｐゴシック"/>
      <family val="3"/>
      <charset val="128"/>
    </font>
    <font>
      <b/>
      <sz val="12"/>
      <name val="ＭＳ Ｐゴシック"/>
      <family val="3"/>
      <charset val="128"/>
    </font>
    <font>
      <sz val="10"/>
      <color indexed="16"/>
      <name val="ＭＳ Ｐゴシック"/>
      <family val="3"/>
      <charset val="128"/>
    </font>
    <font>
      <sz val="10"/>
      <color indexed="10"/>
      <name val="ＭＳ Ｐゴシック"/>
      <family val="3"/>
      <charset val="128"/>
    </font>
    <font>
      <u/>
      <sz val="10"/>
      <name val="ＭＳ Ｐゴシック"/>
      <family val="3"/>
      <charset val="128"/>
    </font>
    <font>
      <sz val="8"/>
      <color indexed="81"/>
      <name val="ＭＳ Ｐゴシック"/>
      <family val="3"/>
      <charset val="128"/>
    </font>
    <font>
      <sz val="14"/>
      <name val="ＭＳ Ｐゴシック"/>
      <family val="3"/>
      <charset val="128"/>
    </font>
    <font>
      <sz val="8.5"/>
      <name val="ＭＳ ゴシック"/>
      <family val="3"/>
      <charset val="128"/>
    </font>
    <font>
      <sz val="8"/>
      <name val="HGｺﾞｼｯｸM"/>
      <family val="3"/>
      <charset val="128"/>
    </font>
    <font>
      <sz val="9"/>
      <name val="HGｺﾞｼｯｸM"/>
      <family val="3"/>
      <charset val="128"/>
    </font>
    <font>
      <sz val="8.5"/>
      <name val="HGｺﾞｼｯｸM"/>
      <family val="3"/>
      <charset val="128"/>
    </font>
    <font>
      <sz val="10"/>
      <name val="HGｺﾞｼｯｸM"/>
      <family val="3"/>
      <charset val="128"/>
    </font>
    <font>
      <sz val="11"/>
      <name val="HGｺﾞｼｯｸM"/>
      <family val="3"/>
      <charset val="128"/>
    </font>
    <font>
      <u/>
      <sz val="10"/>
      <name val="HGｺﾞｼｯｸM"/>
      <family val="3"/>
      <charset val="128"/>
    </font>
    <font>
      <sz val="8"/>
      <name val="ＭＳ ゴシック"/>
      <family val="3"/>
      <charset val="128"/>
    </font>
    <font>
      <sz val="10"/>
      <name val="ＭＳ ゴシック"/>
      <family val="3"/>
      <charset val="128"/>
    </font>
    <font>
      <sz val="9"/>
      <name val="ＭＳ ゴシック"/>
      <family val="3"/>
      <charset val="128"/>
    </font>
    <font>
      <sz val="11"/>
      <name val="ＭＳ Ｐゴシック"/>
      <family val="3"/>
      <charset val="128"/>
    </font>
    <font>
      <sz val="8.5"/>
      <color indexed="12"/>
      <name val="HGｺﾞｼｯｸM"/>
      <family val="3"/>
      <charset val="128"/>
    </font>
    <font>
      <sz val="8.5"/>
      <color indexed="9"/>
      <name val="ＭＳ Ｐゴシック"/>
      <family val="3"/>
      <charset val="128"/>
    </font>
    <font>
      <b/>
      <sz val="9"/>
      <name val="ＭＳ Ｐゴシック"/>
      <family val="3"/>
      <charset val="128"/>
    </font>
    <font>
      <b/>
      <sz val="11"/>
      <name val="ＭＳ Ｐゴシック"/>
      <family val="3"/>
      <charset val="128"/>
    </font>
    <font>
      <b/>
      <sz val="8.5"/>
      <color indexed="9"/>
      <name val="ＭＳ Ｐゴシック"/>
      <family val="3"/>
      <charset val="128"/>
    </font>
    <font>
      <strike/>
      <sz val="8.5"/>
      <name val="ＭＳ Ｐゴシック"/>
      <family val="3"/>
      <charset val="128"/>
    </font>
    <font>
      <sz val="7.5"/>
      <name val="ＭＳ Ｐゴシック"/>
      <family val="3"/>
      <charset val="128"/>
    </font>
    <font>
      <sz val="11"/>
      <color indexed="10"/>
      <name val="ＭＳ Ｐゴシック"/>
      <family val="3"/>
      <charset val="128"/>
    </font>
    <font>
      <b/>
      <sz val="11"/>
      <color indexed="10"/>
      <name val="ＭＳ Ｐゴシック"/>
      <family val="3"/>
      <charset val="128"/>
    </font>
    <font>
      <sz val="9"/>
      <color indexed="0"/>
      <name val="ＭＳ Ｐゴシック"/>
      <family val="3"/>
      <charset val="128"/>
    </font>
    <font>
      <sz val="6"/>
      <color indexed="0"/>
      <name val="ＭＳ Ｐゴシック"/>
      <family val="3"/>
      <charset val="128"/>
    </font>
    <font>
      <sz val="9"/>
      <color indexed="0"/>
      <name val="ＭＳ ゴシック"/>
      <family val="3"/>
      <charset val="128"/>
    </font>
    <font>
      <sz val="8.5"/>
      <color indexed="0"/>
      <name val="ＭＳ Ｐゴシック"/>
      <family val="3"/>
      <charset val="128"/>
    </font>
    <font>
      <sz val="8.5"/>
      <color indexed="1"/>
      <name val="ＭＳ Ｐゴシック"/>
      <family val="3"/>
      <charset val="128"/>
    </font>
    <font>
      <sz val="8.5"/>
      <color indexed="1"/>
      <name val="ＭＳ ゴシック"/>
      <family val="3"/>
      <charset val="128"/>
    </font>
    <font>
      <sz val="8.5"/>
      <color indexed="0"/>
      <name val="ＭＳ ゴシック"/>
      <family val="3"/>
      <charset val="128"/>
    </font>
    <font>
      <sz val="10"/>
      <color indexed="0"/>
      <name val="ＭＳ Ｐゴシック"/>
      <family val="3"/>
      <charset val="128"/>
    </font>
    <font>
      <sz val="10"/>
      <color indexed="0"/>
      <name val="ＭＳ ゴシック"/>
      <family val="3"/>
      <charset val="128"/>
    </font>
    <font>
      <sz val="8"/>
      <color indexed="0"/>
      <name val="ＭＳ ゴシック"/>
      <family val="3"/>
      <charset val="128"/>
    </font>
    <font>
      <sz val="8"/>
      <color indexed="0"/>
      <name val="ＭＳ Ｐゴシック"/>
      <family val="3"/>
      <charset val="128"/>
    </font>
    <font>
      <sz val="11"/>
      <color indexed="0"/>
      <name val="ＭＳ Ｐゴシック"/>
      <family val="3"/>
      <charset val="128"/>
    </font>
    <font>
      <sz val="8.5"/>
      <color indexed="0"/>
      <name val="Times New Roman"/>
      <family val="1"/>
    </font>
    <font>
      <sz val="7"/>
      <color indexed="0"/>
      <name val="ＭＳ Ｐゴシック"/>
      <family val="3"/>
      <charset val="128"/>
    </font>
    <font>
      <sz val="11"/>
      <color indexed="0"/>
      <name val="ＭＳ ゴシック"/>
      <family val="3"/>
      <charset val="128"/>
    </font>
    <font>
      <b/>
      <sz val="8"/>
      <color indexed="0"/>
      <name val="ＭＳ Ｐゴシック"/>
      <family val="3"/>
      <charset val="128"/>
    </font>
    <font>
      <b/>
      <sz val="8"/>
      <color indexed="0"/>
      <name val="ＭＳ ゴシック"/>
      <family val="3"/>
      <charset val="128"/>
    </font>
    <font>
      <sz val="6"/>
      <color indexed="0"/>
      <name val="ＭＳ ゴシック"/>
      <family val="3"/>
      <charset val="128"/>
    </font>
    <font>
      <sz val="11"/>
      <color indexed="1"/>
      <name val="ＭＳ Ｐゴシック"/>
      <family val="3"/>
      <charset val="128"/>
    </font>
    <font>
      <sz val="7"/>
      <color indexed="1"/>
      <name val="ＭＳ Ｐゴシック"/>
      <family val="3"/>
      <charset val="128"/>
    </font>
    <font>
      <b/>
      <sz val="8.5"/>
      <name val="ＭＳ ゴシック"/>
      <family val="3"/>
      <charset val="128"/>
    </font>
    <font>
      <u/>
      <sz val="8.5"/>
      <color indexed="0"/>
      <name val="ＭＳ Ｐゴシック"/>
      <family val="3"/>
      <charset val="128"/>
    </font>
    <font>
      <u/>
      <sz val="10"/>
      <color indexed="0"/>
      <name val="ＭＳ Ｐゴシック"/>
      <family val="3"/>
      <charset val="128"/>
    </font>
    <font>
      <strike/>
      <sz val="9"/>
      <name val="ＭＳ Ｐゴシック"/>
      <family val="3"/>
      <charset val="128"/>
    </font>
    <font>
      <sz val="8"/>
      <color theme="1"/>
      <name val="ＭＳ Ｐゴシック"/>
      <family val="3"/>
      <charset val="128"/>
    </font>
    <font>
      <u/>
      <sz val="8"/>
      <color theme="1"/>
      <name val="ＭＳ Ｐゴシック"/>
      <family val="3"/>
      <charset val="128"/>
    </font>
    <font>
      <u/>
      <sz val="9"/>
      <color rgb="FFFF0000"/>
      <name val="ＭＳ Ｐゴシック"/>
      <family val="3"/>
      <charset val="128"/>
    </font>
    <font>
      <u/>
      <sz val="8.5"/>
      <color rgb="FFFF0000"/>
      <name val="ＭＳ Ｐゴシック"/>
      <family val="3"/>
      <charset val="128"/>
    </font>
    <font>
      <sz val="8"/>
      <color rgb="FFFF0000"/>
      <name val="ＭＳ Ｐゴシック"/>
      <family val="3"/>
      <charset val="128"/>
    </font>
    <font>
      <sz val="10"/>
      <color rgb="FFFF0000"/>
      <name val="ＭＳ Ｐゴシック"/>
      <family val="3"/>
      <charset val="128"/>
    </font>
    <font>
      <sz val="8.5"/>
      <color rgb="FFFF0000"/>
      <name val="ＭＳ Ｐゴシック"/>
      <family val="3"/>
      <charset val="128"/>
    </font>
    <font>
      <sz val="9"/>
      <color theme="1"/>
      <name val="ＭＳ Ｐゴシック"/>
      <family val="3"/>
      <charset val="128"/>
    </font>
    <font>
      <b/>
      <u/>
      <sz val="9"/>
      <color theme="1"/>
      <name val="ＭＳ Ｐゴシック"/>
      <family val="3"/>
      <charset val="128"/>
    </font>
    <font>
      <b/>
      <u/>
      <sz val="8.5"/>
      <color theme="1"/>
      <name val="ＭＳ Ｐゴシック"/>
      <family val="3"/>
      <charset val="128"/>
    </font>
    <font>
      <sz val="8.5"/>
      <color theme="1"/>
      <name val="ＭＳ Ｐゴシック"/>
      <family val="3"/>
      <charset val="128"/>
    </font>
    <font>
      <sz val="11"/>
      <color rgb="FFFF0000"/>
      <name val="ＭＳ Ｐゴシック"/>
      <family val="3"/>
      <charset val="128"/>
    </font>
    <font>
      <sz val="8.5"/>
      <name val="ＭＳ Ｐゴシック"/>
      <family val="3"/>
      <charset val="128"/>
      <scheme val="major"/>
    </font>
    <font>
      <sz val="8"/>
      <color rgb="FFFF0000"/>
      <name val="ＭＳ ゴシック"/>
      <family val="3"/>
      <charset val="128"/>
    </font>
    <font>
      <sz val="8.5"/>
      <color theme="0"/>
      <name val="ＭＳ Ｐゴシック"/>
      <family val="3"/>
      <charset val="128"/>
    </font>
    <font>
      <sz val="11"/>
      <color theme="1"/>
      <name val="ＭＳ Ｐゴシック"/>
      <family val="3"/>
      <charset val="128"/>
    </font>
    <font>
      <b/>
      <u/>
      <sz val="8.5"/>
      <name val="ＭＳ Ｐゴシック"/>
      <family val="3"/>
      <charset val="128"/>
    </font>
    <font>
      <b/>
      <u/>
      <sz val="8.5"/>
      <color rgb="FFFF0000"/>
      <name val="ＭＳ Ｐゴシック"/>
      <family val="3"/>
      <charset val="128"/>
    </font>
    <font>
      <b/>
      <u/>
      <sz val="9"/>
      <color rgb="FF000000"/>
      <name val="ＭＳ Ｐゴシック"/>
      <family val="3"/>
      <charset val="128"/>
    </font>
    <font>
      <b/>
      <u/>
      <sz val="8.5"/>
      <color rgb="FF000000"/>
      <name val="ＭＳ Ｐゴシック"/>
      <family val="3"/>
      <charset val="128"/>
    </font>
    <font>
      <sz val="8.5"/>
      <color rgb="FF000000"/>
      <name val="ＭＳ Ｐゴシック"/>
      <family val="3"/>
      <charset val="128"/>
    </font>
    <font>
      <sz val="8.5"/>
      <color rgb="FFFFFFFF"/>
      <name val="ＭＳ Ｐゴシック"/>
      <family val="3"/>
      <charset val="128"/>
    </font>
    <font>
      <b/>
      <u/>
      <sz val="14"/>
      <color indexed="10"/>
      <name val="ＭＳ Ｐゴシック"/>
      <family val="3"/>
      <charset val="128"/>
    </font>
    <font>
      <b/>
      <sz val="10"/>
      <color indexed="81"/>
      <name val="ＭＳ Ｐゴシック"/>
      <family val="3"/>
      <charset val="128"/>
    </font>
    <font>
      <b/>
      <sz val="12"/>
      <color rgb="FFFF0000"/>
      <name val="ＭＳ Ｐゴシック"/>
      <family val="3"/>
      <charset val="128"/>
      <scheme val="major"/>
    </font>
    <font>
      <u/>
      <sz val="10"/>
      <color rgb="FF0066FF"/>
      <name val="ＭＳ Ｐゴシック"/>
      <family val="3"/>
      <charset val="128"/>
    </font>
    <font>
      <u/>
      <sz val="10"/>
      <color rgb="FF0066FF"/>
      <name val="HGｺﾞｼｯｸM"/>
      <family val="3"/>
      <charset val="128"/>
    </font>
    <font>
      <sz val="10"/>
      <color theme="1"/>
      <name val="ＭＳ ゴシック"/>
      <family val="3"/>
      <charset val="128"/>
    </font>
    <font>
      <sz val="8.5"/>
      <color rgb="FF0066FF"/>
      <name val="ＭＳ ゴシック"/>
      <family val="3"/>
      <charset val="128"/>
    </font>
    <font>
      <sz val="8.5"/>
      <color rgb="FFFF0000"/>
      <name val="ＭＳ ゴシック"/>
      <family val="3"/>
      <charset val="128"/>
    </font>
    <font>
      <sz val="8"/>
      <name val="ＭＳ Ｐゴシック"/>
      <family val="3"/>
      <charset val="128"/>
      <scheme val="minor"/>
    </font>
    <font>
      <sz val="9"/>
      <name val="ＭＳ Ｐゴシック"/>
      <family val="3"/>
      <charset val="128"/>
      <scheme val="minor"/>
    </font>
    <font>
      <sz val="10"/>
      <color rgb="FFFF0000"/>
      <name val="ＭＳ ゴシック"/>
      <family val="3"/>
      <charset val="128"/>
    </font>
    <font>
      <sz val="5"/>
      <name val="ＭＳ Ｐゴシック"/>
      <family val="3"/>
      <charset val="128"/>
    </font>
  </fonts>
  <fills count="29">
    <fill>
      <patternFill patternType="none"/>
    </fill>
    <fill>
      <patternFill patternType="gray125"/>
    </fill>
    <fill>
      <patternFill patternType="solid">
        <fgColor indexed="42"/>
        <bgColor indexed="64"/>
      </patternFill>
    </fill>
    <fill>
      <patternFill patternType="solid">
        <fgColor indexed="44"/>
        <bgColor indexed="64"/>
      </patternFill>
    </fill>
    <fill>
      <patternFill patternType="lightUp">
        <fgColor indexed="44"/>
      </patternFill>
    </fill>
    <fill>
      <patternFill patternType="solid">
        <fgColor indexed="48"/>
        <bgColor indexed="64"/>
      </patternFill>
    </fill>
    <fill>
      <patternFill patternType="solid">
        <fgColor indexed="43"/>
        <bgColor indexed="64"/>
      </patternFill>
    </fill>
    <fill>
      <patternFill patternType="gray125">
        <fgColor indexed="45"/>
      </patternFill>
    </fill>
    <fill>
      <patternFill patternType="solid">
        <fgColor indexed="65"/>
        <bgColor indexed="44"/>
      </patternFill>
    </fill>
    <fill>
      <patternFill patternType="solid">
        <fgColor indexed="48"/>
        <bgColor indexed="44"/>
      </patternFill>
    </fill>
    <fill>
      <patternFill patternType="solid">
        <fgColor rgb="FFFFFF99"/>
        <bgColor indexed="64"/>
      </patternFill>
    </fill>
    <fill>
      <patternFill patternType="solid">
        <fgColor indexed="65"/>
        <bgColor theme="0"/>
      </patternFill>
    </fill>
    <fill>
      <patternFill patternType="solid">
        <fgColor rgb="FF3366FF"/>
        <bgColor indexed="64"/>
      </patternFill>
    </fill>
    <fill>
      <patternFill patternType="solid">
        <fgColor rgb="FF0066CC"/>
        <bgColor indexed="64"/>
      </patternFill>
    </fill>
    <fill>
      <patternFill patternType="solid">
        <fgColor theme="0"/>
        <bgColor indexed="64"/>
      </patternFill>
    </fill>
    <fill>
      <patternFill patternType="solid">
        <fgColor rgb="FFCCFFCC"/>
        <bgColor indexed="64"/>
      </patternFill>
    </fill>
    <fill>
      <patternFill patternType="solid">
        <fgColor rgb="FF0070C0"/>
        <bgColor indexed="64"/>
      </patternFill>
    </fill>
    <fill>
      <patternFill patternType="solid">
        <fgColor rgb="FFFFFF99"/>
        <bgColor indexed="44"/>
      </patternFill>
    </fill>
    <fill>
      <patternFill patternType="solid">
        <fgColor rgb="FFFFFF99"/>
        <bgColor theme="0"/>
      </patternFill>
    </fill>
    <fill>
      <patternFill patternType="solid">
        <fgColor theme="8" tint="0.79998168889431442"/>
        <bgColor indexed="64"/>
      </patternFill>
    </fill>
    <fill>
      <patternFill patternType="solid">
        <fgColor theme="4"/>
        <bgColor indexed="64"/>
      </patternFill>
    </fill>
    <fill>
      <patternFill patternType="solid">
        <fgColor theme="2"/>
        <bgColor indexed="64"/>
      </patternFill>
    </fill>
    <fill>
      <patternFill patternType="solid">
        <fgColor indexed="10"/>
        <bgColor indexed="64"/>
      </patternFill>
    </fill>
    <fill>
      <patternFill patternType="solid">
        <fgColor rgb="FFFFFF00"/>
        <bgColor indexed="64"/>
      </patternFill>
    </fill>
    <fill>
      <patternFill patternType="solid">
        <fgColor rgb="FFFFFF99"/>
        <bgColor rgb="FF000000"/>
      </patternFill>
    </fill>
    <fill>
      <patternFill patternType="solid">
        <fgColor rgb="FFEEECE1"/>
        <bgColor rgb="FF000000"/>
      </patternFill>
    </fill>
    <fill>
      <patternFill patternType="lightUp">
        <fgColor rgb="FF99CCFF"/>
        <bgColor rgb="FFFFFFFF"/>
      </patternFill>
    </fill>
    <fill>
      <patternFill patternType="solid">
        <fgColor rgb="FFFF0000"/>
        <bgColor rgb="FF000000"/>
      </patternFill>
    </fill>
    <fill>
      <patternFill patternType="lightUp">
        <fgColor rgb="FF99CCFF"/>
      </patternFill>
    </fill>
  </fills>
  <borders count="203">
    <border>
      <left/>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thin">
        <color indexed="64"/>
      </top>
      <bottom style="thin">
        <color indexed="64"/>
      </bottom>
      <diagonal/>
    </border>
    <border>
      <left style="dotted">
        <color indexed="64"/>
      </left>
      <right/>
      <top/>
      <bottom/>
      <diagonal/>
    </border>
    <border>
      <left style="dotted">
        <color indexed="64"/>
      </left>
      <right/>
      <top/>
      <bottom style="thin">
        <color indexed="64"/>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right style="medium">
        <color indexed="64"/>
      </right>
      <top/>
      <bottom/>
      <diagonal/>
    </border>
    <border>
      <left/>
      <right style="double">
        <color indexed="64"/>
      </right>
      <top style="thin">
        <color indexed="64"/>
      </top>
      <bottom/>
      <diagonal/>
    </border>
    <border>
      <left/>
      <right style="medium">
        <color indexed="64"/>
      </right>
      <top style="double">
        <color indexed="64"/>
      </top>
      <bottom/>
      <diagonal/>
    </border>
    <border>
      <left style="medium">
        <color indexed="64"/>
      </left>
      <right/>
      <top/>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double">
        <color indexed="64"/>
      </right>
      <top/>
      <bottom style="thin">
        <color indexed="64"/>
      </bottom>
      <diagonal/>
    </border>
    <border>
      <left/>
      <right style="double">
        <color indexed="64"/>
      </right>
      <top/>
      <bottom/>
      <diagonal/>
    </border>
    <border>
      <left style="dotted">
        <color indexed="64"/>
      </left>
      <right style="thin">
        <color indexed="64"/>
      </right>
      <top style="thin">
        <color indexed="64"/>
      </top>
      <bottom style="thin">
        <color indexed="64"/>
      </bottom>
      <diagonal/>
    </border>
    <border>
      <left style="double">
        <color indexed="64"/>
      </left>
      <right/>
      <top/>
      <bottom/>
      <diagonal/>
    </border>
    <border>
      <left/>
      <right style="double">
        <color indexed="64"/>
      </right>
      <top/>
      <bottom style="double">
        <color indexed="64"/>
      </bottom>
      <diagonal/>
    </border>
    <border>
      <left style="hair">
        <color indexed="64"/>
      </left>
      <right/>
      <top style="thin">
        <color indexed="64"/>
      </top>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uble">
        <color indexed="64"/>
      </left>
      <right/>
      <top style="thin">
        <color indexed="64"/>
      </top>
      <bottom style="thin">
        <color indexed="64"/>
      </bottom>
      <diagonal/>
    </border>
    <border>
      <left style="dotted">
        <color indexed="64"/>
      </left>
      <right/>
      <top style="thin">
        <color indexed="64"/>
      </top>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right style="double">
        <color indexed="64"/>
      </right>
      <top style="thin">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double">
        <color indexed="64"/>
      </right>
      <top/>
      <bottom style="thin">
        <color indexed="64"/>
      </bottom>
      <diagonal style="hair">
        <color indexed="64"/>
      </diagonal>
    </border>
    <border>
      <left/>
      <right/>
      <top style="medium">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double">
        <color indexed="64"/>
      </top>
      <bottom/>
      <diagonal/>
    </border>
    <border>
      <left/>
      <right style="medium">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dotted">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uble">
        <color indexed="64"/>
      </top>
      <bottom style="dotted">
        <color indexed="64"/>
      </bottom>
      <diagonal/>
    </border>
    <border>
      <left style="medium">
        <color indexed="64"/>
      </left>
      <right/>
      <top style="hair">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double">
        <color indexed="64"/>
      </top>
      <bottom/>
      <diagonal/>
    </border>
    <border>
      <left style="medium">
        <color indexed="64"/>
      </left>
      <right/>
      <top style="double">
        <color indexed="64"/>
      </top>
      <bottom/>
      <diagonal/>
    </border>
    <border>
      <left/>
      <right style="hair">
        <color indexed="64"/>
      </right>
      <top style="thin">
        <color indexed="64"/>
      </top>
      <bottom style="thin">
        <color indexed="64"/>
      </bottom>
      <diagonal/>
    </border>
    <border>
      <left style="hair">
        <color indexed="64"/>
      </left>
      <right/>
      <top/>
      <bottom/>
      <diagonal/>
    </border>
    <border>
      <left style="hair">
        <color indexed="64"/>
      </left>
      <right/>
      <top/>
      <bottom style="thin">
        <color indexed="64"/>
      </bottom>
      <diagonal/>
    </border>
    <border>
      <left style="double">
        <color indexed="64"/>
      </left>
      <right/>
      <top style="thin">
        <color indexed="64"/>
      </top>
      <bottom/>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left style="thin">
        <color indexed="64"/>
      </left>
      <right style="thin">
        <color indexed="64"/>
      </right>
      <top style="thin">
        <color indexed="64"/>
      </top>
      <bottom style="medium">
        <color indexed="64"/>
      </bottom>
      <diagonal/>
    </border>
    <border diagonalUp="1">
      <left/>
      <right style="double">
        <color indexed="64"/>
      </right>
      <top/>
      <bottom style="medium">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right style="double">
        <color indexed="64"/>
      </right>
      <top/>
      <bottom/>
      <diagonal style="hair">
        <color indexed="64"/>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left style="dotted">
        <color indexed="64"/>
      </left>
      <right/>
      <top/>
      <bottom style="medium">
        <color indexed="64"/>
      </bottom>
      <diagonal/>
    </border>
    <border>
      <left/>
      <right style="double">
        <color indexed="64"/>
      </right>
      <top style="double">
        <color indexed="64"/>
      </top>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dotted">
        <color indexed="64"/>
      </left>
      <right/>
      <top style="dotted">
        <color indexed="64"/>
      </top>
      <bottom/>
      <diagonal/>
    </border>
    <border diagonalUp="1">
      <left/>
      <right style="double">
        <color indexed="64"/>
      </right>
      <top style="medium">
        <color indexed="64"/>
      </top>
      <bottom/>
      <diagonal style="hair">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top style="medium">
        <color indexed="64"/>
      </top>
      <bottom style="thin">
        <color indexed="64"/>
      </bottom>
      <diagonal style="hair">
        <color indexed="64"/>
      </diagonal>
    </border>
    <border diagonalUp="1">
      <left/>
      <right/>
      <top style="medium">
        <color indexed="64"/>
      </top>
      <bottom style="thin">
        <color indexed="64"/>
      </bottom>
      <diagonal style="hair">
        <color indexed="64"/>
      </diagonal>
    </border>
    <border diagonalUp="1">
      <left/>
      <right style="double">
        <color indexed="64"/>
      </right>
      <top style="medium">
        <color indexed="64"/>
      </top>
      <bottom style="thin">
        <color indexed="64"/>
      </bottom>
      <diagonal style="hair">
        <color indexed="64"/>
      </diagonal>
    </border>
    <border>
      <left style="thin">
        <color indexed="64"/>
      </left>
      <right/>
      <top/>
      <bottom style="dotted">
        <color indexed="64"/>
      </bottom>
      <diagonal/>
    </border>
    <border>
      <left/>
      <right/>
      <top/>
      <bottom style="dotted">
        <color indexed="64"/>
      </bottom>
      <diagonal/>
    </border>
    <border>
      <left/>
      <right style="thin">
        <color indexed="64"/>
      </right>
      <top style="dotted">
        <color indexed="64"/>
      </top>
      <bottom style="medium">
        <color indexed="64"/>
      </bottom>
      <diagonal/>
    </border>
    <border>
      <left/>
      <right style="medium">
        <color indexed="64"/>
      </right>
      <top style="medium">
        <color indexed="64"/>
      </top>
      <bottom style="thin">
        <color indexed="64"/>
      </bottom>
      <diagonal/>
    </border>
    <border>
      <left/>
      <right style="thin">
        <color indexed="64"/>
      </right>
      <top/>
      <bottom style="dotted">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64"/>
      </left>
      <right/>
      <top/>
      <bottom style="thin">
        <color indexed="64"/>
      </bottom>
      <diagonal/>
    </border>
    <border>
      <left/>
      <right style="hair">
        <color indexed="64"/>
      </right>
      <top style="thin">
        <color indexed="64"/>
      </top>
      <bottom/>
      <diagonal/>
    </border>
    <border>
      <left style="hair">
        <color indexed="64"/>
      </left>
      <right/>
      <top style="dotted">
        <color indexed="64"/>
      </top>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hair">
        <color indexed="64"/>
      </left>
      <right/>
      <top style="hair">
        <color indexed="64"/>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hair">
        <color indexed="64"/>
      </left>
      <right/>
      <top style="thin">
        <color indexed="64"/>
      </top>
      <bottom style="thin">
        <color indexed="64"/>
      </bottom>
      <diagonal/>
    </border>
    <border diagonalUp="1">
      <left/>
      <right style="thin">
        <color indexed="64"/>
      </right>
      <top/>
      <bottom style="thin">
        <color indexed="64"/>
      </bottom>
      <diagonal style="hair">
        <color indexed="64"/>
      </diagonal>
    </border>
    <border>
      <left style="hair">
        <color indexed="64"/>
      </left>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right style="thin">
        <color indexed="64"/>
      </right>
      <top style="thick">
        <color indexed="64"/>
      </top>
      <bottom style="double">
        <color indexed="64"/>
      </bottom>
      <diagonal/>
    </border>
    <border>
      <left style="thin">
        <color indexed="64"/>
      </left>
      <right/>
      <top style="thick">
        <color indexed="64"/>
      </top>
      <bottom style="double">
        <color indexed="64"/>
      </bottom>
      <diagonal/>
    </border>
    <border>
      <left/>
      <right style="thick">
        <color indexed="64"/>
      </right>
      <top style="thick">
        <color indexed="64"/>
      </top>
      <bottom style="double">
        <color indexed="64"/>
      </bottom>
      <diagonal/>
    </border>
    <border>
      <left style="thick">
        <color indexed="64"/>
      </left>
      <right/>
      <top style="double">
        <color indexed="64"/>
      </top>
      <bottom/>
      <diagonal/>
    </border>
    <border>
      <left style="medium">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style="thick">
        <color indexed="64"/>
      </left>
      <right/>
      <top/>
      <bottom style="thin">
        <color indexed="64"/>
      </bottom>
      <diagonal/>
    </border>
    <border>
      <left style="thick">
        <color indexed="64"/>
      </left>
      <right/>
      <top style="thin">
        <color indexed="64"/>
      </top>
      <bottom/>
      <diagonal/>
    </border>
    <border>
      <left style="thick">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s>
  <cellStyleXfs count="5">
    <xf numFmtId="0" fontId="0" fillId="0" borderId="0"/>
    <xf numFmtId="0" fontId="8" fillId="0" borderId="1" applyBorder="0">
      <alignment horizontal="left" vertical="center"/>
    </xf>
    <xf numFmtId="38" fontId="1" fillId="0" borderId="0" applyFont="0" applyFill="0" applyBorder="0" applyAlignment="0" applyProtection="0"/>
    <xf numFmtId="6" fontId="1" fillId="0" borderId="0" applyFont="0" applyFill="0" applyBorder="0" applyAlignment="0" applyProtection="0"/>
    <xf numFmtId="0" fontId="53" fillId="0" borderId="0"/>
  </cellStyleXfs>
  <cellXfs count="2373">
    <xf numFmtId="0" fontId="0" fillId="0" borderId="0" xfId="0"/>
    <xf numFmtId="0" fontId="3"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vertical="center"/>
    </xf>
    <xf numFmtId="0" fontId="7" fillId="0" borderId="0" xfId="0" applyFont="1" applyFill="1" applyAlignment="1">
      <alignment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1" xfId="0" applyFont="1" applyFill="1" applyBorder="1" applyAlignment="1">
      <alignment horizontal="left" vertical="center"/>
    </xf>
    <xf numFmtId="0" fontId="7" fillId="0" borderId="4" xfId="0" applyFont="1" applyFill="1" applyBorder="1" applyAlignment="1">
      <alignment horizontal="left" vertical="center"/>
    </xf>
    <xf numFmtId="0" fontId="7" fillId="0" borderId="5" xfId="0" applyFont="1" applyFill="1" applyBorder="1" applyAlignment="1">
      <alignment horizontal="left" vertical="center"/>
    </xf>
    <xf numFmtId="0" fontId="7" fillId="0" borderId="0" xfId="0" applyFont="1" applyFill="1" applyBorder="1" applyAlignment="1">
      <alignment horizontal="left" vertical="center"/>
    </xf>
    <xf numFmtId="0" fontId="7" fillId="0" borderId="6" xfId="0" applyFont="1" applyFill="1" applyBorder="1" applyAlignment="1">
      <alignment horizontal="center" vertical="center"/>
    </xf>
    <xf numFmtId="0" fontId="7" fillId="0" borderId="2" xfId="0" applyFont="1" applyFill="1" applyBorder="1" applyAlignment="1">
      <alignment horizontal="left" vertical="center"/>
    </xf>
    <xf numFmtId="0" fontId="7" fillId="0" borderId="2" xfId="0" applyFont="1" applyFill="1" applyBorder="1" applyAlignment="1">
      <alignment vertical="center"/>
    </xf>
    <xf numFmtId="0" fontId="7" fillId="0" borderId="0" xfId="0" applyFont="1" applyFill="1" applyBorder="1" applyAlignment="1">
      <alignment vertical="center"/>
    </xf>
    <xf numFmtId="0" fontId="7" fillId="0" borderId="4" xfId="0" applyFont="1" applyFill="1" applyBorder="1" applyAlignment="1">
      <alignment horizontal="center" vertical="center"/>
    </xf>
    <xf numFmtId="0" fontId="7" fillId="0" borderId="7" xfId="0" applyFont="1" applyFill="1" applyBorder="1" applyAlignment="1">
      <alignment vertical="center"/>
    </xf>
    <xf numFmtId="0" fontId="7" fillId="0" borderId="4" xfId="0" applyFont="1" applyFill="1" applyBorder="1" applyAlignment="1">
      <alignment vertical="center"/>
    </xf>
    <xf numFmtId="0" fontId="7" fillId="0" borderId="8" xfId="0" applyFont="1" applyFill="1" applyBorder="1" applyAlignment="1">
      <alignment horizontal="center" vertical="center"/>
    </xf>
    <xf numFmtId="0" fontId="5" fillId="0" borderId="0" xfId="0" applyFont="1" applyFill="1" applyAlignment="1">
      <alignment vertical="center"/>
    </xf>
    <xf numFmtId="0" fontId="7" fillId="0" borderId="0" xfId="0" applyFont="1" applyFill="1" applyAlignment="1">
      <alignment horizontal="right" vertical="center"/>
    </xf>
    <xf numFmtId="0" fontId="7" fillId="0" borderId="5" xfId="0" applyFont="1" applyFill="1" applyBorder="1" applyAlignment="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6" xfId="0" applyFont="1" applyFill="1" applyBorder="1" applyAlignment="1">
      <alignment vertical="center"/>
    </xf>
    <xf numFmtId="0" fontId="7" fillId="0" borderId="8" xfId="0" applyFont="1" applyFill="1" applyBorder="1" applyAlignment="1">
      <alignment vertical="center"/>
    </xf>
    <xf numFmtId="0" fontId="7" fillId="0" borderId="11" xfId="0" applyFont="1" applyFill="1" applyBorder="1" applyAlignment="1">
      <alignment horizontal="centerContinuous" vertical="center"/>
    </xf>
    <xf numFmtId="0" fontId="7" fillId="0" borderId="3" xfId="0" applyFont="1" applyFill="1" applyBorder="1" applyAlignment="1">
      <alignment horizontal="centerContinuous" vertical="center"/>
    </xf>
    <xf numFmtId="0" fontId="7" fillId="0" borderId="2" xfId="0" applyFont="1" applyFill="1" applyBorder="1" applyAlignment="1">
      <alignment horizontal="centerContinuous" vertical="center"/>
    </xf>
    <xf numFmtId="0" fontId="7" fillId="0" borderId="0" xfId="0" applyFont="1" applyFill="1" applyBorder="1" applyAlignment="1">
      <alignment horizontal="centerContinuous"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9" fillId="0" borderId="0" xfId="0" applyFont="1" applyFill="1" applyAlignment="1">
      <alignment vertical="center"/>
    </xf>
    <xf numFmtId="0" fontId="6" fillId="0" borderId="0" xfId="0" applyFont="1" applyFill="1" applyAlignment="1">
      <alignment horizontal="center" vertical="center"/>
    </xf>
    <xf numFmtId="0" fontId="8" fillId="0" borderId="0" xfId="0" applyFont="1" applyFill="1" applyAlignment="1">
      <alignment vertical="center"/>
    </xf>
    <xf numFmtId="0" fontId="5" fillId="0" borderId="0" xfId="0" applyFont="1" applyFill="1" applyBorder="1" applyAlignment="1">
      <alignment vertical="center"/>
    </xf>
    <xf numFmtId="0" fontId="12" fillId="0" borderId="0" xfId="0" applyFont="1" applyFill="1" applyAlignment="1">
      <alignment horizontal="center" vertical="center"/>
    </xf>
    <xf numFmtId="0" fontId="12" fillId="0" borderId="0" xfId="0" applyFont="1" applyFill="1" applyAlignment="1">
      <alignment vertical="center"/>
    </xf>
    <xf numFmtId="0" fontId="13" fillId="0" borderId="0" xfId="0" applyFont="1" applyFill="1" applyAlignment="1">
      <alignment vertical="center"/>
    </xf>
    <xf numFmtId="0" fontId="1" fillId="0" borderId="0" xfId="0" applyFont="1" applyFill="1" applyAlignment="1">
      <alignment vertical="center"/>
    </xf>
    <xf numFmtId="0" fontId="8" fillId="0" borderId="0" xfId="0" applyFont="1" applyFill="1" applyAlignment="1">
      <alignment horizontal="left" vertical="center"/>
    </xf>
    <xf numFmtId="0" fontId="7" fillId="0" borderId="0" xfId="0" applyFont="1" applyFill="1" applyAlignment="1">
      <alignment horizontal="center" vertical="center"/>
    </xf>
    <xf numFmtId="0" fontId="7" fillId="0" borderId="0" xfId="0" applyFont="1" applyFill="1" applyBorder="1" applyAlignment="1">
      <alignment horizontal="right" vertical="center"/>
    </xf>
    <xf numFmtId="0" fontId="8" fillId="0" borderId="0" xfId="0" applyFont="1" applyFill="1" applyBorder="1" applyAlignment="1">
      <alignment vertical="center"/>
    </xf>
    <xf numFmtId="0" fontId="7" fillId="0" borderId="11" xfId="0" applyFont="1" applyFill="1" applyBorder="1" applyAlignment="1">
      <alignment vertical="center"/>
    </xf>
    <xf numFmtId="0" fontId="5" fillId="0" borderId="0" xfId="0" applyFont="1" applyFill="1" applyBorder="1" applyAlignment="1">
      <alignment horizontal="center" vertical="center"/>
    </xf>
    <xf numFmtId="0" fontId="7" fillId="0" borderId="0" xfId="0" applyFont="1" applyFill="1" applyAlignment="1">
      <alignment horizontal="left" vertical="center"/>
    </xf>
    <xf numFmtId="0" fontId="6" fillId="0" borderId="0" xfId="0" applyFont="1" applyFill="1" applyBorder="1" applyAlignment="1">
      <alignment vertical="center"/>
    </xf>
    <xf numFmtId="0" fontId="6" fillId="0" borderId="0" xfId="0" applyFont="1" applyFill="1" applyBorder="1" applyAlignment="1">
      <alignment horizontal="centerContinuous" vertical="center"/>
    </xf>
    <xf numFmtId="0" fontId="5" fillId="0" borderId="0" xfId="0" applyFont="1" applyAlignment="1">
      <alignment vertical="center"/>
    </xf>
    <xf numFmtId="0" fontId="8" fillId="0" borderId="4" xfId="0" applyFont="1" applyFill="1" applyBorder="1" applyAlignment="1">
      <alignment horizontal="left" vertical="center"/>
    </xf>
    <xf numFmtId="0" fontId="8" fillId="0" borderId="0" xfId="0" applyFont="1" applyFill="1" applyBorder="1" applyAlignment="1">
      <alignment horizontal="left" vertical="center"/>
    </xf>
    <xf numFmtId="0" fontId="5" fillId="0" borderId="6" xfId="0" applyFont="1" applyFill="1" applyBorder="1" applyAlignment="1">
      <alignment vertical="center"/>
    </xf>
    <xf numFmtId="0" fontId="5" fillId="0" borderId="8" xfId="0" applyFont="1" applyFill="1" applyBorder="1" applyAlignment="1">
      <alignment vertical="center"/>
    </xf>
    <xf numFmtId="0" fontId="7" fillId="0" borderId="4" xfId="0" applyFont="1" applyFill="1" applyBorder="1" applyAlignment="1">
      <alignment horizontal="righ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right" vertical="center" wrapText="1"/>
    </xf>
    <xf numFmtId="0" fontId="7" fillId="0" borderId="11" xfId="0" applyFont="1" applyFill="1" applyBorder="1" applyAlignment="1">
      <alignment horizontal="left" vertical="center"/>
    </xf>
    <xf numFmtId="0" fontId="6" fillId="0" borderId="0" xfId="0" applyFont="1" applyFill="1" applyAlignment="1">
      <alignment horizontal="right" vertical="center"/>
    </xf>
    <xf numFmtId="0" fontId="6" fillId="0" borderId="0" xfId="0" applyFont="1" applyFill="1" applyBorder="1" applyAlignment="1">
      <alignment horizontal="center" vertical="center"/>
    </xf>
    <xf numFmtId="20" fontId="6" fillId="0" borderId="0" xfId="0" applyNumberFormat="1" applyFont="1" applyFill="1" applyBorder="1" applyAlignment="1">
      <alignment horizontal="center" vertical="center"/>
    </xf>
    <xf numFmtId="20" fontId="7" fillId="0" borderId="0" xfId="0" applyNumberFormat="1" applyFont="1" applyFill="1" applyBorder="1" applyAlignment="1">
      <alignment horizontal="center" vertical="center"/>
    </xf>
    <xf numFmtId="0" fontId="5" fillId="0" borderId="4" xfId="0" applyFont="1" applyFill="1" applyBorder="1" applyAlignment="1">
      <alignment vertical="center"/>
    </xf>
    <xf numFmtId="0" fontId="5" fillId="0" borderId="5" xfId="0" applyFont="1" applyFill="1" applyBorder="1" applyAlignment="1">
      <alignment vertical="center"/>
    </xf>
    <xf numFmtId="0" fontId="8" fillId="0" borderId="0" xfId="0" applyFont="1" applyFill="1" applyBorder="1" applyAlignment="1">
      <alignment horizontal="center" vertical="center"/>
    </xf>
    <xf numFmtId="0" fontId="8" fillId="0" borderId="0" xfId="0" applyFont="1" applyFill="1" applyBorder="1" applyAlignment="1">
      <alignment horizontal="right" vertical="center"/>
    </xf>
    <xf numFmtId="0" fontId="1" fillId="0" borderId="0" xfId="0" applyFont="1" applyFill="1" applyBorder="1" applyAlignment="1">
      <alignment vertical="center"/>
    </xf>
    <xf numFmtId="0" fontId="5" fillId="0" borderId="0" xfId="0" applyFont="1" applyFill="1" applyAlignment="1">
      <alignment horizontal="center" vertical="center"/>
    </xf>
    <xf numFmtId="0" fontId="15" fillId="0" borderId="0" xfId="0" applyFont="1" applyAlignment="1">
      <alignment vertical="center"/>
    </xf>
    <xf numFmtId="49" fontId="5" fillId="0" borderId="0" xfId="0" applyNumberFormat="1" applyFont="1" applyAlignment="1">
      <alignment horizontal="center" vertical="center"/>
    </xf>
    <xf numFmtId="0" fontId="5" fillId="0" borderId="0" xfId="0" quotePrefix="1" applyFont="1" applyAlignment="1">
      <alignment vertical="center"/>
    </xf>
    <xf numFmtId="0" fontId="16" fillId="0" borderId="0" xfId="0" applyFont="1" applyAlignment="1">
      <alignment horizontal="center" vertical="center"/>
    </xf>
    <xf numFmtId="0" fontId="17" fillId="0" borderId="0" xfId="0" applyFont="1" applyAlignment="1">
      <alignment vertical="center"/>
    </xf>
    <xf numFmtId="0" fontId="18" fillId="0" borderId="0" xfId="0" applyFont="1" applyAlignment="1">
      <alignment vertical="center"/>
    </xf>
    <xf numFmtId="0" fontId="3" fillId="0" borderId="0" xfId="0" applyFont="1" applyFill="1" applyBorder="1" applyAlignment="1">
      <alignment vertical="center"/>
    </xf>
    <xf numFmtId="0" fontId="19" fillId="0" borderId="0" xfId="0" applyFont="1" applyFill="1" applyAlignment="1">
      <alignment vertical="center"/>
    </xf>
    <xf numFmtId="0" fontId="14" fillId="0" borderId="0" xfId="0" applyFont="1" applyFill="1" applyAlignment="1">
      <alignment vertical="center"/>
    </xf>
    <xf numFmtId="0" fontId="10"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right" vertical="center"/>
    </xf>
    <xf numFmtId="0" fontId="6" fillId="0" borderId="0" xfId="0" applyFont="1" applyFill="1" applyBorder="1" applyAlignment="1">
      <alignment horizontal="right" vertical="center" wrapText="1"/>
    </xf>
    <xf numFmtId="0" fontId="6" fillId="0" borderId="1" xfId="0" applyFont="1" applyFill="1" applyBorder="1" applyAlignment="1">
      <alignment horizontal="center" vertical="center"/>
    </xf>
    <xf numFmtId="0" fontId="6" fillId="0" borderId="4" xfId="0" applyFont="1" applyFill="1" applyBorder="1" applyAlignment="1">
      <alignment horizontal="center" vertical="center"/>
    </xf>
    <xf numFmtId="0" fontId="7" fillId="0" borderId="0" xfId="0" applyFont="1" applyFill="1" applyAlignment="1">
      <alignment horizontal="center" vertical="center" wrapText="1"/>
    </xf>
    <xf numFmtId="0" fontId="9" fillId="0" borderId="0" xfId="0" applyFont="1" applyFill="1" applyAlignment="1">
      <alignment horizontal="center" vertical="center"/>
    </xf>
    <xf numFmtId="0" fontId="7" fillId="0" borderId="3" xfId="0" applyFont="1" applyFill="1" applyBorder="1" applyAlignment="1">
      <alignment horizontal="left" vertical="center"/>
    </xf>
    <xf numFmtId="0" fontId="7" fillId="2" borderId="12"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2" xfId="0" applyFont="1" applyFill="1" applyBorder="1" applyAlignment="1">
      <alignment vertical="center"/>
    </xf>
    <xf numFmtId="0" fontId="7" fillId="2" borderId="12" xfId="0" applyFont="1" applyFill="1" applyBorder="1" applyAlignment="1">
      <alignment vertical="center"/>
    </xf>
    <xf numFmtId="0" fontId="21" fillId="0" borderId="0" xfId="0" applyFont="1" applyFill="1" applyAlignment="1">
      <alignment vertical="center"/>
    </xf>
    <xf numFmtId="0" fontId="6" fillId="3" borderId="0" xfId="0" applyFont="1" applyFill="1" applyBorder="1" applyAlignment="1">
      <alignment vertical="center"/>
    </xf>
    <xf numFmtId="0" fontId="7" fillId="4" borderId="12" xfId="0" applyFont="1" applyFill="1" applyBorder="1" applyAlignment="1">
      <alignment horizontal="centerContinuous" vertical="center"/>
    </xf>
    <xf numFmtId="0" fontId="7" fillId="4" borderId="12" xfId="0" applyFont="1" applyFill="1" applyBorder="1" applyAlignment="1">
      <alignment horizontal="center" vertical="center"/>
    </xf>
    <xf numFmtId="0" fontId="7" fillId="4" borderId="1" xfId="0" applyFont="1" applyFill="1" applyBorder="1" applyAlignment="1">
      <alignment horizontal="left" vertical="center"/>
    </xf>
    <xf numFmtId="0" fontId="7" fillId="4" borderId="4" xfId="0" applyFont="1" applyFill="1" applyBorder="1" applyAlignment="1">
      <alignment horizontal="left" vertical="center"/>
    </xf>
    <xf numFmtId="0" fontId="7" fillId="4" borderId="11" xfId="0" applyFont="1" applyFill="1" applyBorder="1" applyAlignment="1">
      <alignment horizontal="center" vertical="center"/>
    </xf>
    <xf numFmtId="0" fontId="7" fillId="4" borderId="2" xfId="0" applyFont="1" applyFill="1" applyBorder="1" applyAlignment="1">
      <alignment horizontal="left" vertical="center"/>
    </xf>
    <xf numFmtId="0" fontId="7" fillId="4" borderId="11" xfId="0" applyFont="1" applyFill="1" applyBorder="1" applyAlignment="1">
      <alignment horizontal="left" vertical="center"/>
    </xf>
    <xf numFmtId="0" fontId="7" fillId="4" borderId="3" xfId="0" applyFont="1" applyFill="1" applyBorder="1" applyAlignment="1">
      <alignment horizontal="left" vertical="center"/>
    </xf>
    <xf numFmtId="0" fontId="7" fillId="4" borderId="5" xfId="0" applyFont="1" applyFill="1" applyBorder="1" applyAlignment="1">
      <alignment horizontal="left" vertical="center"/>
    </xf>
    <xf numFmtId="0" fontId="7" fillId="4" borderId="12" xfId="0" applyFont="1" applyFill="1" applyBorder="1" applyAlignment="1">
      <alignment horizontal="center" vertical="distributed" textRotation="255"/>
    </xf>
    <xf numFmtId="0" fontId="7" fillId="4" borderId="12" xfId="0" quotePrefix="1" applyFont="1" applyFill="1" applyBorder="1" applyAlignment="1">
      <alignment horizontal="centerContinuous" vertical="distributed"/>
    </xf>
    <xf numFmtId="0" fontId="7" fillId="4" borderId="12" xfId="0" applyFont="1" applyFill="1" applyBorder="1" applyAlignment="1">
      <alignment horizontal="center" vertical="distributed"/>
    </xf>
    <xf numFmtId="0" fontId="7" fillId="4" borderId="1" xfId="0" applyFont="1" applyFill="1" applyBorder="1" applyAlignment="1">
      <alignment horizontal="centerContinuous" vertical="center"/>
    </xf>
    <xf numFmtId="0" fontId="7" fillId="4" borderId="4" xfId="0" applyFont="1" applyFill="1" applyBorder="1" applyAlignment="1">
      <alignment horizontal="centerContinuous" vertical="center"/>
    </xf>
    <xf numFmtId="0" fontId="7" fillId="4" borderId="5" xfId="0" applyFont="1" applyFill="1" applyBorder="1" applyAlignment="1">
      <alignment horizontal="centerContinuous" vertical="center"/>
    </xf>
    <xf numFmtId="0" fontId="7" fillId="4" borderId="11" xfId="0" applyFont="1" applyFill="1" applyBorder="1" applyAlignment="1">
      <alignment horizontal="centerContinuous" vertical="center" wrapText="1"/>
    </xf>
    <xf numFmtId="0" fontId="7" fillId="4" borderId="2" xfId="0" applyFont="1" applyFill="1" applyBorder="1" applyAlignment="1">
      <alignment horizontal="centerContinuous" vertical="center"/>
    </xf>
    <xf numFmtId="0" fontId="7" fillId="4" borderId="3" xfId="0" applyFont="1" applyFill="1" applyBorder="1" applyAlignment="1">
      <alignment horizontal="centerContinuous" vertical="center"/>
    </xf>
    <xf numFmtId="0" fontId="7" fillId="4" borderId="11" xfId="0" applyFont="1" applyFill="1" applyBorder="1" applyAlignment="1">
      <alignment horizontal="centerContinuous" vertical="center"/>
    </xf>
    <xf numFmtId="0" fontId="7" fillId="4" borderId="0" xfId="0" applyFont="1" applyFill="1" applyBorder="1" applyAlignment="1">
      <alignment horizontal="centerContinuous" vertical="center"/>
    </xf>
    <xf numFmtId="0" fontId="7" fillId="4" borderId="7" xfId="0" applyFont="1" applyFill="1" applyBorder="1" applyAlignment="1">
      <alignment horizontal="centerContinuous" vertical="center"/>
    </xf>
    <xf numFmtId="57" fontId="7" fillId="4" borderId="9" xfId="0" applyNumberFormat="1" applyFont="1" applyFill="1" applyBorder="1" applyAlignment="1">
      <alignment horizontal="centerContinuous" vertical="center"/>
    </xf>
    <xf numFmtId="38" fontId="7" fillId="0" borderId="0" xfId="2" applyFont="1" applyFill="1" applyBorder="1" applyAlignment="1">
      <alignment horizontal="right" vertical="center"/>
    </xf>
    <xf numFmtId="0" fontId="8" fillId="0" borderId="0" xfId="0" applyFont="1" applyFill="1" applyBorder="1" applyAlignment="1">
      <alignment horizontal="centerContinuous" vertical="center"/>
    </xf>
    <xf numFmtId="0" fontId="8" fillId="0" borderId="0" xfId="0" applyFont="1" applyFill="1" applyBorder="1" applyAlignment="1">
      <alignment horizontal="center" vertical="center" textRotation="255"/>
    </xf>
    <xf numFmtId="0" fontId="8" fillId="0" borderId="0" xfId="0" applyFont="1" applyFill="1" applyBorder="1" applyAlignment="1">
      <alignment horizontal="left" vertical="center" wrapText="1"/>
    </xf>
    <xf numFmtId="0" fontId="22" fillId="0" borderId="9" xfId="0" applyFont="1" applyFill="1" applyBorder="1" applyAlignment="1">
      <alignment horizontal="centerContinuous" vertical="center"/>
    </xf>
    <xf numFmtId="0" fontId="22" fillId="0" borderId="0" xfId="0" applyFont="1" applyFill="1" applyBorder="1" applyAlignment="1">
      <alignment horizontal="left" vertical="center"/>
    </xf>
    <xf numFmtId="0" fontId="22" fillId="0" borderId="11" xfId="0" applyFont="1" applyFill="1" applyBorder="1" applyAlignment="1">
      <alignment horizontal="centerContinuous" vertical="center"/>
    </xf>
    <xf numFmtId="0" fontId="22" fillId="0" borderId="2" xfId="0" applyFont="1" applyFill="1" applyBorder="1" applyAlignment="1">
      <alignment horizontal="left" vertical="center"/>
    </xf>
    <xf numFmtId="0" fontId="22" fillId="0" borderId="7" xfId="0" applyFont="1" applyFill="1" applyBorder="1" applyAlignment="1">
      <alignment horizontal="center" vertical="center"/>
    </xf>
    <xf numFmtId="0" fontId="22" fillId="0" borderId="3" xfId="0" applyFont="1" applyFill="1" applyBorder="1" applyAlignment="1">
      <alignment horizontal="center" vertical="center"/>
    </xf>
    <xf numFmtId="0" fontId="24" fillId="0" borderId="0" xfId="0" applyFont="1" applyFill="1" applyAlignment="1">
      <alignment vertical="center"/>
    </xf>
    <xf numFmtId="0" fontId="25" fillId="0" borderId="0" xfId="0" applyFont="1" applyFill="1" applyAlignment="1">
      <alignment vertical="center"/>
    </xf>
    <xf numFmtId="0" fontId="26" fillId="0" borderId="0" xfId="0" applyFont="1" applyFill="1" applyAlignment="1">
      <alignment vertical="center"/>
    </xf>
    <xf numFmtId="0" fontId="23" fillId="0" borderId="0" xfId="0" applyFont="1" applyFill="1" applyAlignment="1">
      <alignment vertical="center"/>
    </xf>
    <xf numFmtId="0" fontId="27" fillId="0" borderId="0" xfId="0" applyFont="1" applyFill="1" applyAlignment="1">
      <alignment vertical="center"/>
    </xf>
    <xf numFmtId="0" fontId="28" fillId="0" borderId="0" xfId="0" applyFont="1" applyFill="1" applyAlignment="1">
      <alignment vertical="center"/>
    </xf>
    <xf numFmtId="0" fontId="30" fillId="0" borderId="0" xfId="0" applyFont="1" applyFill="1" applyAlignment="1">
      <alignment vertical="center"/>
    </xf>
    <xf numFmtId="0" fontId="22" fillId="0" borderId="0" xfId="0" applyFont="1" applyFill="1" applyAlignment="1">
      <alignment vertical="center"/>
    </xf>
    <xf numFmtId="0" fontId="29" fillId="0" borderId="0" xfId="0" applyFont="1" applyFill="1" applyAlignment="1">
      <alignment vertical="center"/>
    </xf>
    <xf numFmtId="0" fontId="31" fillId="0" borderId="0" xfId="0" applyFont="1" applyFill="1" applyAlignment="1">
      <alignment vertical="center"/>
    </xf>
    <xf numFmtId="58" fontId="7" fillId="0" borderId="0" xfId="0" applyNumberFormat="1" applyFont="1" applyFill="1" applyBorder="1" applyAlignment="1">
      <alignment horizontal="center" vertical="center"/>
    </xf>
    <xf numFmtId="0" fontId="5" fillId="0" borderId="11" xfId="0" applyFont="1" applyFill="1" applyBorder="1" applyAlignment="1">
      <alignment vertical="center"/>
    </xf>
    <xf numFmtId="0" fontId="5" fillId="0" borderId="2" xfId="0" applyFont="1" applyFill="1" applyBorder="1" applyAlignment="1">
      <alignment vertical="center"/>
    </xf>
    <xf numFmtId="0" fontId="5" fillId="0" borderId="3" xfId="0" applyFont="1" applyFill="1" applyBorder="1" applyAlignment="1">
      <alignment vertical="center"/>
    </xf>
    <xf numFmtId="0" fontId="32" fillId="0" borderId="0" xfId="0" applyFont="1" applyFill="1" applyAlignment="1">
      <alignment vertical="center"/>
    </xf>
    <xf numFmtId="0" fontId="7" fillId="4" borderId="0" xfId="0" applyFont="1" applyFill="1" applyBorder="1" applyAlignment="1">
      <alignment horizontal="center" vertical="center"/>
    </xf>
    <xf numFmtId="0" fontId="7" fillId="4" borderId="6" xfId="0" applyFont="1" applyFill="1" applyBorder="1" applyAlignment="1">
      <alignment horizontal="centerContinuous" vertical="center"/>
    </xf>
    <xf numFmtId="0" fontId="7" fillId="4" borderId="7" xfId="0" applyFont="1" applyFill="1" applyBorder="1" applyAlignment="1">
      <alignment horizontal="center" vertical="center"/>
    </xf>
    <xf numFmtId="0" fontId="9" fillId="4" borderId="0" xfId="0" applyFont="1" applyFill="1" applyBorder="1" applyAlignment="1">
      <alignment horizontal="left" vertical="center" wrapText="1"/>
    </xf>
    <xf numFmtId="0" fontId="9" fillId="4" borderId="7" xfId="0" applyFont="1" applyFill="1" applyBorder="1" applyAlignment="1">
      <alignment horizontal="left" vertical="center" wrapText="1"/>
    </xf>
    <xf numFmtId="0" fontId="7" fillId="4" borderId="3" xfId="0" applyFont="1" applyFill="1" applyBorder="1" applyAlignment="1">
      <alignment horizontal="center" vertical="center"/>
    </xf>
    <xf numFmtId="184" fontId="7" fillId="0" borderId="3" xfId="2" applyNumberFormat="1" applyFont="1" applyFill="1" applyBorder="1" applyAlignment="1">
      <alignment horizontal="center" vertical="center"/>
    </xf>
    <xf numFmtId="176" fontId="7" fillId="0" borderId="3" xfId="2" applyNumberFormat="1" applyFont="1" applyFill="1" applyBorder="1" applyAlignment="1">
      <alignment horizontal="center" vertical="center"/>
    </xf>
    <xf numFmtId="38" fontId="7" fillId="0" borderId="3" xfId="2" applyFont="1" applyFill="1" applyBorder="1" applyAlignment="1">
      <alignment horizontal="center" vertical="center"/>
    </xf>
    <xf numFmtId="38" fontId="7" fillId="4" borderId="3" xfId="2" applyFont="1" applyFill="1" applyBorder="1" applyAlignment="1">
      <alignment horizontal="center" vertical="center"/>
    </xf>
    <xf numFmtId="38" fontId="7" fillId="0" borderId="3" xfId="2" applyFont="1" applyFill="1" applyBorder="1" applyAlignment="1">
      <alignment horizontal="right" vertical="center"/>
    </xf>
    <xf numFmtId="0" fontId="33" fillId="0" borderId="0" xfId="0" applyFont="1" applyFill="1" applyAlignment="1">
      <alignment vertical="center"/>
    </xf>
    <xf numFmtId="0" fontId="7" fillId="0" borderId="0" xfId="0" applyFont="1" applyFill="1" applyBorder="1" applyAlignment="1">
      <alignment horizontal="left" vertical="top" wrapText="1"/>
    </xf>
    <xf numFmtId="49" fontId="7" fillId="2" borderId="11" xfId="0" applyNumberFormat="1" applyFont="1" applyFill="1" applyBorder="1" applyAlignment="1">
      <alignment horizontal="right" vertical="center" wrapText="1"/>
    </xf>
    <xf numFmtId="0" fontId="7" fillId="4" borderId="2" xfId="0" applyFont="1" applyFill="1" applyBorder="1" applyAlignment="1">
      <alignment horizontal="center" vertical="center"/>
    </xf>
    <xf numFmtId="49" fontId="7" fillId="4" borderId="11" xfId="0" applyNumberFormat="1" applyFont="1" applyFill="1" applyBorder="1" applyAlignment="1">
      <alignment horizontal="right" vertical="center" wrapText="1"/>
    </xf>
    <xf numFmtId="0" fontId="35" fillId="0" borderId="0" xfId="0" applyFont="1" applyFill="1" applyAlignment="1">
      <alignment vertical="center"/>
    </xf>
    <xf numFmtId="0" fontId="34" fillId="5" borderId="11" xfId="0" applyFont="1" applyFill="1" applyBorder="1" applyAlignment="1">
      <alignment horizontal="center" vertical="center"/>
    </xf>
    <xf numFmtId="0" fontId="34" fillId="5" borderId="11" xfId="0" applyFont="1" applyFill="1" applyBorder="1" applyAlignment="1">
      <alignment horizontal="centerContinuous" vertical="center"/>
    </xf>
    <xf numFmtId="0" fontId="34" fillId="5" borderId="2" xfId="0" applyFont="1" applyFill="1" applyBorder="1" applyAlignment="1">
      <alignment horizontal="centerContinuous" vertical="center"/>
    </xf>
    <xf numFmtId="0" fontId="34" fillId="5" borderId="3" xfId="0" applyFont="1" applyFill="1" applyBorder="1" applyAlignment="1">
      <alignment horizontal="centerContinuous" vertical="center"/>
    </xf>
    <xf numFmtId="0" fontId="34" fillId="5" borderId="12" xfId="0" applyFont="1" applyFill="1" applyBorder="1" applyAlignment="1">
      <alignment horizontal="center" vertical="center"/>
    </xf>
    <xf numFmtId="0" fontId="34" fillId="5" borderId="1" xfId="0" applyFont="1" applyFill="1" applyBorder="1" applyAlignment="1">
      <alignment horizontal="centerContinuous" vertical="center"/>
    </xf>
    <xf numFmtId="0" fontId="34" fillId="5" borderId="4" xfId="0" applyFont="1" applyFill="1" applyBorder="1" applyAlignment="1">
      <alignment horizontal="centerContinuous" vertical="center"/>
    </xf>
    <xf numFmtId="0" fontId="34" fillId="5" borderId="5" xfId="0" applyFont="1" applyFill="1" applyBorder="1" applyAlignment="1">
      <alignment horizontal="centerContinuous" vertical="center"/>
    </xf>
    <xf numFmtId="0" fontId="34" fillId="5" borderId="6" xfId="0" applyFont="1" applyFill="1" applyBorder="1" applyAlignment="1">
      <alignment horizontal="centerContinuous" vertical="center"/>
    </xf>
    <xf numFmtId="0" fontId="7" fillId="2" borderId="0" xfId="0" applyFont="1" applyFill="1" applyAlignment="1">
      <alignment horizontal="center" vertical="center"/>
    </xf>
    <xf numFmtId="0" fontId="66" fillId="0" borderId="0" xfId="0" applyFont="1" applyFill="1" applyAlignment="1">
      <alignment vertical="center"/>
    </xf>
    <xf numFmtId="0" fontId="67" fillId="0" borderId="0" xfId="0" applyFont="1" applyFill="1" applyAlignment="1">
      <alignment vertical="center"/>
    </xf>
    <xf numFmtId="0" fontId="5" fillId="0" borderId="0" xfId="0" applyFont="1" applyFill="1" applyAlignment="1">
      <alignment horizontal="left" vertical="center"/>
    </xf>
    <xf numFmtId="0" fontId="68" fillId="0" borderId="0" xfId="0" applyFont="1" applyFill="1" applyBorder="1" applyAlignment="1">
      <alignment horizontal="center" vertical="center"/>
    </xf>
    <xf numFmtId="0" fontId="69" fillId="0" borderId="0"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4" xfId="0" applyFont="1" applyFill="1" applyBorder="1" applyAlignment="1">
      <alignment horizontal="center" vertical="center"/>
    </xf>
    <xf numFmtId="0" fontId="36" fillId="0" borderId="0" xfId="0" applyFont="1" applyFill="1" applyAlignment="1">
      <alignment vertical="center"/>
    </xf>
    <xf numFmtId="0" fontId="0" fillId="0" borderId="0" xfId="0" applyFont="1" applyFill="1" applyAlignment="1">
      <alignment vertical="center"/>
    </xf>
    <xf numFmtId="0" fontId="6" fillId="0" borderId="0" xfId="0" applyFont="1" applyFill="1" applyBorder="1" applyAlignment="1">
      <alignment horizontal="left" vertical="center"/>
    </xf>
    <xf numFmtId="0" fontId="66" fillId="0" borderId="0" xfId="0" applyFont="1" applyFill="1" applyAlignment="1">
      <alignment horizontal="left" vertical="center"/>
    </xf>
    <xf numFmtId="0" fontId="34" fillId="0" borderId="0" xfId="0" applyFont="1" applyFill="1" applyBorder="1" applyAlignment="1">
      <alignment horizontal="center" vertical="center"/>
    </xf>
    <xf numFmtId="0" fontId="34" fillId="0" borderId="0" xfId="0" applyFont="1" applyFill="1" applyBorder="1" applyAlignment="1">
      <alignment vertical="center" wrapText="1"/>
    </xf>
    <xf numFmtId="183" fontId="7" fillId="0" borderId="0" xfId="0" applyNumberFormat="1" applyFont="1" applyFill="1" applyBorder="1" applyAlignment="1">
      <alignment vertical="center"/>
    </xf>
    <xf numFmtId="0" fontId="7" fillId="0" borderId="0" xfId="0" applyFont="1" applyFill="1" applyBorder="1" applyAlignment="1">
      <alignment horizontal="left" vertical="top"/>
    </xf>
    <xf numFmtId="0" fontId="37" fillId="5" borderId="10" xfId="0" applyFont="1" applyFill="1" applyBorder="1" applyAlignment="1">
      <alignment horizontal="centerContinuous" vertical="center"/>
    </xf>
    <xf numFmtId="0" fontId="7" fillId="0" borderId="0" xfId="0" applyFont="1" applyFill="1" applyAlignment="1">
      <alignment vertical="center" wrapText="1"/>
    </xf>
    <xf numFmtId="0" fontId="8" fillId="0" borderId="0" xfId="0" applyFont="1" applyFill="1" applyAlignment="1">
      <alignment horizontal="right" vertical="top"/>
    </xf>
    <xf numFmtId="0" fontId="6" fillId="10" borderId="0" xfId="0" applyFont="1" applyFill="1" applyBorder="1" applyAlignment="1">
      <alignment vertical="center"/>
    </xf>
    <xf numFmtId="0" fontId="7" fillId="0" borderId="0" xfId="0" applyFont="1" applyFill="1" applyBorder="1" applyAlignment="1">
      <alignment horizontal="left" vertical="center" wrapText="1"/>
    </xf>
    <xf numFmtId="0" fontId="8" fillId="0" borderId="0" xfId="0" applyFont="1" applyFill="1" applyBorder="1" applyAlignment="1">
      <alignment horizontal="left" vertical="top" wrapText="1"/>
    </xf>
    <xf numFmtId="38" fontId="7" fillId="0" borderId="0" xfId="2" applyFont="1" applyFill="1" applyBorder="1" applyAlignment="1">
      <alignment horizontal="center" vertical="center"/>
    </xf>
    <xf numFmtId="0" fontId="38"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7" fillId="0" borderId="0" xfId="0" applyFont="1" applyFill="1" applyBorder="1" applyAlignment="1">
      <alignment horizontal="left" vertical="center" shrinkToFit="1"/>
    </xf>
    <xf numFmtId="0" fontId="34" fillId="0" borderId="0" xfId="0" applyFont="1" applyFill="1" applyBorder="1" applyAlignment="1">
      <alignment horizontal="center" vertical="center" wrapText="1"/>
    </xf>
    <xf numFmtId="0" fontId="34" fillId="0" borderId="0" xfId="0" applyFont="1" applyFill="1" applyBorder="1" applyAlignment="1">
      <alignment horizontal="center" vertical="center" shrinkToFit="1"/>
    </xf>
    <xf numFmtId="0" fontId="8" fillId="0" borderId="0" xfId="0" applyFont="1" applyFill="1" applyAlignment="1">
      <alignment horizontal="left" vertical="top" wrapText="1"/>
    </xf>
    <xf numFmtId="0" fontId="34" fillId="0" borderId="0" xfId="0" applyFont="1" applyFill="1" applyBorder="1" applyAlignment="1">
      <alignment horizontal="centerContinuous" vertical="center"/>
    </xf>
    <xf numFmtId="0" fontId="34" fillId="0" borderId="0" xfId="0" applyFont="1" applyFill="1" applyBorder="1" applyAlignment="1">
      <alignment horizontal="centerContinuous" vertical="center" shrinkToFit="1"/>
    </xf>
    <xf numFmtId="0" fontId="34" fillId="0" borderId="0" xfId="0" applyFont="1" applyFill="1" applyBorder="1" applyAlignment="1">
      <alignment horizontal="right" vertical="center"/>
    </xf>
    <xf numFmtId="0" fontId="7" fillId="0" borderId="13" xfId="0" applyFont="1" applyFill="1" applyBorder="1" applyAlignment="1">
      <alignment horizontal="center" vertical="center"/>
    </xf>
    <xf numFmtId="0" fontId="22" fillId="0" borderId="14" xfId="0" applyFont="1" applyFill="1" applyBorder="1" applyAlignment="1">
      <alignment horizontal="centerContinuous" vertical="center"/>
    </xf>
    <xf numFmtId="0" fontId="22" fillId="0" borderId="15" xfId="0" applyFont="1" applyFill="1" applyBorder="1" applyAlignment="1">
      <alignment horizontal="left" vertical="center"/>
    </xf>
    <xf numFmtId="0" fontId="22" fillId="0" borderId="16"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Font="1" applyFill="1" applyBorder="1" applyAlignment="1">
      <alignment horizontal="centerContinuous" vertical="center"/>
    </xf>
    <xf numFmtId="0" fontId="7" fillId="0" borderId="19" xfId="0" applyFont="1" applyFill="1" applyBorder="1" applyAlignment="1">
      <alignment horizontal="centerContinuous" vertical="center"/>
    </xf>
    <xf numFmtId="0" fontId="7" fillId="0" borderId="13" xfId="0" applyFont="1" applyFill="1" applyBorder="1" applyAlignment="1">
      <alignment horizontal="centerContinuous" vertical="center"/>
    </xf>
    <xf numFmtId="180" fontId="7" fillId="6" borderId="3" xfId="0" applyNumberFormat="1" applyFont="1" applyFill="1" applyBorder="1" applyAlignment="1">
      <alignment vertical="center"/>
    </xf>
    <xf numFmtId="0" fontId="7" fillId="0" borderId="2" xfId="0" applyFont="1" applyFill="1" applyBorder="1" applyAlignment="1">
      <alignment vertical="center" shrinkToFit="1"/>
    </xf>
    <xf numFmtId="0" fontId="7" fillId="7" borderId="6" xfId="0" applyFont="1" applyFill="1" applyBorder="1" applyAlignment="1">
      <alignment horizontal="center" vertical="center"/>
    </xf>
    <xf numFmtId="0" fontId="0" fillId="0" borderId="0" xfId="0" applyBorder="1" applyAlignment="1">
      <alignment vertical="center"/>
    </xf>
    <xf numFmtId="0" fontId="7" fillId="0" borderId="9" xfId="0" applyFont="1" applyFill="1" applyBorder="1" applyAlignment="1">
      <alignment horizontal="centerContinuous" vertical="center"/>
    </xf>
    <xf numFmtId="181" fontId="7" fillId="6" borderId="20" xfId="0" applyNumberFormat="1" applyFont="1" applyFill="1" applyBorder="1" applyAlignment="1">
      <alignment horizontal="center" vertical="center"/>
    </xf>
    <xf numFmtId="0" fontId="0" fillId="0" borderId="0" xfId="0" applyFont="1" applyFill="1" applyBorder="1" applyAlignment="1">
      <alignment vertical="center"/>
    </xf>
    <xf numFmtId="0" fontId="7" fillId="5" borderId="11" xfId="0" applyFont="1" applyFill="1" applyBorder="1" applyAlignment="1">
      <alignment horizontal="centerContinuous" vertical="center"/>
    </xf>
    <xf numFmtId="0" fontId="7" fillId="5" borderId="2" xfId="0" applyFont="1" applyFill="1" applyBorder="1" applyAlignment="1">
      <alignment horizontal="centerContinuous" vertical="center"/>
    </xf>
    <xf numFmtId="0" fontId="7" fillId="5" borderId="3" xfId="0" applyFont="1" applyFill="1" applyBorder="1" applyAlignment="1">
      <alignment horizontal="centerContinuous" vertical="center"/>
    </xf>
    <xf numFmtId="0" fontId="8" fillId="0" borderId="0" xfId="0" applyFont="1" applyFill="1" applyAlignment="1">
      <alignment horizontal="center" vertical="center" wrapText="1"/>
    </xf>
    <xf numFmtId="0" fontId="7" fillId="0" borderId="0" xfId="0" applyFont="1" applyFill="1" applyBorder="1" applyAlignment="1">
      <alignment vertical="center" wrapText="1"/>
    </xf>
    <xf numFmtId="0" fontId="0" fillId="5" borderId="2" xfId="0" applyFont="1" applyFill="1" applyBorder="1" applyAlignment="1">
      <alignment horizontal="centerContinuous" vertical="center"/>
    </xf>
    <xf numFmtId="0" fontId="7" fillId="5" borderId="1" xfId="0" applyFont="1" applyFill="1" applyBorder="1" applyAlignment="1">
      <alignment horizontal="centerContinuous" vertical="center"/>
    </xf>
    <xf numFmtId="0" fontId="7" fillId="5" borderId="4" xfId="0" applyFont="1" applyFill="1" applyBorder="1" applyAlignment="1">
      <alignment horizontal="centerContinuous" vertical="center"/>
    </xf>
    <xf numFmtId="0" fontId="7" fillId="5" borderId="5" xfId="0" applyFont="1" applyFill="1" applyBorder="1" applyAlignment="1">
      <alignment horizontal="centerContinuous" vertical="center"/>
    </xf>
    <xf numFmtId="0" fontId="7" fillId="5" borderId="12" xfId="0" applyFont="1" applyFill="1" applyBorder="1" applyAlignment="1">
      <alignment horizontal="centerContinuous" vertical="center"/>
    </xf>
    <xf numFmtId="0" fontId="7" fillId="5" borderId="12" xfId="0" applyFont="1" applyFill="1" applyBorder="1" applyAlignment="1">
      <alignment horizontal="centerContinuous" vertical="center" shrinkToFit="1"/>
    </xf>
    <xf numFmtId="0" fontId="0" fillId="0" borderId="6" xfId="0" applyFont="1" applyFill="1" applyBorder="1" applyAlignment="1">
      <alignment vertical="top" wrapText="1"/>
    </xf>
    <xf numFmtId="0" fontId="7" fillId="0" borderId="6" xfId="0" applyFont="1" applyFill="1" applyBorder="1" applyAlignment="1">
      <alignment horizontal="left" vertical="center"/>
    </xf>
    <xf numFmtId="49" fontId="7" fillId="0" borderId="0" xfId="0" applyNumberFormat="1" applyFont="1" applyFill="1" applyBorder="1" applyAlignment="1">
      <alignment vertical="center" wrapText="1"/>
    </xf>
    <xf numFmtId="49" fontId="7" fillId="0" borderId="6" xfId="0" applyNumberFormat="1" applyFont="1" applyFill="1" applyBorder="1" applyAlignment="1">
      <alignment vertical="center" wrapText="1"/>
    </xf>
    <xf numFmtId="0" fontId="0" fillId="0" borderId="0" xfId="0" applyFont="1" applyFill="1" applyBorder="1" applyAlignment="1">
      <alignment vertical="top"/>
    </xf>
    <xf numFmtId="0" fontId="6" fillId="0" borderId="0" xfId="0" applyFont="1" applyFill="1" applyBorder="1" applyAlignment="1">
      <alignment vertical="top"/>
    </xf>
    <xf numFmtId="0" fontId="7" fillId="0" borderId="0" xfId="0" applyFont="1" applyFill="1" applyBorder="1" applyAlignment="1">
      <alignment vertical="top"/>
    </xf>
    <xf numFmtId="0" fontId="7" fillId="0" borderId="7" xfId="0" applyFont="1" applyFill="1" applyBorder="1" applyAlignment="1">
      <alignment vertical="top"/>
    </xf>
    <xf numFmtId="0" fontId="6" fillId="0" borderId="10" xfId="0" applyFont="1" applyFill="1" applyBorder="1" applyAlignment="1">
      <alignment horizontal="left" vertical="center"/>
    </xf>
    <xf numFmtId="0" fontId="6" fillId="0" borderId="6" xfId="0" applyFont="1" applyFill="1" applyBorder="1" applyAlignment="1">
      <alignment horizontal="left" vertical="center"/>
    </xf>
    <xf numFmtId="49" fontId="7" fillId="0" borderId="21" xfId="0" applyNumberFormat="1" applyFont="1" applyFill="1" applyBorder="1" applyAlignment="1">
      <alignment vertical="center" wrapText="1"/>
    </xf>
    <xf numFmtId="49" fontId="7" fillId="0" borderId="22" xfId="0" applyNumberFormat="1" applyFont="1" applyFill="1" applyBorder="1" applyAlignment="1">
      <alignment vertical="center" wrapText="1"/>
    </xf>
    <xf numFmtId="0" fontId="6" fillId="0" borderId="6" xfId="0" applyFont="1" applyFill="1" applyBorder="1" applyAlignment="1">
      <alignment vertical="center"/>
    </xf>
    <xf numFmtId="49" fontId="7" fillId="0" borderId="21" xfId="0" applyNumberFormat="1" applyFont="1" applyFill="1" applyBorder="1" applyAlignment="1">
      <alignment vertical="center"/>
    </xf>
    <xf numFmtId="0" fontId="7" fillId="0" borderId="3" xfId="0" applyFont="1" applyFill="1" applyBorder="1" applyAlignment="1">
      <alignment vertical="center"/>
    </xf>
    <xf numFmtId="49" fontId="7" fillId="0" borderId="10" xfId="0" applyNumberFormat="1" applyFont="1" applyFill="1" applyBorder="1" applyAlignment="1">
      <alignment vertical="center" wrapText="1"/>
    </xf>
    <xf numFmtId="0" fontId="7" fillId="0" borderId="15" xfId="0" applyFont="1" applyFill="1" applyBorder="1" applyAlignment="1">
      <alignment vertical="center" shrinkToFit="1"/>
    </xf>
    <xf numFmtId="0" fontId="7" fillId="0" borderId="23" xfId="0" applyFont="1" applyFill="1" applyBorder="1" applyAlignment="1">
      <alignment vertical="center" shrinkToFit="1"/>
    </xf>
    <xf numFmtId="0" fontId="7" fillId="0" borderId="0" xfId="0" applyFont="1" applyFill="1" applyBorder="1" applyAlignment="1">
      <alignment vertical="center" shrinkToFit="1"/>
    </xf>
    <xf numFmtId="0" fontId="7" fillId="5" borderId="0" xfId="0" applyFont="1" applyFill="1" applyBorder="1" applyAlignment="1">
      <alignment vertical="center"/>
    </xf>
    <xf numFmtId="0" fontId="7" fillId="5" borderId="7" xfId="0" applyFont="1" applyFill="1" applyBorder="1" applyAlignment="1">
      <alignment vertical="center"/>
    </xf>
    <xf numFmtId="0" fontId="34" fillId="0" borderId="9" xfId="0" applyFont="1" applyFill="1" applyBorder="1" applyAlignment="1">
      <alignment horizontal="centerContinuous" vertical="center"/>
    </xf>
    <xf numFmtId="0" fontId="7" fillId="0" borderId="24" xfId="0" applyFont="1" applyFill="1" applyBorder="1" applyAlignment="1">
      <alignment horizontal="centerContinuous" vertical="center"/>
    </xf>
    <xf numFmtId="0" fontId="7" fillId="0" borderId="5" xfId="0" applyFont="1" applyFill="1" applyBorder="1" applyAlignment="1">
      <alignment horizontal="center" vertical="center"/>
    </xf>
    <xf numFmtId="0" fontId="7" fillId="0" borderId="25" xfId="0" applyFont="1" applyFill="1" applyBorder="1" applyAlignment="1">
      <alignment vertical="center" shrinkToFit="1"/>
    </xf>
    <xf numFmtId="0" fontId="7" fillId="0" borderId="15" xfId="0" applyFont="1" applyFill="1" applyBorder="1" applyAlignment="1">
      <alignment vertical="center"/>
    </xf>
    <xf numFmtId="38" fontId="7" fillId="6" borderId="26" xfId="2" applyFont="1" applyFill="1" applyBorder="1" applyAlignment="1">
      <alignment horizontal="center" vertical="center"/>
    </xf>
    <xf numFmtId="38" fontId="7" fillId="6" borderId="27" xfId="2" applyFont="1" applyFill="1" applyBorder="1" applyAlignment="1">
      <alignment horizontal="center" vertical="center"/>
    </xf>
    <xf numFmtId="0" fontId="7" fillId="0" borderId="0" xfId="0" applyFont="1" applyFill="1" applyBorder="1" applyAlignment="1">
      <alignment vertical="center" textRotation="255" wrapText="1" shrinkToFit="1"/>
    </xf>
    <xf numFmtId="0" fontId="7" fillId="0" borderId="15" xfId="0" applyFont="1" applyFill="1" applyBorder="1" applyAlignment="1">
      <alignment vertical="center" textRotation="255" wrapText="1" shrinkToFit="1"/>
    </xf>
    <xf numFmtId="0" fontId="10" fillId="4" borderId="4" xfId="0" applyFont="1" applyFill="1" applyBorder="1" applyAlignment="1">
      <alignment horizontal="centerContinuous" vertical="center"/>
    </xf>
    <xf numFmtId="0" fontId="10" fillId="4" borderId="5" xfId="0" applyFont="1" applyFill="1" applyBorder="1" applyAlignment="1">
      <alignment horizontal="centerContinuous" vertical="center"/>
    </xf>
    <xf numFmtId="0" fontId="6" fillId="0" borderId="8" xfId="0" applyFont="1" applyFill="1" applyBorder="1" applyAlignment="1">
      <alignment vertical="top"/>
    </xf>
    <xf numFmtId="0" fontId="7" fillId="11" borderId="2" xfId="0" applyFont="1" applyFill="1" applyBorder="1" applyAlignment="1">
      <alignment horizontal="center" vertical="center"/>
    </xf>
    <xf numFmtId="0" fontId="29" fillId="6" borderId="21" xfId="0" applyFont="1" applyFill="1" applyBorder="1" applyAlignment="1">
      <alignment horizontal="left" vertical="center" wrapText="1"/>
    </xf>
    <xf numFmtId="0" fontId="11" fillId="0" borderId="0" xfId="0" applyFont="1" applyFill="1" applyBorder="1" applyAlignment="1">
      <alignment horizontal="left" vertical="center"/>
    </xf>
    <xf numFmtId="0" fontId="7" fillId="11" borderId="0" xfId="0" applyFont="1" applyFill="1" applyBorder="1" applyAlignment="1">
      <alignment horizontal="center" vertical="center"/>
    </xf>
    <xf numFmtId="0" fontId="7" fillId="5" borderId="28" xfId="0" applyFont="1" applyFill="1" applyBorder="1" applyAlignment="1">
      <alignment vertical="center"/>
    </xf>
    <xf numFmtId="177" fontId="6" fillId="0" borderId="0" xfId="0" applyNumberFormat="1" applyFont="1" applyFill="1" applyBorder="1" applyAlignment="1">
      <alignment horizontal="center" vertical="center"/>
    </xf>
    <xf numFmtId="0" fontId="39" fillId="0" borderId="0" xfId="0" applyFont="1" applyFill="1" applyAlignment="1">
      <alignment vertical="center"/>
    </xf>
    <xf numFmtId="0" fontId="39" fillId="0" borderId="4" xfId="0" applyFont="1" applyFill="1" applyBorder="1" applyAlignment="1">
      <alignment vertical="center"/>
    </xf>
    <xf numFmtId="182" fontId="7" fillId="6" borderId="10" xfId="0" applyNumberFormat="1" applyFont="1" applyFill="1" applyBorder="1" applyAlignment="1">
      <alignment horizontal="right" vertical="center"/>
    </xf>
    <xf numFmtId="182" fontId="7" fillId="6" borderId="6" xfId="0" applyNumberFormat="1" applyFont="1" applyFill="1" applyBorder="1" applyAlignment="1">
      <alignment horizontal="right" vertical="center"/>
    </xf>
    <xf numFmtId="182" fontId="7" fillId="6" borderId="8" xfId="0" applyNumberFormat="1" applyFont="1" applyFill="1" applyBorder="1" applyAlignment="1">
      <alignment horizontal="right" vertical="center"/>
    </xf>
    <xf numFmtId="0" fontId="7" fillId="0" borderId="29" xfId="0" applyFont="1" applyFill="1" applyBorder="1" applyAlignment="1">
      <alignment vertical="center" wrapText="1" shrinkToFit="1"/>
    </xf>
    <xf numFmtId="0" fontId="7" fillId="0" borderId="30" xfId="0" applyFont="1" applyFill="1" applyBorder="1" applyAlignment="1">
      <alignment vertical="center" shrinkToFit="1"/>
    </xf>
    <xf numFmtId="0" fontId="0" fillId="0" borderId="30" xfId="0" applyFont="1" applyFill="1" applyBorder="1" applyAlignment="1">
      <alignment vertical="center"/>
    </xf>
    <xf numFmtId="0" fontId="7" fillId="0" borderId="31" xfId="0" applyFont="1" applyFill="1" applyBorder="1" applyAlignment="1">
      <alignment vertical="center" shrinkToFit="1"/>
    </xf>
    <xf numFmtId="0" fontId="7" fillId="0" borderId="32" xfId="0" applyFont="1" applyFill="1" applyBorder="1" applyAlignment="1">
      <alignment vertical="center" shrinkToFit="1"/>
    </xf>
    <xf numFmtId="0" fontId="0" fillId="0" borderId="32" xfId="0" applyFont="1" applyFill="1" applyBorder="1" applyAlignment="1">
      <alignment vertical="center"/>
    </xf>
    <xf numFmtId="181" fontId="7" fillId="6" borderId="26" xfId="0" applyNumberFormat="1" applyFont="1" applyFill="1" applyBorder="1" applyAlignment="1">
      <alignment horizontal="center" vertical="center"/>
    </xf>
    <xf numFmtId="0" fontId="6" fillId="0" borderId="11" xfId="0" applyFont="1" applyFill="1" applyBorder="1" applyAlignment="1">
      <alignment horizontal="left" vertical="center"/>
    </xf>
    <xf numFmtId="0" fontId="6" fillId="0" borderId="2" xfId="0" applyFont="1" applyFill="1" applyBorder="1" applyAlignment="1">
      <alignment horizontal="left" vertical="center"/>
    </xf>
    <xf numFmtId="0" fontId="6" fillId="0" borderId="2" xfId="0" applyFont="1" applyFill="1" applyBorder="1" applyAlignment="1">
      <alignment vertical="center"/>
    </xf>
    <xf numFmtId="0" fontId="6" fillId="0" borderId="3" xfId="0" applyFont="1" applyFill="1" applyBorder="1" applyAlignment="1">
      <alignment vertical="top"/>
    </xf>
    <xf numFmtId="0" fontId="29" fillId="6" borderId="0" xfId="0" applyFont="1" applyFill="1" applyBorder="1" applyAlignment="1">
      <alignment horizontal="left" vertical="center" wrapText="1"/>
    </xf>
    <xf numFmtId="0" fontId="7" fillId="0" borderId="33" xfId="0" applyFont="1" applyFill="1" applyBorder="1" applyAlignment="1">
      <alignment vertical="center" wrapText="1"/>
    </xf>
    <xf numFmtId="0" fontId="7" fillId="0" borderId="4" xfId="0" applyFont="1" applyFill="1" applyBorder="1" applyAlignment="1">
      <alignment vertical="center" wrapText="1"/>
    </xf>
    <xf numFmtId="0" fontId="7" fillId="0" borderId="5" xfId="0" applyFont="1" applyFill="1" applyBorder="1" applyAlignment="1">
      <alignment vertical="center" wrapText="1"/>
    </xf>
    <xf numFmtId="0" fontId="7" fillId="0" borderId="28" xfId="0" applyFont="1" applyFill="1" applyBorder="1" applyAlignment="1">
      <alignment vertical="center" wrapText="1"/>
    </xf>
    <xf numFmtId="0" fontId="7" fillId="0" borderId="7" xfId="0" applyFont="1" applyFill="1" applyBorder="1" applyAlignment="1">
      <alignment vertical="center" wrapText="1"/>
    </xf>
    <xf numFmtId="0" fontId="7" fillId="0" borderId="34" xfId="0" applyFont="1" applyFill="1" applyBorder="1" applyAlignment="1">
      <alignment vertical="center" wrapText="1"/>
    </xf>
    <xf numFmtId="0" fontId="7" fillId="0" borderId="6" xfId="0" applyFont="1" applyFill="1" applyBorder="1" applyAlignment="1">
      <alignment vertical="center" wrapText="1"/>
    </xf>
    <xf numFmtId="0" fontId="7" fillId="0" borderId="8" xfId="0" applyFont="1" applyFill="1" applyBorder="1" applyAlignment="1">
      <alignment vertical="center" wrapText="1"/>
    </xf>
    <xf numFmtId="0" fontId="7" fillId="0" borderId="28" xfId="0" applyFont="1" applyFill="1" applyBorder="1" applyAlignment="1">
      <alignment horizontal="center" vertical="center" wrapText="1"/>
    </xf>
    <xf numFmtId="0" fontId="7" fillId="0" borderId="7" xfId="0" applyFont="1" applyFill="1" applyBorder="1" applyAlignment="1">
      <alignment horizontal="center" vertical="center" wrapText="1"/>
    </xf>
    <xf numFmtId="32" fontId="7" fillId="0" borderId="0" xfId="0" applyNumberFormat="1" applyFont="1" applyFill="1" applyBorder="1" applyAlignment="1">
      <alignment vertical="center"/>
    </xf>
    <xf numFmtId="32" fontId="7" fillId="0" borderId="1" xfId="0" applyNumberFormat="1" applyFont="1" applyFill="1" applyBorder="1" applyAlignment="1">
      <alignment vertical="center"/>
    </xf>
    <xf numFmtId="32" fontId="7" fillId="0" borderId="4" xfId="0" applyNumberFormat="1" applyFont="1" applyFill="1" applyBorder="1" applyAlignment="1">
      <alignment vertical="center"/>
    </xf>
    <xf numFmtId="32" fontId="7" fillId="0" borderId="5" xfId="0" applyNumberFormat="1" applyFont="1" applyFill="1" applyBorder="1" applyAlignment="1">
      <alignment vertical="center"/>
    </xf>
    <xf numFmtId="32" fontId="7" fillId="0" borderId="11" xfId="0" applyNumberFormat="1" applyFont="1" applyFill="1" applyBorder="1" applyAlignment="1">
      <alignment vertical="center"/>
    </xf>
    <xf numFmtId="32" fontId="7" fillId="0" borderId="2" xfId="0" applyNumberFormat="1" applyFont="1" applyFill="1" applyBorder="1" applyAlignment="1">
      <alignment vertical="center"/>
    </xf>
    <xf numFmtId="32" fontId="7" fillId="0" borderId="3" xfId="0" applyNumberFormat="1" applyFont="1" applyFill="1" applyBorder="1" applyAlignment="1">
      <alignment vertical="center"/>
    </xf>
    <xf numFmtId="32" fontId="7" fillId="0" borderId="2" xfId="0" applyNumberFormat="1" applyFont="1" applyFill="1" applyBorder="1" applyAlignment="1">
      <alignment horizontal="center" vertical="center"/>
    </xf>
    <xf numFmtId="0" fontId="7" fillId="12" borderId="0" xfId="0" applyFont="1" applyFill="1" applyBorder="1" applyAlignment="1">
      <alignment horizontal="center" vertical="center"/>
    </xf>
    <xf numFmtId="32" fontId="7" fillId="0" borderId="4" xfId="0" applyNumberFormat="1" applyFont="1" applyFill="1" applyBorder="1" applyAlignment="1">
      <alignment horizontal="center" vertical="center"/>
    </xf>
    <xf numFmtId="0" fontId="6" fillId="0" borderId="0" xfId="0" applyFont="1" applyFill="1" applyAlignment="1">
      <alignment vertical="top"/>
    </xf>
    <xf numFmtId="0" fontId="7" fillId="12" borderId="0" xfId="0" applyFont="1" applyFill="1" applyBorder="1" applyAlignment="1">
      <alignment vertical="center"/>
    </xf>
    <xf numFmtId="32" fontId="7" fillId="0" borderId="7" xfId="0" applyNumberFormat="1" applyFont="1" applyFill="1" applyBorder="1" applyAlignment="1">
      <alignment vertical="center"/>
    </xf>
    <xf numFmtId="49" fontId="6" fillId="0" borderId="0" xfId="0" applyNumberFormat="1" applyFont="1" applyFill="1" applyBorder="1" applyAlignment="1">
      <alignment horizontal="right" vertical="center"/>
    </xf>
    <xf numFmtId="0" fontId="7" fillId="13" borderId="1" xfId="0" applyFont="1" applyFill="1" applyBorder="1" applyAlignment="1">
      <alignment vertical="center"/>
    </xf>
    <xf numFmtId="0" fontId="7" fillId="13" borderId="4" xfId="0" applyFont="1" applyFill="1" applyBorder="1" applyAlignment="1">
      <alignment vertical="center"/>
    </xf>
    <xf numFmtId="0" fontId="7" fillId="13" borderId="10" xfId="0" applyFont="1" applyFill="1" applyBorder="1" applyAlignment="1">
      <alignment vertical="center"/>
    </xf>
    <xf numFmtId="0" fontId="7" fillId="13" borderId="6" xfId="0" applyFont="1" applyFill="1" applyBorder="1" applyAlignment="1">
      <alignment vertical="center"/>
    </xf>
    <xf numFmtId="20" fontId="7" fillId="0" borderId="0" xfId="0" applyNumberFormat="1" applyFont="1" applyFill="1" applyBorder="1" applyAlignment="1">
      <alignment vertical="center"/>
    </xf>
    <xf numFmtId="0" fontId="7" fillId="0" borderId="35" xfId="0" applyFont="1" applyFill="1" applyBorder="1" applyAlignment="1">
      <alignment vertical="center"/>
    </xf>
    <xf numFmtId="32" fontId="7" fillId="0" borderId="35" xfId="0" applyNumberFormat="1" applyFont="1" applyFill="1" applyBorder="1" applyAlignment="1">
      <alignment vertical="center"/>
    </xf>
    <xf numFmtId="32" fontId="7" fillId="0" borderId="35" xfId="0" applyNumberFormat="1" applyFont="1" applyFill="1" applyBorder="1" applyAlignment="1">
      <alignment horizontal="center" vertical="center"/>
    </xf>
    <xf numFmtId="32" fontId="7" fillId="0" borderId="36" xfId="0" applyNumberFormat="1" applyFont="1" applyFill="1" applyBorder="1" applyAlignment="1">
      <alignment vertical="center"/>
    </xf>
    <xf numFmtId="0" fontId="7" fillId="0" borderId="37" xfId="0" applyFont="1" applyFill="1" applyBorder="1" applyAlignment="1">
      <alignment vertical="center"/>
    </xf>
    <xf numFmtId="0" fontId="7" fillId="0" borderId="38" xfId="0" applyFont="1" applyFill="1" applyBorder="1" applyAlignment="1">
      <alignment horizontal="center" vertical="center"/>
    </xf>
    <xf numFmtId="0" fontId="7" fillId="0" borderId="39" xfId="0" applyFont="1" applyFill="1" applyBorder="1" applyAlignment="1">
      <alignment vertical="center"/>
    </xf>
    <xf numFmtId="38" fontId="7" fillId="6" borderId="20" xfId="2" applyFont="1" applyFill="1" applyBorder="1" applyAlignment="1">
      <alignment horizontal="center" vertical="center"/>
    </xf>
    <xf numFmtId="0" fontId="7" fillId="0" borderId="20" xfId="0" applyFont="1" applyFill="1" applyBorder="1" applyAlignment="1">
      <alignment horizontal="center" vertical="center"/>
    </xf>
    <xf numFmtId="32" fontId="7"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6" fillId="0" borderId="0" xfId="0" applyFont="1" applyFill="1" applyBorder="1" applyAlignment="1">
      <alignment vertical="center" wrapText="1"/>
    </xf>
    <xf numFmtId="0" fontId="7" fillId="12" borderId="0" xfId="0" applyFont="1" applyFill="1" applyBorder="1" applyAlignment="1">
      <alignment horizontal="center" vertical="center"/>
    </xf>
    <xf numFmtId="0" fontId="8" fillId="0" borderId="0" xfId="0" applyFont="1" applyBorder="1" applyAlignment="1">
      <alignment vertical="center" wrapText="1"/>
    </xf>
    <xf numFmtId="0" fontId="8" fillId="0" borderId="0" xfId="0" applyFont="1" applyAlignment="1">
      <alignment vertical="center"/>
    </xf>
    <xf numFmtId="0" fontId="8" fillId="0" borderId="11" xfId="0" applyFont="1" applyFill="1" applyBorder="1" applyAlignment="1">
      <alignment horizontal="center" vertical="center"/>
    </xf>
    <xf numFmtId="0" fontId="8" fillId="0" borderId="2" xfId="0" applyFont="1" applyFill="1" applyBorder="1" applyAlignment="1">
      <alignment vertical="center"/>
    </xf>
    <xf numFmtId="0" fontId="8" fillId="0" borderId="11" xfId="0" applyFont="1" applyFill="1" applyBorder="1" applyAlignment="1">
      <alignment vertical="center"/>
    </xf>
    <xf numFmtId="0" fontId="8" fillId="0" borderId="40" xfId="0" applyFont="1" applyFill="1" applyBorder="1" applyAlignment="1">
      <alignment horizontal="center" vertical="center"/>
    </xf>
    <xf numFmtId="0" fontId="7" fillId="0" borderId="41" xfId="0" applyFont="1" applyFill="1" applyBorder="1" applyAlignment="1">
      <alignment vertical="center"/>
    </xf>
    <xf numFmtId="0" fontId="7" fillId="0" borderId="31" xfId="0" applyFont="1" applyFill="1" applyBorder="1" applyAlignment="1">
      <alignment vertical="center"/>
    </xf>
    <xf numFmtId="0" fontId="7" fillId="0" borderId="32" xfId="0" applyFont="1" applyFill="1" applyBorder="1" applyAlignment="1">
      <alignment vertical="center"/>
    </xf>
    <xf numFmtId="0" fontId="7" fillId="0" borderId="42" xfId="0" applyFont="1" applyFill="1" applyBorder="1" applyAlignment="1">
      <alignment vertical="center"/>
    </xf>
    <xf numFmtId="0" fontId="7" fillId="0" borderId="6" xfId="0" applyFont="1" applyFill="1" applyBorder="1" applyAlignment="1">
      <alignment vertical="center" shrinkToFit="1"/>
    </xf>
    <xf numFmtId="0" fontId="7" fillId="0" borderId="8" xfId="0" applyFont="1" applyFill="1" applyBorder="1" applyAlignment="1">
      <alignment vertical="center" shrinkToFit="1"/>
    </xf>
    <xf numFmtId="0" fontId="34" fillId="5" borderId="2" xfId="0" applyFont="1" applyFill="1" applyBorder="1" applyAlignment="1">
      <alignment horizontal="center" vertical="center"/>
    </xf>
    <xf numFmtId="0" fontId="34" fillId="5" borderId="3"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10" xfId="0" applyFont="1" applyFill="1" applyBorder="1" applyAlignment="1">
      <alignment horizontal="left" vertical="center"/>
    </xf>
    <xf numFmtId="0" fontId="42" fillId="0" borderId="0" xfId="0" applyFont="1" applyFill="1" applyBorder="1" applyAlignment="1">
      <alignment horizontal="left" vertical="center"/>
    </xf>
    <xf numFmtId="0" fontId="42" fillId="0" borderId="0" xfId="0" applyFont="1" applyFill="1" applyBorder="1" applyAlignment="1">
      <alignment vertical="center"/>
    </xf>
    <xf numFmtId="0" fontId="44" fillId="0" borderId="0" xfId="0" applyFont="1" applyFill="1" applyAlignment="1">
      <alignment vertical="center"/>
    </xf>
    <xf numFmtId="0" fontId="42" fillId="0" borderId="0" xfId="0" applyFont="1" applyFill="1" applyAlignment="1">
      <alignment vertical="center"/>
    </xf>
    <xf numFmtId="0" fontId="45" fillId="0" borderId="0" xfId="0" applyFont="1" applyFill="1" applyAlignment="1">
      <alignment vertical="center"/>
    </xf>
    <xf numFmtId="0" fontId="46" fillId="5" borderId="11" xfId="0" applyFont="1" applyFill="1" applyBorder="1" applyAlignment="1">
      <alignment horizontal="centerContinuous" vertical="center"/>
    </xf>
    <xf numFmtId="0" fontId="46" fillId="5" borderId="2" xfId="0" applyFont="1" applyFill="1" applyBorder="1" applyAlignment="1">
      <alignment horizontal="centerContinuous" vertical="center"/>
    </xf>
    <xf numFmtId="0" fontId="46" fillId="5" borderId="3" xfId="0" applyFont="1" applyFill="1" applyBorder="1" applyAlignment="1">
      <alignment horizontal="centerContinuous" vertical="center"/>
    </xf>
    <xf numFmtId="0" fontId="48" fillId="0" borderId="0" xfId="0" applyFont="1" applyFill="1" applyAlignment="1">
      <alignment vertical="center"/>
    </xf>
    <xf numFmtId="0" fontId="45" fillId="0" borderId="1" xfId="0" applyFont="1" applyFill="1" applyBorder="1" applyAlignment="1">
      <alignment horizontal="left" vertical="center"/>
    </xf>
    <xf numFmtId="0" fontId="45" fillId="0" borderId="4" xfId="0" applyFont="1" applyFill="1" applyBorder="1" applyAlignment="1">
      <alignment horizontal="left" vertical="center"/>
    </xf>
    <xf numFmtId="0" fontId="45" fillId="2" borderId="11" xfId="0" applyFont="1" applyFill="1" applyBorder="1" applyAlignment="1">
      <alignment horizontal="center" vertical="center"/>
    </xf>
    <xf numFmtId="0" fontId="45" fillId="2" borderId="12" xfId="0" applyFont="1" applyFill="1" applyBorder="1" applyAlignment="1">
      <alignment horizontal="center" vertical="center"/>
    </xf>
    <xf numFmtId="0" fontId="22" fillId="0" borderId="2" xfId="0" applyFont="1" applyFill="1" applyBorder="1" applyAlignment="1">
      <alignment vertical="center"/>
    </xf>
    <xf numFmtId="0" fontId="22" fillId="0" borderId="2" xfId="0" applyFont="1" applyFill="1" applyBorder="1" applyAlignment="1">
      <alignment horizontal="center" vertical="center"/>
    </xf>
    <xf numFmtId="0" fontId="45" fillId="0" borderId="11" xfId="0" applyFont="1" applyFill="1" applyBorder="1" applyAlignment="1">
      <alignment horizontal="left" vertical="center"/>
    </xf>
    <xf numFmtId="0" fontId="45" fillId="0" borderId="2" xfId="0" applyFont="1" applyFill="1" applyBorder="1" applyAlignment="1">
      <alignment horizontal="left" vertical="center"/>
    </xf>
    <xf numFmtId="0" fontId="45" fillId="0" borderId="10" xfId="0" applyFont="1" applyFill="1" applyBorder="1" applyAlignment="1">
      <alignment horizontal="left" vertical="center"/>
    </xf>
    <xf numFmtId="0" fontId="45" fillId="0" borderId="6" xfId="0" applyFont="1" applyFill="1" applyBorder="1" applyAlignment="1">
      <alignment horizontal="left" vertical="center"/>
    </xf>
    <xf numFmtId="0" fontId="49" fillId="0" borderId="0" xfId="0" applyFont="1" applyFill="1" applyAlignment="1">
      <alignment vertical="center"/>
    </xf>
    <xf numFmtId="0" fontId="49" fillId="0" borderId="0" xfId="0" applyFont="1" applyFill="1" applyAlignment="1">
      <alignment horizontal="center" vertical="center"/>
    </xf>
    <xf numFmtId="0" fontId="50" fillId="0" borderId="0" xfId="0" applyFont="1" applyFill="1" applyAlignment="1">
      <alignment vertical="center"/>
    </xf>
    <xf numFmtId="0" fontId="45" fillId="0" borderId="11" xfId="0" applyFont="1" applyFill="1" applyBorder="1" applyAlignment="1">
      <alignment vertical="center"/>
    </xf>
    <xf numFmtId="0" fontId="45" fillId="0" borderId="2" xfId="0" applyFont="1" applyFill="1" applyBorder="1" applyAlignment="1">
      <alignment vertical="center"/>
    </xf>
    <xf numFmtId="0" fontId="48" fillId="0" borderId="2" xfId="0" applyFont="1" applyFill="1" applyBorder="1" applyAlignment="1">
      <alignment vertical="center"/>
    </xf>
    <xf numFmtId="0" fontId="45" fillId="0" borderId="11" xfId="0" applyFont="1" applyFill="1" applyBorder="1" applyAlignment="1">
      <alignment horizontal="centerContinuous" vertical="center"/>
    </xf>
    <xf numFmtId="0" fontId="45" fillId="0" borderId="2" xfId="0" applyFont="1" applyFill="1" applyBorder="1" applyAlignment="1">
      <alignment horizontal="centerContinuous" vertical="center"/>
    </xf>
    <xf numFmtId="0" fontId="52" fillId="0" borderId="0" xfId="0" applyFont="1" applyFill="1" applyAlignment="1">
      <alignment vertical="center"/>
    </xf>
    <xf numFmtId="0" fontId="51" fillId="0" borderId="0" xfId="0" applyFont="1" applyFill="1" applyAlignment="1">
      <alignment vertical="center"/>
    </xf>
    <xf numFmtId="0" fontId="48" fillId="0" borderId="2" xfId="0" applyFont="1" applyFill="1" applyBorder="1" applyAlignment="1">
      <alignment horizontal="left" vertical="center"/>
    </xf>
    <xf numFmtId="0" fontId="45" fillId="2" borderId="10" xfId="0" applyFont="1" applyFill="1" applyBorder="1" applyAlignment="1">
      <alignment horizontal="center" vertical="center"/>
    </xf>
    <xf numFmtId="0" fontId="48" fillId="0" borderId="3" xfId="0" applyFont="1" applyFill="1" applyBorder="1" applyAlignment="1">
      <alignment vertical="center"/>
    </xf>
    <xf numFmtId="0" fontId="48" fillId="0" borderId="0" xfId="0" applyFont="1" applyFill="1" applyBorder="1" applyAlignment="1">
      <alignment vertical="center"/>
    </xf>
    <xf numFmtId="0" fontId="48" fillId="0" borderId="7" xfId="0" applyFont="1" applyFill="1" applyBorder="1" applyAlignment="1">
      <alignment vertical="center"/>
    </xf>
    <xf numFmtId="0" fontId="48" fillId="0" borderId="4" xfId="0" applyFont="1" applyFill="1" applyBorder="1" applyAlignment="1">
      <alignment vertical="center"/>
    </xf>
    <xf numFmtId="0" fontId="45" fillId="0" borderId="8" xfId="0" applyFont="1" applyFill="1" applyBorder="1" applyAlignment="1">
      <alignment horizontal="left" vertical="center"/>
    </xf>
    <xf numFmtId="0" fontId="45" fillId="0" borderId="0" xfId="0" applyFont="1" applyFill="1" applyAlignment="1">
      <alignment horizontal="left" vertical="center"/>
    </xf>
    <xf numFmtId="0" fontId="45" fillId="0" borderId="0" xfId="0" applyFont="1" applyFill="1" applyAlignment="1">
      <alignment horizontal="left" vertical="center" wrapText="1"/>
    </xf>
    <xf numFmtId="0" fontId="45" fillId="0" borderId="0" xfId="0" applyFont="1" applyFill="1" applyAlignment="1">
      <alignment horizontal="center" vertical="center" wrapText="1"/>
    </xf>
    <xf numFmtId="0" fontId="45" fillId="2" borderId="0" xfId="0" applyFont="1" applyFill="1" applyAlignment="1">
      <alignment horizontal="center" vertical="center"/>
    </xf>
    <xf numFmtId="0" fontId="42" fillId="0" borderId="0" xfId="0" applyFont="1" applyFill="1" applyAlignment="1">
      <alignment horizontal="left" vertical="center"/>
    </xf>
    <xf numFmtId="0" fontId="49" fillId="0" borderId="0" xfId="0" applyFont="1" applyFill="1" applyBorder="1" applyAlignment="1">
      <alignment vertical="center"/>
    </xf>
    <xf numFmtId="0" fontId="45" fillId="0" borderId="0" xfId="0" applyFont="1" applyFill="1" applyBorder="1" applyAlignment="1">
      <alignment vertical="center"/>
    </xf>
    <xf numFmtId="0" fontId="49" fillId="0" borderId="0" xfId="0" applyFont="1" applyFill="1" applyBorder="1" applyAlignment="1">
      <alignment horizontal="center" vertical="center"/>
    </xf>
    <xf numFmtId="0" fontId="45" fillId="0" borderId="0"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4" xfId="0" applyFont="1" applyFill="1" applyBorder="1" applyAlignment="1">
      <alignment horizontal="center" vertical="center"/>
    </xf>
    <xf numFmtId="0" fontId="45" fillId="0" borderId="5" xfId="0" applyFont="1" applyFill="1" applyBorder="1" applyAlignment="1">
      <alignment horizontal="center" vertical="center"/>
    </xf>
    <xf numFmtId="0" fontId="45" fillId="0" borderId="1" xfId="0" applyFont="1" applyFill="1" applyBorder="1" applyAlignment="1">
      <alignment horizontal="centerContinuous" vertical="center"/>
    </xf>
    <xf numFmtId="0" fontId="45" fillId="0" borderId="4" xfId="0" applyFont="1" applyFill="1" applyBorder="1" applyAlignment="1">
      <alignment horizontal="centerContinuous" vertical="center"/>
    </xf>
    <xf numFmtId="0" fontId="45" fillId="0" borderId="5" xfId="0" applyFont="1" applyFill="1" applyBorder="1" applyAlignment="1">
      <alignment horizontal="centerContinuous" vertical="center"/>
    </xf>
    <xf numFmtId="0" fontId="45" fillId="0" borderId="2" xfId="0" applyFont="1" applyFill="1" applyBorder="1" applyAlignment="1">
      <alignment horizontal="right" vertical="center"/>
    </xf>
    <xf numFmtId="0" fontId="45" fillId="0" borderId="12" xfId="0" applyFont="1" applyFill="1" applyBorder="1" applyAlignment="1">
      <alignment horizontal="center" vertical="center"/>
    </xf>
    <xf numFmtId="0" fontId="45" fillId="0" borderId="10" xfId="0" applyFont="1" applyFill="1" applyBorder="1" applyAlignment="1">
      <alignment horizontal="center" vertical="center"/>
    </xf>
    <xf numFmtId="0" fontId="45" fillId="0" borderId="8" xfId="0" applyFont="1" applyFill="1" applyBorder="1" applyAlignment="1">
      <alignment horizontal="center" vertical="center"/>
    </xf>
    <xf numFmtId="0" fontId="45" fillId="0" borderId="3" xfId="0" applyFont="1" applyFill="1" applyBorder="1" applyAlignment="1">
      <alignment horizontal="centerContinuous" vertical="center"/>
    </xf>
    <xf numFmtId="0" fontId="45" fillId="0" borderId="5" xfId="0" applyFont="1" applyFill="1" applyBorder="1" applyAlignment="1">
      <alignment horizontal="left" vertical="center"/>
    </xf>
    <xf numFmtId="0" fontId="45" fillId="0" borderId="4" xfId="0" applyFont="1" applyFill="1" applyBorder="1" applyAlignment="1">
      <alignment horizontal="right" vertical="center"/>
    </xf>
    <xf numFmtId="0" fontId="48" fillId="0" borderId="5" xfId="0" applyFont="1" applyFill="1" applyBorder="1" applyAlignment="1">
      <alignment vertical="center"/>
    </xf>
    <xf numFmtId="0" fontId="48" fillId="0" borderId="1" xfId="0" applyFont="1" applyFill="1" applyBorder="1" applyAlignment="1">
      <alignment vertical="center"/>
    </xf>
    <xf numFmtId="0" fontId="45" fillId="0" borderId="9" xfId="0" applyFont="1" applyFill="1" applyBorder="1" applyAlignment="1">
      <alignment horizontal="left" vertical="center"/>
    </xf>
    <xf numFmtId="0" fontId="45" fillId="0" borderId="0" xfId="0" applyFont="1" applyFill="1" applyBorder="1" applyAlignment="1">
      <alignment horizontal="left" vertical="center"/>
    </xf>
    <xf numFmtId="0" fontId="45" fillId="0" borderId="7" xfId="0" applyFont="1" applyFill="1" applyBorder="1" applyAlignment="1">
      <alignment horizontal="left" vertical="center"/>
    </xf>
    <xf numFmtId="0" fontId="45" fillId="0" borderId="0" xfId="0" applyFont="1" applyFill="1" applyBorder="1" applyAlignment="1">
      <alignment horizontal="right" vertical="center"/>
    </xf>
    <xf numFmtId="0" fontId="45" fillId="0" borderId="7" xfId="0" applyFont="1" applyFill="1" applyBorder="1" applyAlignment="1">
      <alignment horizontal="center" vertical="center"/>
    </xf>
    <xf numFmtId="0" fontId="48" fillId="0" borderId="9" xfId="0" applyFont="1" applyFill="1" applyBorder="1" applyAlignment="1">
      <alignment vertical="center"/>
    </xf>
    <xf numFmtId="0" fontId="0" fillId="0" borderId="9" xfId="0" applyFont="1" applyBorder="1" applyAlignment="1">
      <alignment horizontal="left" vertical="center"/>
    </xf>
    <xf numFmtId="0" fontId="0" fillId="0" borderId="0" xfId="0" applyFont="1" applyBorder="1" applyAlignment="1">
      <alignment horizontal="left" vertical="center"/>
    </xf>
    <xf numFmtId="0" fontId="0" fillId="0" borderId="10" xfId="0" applyFont="1" applyBorder="1" applyAlignment="1">
      <alignment horizontal="left" vertical="center"/>
    </xf>
    <xf numFmtId="0" fontId="0" fillId="0" borderId="6" xfId="0" applyFont="1" applyBorder="1" applyAlignment="1">
      <alignment horizontal="left" vertical="center"/>
    </xf>
    <xf numFmtId="0" fontId="48" fillId="0" borderId="6" xfId="0" applyFont="1" applyFill="1" applyBorder="1" applyAlignment="1">
      <alignment vertical="center"/>
    </xf>
    <xf numFmtId="0" fontId="48" fillId="0" borderId="8" xfId="0" applyFont="1" applyFill="1" applyBorder="1" applyAlignment="1">
      <alignment vertical="center"/>
    </xf>
    <xf numFmtId="0" fontId="48" fillId="0" borderId="10" xfId="0" applyFont="1" applyFill="1" applyBorder="1" applyAlignment="1">
      <alignment vertical="center"/>
    </xf>
    <xf numFmtId="0" fontId="52" fillId="0" borderId="0" xfId="0" applyFont="1" applyFill="1" applyBorder="1" applyAlignment="1">
      <alignment vertical="center"/>
    </xf>
    <xf numFmtId="0" fontId="45" fillId="0" borderId="0" xfId="0" applyFont="1" applyFill="1" applyAlignment="1">
      <alignment horizontal="center" vertical="top" wrapText="1"/>
    </xf>
    <xf numFmtId="0" fontId="45" fillId="0" borderId="0" xfId="0" applyFont="1" applyFill="1" applyAlignment="1">
      <alignment vertical="top" wrapText="1"/>
    </xf>
    <xf numFmtId="0" fontId="45" fillId="0" borderId="0" xfId="0" applyFont="1" applyFill="1" applyAlignment="1">
      <alignment horizontal="center" vertical="center"/>
    </xf>
    <xf numFmtId="0" fontId="45" fillId="0" borderId="0" xfId="0" applyFont="1" applyFill="1" applyAlignment="1">
      <alignment vertical="center" wrapText="1"/>
    </xf>
    <xf numFmtId="0" fontId="45" fillId="0" borderId="0" xfId="0" applyFont="1" applyFill="1" applyAlignment="1">
      <alignment horizontal="left" vertical="top"/>
    </xf>
    <xf numFmtId="0" fontId="46" fillId="5" borderId="12" xfId="0" applyFont="1" applyFill="1" applyBorder="1" applyAlignment="1">
      <alignment horizontal="centerContinuous" vertical="center"/>
    </xf>
    <xf numFmtId="181" fontId="45" fillId="0" borderId="3" xfId="0" applyNumberFormat="1" applyFont="1" applyFill="1" applyBorder="1" applyAlignment="1">
      <alignment horizontal="center" vertical="center"/>
    </xf>
    <xf numFmtId="0" fontId="45" fillId="0" borderId="3" xfId="0" applyFont="1" applyFill="1" applyBorder="1" applyAlignment="1">
      <alignment horizontal="left" vertical="center"/>
    </xf>
    <xf numFmtId="0" fontId="45" fillId="0" borderId="11" xfId="0" applyFont="1" applyFill="1" applyBorder="1" applyAlignment="1">
      <alignment horizontal="center" vertical="center"/>
    </xf>
    <xf numFmtId="0" fontId="45" fillId="0" borderId="3" xfId="0" applyFont="1" applyFill="1" applyBorder="1" applyAlignment="1">
      <alignment horizontal="center" vertical="center"/>
    </xf>
    <xf numFmtId="0" fontId="52" fillId="0" borderId="4" xfId="0" applyFont="1" applyFill="1" applyBorder="1" applyAlignment="1">
      <alignment horizontal="left" vertical="top"/>
    </xf>
    <xf numFmtId="0" fontId="52" fillId="0" borderId="0" xfId="0" applyFont="1" applyFill="1" applyBorder="1" applyAlignment="1">
      <alignment horizontal="left" vertical="top"/>
    </xf>
    <xf numFmtId="0" fontId="45" fillId="0" borderId="0" xfId="0" applyFont="1" applyFill="1" applyBorder="1" applyAlignment="1">
      <alignment horizontal="centerContinuous" vertical="center"/>
    </xf>
    <xf numFmtId="0" fontId="45" fillId="0" borderId="2" xfId="0" applyFont="1" applyFill="1" applyBorder="1" applyAlignment="1">
      <alignment horizontal="center" vertical="center"/>
    </xf>
    <xf numFmtId="0" fontId="7" fillId="0" borderId="0" xfId="0" applyFont="1" applyFill="1" applyBorder="1" applyAlignment="1">
      <alignment vertical="top" wrapText="1"/>
    </xf>
    <xf numFmtId="0" fontId="45" fillId="0" borderId="0" xfId="0" applyFont="1" applyFill="1" applyBorder="1" applyAlignment="1">
      <alignment horizontal="left" vertical="top"/>
    </xf>
    <xf numFmtId="0" fontId="45" fillId="0" borderId="1" xfId="0" applyFont="1" applyFill="1" applyBorder="1" applyAlignment="1">
      <alignment horizontal="left" vertical="top" wrapText="1"/>
    </xf>
    <xf numFmtId="0" fontId="45" fillId="0" borderId="4" xfId="0" applyFont="1" applyFill="1" applyBorder="1" applyAlignment="1">
      <alignment horizontal="left" vertical="top" wrapText="1"/>
    </xf>
    <xf numFmtId="0" fontId="45" fillId="0" borderId="5" xfId="0" applyFont="1" applyFill="1" applyBorder="1" applyAlignment="1">
      <alignment horizontal="left" vertical="top" wrapText="1"/>
    </xf>
    <xf numFmtId="0" fontId="45" fillId="0" borderId="10" xfId="0" applyFont="1" applyFill="1" applyBorder="1" applyAlignment="1">
      <alignment horizontal="left" vertical="top" wrapText="1"/>
    </xf>
    <xf numFmtId="0" fontId="45" fillId="0" borderId="6" xfId="0" applyFont="1" applyFill="1" applyBorder="1" applyAlignment="1">
      <alignment horizontal="left" vertical="top" wrapText="1"/>
    </xf>
    <xf numFmtId="0" fontId="45" fillId="0" borderId="8" xfId="0" applyFont="1" applyFill="1" applyBorder="1" applyAlignment="1">
      <alignment horizontal="left" vertical="top" wrapText="1"/>
    </xf>
    <xf numFmtId="0" fontId="45" fillId="0" borderId="12" xfId="0" applyFont="1" applyFill="1" applyBorder="1" applyAlignment="1">
      <alignment horizontal="centerContinuous" vertical="center"/>
    </xf>
    <xf numFmtId="0" fontId="45" fillId="0" borderId="12" xfId="0" applyFont="1" applyFill="1" applyBorder="1" applyAlignment="1">
      <alignment vertical="center"/>
    </xf>
    <xf numFmtId="0" fontId="45" fillId="0" borderId="4" xfId="0" applyFont="1" applyFill="1" applyBorder="1" applyAlignment="1">
      <alignment vertical="center"/>
    </xf>
    <xf numFmtId="0" fontId="45" fillId="0" borderId="5" xfId="0" applyFont="1" applyFill="1" applyBorder="1" applyAlignment="1">
      <alignment vertical="center"/>
    </xf>
    <xf numFmtId="0" fontId="45" fillId="0" borderId="9" xfId="0" applyFont="1" applyFill="1" applyBorder="1" applyAlignment="1">
      <alignment horizontal="center" vertical="center"/>
    </xf>
    <xf numFmtId="0" fontId="46" fillId="5" borderId="3" xfId="0" applyFont="1" applyFill="1" applyBorder="1" applyAlignment="1">
      <alignment horizontal="center" vertical="center"/>
    </xf>
    <xf numFmtId="0" fontId="54" fillId="0" borderId="0" xfId="0" applyFont="1" applyFill="1" applyAlignment="1">
      <alignment vertical="center"/>
    </xf>
    <xf numFmtId="0" fontId="7" fillId="0" borderId="1" xfId="0" applyFont="1" applyFill="1" applyBorder="1" applyAlignment="1">
      <alignment horizontal="centerContinuous" vertical="center"/>
    </xf>
    <xf numFmtId="0" fontId="56" fillId="0" borderId="0" xfId="0" applyFont="1" applyFill="1" applyAlignment="1">
      <alignment vertical="center"/>
    </xf>
    <xf numFmtId="0" fontId="45" fillId="0" borderId="0" xfId="0" applyFont="1" applyFill="1" applyBorder="1" applyAlignment="1">
      <alignment horizontal="left" vertical="top" wrapText="1"/>
    </xf>
    <xf numFmtId="0" fontId="45" fillId="6" borderId="3" xfId="0" applyFont="1" applyFill="1" applyBorder="1" applyAlignment="1">
      <alignment horizontal="center" vertical="center"/>
    </xf>
    <xf numFmtId="0" fontId="0" fillId="0" borderId="2" xfId="0" applyFont="1" applyBorder="1" applyAlignment="1"/>
    <xf numFmtId="0" fontId="0" fillId="0" borderId="3" xfId="0" applyFont="1" applyBorder="1" applyAlignment="1"/>
    <xf numFmtId="0" fontId="45" fillId="0" borderId="3" xfId="0" applyFont="1" applyFill="1" applyBorder="1" applyAlignment="1">
      <alignment horizontal="right" vertical="center"/>
    </xf>
    <xf numFmtId="0" fontId="45" fillId="0" borderId="12" xfId="0" applyFont="1" applyFill="1" applyBorder="1" applyAlignment="1">
      <alignment horizontal="right" vertical="center"/>
    </xf>
    <xf numFmtId="0" fontId="45" fillId="0" borderId="5" xfId="0" applyFont="1" applyFill="1" applyBorder="1" applyAlignment="1">
      <alignment horizontal="right" vertical="center"/>
    </xf>
    <xf numFmtId="0" fontId="45" fillId="0" borderId="8" xfId="0" applyFont="1" applyFill="1" applyBorder="1" applyAlignment="1">
      <alignment horizontal="right" vertical="center"/>
    </xf>
    <xf numFmtId="0" fontId="45" fillId="2" borderId="2" xfId="0" applyFont="1" applyFill="1" applyBorder="1" applyAlignment="1">
      <alignment horizontal="center" vertical="center"/>
    </xf>
    <xf numFmtId="0" fontId="45" fillId="6" borderId="5" xfId="0" applyFont="1" applyFill="1" applyBorder="1" applyAlignment="1">
      <alignment horizontal="center" vertical="center"/>
    </xf>
    <xf numFmtId="0" fontId="48" fillId="0" borderId="0" xfId="0" applyFont="1" applyFill="1" applyAlignment="1">
      <alignment horizontal="center" vertical="center"/>
    </xf>
    <xf numFmtId="0" fontId="45" fillId="0" borderId="7" xfId="0" applyFont="1" applyFill="1" applyBorder="1" applyAlignment="1">
      <alignment vertical="center"/>
    </xf>
    <xf numFmtId="0" fontId="45" fillId="0" borderId="9" xfId="0" applyFont="1" applyFill="1" applyBorder="1" applyAlignment="1">
      <alignment vertical="center"/>
    </xf>
    <xf numFmtId="0" fontId="49" fillId="0" borderId="10" xfId="0" applyFont="1" applyFill="1" applyBorder="1" applyAlignment="1">
      <alignment vertical="center"/>
    </xf>
    <xf numFmtId="0" fontId="49" fillId="0" borderId="6" xfId="0" applyFont="1" applyFill="1" applyBorder="1" applyAlignment="1">
      <alignment vertical="center"/>
    </xf>
    <xf numFmtId="0" fontId="49" fillId="0" borderId="8" xfId="0" applyFont="1" applyFill="1" applyBorder="1" applyAlignment="1">
      <alignment vertical="center"/>
    </xf>
    <xf numFmtId="0" fontId="45" fillId="2" borderId="43" xfId="0" applyFont="1" applyFill="1" applyBorder="1" applyAlignment="1">
      <alignment horizontal="center" vertical="center"/>
    </xf>
    <xf numFmtId="0" fontId="42" fillId="0" borderId="0" xfId="0" applyFont="1" applyFill="1" applyAlignment="1">
      <alignment horizontal="center" vertical="center"/>
    </xf>
    <xf numFmtId="0" fontId="52" fillId="0" borderId="0" xfId="0" applyFont="1" applyFill="1" applyBorder="1" applyAlignment="1">
      <alignment horizontal="center" vertical="center"/>
    </xf>
    <xf numFmtId="0" fontId="52" fillId="0" borderId="0" xfId="0" applyFont="1" applyFill="1" applyBorder="1" applyAlignment="1">
      <alignment horizontal="centerContinuous" vertical="center"/>
    </xf>
    <xf numFmtId="0" fontId="52" fillId="0" borderId="0" xfId="0" applyFont="1" applyFill="1" applyBorder="1" applyAlignment="1">
      <alignment horizontal="right" vertical="center"/>
    </xf>
    <xf numFmtId="0" fontId="0" fillId="0" borderId="4" xfId="0" applyFont="1" applyFill="1" applyBorder="1" applyAlignment="1">
      <alignment horizontal="left" vertical="center"/>
    </xf>
    <xf numFmtId="0" fontId="0" fillId="0" borderId="5" xfId="0" applyFont="1" applyFill="1" applyBorder="1" applyAlignment="1">
      <alignment horizontal="left" vertical="center"/>
    </xf>
    <xf numFmtId="0" fontId="70" fillId="0" borderId="0" xfId="0" applyFont="1" applyFill="1" applyAlignment="1">
      <alignment vertical="center"/>
    </xf>
    <xf numFmtId="0" fontId="45" fillId="0" borderId="1" xfId="0" applyFont="1" applyFill="1" applyBorder="1" applyAlignment="1">
      <alignment vertical="center"/>
    </xf>
    <xf numFmtId="0" fontId="45" fillId="0" borderId="0" xfId="0" applyFont="1" applyFill="1" applyBorder="1" applyAlignment="1">
      <alignment horizontal="left" vertical="center" wrapText="1"/>
    </xf>
    <xf numFmtId="0" fontId="45" fillId="0" borderId="10" xfId="0" applyFont="1" applyFill="1" applyBorder="1" applyAlignment="1">
      <alignment vertical="center"/>
    </xf>
    <xf numFmtId="0" fontId="45" fillId="0" borderId="6" xfId="0" applyFont="1" applyFill="1" applyBorder="1" applyAlignment="1">
      <alignment vertical="center"/>
    </xf>
    <xf numFmtId="0" fontId="45" fillId="0" borderId="8" xfId="0" applyFont="1" applyFill="1" applyBorder="1" applyAlignment="1">
      <alignment vertical="center"/>
    </xf>
    <xf numFmtId="0" fontId="45" fillId="2" borderId="44" xfId="0" applyFont="1" applyFill="1" applyBorder="1" applyAlignment="1">
      <alignment horizontal="center" vertical="center"/>
    </xf>
    <xf numFmtId="0" fontId="45" fillId="0" borderId="2" xfId="0" applyFont="1" applyFill="1" applyBorder="1" applyAlignment="1">
      <alignment vertical="center" textRotation="255" shrinkToFit="1"/>
    </xf>
    <xf numFmtId="0" fontId="57" fillId="0" borderId="0" xfId="0" applyFont="1" applyFill="1" applyBorder="1" applyAlignment="1">
      <alignment vertical="center"/>
    </xf>
    <xf numFmtId="0" fontId="57" fillId="0" borderId="0" xfId="0" applyFont="1" applyFill="1" applyBorder="1" applyAlignment="1">
      <alignment horizontal="center" vertical="center"/>
    </xf>
    <xf numFmtId="0" fontId="57" fillId="0" borderId="0" xfId="0" applyFont="1" applyFill="1" applyBorder="1" applyAlignment="1">
      <alignment horizontal="centerContinuous" vertical="center"/>
    </xf>
    <xf numFmtId="0" fontId="57" fillId="0" borderId="0" xfId="0" applyFont="1" applyFill="1" applyBorder="1" applyAlignment="1">
      <alignment horizontal="left" vertical="center"/>
    </xf>
    <xf numFmtId="0" fontId="58" fillId="0" borderId="0" xfId="0" applyFont="1" applyFill="1" applyAlignment="1">
      <alignment vertical="center"/>
    </xf>
    <xf numFmtId="0" fontId="52" fillId="0" borderId="0" xfId="0" applyFont="1" applyFill="1" applyBorder="1" applyAlignment="1">
      <alignment horizontal="left" vertical="center"/>
    </xf>
    <xf numFmtId="0" fontId="45" fillId="0" borderId="2" xfId="0" applyFont="1" applyFill="1" applyBorder="1" applyAlignment="1">
      <alignment horizontal="left" vertical="top" wrapText="1"/>
    </xf>
    <xf numFmtId="0" fontId="45" fillId="0" borderId="0" xfId="0" applyFont="1" applyFill="1" applyAlignment="1">
      <alignment horizontal="right" vertical="center"/>
    </xf>
    <xf numFmtId="38" fontId="45" fillId="0" borderId="0" xfId="2" applyFont="1" applyFill="1" applyAlignment="1">
      <alignment horizontal="right" vertical="center"/>
    </xf>
    <xf numFmtId="0" fontId="52" fillId="0" borderId="0" xfId="0" applyFont="1" applyFill="1" applyBorder="1" applyAlignment="1">
      <alignment horizontal="center" vertical="center" textRotation="255"/>
    </xf>
    <xf numFmtId="0" fontId="6" fillId="0" borderId="0" xfId="0" applyFont="1" applyFill="1" applyAlignment="1">
      <alignment vertical="center" wrapText="1"/>
    </xf>
    <xf numFmtId="0" fontId="6" fillId="0" borderId="0" xfId="0" applyFont="1" applyFill="1" applyAlignment="1">
      <alignment vertical="top" wrapText="1"/>
    </xf>
    <xf numFmtId="0" fontId="6" fillId="0" borderId="0" xfId="0" applyFont="1" applyFill="1" applyAlignment="1">
      <alignment horizontal="left" vertical="top"/>
    </xf>
    <xf numFmtId="0" fontId="6" fillId="0" borderId="0" xfId="0" applyFont="1" applyFill="1" applyAlignment="1">
      <alignment horizontal="left" vertical="top" wrapText="1"/>
    </xf>
    <xf numFmtId="0" fontId="45" fillId="0" borderId="0" xfId="0" applyFont="1" applyFill="1" applyAlignment="1">
      <alignment horizontal="center" wrapText="1"/>
    </xf>
    <xf numFmtId="0" fontId="43" fillId="0" borderId="0" xfId="0" applyFont="1" applyFill="1" applyAlignment="1">
      <alignment vertical="center"/>
    </xf>
    <xf numFmtId="0" fontId="45" fillId="4" borderId="12" xfId="0" applyFont="1" applyFill="1" applyBorder="1" applyAlignment="1">
      <alignment horizontal="center" vertical="center"/>
    </xf>
    <xf numFmtId="0" fontId="48" fillId="4" borderId="2" xfId="0" applyFont="1" applyFill="1" applyBorder="1" applyAlignment="1">
      <alignment horizontal="center" vertical="center"/>
    </xf>
    <xf numFmtId="0" fontId="48" fillId="4" borderId="3" xfId="0" applyFont="1" applyFill="1" applyBorder="1" applyAlignment="1">
      <alignment horizontal="center" vertical="center"/>
    </xf>
    <xf numFmtId="0" fontId="48" fillId="0" borderId="2" xfId="0" applyFont="1" applyFill="1" applyBorder="1" applyAlignment="1">
      <alignment horizontal="center" vertical="center"/>
    </xf>
    <xf numFmtId="0" fontId="48" fillId="0" borderId="3" xfId="0" applyFont="1" applyFill="1" applyBorder="1" applyAlignment="1">
      <alignment horizontal="center" vertical="center"/>
    </xf>
    <xf numFmtId="0" fontId="48" fillId="0" borderId="45" xfId="0" applyFont="1" applyFill="1" applyBorder="1" applyAlignment="1">
      <alignment horizontal="left" vertical="center"/>
    </xf>
    <xf numFmtId="0" fontId="0" fillId="0" borderId="0" xfId="0" applyFont="1"/>
    <xf numFmtId="0" fontId="0" fillId="0" borderId="2" xfId="0" applyFont="1" applyBorder="1"/>
    <xf numFmtId="0" fontId="0" fillId="0" borderId="3" xfId="0" applyFont="1" applyBorder="1"/>
    <xf numFmtId="0" fontId="1" fillId="0" borderId="0" xfId="0" applyFont="1"/>
    <xf numFmtId="0" fontId="8" fillId="0" borderId="4" xfId="0" applyFont="1" applyFill="1" applyBorder="1" applyAlignment="1">
      <alignment vertical="center"/>
    </xf>
    <xf numFmtId="0" fontId="7" fillId="0" borderId="0" xfId="0" applyFont="1" applyFill="1" applyAlignment="1">
      <alignment vertical="top" wrapText="1"/>
    </xf>
    <xf numFmtId="0" fontId="45" fillId="4" borderId="9" xfId="0" applyFont="1" applyFill="1" applyBorder="1" applyAlignment="1">
      <alignment vertical="center"/>
    </xf>
    <xf numFmtId="0" fontId="45" fillId="4" borderId="0" xfId="0" applyFont="1" applyFill="1" applyBorder="1" applyAlignment="1">
      <alignment vertical="center"/>
    </xf>
    <xf numFmtId="0" fontId="45" fillId="4" borderId="7" xfId="0" applyFont="1" applyFill="1" applyBorder="1" applyAlignment="1">
      <alignment vertical="center"/>
    </xf>
    <xf numFmtId="0" fontId="45" fillId="4" borderId="46" xfId="0" applyFont="1" applyFill="1" applyBorder="1" applyAlignment="1">
      <alignment vertical="center"/>
    </xf>
    <xf numFmtId="0" fontId="45" fillId="4" borderId="47" xfId="0" applyFont="1" applyFill="1" applyBorder="1" applyAlignment="1">
      <alignment vertical="center"/>
    </xf>
    <xf numFmtId="0" fontId="45" fillId="4" borderId="48" xfId="0" applyFont="1" applyFill="1" applyBorder="1" applyAlignment="1">
      <alignment vertical="center"/>
    </xf>
    <xf numFmtId="0" fontId="45" fillId="4" borderId="49" xfId="0" applyFont="1" applyFill="1" applyBorder="1" applyAlignment="1">
      <alignment vertical="center"/>
    </xf>
    <xf numFmtId="0" fontId="45" fillId="4" borderId="50" xfId="0" applyFont="1" applyFill="1" applyBorder="1" applyAlignment="1">
      <alignment vertical="center"/>
    </xf>
    <xf numFmtId="0" fontId="45" fillId="4" borderId="51" xfId="0" applyFont="1" applyFill="1" applyBorder="1" applyAlignment="1">
      <alignment vertical="center"/>
    </xf>
    <xf numFmtId="0" fontId="45" fillId="4" borderId="10" xfId="0" applyFont="1" applyFill="1" applyBorder="1" applyAlignment="1">
      <alignment vertical="center"/>
    </xf>
    <xf numFmtId="0" fontId="45" fillId="4" borderId="6" xfId="0" applyFont="1" applyFill="1" applyBorder="1" applyAlignment="1">
      <alignment vertical="center"/>
    </xf>
    <xf numFmtId="0" fontId="45" fillId="4" borderId="8" xfId="0" applyFont="1" applyFill="1" applyBorder="1" applyAlignment="1">
      <alignment vertical="center"/>
    </xf>
    <xf numFmtId="0" fontId="7" fillId="0" borderId="12" xfId="0" applyFont="1" applyFill="1" applyBorder="1" applyAlignment="1">
      <alignment horizontal="centerContinuous" vertical="center"/>
    </xf>
    <xf numFmtId="0" fontId="45" fillId="0" borderId="3" xfId="0" applyFont="1" applyFill="1" applyBorder="1" applyAlignment="1">
      <alignment vertical="center"/>
    </xf>
    <xf numFmtId="0" fontId="60" fillId="5" borderId="3" xfId="0" applyFont="1" applyFill="1" applyBorder="1" applyAlignment="1">
      <alignment horizontal="centerContinuous" vertical="center"/>
    </xf>
    <xf numFmtId="0" fontId="55" fillId="0" borderId="11" xfId="0" applyFont="1" applyFill="1" applyBorder="1" applyAlignment="1">
      <alignment horizontal="left" vertical="top" wrapText="1"/>
    </xf>
    <xf numFmtId="0" fontId="55" fillId="0" borderId="2" xfId="0" applyFont="1" applyFill="1" applyBorder="1" applyAlignment="1">
      <alignment horizontal="left" vertical="top" wrapText="1"/>
    </xf>
    <xf numFmtId="0" fontId="55" fillId="0" borderId="3" xfId="0" applyFont="1" applyFill="1" applyBorder="1" applyAlignment="1">
      <alignment horizontal="left" vertical="top" wrapText="1"/>
    </xf>
    <xf numFmtId="0" fontId="55" fillId="0" borderId="1" xfId="0" applyFont="1" applyFill="1" applyBorder="1" applyAlignment="1">
      <alignment horizontal="left" vertical="top" wrapText="1"/>
    </xf>
    <xf numFmtId="0" fontId="55" fillId="0" borderId="4" xfId="0" applyFont="1" applyFill="1" applyBorder="1" applyAlignment="1">
      <alignment horizontal="left" vertical="top" wrapText="1"/>
    </xf>
    <xf numFmtId="0" fontId="55" fillId="0" borderId="5" xfId="0" applyFont="1" applyFill="1" applyBorder="1" applyAlignment="1">
      <alignment horizontal="left" vertical="top" wrapText="1"/>
    </xf>
    <xf numFmtId="0" fontId="55" fillId="0" borderId="10" xfId="0" applyFont="1" applyFill="1" applyBorder="1" applyAlignment="1">
      <alignment horizontal="left" vertical="top" wrapText="1"/>
    </xf>
    <xf numFmtId="0" fontId="55" fillId="0" borderId="6" xfId="0" applyFont="1" applyFill="1" applyBorder="1" applyAlignment="1">
      <alignment horizontal="left" vertical="top" wrapText="1"/>
    </xf>
    <xf numFmtId="0" fontId="55" fillId="0" borderId="8" xfId="0" applyFont="1" applyFill="1" applyBorder="1" applyAlignment="1">
      <alignment horizontal="left" vertical="top" wrapText="1"/>
    </xf>
    <xf numFmtId="0" fontId="45" fillId="2" borderId="52" xfId="0" applyFont="1" applyFill="1" applyBorder="1" applyAlignment="1">
      <alignment horizontal="center" vertical="center"/>
    </xf>
    <xf numFmtId="0" fontId="51" fillId="0" borderId="2" xfId="0" applyFont="1" applyFill="1" applyBorder="1" applyAlignment="1">
      <alignment vertical="center"/>
    </xf>
    <xf numFmtId="0" fontId="51" fillId="0" borderId="3" xfId="0" applyFont="1" applyFill="1" applyBorder="1" applyAlignment="1">
      <alignment vertical="center"/>
    </xf>
    <xf numFmtId="0" fontId="45" fillId="0" borderId="9" xfId="0" applyFont="1" applyFill="1" applyBorder="1" applyAlignment="1">
      <alignment horizontal="center" vertical="top" wrapText="1"/>
    </xf>
    <xf numFmtId="0" fontId="45" fillId="0" borderId="0" xfId="0" applyFont="1" applyFill="1" applyBorder="1" applyAlignment="1">
      <alignment horizontal="center" vertical="top" wrapText="1"/>
    </xf>
    <xf numFmtId="0" fontId="45" fillId="0" borderId="7" xfId="0" applyFont="1" applyFill="1" applyBorder="1" applyAlignment="1">
      <alignment horizontal="center" vertical="top" wrapText="1"/>
    </xf>
    <xf numFmtId="0" fontId="45" fillId="0" borderId="10" xfId="0" applyFont="1" applyFill="1" applyBorder="1" applyAlignment="1">
      <alignment horizontal="center" vertical="top" wrapText="1"/>
    </xf>
    <xf numFmtId="0" fontId="45" fillId="0" borderId="6" xfId="0" applyFont="1" applyFill="1" applyBorder="1" applyAlignment="1">
      <alignment horizontal="center" vertical="top" wrapText="1"/>
    </xf>
    <xf numFmtId="0" fontId="45" fillId="0" borderId="8" xfId="0" applyFont="1" applyFill="1" applyBorder="1" applyAlignment="1">
      <alignment horizontal="center" vertical="top" wrapText="1"/>
    </xf>
    <xf numFmtId="0" fontId="55" fillId="0" borderId="9" xfId="0" applyFont="1" applyFill="1" applyBorder="1" applyAlignment="1">
      <alignment horizontal="left" vertical="top" wrapText="1"/>
    </xf>
    <xf numFmtId="0" fontId="55" fillId="0" borderId="0" xfId="0" applyFont="1" applyFill="1" applyBorder="1" applyAlignment="1">
      <alignment horizontal="left" vertical="top" wrapText="1"/>
    </xf>
    <xf numFmtId="0" fontId="55" fillId="0" borderId="7" xfId="0" applyFont="1" applyFill="1" applyBorder="1" applyAlignment="1">
      <alignment horizontal="left" vertical="top" wrapText="1"/>
    </xf>
    <xf numFmtId="0" fontId="48" fillId="0" borderId="11" xfId="0" applyFont="1" applyFill="1" applyBorder="1" applyAlignment="1">
      <alignment horizontal="left" vertical="center"/>
    </xf>
    <xf numFmtId="0" fontId="7" fillId="0" borderId="9" xfId="0" applyFont="1" applyFill="1" applyBorder="1" applyAlignment="1">
      <alignment horizontal="left" vertical="center"/>
    </xf>
    <xf numFmtId="0" fontId="7" fillId="0" borderId="7" xfId="0" applyFont="1" applyFill="1" applyBorder="1" applyAlignment="1">
      <alignment horizontal="left" vertical="center"/>
    </xf>
    <xf numFmtId="0" fontId="7" fillId="0" borderId="8" xfId="0" applyFont="1" applyFill="1" applyBorder="1" applyAlignment="1">
      <alignment horizontal="left" vertical="center"/>
    </xf>
    <xf numFmtId="0" fontId="71" fillId="0" borderId="0" xfId="0" applyFont="1" applyFill="1" applyAlignment="1">
      <alignment vertical="center"/>
    </xf>
    <xf numFmtId="0" fontId="7" fillId="0" borderId="0" xfId="0" applyFont="1" applyFill="1" applyAlignment="1">
      <alignment horizontal="left" vertical="top"/>
    </xf>
    <xf numFmtId="0" fontId="72" fillId="0" borderId="0" xfId="0" applyFont="1" applyFill="1" applyAlignment="1">
      <alignment horizontal="left" vertical="top"/>
    </xf>
    <xf numFmtId="0" fontId="60" fillId="5" borderId="2" xfId="0" applyFont="1" applyFill="1" applyBorder="1" applyAlignment="1">
      <alignment horizontal="centerContinuous" vertical="center"/>
    </xf>
    <xf numFmtId="0" fontId="62" fillId="0" borderId="0" xfId="0" applyFont="1" applyFill="1" applyBorder="1" applyAlignment="1">
      <alignment vertical="center"/>
    </xf>
    <xf numFmtId="0" fontId="63" fillId="0" borderId="2" xfId="0" applyFont="1" applyFill="1" applyBorder="1" applyAlignment="1">
      <alignment horizontal="left" vertical="center"/>
    </xf>
    <xf numFmtId="0" fontId="63" fillId="0" borderId="3" xfId="0" applyFont="1" applyFill="1" applyBorder="1" applyAlignment="1">
      <alignment horizontal="left" vertical="center"/>
    </xf>
    <xf numFmtId="0" fontId="43" fillId="0" borderId="5" xfId="0" applyFont="1" applyFill="1" applyBorder="1" applyAlignment="1">
      <alignment vertical="center"/>
    </xf>
    <xf numFmtId="0" fontId="45" fillId="0" borderId="2" xfId="0" applyFont="1" applyBorder="1" applyAlignment="1"/>
    <xf numFmtId="0" fontId="45" fillId="0" borderId="3" xfId="0" applyFont="1" applyBorder="1" applyAlignment="1"/>
    <xf numFmtId="0" fontId="45" fillId="0" borderId="0" xfId="0" applyFont="1" applyFill="1" applyBorder="1" applyAlignment="1">
      <alignment horizontal="center" vertical="center" textRotation="255"/>
    </xf>
    <xf numFmtId="0" fontId="45" fillId="0" borderId="0" xfId="0" applyFont="1" applyFill="1" applyBorder="1" applyAlignment="1">
      <alignment horizontal="left" vertical="center" textRotation="255"/>
    </xf>
    <xf numFmtId="0" fontId="64" fillId="0" borderId="0" xfId="0" applyFont="1" applyFill="1" applyAlignment="1">
      <alignment vertical="center"/>
    </xf>
    <xf numFmtId="184" fontId="45" fillId="0" borderId="3" xfId="2" applyNumberFormat="1" applyFont="1" applyFill="1" applyBorder="1" applyAlignment="1">
      <alignment horizontal="center" vertical="center"/>
    </xf>
    <xf numFmtId="183" fontId="45" fillId="0" borderId="3" xfId="2" applyNumberFormat="1" applyFont="1" applyFill="1" applyBorder="1" applyAlignment="1">
      <alignment horizontal="center" vertical="center"/>
    </xf>
    <xf numFmtId="181" fontId="45" fillId="0" borderId="3" xfId="2" applyNumberFormat="1" applyFont="1" applyFill="1" applyBorder="1" applyAlignment="1">
      <alignment horizontal="center" vertical="center"/>
    </xf>
    <xf numFmtId="0" fontId="45" fillId="0" borderId="9" xfId="0" applyFont="1" applyFill="1" applyBorder="1" applyAlignment="1">
      <alignment horizontal="centerContinuous" vertical="center"/>
    </xf>
    <xf numFmtId="0" fontId="45" fillId="0" borderId="7" xfId="0" applyFont="1" applyFill="1" applyBorder="1" applyAlignment="1">
      <alignment horizontal="centerContinuous" vertical="center"/>
    </xf>
    <xf numFmtId="183" fontId="45" fillId="6" borderId="3" xfId="2" applyNumberFormat="1" applyFont="1" applyFill="1" applyBorder="1" applyAlignment="1">
      <alignment horizontal="center" vertical="center"/>
    </xf>
    <xf numFmtId="181" fontId="45" fillId="6" borderId="3" xfId="2" applyNumberFormat="1" applyFont="1" applyFill="1" applyBorder="1" applyAlignment="1">
      <alignment horizontal="center" vertical="center"/>
    </xf>
    <xf numFmtId="0" fontId="66" fillId="0" borderId="4" xfId="0" applyFont="1" applyFill="1" applyBorder="1" applyAlignment="1">
      <alignment horizontal="left" vertical="center"/>
    </xf>
    <xf numFmtId="184" fontId="45" fillId="0" borderId="2" xfId="2" applyNumberFormat="1" applyFont="1" applyFill="1" applyBorder="1" applyAlignment="1">
      <alignment horizontal="center" vertical="center"/>
    </xf>
    <xf numFmtId="184" fontId="45" fillId="0" borderId="0" xfId="2" applyNumberFormat="1" applyFont="1" applyFill="1" applyBorder="1" applyAlignment="1">
      <alignment horizontal="right" vertical="center"/>
    </xf>
    <xf numFmtId="0" fontId="21" fillId="0" borderId="0" xfId="0" applyFont="1" applyFill="1" applyAlignment="1">
      <alignment horizontal="left" vertical="center"/>
    </xf>
    <xf numFmtId="0" fontId="6" fillId="0" borderId="0" xfId="0" quotePrefix="1" applyFont="1" applyFill="1" applyAlignment="1">
      <alignment horizontal="center" vertical="center"/>
    </xf>
    <xf numFmtId="0" fontId="8" fillId="0" borderId="0" xfId="0" quotePrefix="1" applyFont="1" applyFill="1" applyAlignment="1">
      <alignment horizontal="center" vertical="center"/>
    </xf>
    <xf numFmtId="0" fontId="73" fillId="0" borderId="0" xfId="0" applyFont="1" applyFill="1" applyAlignment="1">
      <alignment vertical="center"/>
    </xf>
    <xf numFmtId="0" fontId="6" fillId="0" borderId="0" xfId="0" applyFont="1" applyFill="1" applyAlignment="1">
      <alignment horizontal="center" vertical="center" wrapText="1"/>
    </xf>
    <xf numFmtId="0" fontId="34" fillId="14" borderId="0" xfId="0" applyFont="1" applyFill="1" applyBorder="1" applyAlignment="1">
      <alignment horizontal="center" vertical="center" wrapText="1"/>
    </xf>
    <xf numFmtId="0" fontId="5" fillId="0" borderId="0" xfId="0" applyFont="1" applyFill="1" applyAlignment="1">
      <alignment vertical="center" wrapText="1"/>
    </xf>
    <xf numFmtId="4" fontId="7" fillId="14" borderId="0" xfId="0" applyNumberFormat="1" applyFont="1" applyFill="1" applyBorder="1" applyAlignment="1">
      <alignment horizontal="right" vertical="center" wrapText="1"/>
    </xf>
    <xf numFmtId="0" fontId="7" fillId="14" borderId="0"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53" xfId="0" applyFont="1" applyFill="1" applyBorder="1" applyAlignment="1">
      <alignment horizontal="center" vertical="center" wrapText="1"/>
    </xf>
    <xf numFmtId="0" fontId="65" fillId="0" borderId="0" xfId="0" quotePrefix="1" applyFont="1" applyFill="1" applyAlignment="1">
      <alignment horizontal="center" vertical="center"/>
    </xf>
    <xf numFmtId="0" fontId="0" fillId="0" borderId="0" xfId="0" applyAlignment="1">
      <alignment vertical="center" wrapText="1"/>
    </xf>
    <xf numFmtId="0" fontId="34" fillId="14" borderId="9" xfId="0" applyFont="1" applyFill="1" applyBorder="1" applyAlignment="1">
      <alignment horizontal="center" vertical="center" wrapText="1"/>
    </xf>
    <xf numFmtId="4" fontId="7" fillId="14" borderId="9" xfId="0" applyNumberFormat="1" applyFont="1" applyFill="1" applyBorder="1" applyAlignment="1">
      <alignment horizontal="right" vertical="center" wrapText="1"/>
    </xf>
    <xf numFmtId="0" fontId="5" fillId="0" borderId="0" xfId="0" applyFont="1" applyFill="1" applyAlignment="1">
      <alignment vertical="center" shrinkToFit="1"/>
    </xf>
    <xf numFmtId="0" fontId="74" fillId="0" borderId="0" xfId="0" applyFont="1" applyFill="1" applyAlignment="1">
      <alignment vertical="center"/>
    </xf>
    <xf numFmtId="0" fontId="75" fillId="0" borderId="0" xfId="0" applyFont="1" applyFill="1" applyAlignment="1">
      <alignment vertical="center"/>
    </xf>
    <xf numFmtId="0" fontId="76" fillId="0" borderId="0" xfId="0" applyFont="1" applyFill="1" applyAlignment="1">
      <alignment vertical="center"/>
    </xf>
    <xf numFmtId="0" fontId="21" fillId="0" borderId="0" xfId="0" applyFont="1" applyFill="1" applyAlignment="1">
      <alignment horizontal="center" vertical="center"/>
    </xf>
    <xf numFmtId="0" fontId="70" fillId="0" borderId="0" xfId="0" applyFont="1" applyFill="1" applyAlignment="1">
      <alignment horizontal="left" vertical="center"/>
    </xf>
    <xf numFmtId="0" fontId="7" fillId="4" borderId="10" xfId="0" applyFont="1" applyFill="1" applyBorder="1" applyAlignment="1">
      <alignment horizontal="right" vertical="center"/>
    </xf>
    <xf numFmtId="0" fontId="7" fillId="0" borderId="0" xfId="0" applyFont="1" applyAlignment="1">
      <alignment vertical="center"/>
    </xf>
    <xf numFmtId="0" fontId="7" fillId="0" borderId="1" xfId="0" applyFont="1" applyBorder="1" applyAlignment="1">
      <alignment horizontal="left" vertical="center"/>
    </xf>
    <xf numFmtId="0" fontId="7" fillId="0" borderId="5" xfId="0" applyFont="1" applyBorder="1" applyAlignment="1">
      <alignment horizontal="left" vertical="center"/>
    </xf>
    <xf numFmtId="0" fontId="7" fillId="0" borderId="11" xfId="0" applyFont="1" applyBorder="1" applyAlignment="1">
      <alignment horizontal="left" vertical="center"/>
    </xf>
    <xf numFmtId="0" fontId="7" fillId="0" borderId="3" xfId="0" applyFont="1" applyBorder="1" applyAlignment="1">
      <alignment horizontal="left" vertical="center"/>
    </xf>
    <xf numFmtId="0" fontId="7" fillId="21" borderId="45" xfId="0" applyFont="1" applyFill="1" applyBorder="1" applyAlignment="1">
      <alignment horizontal="center" vertical="center"/>
    </xf>
    <xf numFmtId="0" fontId="7" fillId="4" borderId="1" xfId="0" applyFont="1" applyFill="1" applyBorder="1" applyAlignment="1">
      <alignment horizontal="right" vertical="center"/>
    </xf>
    <xf numFmtId="0" fontId="7" fillId="4" borderId="4" xfId="0" applyFont="1" applyFill="1" applyBorder="1" applyAlignment="1">
      <alignment horizontal="right" vertical="center"/>
    </xf>
    <xf numFmtId="0" fontId="7" fillId="4" borderId="5" xfId="0" applyFont="1" applyFill="1" applyBorder="1" applyAlignment="1">
      <alignment horizontal="right" vertical="center"/>
    </xf>
    <xf numFmtId="0" fontId="7" fillId="0" borderId="5" xfId="0" applyFont="1" applyBorder="1" applyAlignment="1">
      <alignment horizontal="right" vertical="center"/>
    </xf>
    <xf numFmtId="0" fontId="7" fillId="0" borderId="4" xfId="0" applyFont="1" applyBorder="1" applyAlignment="1">
      <alignment horizontal="right" vertical="center"/>
    </xf>
    <xf numFmtId="0" fontId="7" fillId="4" borderId="9" xfId="0" applyFont="1" applyFill="1" applyBorder="1" applyAlignment="1">
      <alignment horizontal="right" vertical="center"/>
    </xf>
    <xf numFmtId="0" fontId="7" fillId="4" borderId="0" xfId="0" applyFont="1" applyFill="1" applyAlignment="1">
      <alignment horizontal="right" vertical="center"/>
    </xf>
    <xf numFmtId="0" fontId="7" fillId="22" borderId="7" xfId="0" applyFont="1" applyFill="1" applyBorder="1" applyAlignment="1">
      <alignment horizontal="right" vertical="center"/>
    </xf>
    <xf numFmtId="0" fontId="7" fillId="22" borderId="0" xfId="0" applyFont="1" applyFill="1" applyAlignment="1">
      <alignment horizontal="right" vertical="center"/>
    </xf>
    <xf numFmtId="0" fontId="7" fillId="22" borderId="9" xfId="0" applyFont="1" applyFill="1" applyBorder="1" applyAlignment="1">
      <alignment horizontal="right" vertical="center"/>
    </xf>
    <xf numFmtId="0" fontId="7" fillId="0" borderId="7" xfId="0" applyFont="1" applyBorder="1" applyAlignment="1">
      <alignment horizontal="right" vertical="center"/>
    </xf>
    <xf numFmtId="0" fontId="7" fillId="0" borderId="0" xfId="0" applyFont="1" applyAlignment="1">
      <alignment horizontal="right" vertical="center"/>
    </xf>
    <xf numFmtId="0" fontId="7" fillId="4" borderId="7" xfId="0" applyFont="1" applyFill="1" applyBorder="1" applyAlignment="1">
      <alignment horizontal="right" vertical="center"/>
    </xf>
    <xf numFmtId="0" fontId="7" fillId="4" borderId="6" xfId="0" applyFont="1" applyFill="1" applyBorder="1" applyAlignment="1">
      <alignment horizontal="right" vertical="center"/>
    </xf>
    <xf numFmtId="0" fontId="7" fillId="4" borderId="8" xfId="0" applyFont="1" applyFill="1" applyBorder="1" applyAlignment="1">
      <alignment horizontal="right" vertical="center"/>
    </xf>
    <xf numFmtId="0" fontId="7" fillId="0" borderId="8" xfId="0" applyFont="1" applyBorder="1" applyAlignment="1">
      <alignment horizontal="right" vertical="center"/>
    </xf>
    <xf numFmtId="0" fontId="7" fillId="0" borderId="6" xfId="0" applyFont="1" applyBorder="1" applyAlignment="1">
      <alignment horizontal="right" vertical="center"/>
    </xf>
    <xf numFmtId="0" fontId="7" fillId="0" borderId="9" xfId="0" applyFont="1" applyBorder="1" applyAlignment="1">
      <alignment horizontal="right" vertical="center" shrinkToFit="1"/>
    </xf>
    <xf numFmtId="0" fontId="7" fillId="0" borderId="0" xfId="0" applyFont="1" applyAlignment="1">
      <alignment horizontal="right" vertical="center" shrinkToFit="1"/>
    </xf>
    <xf numFmtId="0" fontId="7" fillId="0" borderId="1" xfId="0" applyFont="1" applyBorder="1" applyAlignment="1">
      <alignment horizontal="right" vertical="center" shrinkToFit="1"/>
    </xf>
    <xf numFmtId="0" fontId="7" fillId="0" borderId="5" xfId="0" applyFont="1" applyBorder="1" applyAlignment="1">
      <alignment horizontal="right" vertical="center" shrinkToFit="1"/>
    </xf>
    <xf numFmtId="0" fontId="7" fillId="0" borderId="7" xfId="0" applyFont="1" applyBorder="1" applyAlignment="1">
      <alignment horizontal="right" vertical="center" shrinkToFit="1"/>
    </xf>
    <xf numFmtId="0" fontId="7" fillId="0" borderId="10" xfId="0" applyFont="1" applyBorder="1" applyAlignment="1">
      <alignment horizontal="right" vertical="center" shrinkToFit="1"/>
    </xf>
    <xf numFmtId="0" fontId="7" fillId="0" borderId="6" xfId="0" applyFont="1" applyBorder="1" applyAlignment="1">
      <alignment horizontal="right" vertical="center" shrinkToFit="1"/>
    </xf>
    <xf numFmtId="0" fontId="7" fillId="0" borderId="8" xfId="0" applyFont="1" applyBorder="1" applyAlignment="1">
      <alignment horizontal="right" vertical="center" shrinkToFit="1"/>
    </xf>
    <xf numFmtId="0" fontId="7" fillId="6" borderId="11" xfId="0" applyFont="1" applyFill="1" applyBorder="1" applyAlignment="1">
      <alignment horizontal="right" vertical="center" shrinkToFit="1"/>
    </xf>
    <xf numFmtId="0" fontId="7" fillId="6" borderId="2" xfId="0" applyFont="1" applyFill="1" applyBorder="1" applyAlignment="1">
      <alignment horizontal="right" vertical="center" shrinkToFit="1"/>
    </xf>
    <xf numFmtId="0" fontId="7" fillId="6" borderId="3" xfId="0" applyFont="1" applyFill="1" applyBorder="1" applyAlignment="1">
      <alignment horizontal="right" vertical="center" shrinkToFit="1"/>
    </xf>
    <xf numFmtId="0" fontId="7" fillId="0" borderId="180" xfId="0" applyFont="1" applyBorder="1" applyAlignment="1">
      <alignment vertical="center"/>
    </xf>
    <xf numFmtId="0" fontId="7" fillId="6" borderId="11" xfId="0" applyFont="1" applyFill="1" applyBorder="1" applyAlignment="1">
      <alignment horizontal="center" vertical="center" shrinkToFit="1"/>
    </xf>
    <xf numFmtId="0" fontId="7" fillId="6" borderId="2" xfId="0" applyFont="1" applyFill="1" applyBorder="1" applyAlignment="1">
      <alignment horizontal="center" vertical="center" shrinkToFit="1"/>
    </xf>
    <xf numFmtId="0" fontId="7" fillId="6" borderId="3" xfId="0" applyFont="1" applyFill="1" applyBorder="1" applyAlignment="1">
      <alignment horizontal="center" vertical="center" shrinkToFit="1"/>
    </xf>
    <xf numFmtId="0" fontId="7" fillId="0" borderId="123" xfId="0" applyFont="1" applyBorder="1" applyAlignment="1">
      <alignment vertical="center"/>
    </xf>
    <xf numFmtId="0" fontId="7" fillId="21" borderId="11" xfId="0" applyFont="1" applyFill="1" applyBorder="1" applyAlignment="1">
      <alignment horizontal="center" vertical="center" shrinkToFit="1"/>
    </xf>
    <xf numFmtId="0" fontId="7" fillId="21" borderId="2" xfId="0" applyFont="1" applyFill="1" applyBorder="1" applyAlignment="1">
      <alignment horizontal="center" vertical="center" shrinkToFit="1"/>
    </xf>
    <xf numFmtId="0" fontId="7" fillId="21" borderId="12" xfId="0" applyFont="1" applyFill="1" applyBorder="1" applyAlignment="1">
      <alignment horizontal="center" vertical="center"/>
    </xf>
    <xf numFmtId="0" fontId="8" fillId="0" borderId="0" xfId="0" applyFont="1" applyAlignment="1">
      <alignment horizontal="right" vertical="center"/>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4" xfId="0" applyFont="1" applyBorder="1" applyAlignment="1">
      <alignment horizontal="left" vertical="center"/>
    </xf>
    <xf numFmtId="0" fontId="7" fillId="0" borderId="2" xfId="0" applyFont="1" applyBorder="1" applyAlignment="1">
      <alignment horizontal="left" vertical="center"/>
    </xf>
    <xf numFmtId="0" fontId="6" fillId="0" borderId="0" xfId="0" applyFont="1" applyAlignment="1">
      <alignment vertical="center" shrinkToFit="1"/>
    </xf>
    <xf numFmtId="0" fontId="6" fillId="0" borderId="0" xfId="0" applyFont="1" applyAlignment="1">
      <alignment vertical="center"/>
    </xf>
    <xf numFmtId="0" fontId="83" fillId="0" borderId="0" xfId="0" applyFont="1" applyAlignment="1">
      <alignment vertical="center"/>
    </xf>
    <xf numFmtId="0" fontId="84" fillId="0" borderId="0" xfId="0" applyFont="1" applyAlignment="1">
      <alignment vertical="center"/>
    </xf>
    <xf numFmtId="0" fontId="85" fillId="0" borderId="0" xfId="0" applyFont="1" applyAlignment="1">
      <alignment vertical="center"/>
    </xf>
    <xf numFmtId="0" fontId="86" fillId="0" borderId="0" xfId="0" applyFont="1" applyAlignment="1">
      <alignment vertical="center"/>
    </xf>
    <xf numFmtId="0" fontId="7" fillId="0" borderId="6" xfId="0" applyFont="1" applyBorder="1" applyAlignment="1">
      <alignment horizontal="left" vertical="center"/>
    </xf>
    <xf numFmtId="0" fontId="7" fillId="0" borderId="8" xfId="0" applyFont="1" applyBorder="1" applyAlignment="1">
      <alignment horizontal="left" vertical="center"/>
    </xf>
    <xf numFmtId="0" fontId="7" fillId="24" borderId="12" xfId="0" applyFont="1" applyFill="1" applyBorder="1" applyAlignment="1">
      <alignment vertical="center"/>
    </xf>
    <xf numFmtId="0" fontId="7" fillId="25" borderId="12" xfId="0" applyFont="1" applyFill="1" applyBorder="1" applyAlignment="1">
      <alignment vertical="center"/>
    </xf>
    <xf numFmtId="0" fontId="7" fillId="25" borderId="45" xfId="0" applyFont="1" applyFill="1" applyBorder="1" applyAlignment="1">
      <alignment horizontal="center" vertical="center"/>
    </xf>
    <xf numFmtId="0" fontId="7" fillId="26" borderId="1" xfId="0" applyFont="1" applyFill="1" applyBorder="1" applyAlignment="1">
      <alignment horizontal="right" vertical="center"/>
    </xf>
    <xf numFmtId="0" fontId="7" fillId="26" borderId="4" xfId="0" applyFont="1" applyFill="1" applyBorder="1" applyAlignment="1">
      <alignment horizontal="right" vertical="center"/>
    </xf>
    <xf numFmtId="0" fontId="7" fillId="26" borderId="5" xfId="0" applyFont="1" applyFill="1" applyBorder="1" applyAlignment="1">
      <alignment horizontal="right" vertical="center"/>
    </xf>
    <xf numFmtId="0" fontId="7" fillId="26" borderId="9" xfId="0" applyFont="1" applyFill="1" applyBorder="1" applyAlignment="1">
      <alignment horizontal="right" vertical="center"/>
    </xf>
    <xf numFmtId="0" fontId="7" fillId="26" borderId="0" xfId="0" applyFont="1" applyFill="1" applyAlignment="1">
      <alignment horizontal="right" vertical="center"/>
    </xf>
    <xf numFmtId="0" fontId="7" fillId="27" borderId="7" xfId="0" applyFont="1" applyFill="1" applyBorder="1" applyAlignment="1">
      <alignment horizontal="right" vertical="center"/>
    </xf>
    <xf numFmtId="0" fontId="7" fillId="27" borderId="0" xfId="0" applyFont="1" applyFill="1" applyAlignment="1">
      <alignment horizontal="right" vertical="center"/>
    </xf>
    <xf numFmtId="0" fontId="7" fillId="27" borderId="9" xfId="0" applyFont="1" applyFill="1" applyBorder="1" applyAlignment="1">
      <alignment horizontal="right" vertical="center"/>
    </xf>
    <xf numFmtId="0" fontId="7" fillId="26" borderId="7" xfId="0" applyFont="1" applyFill="1" applyBorder="1" applyAlignment="1">
      <alignment horizontal="right" vertical="center"/>
    </xf>
    <xf numFmtId="0" fontId="7" fillId="26" borderId="10" xfId="0" applyFont="1" applyFill="1" applyBorder="1" applyAlignment="1">
      <alignment horizontal="right" vertical="center"/>
    </xf>
    <xf numFmtId="0" fontId="7" fillId="26" borderId="6" xfId="0" applyFont="1" applyFill="1" applyBorder="1" applyAlignment="1">
      <alignment horizontal="right" vertical="center"/>
    </xf>
    <xf numFmtId="0" fontId="7" fillId="26" borderId="8" xfId="0" applyFont="1" applyFill="1" applyBorder="1" applyAlignment="1">
      <alignment horizontal="right" vertical="center"/>
    </xf>
    <xf numFmtId="0" fontId="7" fillId="24" borderId="11" xfId="0" applyFont="1" applyFill="1" applyBorder="1" applyAlignment="1">
      <alignment horizontal="right" vertical="center" shrinkToFit="1"/>
    </xf>
    <xf numFmtId="0" fontId="7" fillId="24" borderId="2" xfId="0" applyFont="1" applyFill="1" applyBorder="1" applyAlignment="1">
      <alignment horizontal="right" vertical="center" shrinkToFit="1"/>
    </xf>
    <xf numFmtId="0" fontId="7" fillId="24" borderId="3" xfId="0" applyFont="1" applyFill="1" applyBorder="1" applyAlignment="1">
      <alignment horizontal="right" vertical="center" shrinkToFit="1"/>
    </xf>
    <xf numFmtId="0" fontId="7" fillId="24" borderId="11" xfId="0" applyFont="1" applyFill="1" applyBorder="1" applyAlignment="1">
      <alignment horizontal="center" vertical="center" shrinkToFit="1"/>
    </xf>
    <xf numFmtId="0" fontId="7" fillId="24" borderId="2" xfId="0" applyFont="1" applyFill="1" applyBorder="1" applyAlignment="1">
      <alignment horizontal="center" vertical="center" shrinkToFit="1"/>
    </xf>
    <xf numFmtId="0" fontId="7" fillId="24" borderId="3" xfId="0" applyFont="1" applyFill="1" applyBorder="1" applyAlignment="1">
      <alignment horizontal="center" vertical="center" shrinkToFit="1"/>
    </xf>
    <xf numFmtId="0" fontId="7" fillId="25" borderId="11" xfId="0" applyFont="1" applyFill="1" applyBorder="1" applyAlignment="1">
      <alignment horizontal="center" vertical="center" shrinkToFit="1"/>
    </xf>
    <xf numFmtId="0" fontId="7" fillId="25" borderId="2" xfId="0" applyFont="1" applyFill="1" applyBorder="1" applyAlignment="1">
      <alignment horizontal="center" vertical="center" shrinkToFit="1"/>
    </xf>
    <xf numFmtId="0" fontId="7" fillId="25" borderId="12" xfId="0" applyFont="1" applyFill="1" applyBorder="1" applyAlignment="1">
      <alignment horizontal="center" vertical="center"/>
    </xf>
    <xf numFmtId="0" fontId="7" fillId="0" borderId="10" xfId="0" applyFont="1" applyFill="1" applyBorder="1" applyAlignment="1">
      <alignment horizontal="left" vertical="center"/>
    </xf>
    <xf numFmtId="0" fontId="7" fillId="10" borderId="12" xfId="0" applyFont="1" applyFill="1" applyBorder="1" applyAlignment="1">
      <alignment vertical="center" shrinkToFit="1"/>
    </xf>
    <xf numFmtId="0" fontId="7" fillId="21" borderId="12" xfId="0" applyFont="1" applyFill="1" applyBorder="1" applyAlignment="1">
      <alignment vertical="center" shrinkToFit="1"/>
    </xf>
    <xf numFmtId="0" fontId="90" fillId="0" borderId="0" xfId="0" applyFont="1" applyFill="1" applyBorder="1" applyAlignment="1">
      <alignment vertical="center"/>
    </xf>
    <xf numFmtId="0" fontId="7" fillId="0" borderId="0" xfId="0" applyFont="1" applyFill="1" applyBorder="1" applyAlignment="1">
      <alignment horizontal="center" vertical="center"/>
    </xf>
    <xf numFmtId="0" fontId="7" fillId="2" borderId="11" xfId="0" applyFont="1" applyFill="1" applyBorder="1" applyAlignment="1">
      <alignment horizontal="center" vertical="center"/>
    </xf>
    <xf numFmtId="0" fontId="7" fillId="0" borderId="0" xfId="0" applyFont="1" applyFill="1" applyBorder="1" applyAlignment="1">
      <alignment horizontal="left" vertical="center"/>
    </xf>
    <xf numFmtId="0" fontId="7" fillId="2" borderId="12" xfId="0" applyFont="1" applyFill="1" applyBorder="1" applyAlignment="1">
      <alignment horizontal="center" vertical="center"/>
    </xf>
    <xf numFmtId="0" fontId="7" fillId="0" borderId="11" xfId="0" applyFont="1" applyFill="1" applyBorder="1" applyAlignment="1">
      <alignment horizontal="left" vertical="center"/>
    </xf>
    <xf numFmtId="0" fontId="7" fillId="0" borderId="2" xfId="0" applyFont="1" applyFill="1" applyBorder="1" applyAlignment="1">
      <alignment horizontal="left" vertical="center"/>
    </xf>
    <xf numFmtId="0" fontId="7" fillId="0" borderId="4" xfId="0" applyFont="1" applyFill="1" applyBorder="1" applyAlignment="1">
      <alignment horizontal="left" vertical="center"/>
    </xf>
    <xf numFmtId="0" fontId="79" fillId="6" borderId="155" xfId="0" applyFont="1" applyFill="1" applyBorder="1" applyAlignment="1">
      <alignment horizontal="left" vertical="center" wrapText="1"/>
    </xf>
    <xf numFmtId="0" fontId="29" fillId="6" borderId="156" xfId="0" applyFont="1" applyFill="1" applyBorder="1" applyAlignment="1">
      <alignment horizontal="left" vertical="center" wrapText="1"/>
    </xf>
    <xf numFmtId="0" fontId="29" fillId="6" borderId="157" xfId="0" applyFont="1" applyFill="1" applyBorder="1" applyAlignment="1">
      <alignment horizontal="left" vertical="center" wrapText="1"/>
    </xf>
    <xf numFmtId="0" fontId="29" fillId="6" borderId="158" xfId="0" applyFont="1" applyFill="1" applyBorder="1" applyAlignment="1">
      <alignment horizontal="left" vertical="center" wrapText="1"/>
    </xf>
    <xf numFmtId="0" fontId="29" fillId="6" borderId="0"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7" fillId="0" borderId="1" xfId="0" applyFont="1" applyFill="1" applyBorder="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10" xfId="0" applyFont="1" applyBorder="1" applyAlignment="1">
      <alignment horizontal="center" vertical="center"/>
    </xf>
    <xf numFmtId="0" fontId="7" fillId="0" borderId="2" xfId="0" applyFont="1" applyBorder="1" applyAlignment="1">
      <alignment vertical="center"/>
    </xf>
    <xf numFmtId="0" fontId="7" fillId="0" borderId="0" xfId="0" applyFont="1" applyAlignment="1">
      <alignment horizontal="center" vertical="center"/>
    </xf>
    <xf numFmtId="0" fontId="7" fillId="0" borderId="3" xfId="0" applyFont="1" applyBorder="1" applyAlignment="1">
      <alignment vertical="center"/>
    </xf>
    <xf numFmtId="0" fontId="7" fillId="0" borderId="0" xfId="0" applyFont="1" applyAlignment="1">
      <alignment horizontal="left" vertical="center"/>
    </xf>
    <xf numFmtId="0" fontId="72" fillId="0" borderId="0" xfId="0" applyFont="1" applyAlignment="1">
      <alignment vertical="center"/>
    </xf>
    <xf numFmtId="0" fontId="71" fillId="0" borderId="0" xfId="0" applyFont="1" applyAlignment="1">
      <alignment vertical="center"/>
    </xf>
    <xf numFmtId="0" fontId="72" fillId="0" borderId="11" xfId="0" applyFont="1" applyFill="1" applyBorder="1" applyAlignment="1">
      <alignment horizontal="left" vertical="center"/>
    </xf>
    <xf numFmtId="0" fontId="72" fillId="0" borderId="2" xfId="0" applyFont="1" applyFill="1" applyBorder="1" applyAlignment="1">
      <alignment horizontal="left" vertical="center"/>
    </xf>
    <xf numFmtId="0" fontId="72" fillId="0" borderId="3" xfId="0" applyFont="1" applyFill="1" applyBorder="1" applyAlignment="1">
      <alignment horizontal="left" vertical="center"/>
    </xf>
    <xf numFmtId="0" fontId="25" fillId="0" borderId="0" xfId="0" applyFont="1" applyAlignment="1">
      <alignment vertical="center"/>
    </xf>
    <xf numFmtId="0" fontId="29" fillId="0" borderId="158" xfId="0" applyFont="1" applyFill="1" applyBorder="1" applyAlignment="1">
      <alignment horizontal="left" vertical="center" wrapText="1"/>
    </xf>
    <xf numFmtId="0" fontId="91" fillId="0" borderId="0" xfId="0" applyFont="1" applyAlignment="1">
      <alignment vertical="center"/>
    </xf>
    <xf numFmtId="0" fontId="7" fillId="0" borderId="0" xfId="0" applyFont="1" applyAlignment="1">
      <alignment vertical="center" wrapText="1"/>
    </xf>
    <xf numFmtId="0" fontId="7" fillId="2" borderId="0" xfId="0" applyFont="1" applyFill="1" applyAlignment="1">
      <alignment vertical="center"/>
    </xf>
    <xf numFmtId="0" fontId="92" fillId="0" borderId="0" xfId="0" applyFont="1" applyAlignment="1">
      <alignment vertical="center"/>
    </xf>
    <xf numFmtId="0" fontId="51" fillId="0" borderId="0" xfId="0" applyFont="1" applyAlignment="1">
      <alignment vertical="center"/>
    </xf>
    <xf numFmtId="0" fontId="22" fillId="0" borderId="0" xfId="0" applyFont="1" applyAlignment="1">
      <alignment vertical="center"/>
    </xf>
    <xf numFmtId="0" fontId="93" fillId="0" borderId="0" xfId="0" applyFont="1" applyAlignment="1">
      <alignment vertical="center"/>
    </xf>
    <xf numFmtId="0" fontId="94" fillId="0" borderId="0" xfId="0" applyFont="1" applyAlignment="1">
      <alignment vertical="center"/>
    </xf>
    <xf numFmtId="0" fontId="5" fillId="0" borderId="0" xfId="0" applyFont="1" applyAlignment="1">
      <alignment horizontal="left" vertical="center"/>
    </xf>
    <xf numFmtId="0" fontId="44" fillId="0" borderId="0" xfId="0" applyFont="1" applyAlignment="1">
      <alignment vertical="center"/>
    </xf>
    <xf numFmtId="0" fontId="6"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center" vertical="center" wrapText="1"/>
    </xf>
    <xf numFmtId="0" fontId="48" fillId="0" borderId="0" xfId="0" applyFont="1" applyAlignment="1">
      <alignment vertical="center"/>
    </xf>
    <xf numFmtId="0" fontId="7" fillId="0" borderId="12" xfId="0" applyFont="1" applyBorder="1" applyAlignment="1">
      <alignment horizontal="centerContinuous" vertical="center"/>
    </xf>
    <xf numFmtId="0" fontId="7" fillId="0" borderId="12" xfId="0" applyFont="1" applyBorder="1" applyAlignment="1">
      <alignment vertical="center"/>
    </xf>
    <xf numFmtId="0" fontId="7" fillId="15" borderId="11" xfId="0" applyFont="1" applyFill="1" applyBorder="1" applyAlignment="1">
      <alignment horizontal="center" vertical="center"/>
    </xf>
    <xf numFmtId="0" fontId="7" fillId="15" borderId="3" xfId="0" applyFont="1" applyFill="1" applyBorder="1" applyAlignment="1">
      <alignment horizontal="center" vertical="center"/>
    </xf>
    <xf numFmtId="0" fontId="7" fillId="0" borderId="0" xfId="0" applyFont="1" applyAlignment="1">
      <alignment horizontal="left" vertical="top" wrapText="1"/>
    </xf>
    <xf numFmtId="0" fontId="95" fillId="0" borderId="0" xfId="0" applyFont="1" applyAlignment="1">
      <alignment vertical="center"/>
    </xf>
    <xf numFmtId="0" fontId="7" fillId="15" borderId="2" xfId="0" applyFont="1" applyFill="1" applyBorder="1" applyAlignment="1">
      <alignment vertical="center"/>
    </xf>
    <xf numFmtId="0" fontId="7" fillId="15" borderId="2" xfId="0" applyFont="1" applyFill="1" applyBorder="1" applyAlignment="1">
      <alignment vertical="center" justifyLastLine="1"/>
    </xf>
    <xf numFmtId="0" fontId="7" fillId="0" borderId="2" xfId="0" applyFont="1" applyBorder="1" applyAlignment="1">
      <alignment vertical="center" justifyLastLine="1"/>
    </xf>
    <xf numFmtId="0" fontId="7" fillId="15" borderId="2" xfId="0" applyFont="1" applyFill="1" applyBorder="1" applyAlignment="1">
      <alignment horizontal="center" vertical="center"/>
    </xf>
    <xf numFmtId="0" fontId="7" fillId="15" borderId="2" xfId="0" applyFont="1" applyFill="1" applyBorder="1" applyAlignment="1">
      <alignment horizontal="distributed" vertical="center" justifyLastLine="1"/>
    </xf>
    <xf numFmtId="0" fontId="7" fillId="0" borderId="2" xfId="0" applyFont="1" applyBorder="1" applyAlignment="1">
      <alignment horizontal="distributed" vertical="center" justifyLastLine="1"/>
    </xf>
    <xf numFmtId="0" fontId="7" fillId="15" borderId="4" xfId="0" applyFont="1" applyFill="1" applyBorder="1" applyAlignment="1">
      <alignment horizontal="centerContinuous" vertical="center"/>
    </xf>
    <xf numFmtId="0" fontId="7" fillId="15" borderId="4" xfId="0" applyFont="1" applyFill="1" applyBorder="1" applyAlignment="1">
      <alignment horizontal="center" vertical="center"/>
    </xf>
    <xf numFmtId="0" fontId="7" fillId="0" borderId="0" xfId="0" applyFont="1" applyBorder="1" applyAlignment="1">
      <alignment horizontal="center" vertical="center"/>
    </xf>
    <xf numFmtId="0" fontId="7" fillId="0" borderId="0" xfId="0" applyFont="1" applyBorder="1" applyAlignment="1">
      <alignment horizontal="left" vertical="center"/>
    </xf>
    <xf numFmtId="0" fontId="7" fillId="0" borderId="0" xfId="0" applyFont="1" applyBorder="1" applyAlignment="1">
      <alignment horizontal="centerContinuous" vertical="center"/>
    </xf>
    <xf numFmtId="0" fontId="79" fillId="0" borderId="0" xfId="0" applyFont="1" applyAlignment="1">
      <alignment vertical="center"/>
    </xf>
    <xf numFmtId="0" fontId="96" fillId="0" borderId="0" xfId="0" applyFont="1"/>
    <xf numFmtId="0" fontId="97" fillId="0" borderId="0" xfId="0" applyFont="1" applyAlignment="1">
      <alignment vertical="center"/>
    </xf>
    <xf numFmtId="0" fontId="96" fillId="0" borderId="0" xfId="0" applyFont="1" applyAlignment="1">
      <alignment vertical="center"/>
    </xf>
    <xf numFmtId="0" fontId="96" fillId="0" borderId="2" xfId="0" applyFont="1" applyBorder="1" applyAlignment="1">
      <alignment horizontal="center" vertical="center" shrinkToFit="1"/>
    </xf>
    <xf numFmtId="0" fontId="96" fillId="15" borderId="2" xfId="0" applyFont="1" applyFill="1" applyBorder="1" applyAlignment="1">
      <alignment horizontal="center" vertical="center" shrinkToFit="1"/>
    </xf>
    <xf numFmtId="0" fontId="96" fillId="0" borderId="190" xfId="0" applyFont="1" applyBorder="1" applyAlignment="1">
      <alignment horizontal="center" vertical="center" shrinkToFit="1"/>
    </xf>
    <xf numFmtId="0" fontId="96" fillId="0" borderId="198" xfId="0" applyFont="1" applyBorder="1" applyAlignment="1">
      <alignment horizontal="center" vertical="center" shrinkToFit="1"/>
    </xf>
    <xf numFmtId="0" fontId="96" fillId="15" borderId="198" xfId="0" applyFont="1" applyFill="1" applyBorder="1" applyAlignment="1">
      <alignment horizontal="center" vertical="center" shrinkToFit="1"/>
    </xf>
    <xf numFmtId="0" fontId="96" fillId="0" borderId="202" xfId="0" applyFont="1" applyBorder="1" applyAlignment="1">
      <alignment horizontal="center" vertical="center" shrinkToFit="1"/>
    </xf>
    <xf numFmtId="0" fontId="98" fillId="0" borderId="0" xfId="0" applyFont="1" applyAlignment="1">
      <alignment vertical="center"/>
    </xf>
    <xf numFmtId="184" fontId="7" fillId="0" borderId="0" xfId="2" applyNumberFormat="1" applyFont="1" applyFill="1" applyBorder="1" applyAlignment="1">
      <alignment horizontal="right" vertical="center"/>
    </xf>
    <xf numFmtId="0" fontId="5" fillId="0" borderId="0" xfId="0" applyFont="1" applyAlignment="1">
      <alignment horizontal="left" vertical="center" wrapText="1"/>
    </xf>
    <xf numFmtId="0" fontId="8"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vertical="center"/>
    </xf>
    <xf numFmtId="0" fontId="31" fillId="0" borderId="0" xfId="0" applyFont="1" applyAlignment="1">
      <alignment vertical="center"/>
    </xf>
    <xf numFmtId="0" fontId="22" fillId="5" borderId="1" xfId="0" applyFont="1" applyFill="1" applyBorder="1" applyAlignment="1">
      <alignment horizontal="centerContinuous" vertical="center"/>
    </xf>
    <xf numFmtId="0" fontId="22" fillId="5" borderId="5" xfId="0" applyFont="1" applyFill="1" applyBorder="1" applyAlignment="1">
      <alignment horizontal="centerContinuous" vertical="center"/>
    </xf>
    <xf numFmtId="0" fontId="22" fillId="5" borderId="4" xfId="0" applyFont="1" applyFill="1" applyBorder="1" applyAlignment="1">
      <alignment horizontal="centerContinuous" vertical="center"/>
    </xf>
    <xf numFmtId="0" fontId="22" fillId="0" borderId="2" xfId="0" applyFont="1" applyBorder="1" applyAlignment="1">
      <alignment vertical="center"/>
    </xf>
    <xf numFmtId="0" fontId="22" fillId="0" borderId="2" xfId="0" applyFont="1" applyBorder="1" applyAlignment="1">
      <alignment horizontal="center" vertical="center"/>
    </xf>
    <xf numFmtId="0" fontId="30" fillId="0" borderId="0" xfId="0" applyFont="1" applyAlignment="1">
      <alignment vertical="center"/>
    </xf>
    <xf numFmtId="0" fontId="19" fillId="0" borderId="0" xfId="0" applyFont="1" applyAlignment="1">
      <alignment vertical="center"/>
    </xf>
    <xf numFmtId="0" fontId="16" fillId="0" borderId="0" xfId="0" applyFont="1" applyAlignment="1">
      <alignment horizontal="center"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10" borderId="11" xfId="0" applyFont="1" applyFill="1" applyBorder="1" applyAlignment="1">
      <alignment horizontal="center" vertical="center"/>
    </xf>
    <xf numFmtId="0" fontId="5" fillId="10" borderId="2" xfId="0" applyFont="1" applyFill="1" applyBorder="1" applyAlignment="1">
      <alignment horizontal="center" vertical="center"/>
    </xf>
    <xf numFmtId="0" fontId="5" fillId="10" borderId="3" xfId="0" applyFont="1" applyFill="1" applyBorder="1" applyAlignment="1">
      <alignment horizontal="center" vertical="center"/>
    </xf>
    <xf numFmtId="0" fontId="12" fillId="0" borderId="0" xfId="0" applyFont="1" applyFill="1" applyAlignment="1">
      <alignment horizontal="center" vertical="center"/>
    </xf>
    <xf numFmtId="0" fontId="5" fillId="0" borderId="11" xfId="0" applyFont="1" applyFill="1" applyBorder="1" applyAlignment="1">
      <alignment horizontal="center" vertical="center" wrapText="1"/>
    </xf>
    <xf numFmtId="0" fontId="5" fillId="0" borderId="3" xfId="0" applyFont="1" applyFill="1" applyBorder="1" applyAlignment="1">
      <alignment horizontal="center" vertical="center" wrapText="1"/>
    </xf>
    <xf numFmtId="58" fontId="5" fillId="0" borderId="11" xfId="0" quotePrefix="1" applyNumberFormat="1" applyFont="1" applyFill="1" applyBorder="1" applyAlignment="1">
      <alignment horizontal="center" vertical="center"/>
    </xf>
    <xf numFmtId="58" fontId="5" fillId="0" borderId="2" xfId="0" quotePrefix="1" applyNumberFormat="1" applyFont="1" applyFill="1" applyBorder="1" applyAlignment="1">
      <alignment horizontal="center" vertical="center"/>
    </xf>
    <xf numFmtId="58" fontId="5" fillId="0" borderId="3" xfId="0" quotePrefix="1" applyNumberFormat="1" applyFont="1" applyFill="1" applyBorder="1" applyAlignment="1">
      <alignment horizontal="center" vertical="center"/>
    </xf>
    <xf numFmtId="0" fontId="5" fillId="0" borderId="0" xfId="0" applyFont="1" applyFill="1" applyAlignment="1">
      <alignment horizontal="center" vertical="center"/>
    </xf>
    <xf numFmtId="0" fontId="5" fillId="0" borderId="11"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2" xfId="0" applyFont="1" applyFill="1" applyBorder="1" applyAlignment="1">
      <alignment horizontal="center" vertical="center"/>
    </xf>
    <xf numFmtId="0" fontId="77" fillId="0" borderId="0" xfId="0" applyFont="1" applyAlignment="1">
      <alignment horizontal="left" vertical="center" wrapText="1"/>
    </xf>
    <xf numFmtId="0" fontId="9" fillId="0" borderId="12" xfId="0" applyFont="1" applyFill="1" applyBorder="1" applyAlignment="1">
      <alignment horizontal="center" vertical="center"/>
    </xf>
    <xf numFmtId="0" fontId="0" fillId="0" borderId="12" xfId="0" applyFont="1" applyFill="1" applyBorder="1" applyAlignment="1">
      <alignment horizontal="center" vertical="center"/>
    </xf>
    <xf numFmtId="0" fontId="7" fillId="12" borderId="11" xfId="0" applyFont="1" applyFill="1" applyBorder="1" applyAlignment="1">
      <alignment horizontal="center" vertical="center"/>
    </xf>
    <xf numFmtId="0" fontId="7" fillId="12" borderId="2" xfId="0" applyFont="1" applyFill="1" applyBorder="1" applyAlignment="1">
      <alignment horizontal="center" vertical="center"/>
    </xf>
    <xf numFmtId="0" fontId="7" fillId="12" borderId="3" xfId="0" applyFont="1" applyFill="1" applyBorder="1" applyAlignment="1">
      <alignment horizontal="center" vertical="center"/>
    </xf>
    <xf numFmtId="0" fontId="7" fillId="12" borderId="12" xfId="0" applyFont="1" applyFill="1" applyBorder="1" applyAlignment="1">
      <alignment horizontal="center" vertical="center"/>
    </xf>
    <xf numFmtId="0" fontId="7" fillId="15" borderId="11" xfId="0" applyFont="1" applyFill="1" applyBorder="1" applyAlignment="1">
      <alignment horizontal="center" vertical="center"/>
    </xf>
    <xf numFmtId="0" fontId="7" fillId="15" borderId="2" xfId="0" applyFont="1" applyFill="1" applyBorder="1" applyAlignment="1">
      <alignment horizontal="center" vertical="center"/>
    </xf>
    <xf numFmtId="0" fontId="7" fillId="15" borderId="3" xfId="0" applyFont="1" applyFill="1" applyBorder="1" applyAlignment="1">
      <alignment horizontal="center" vertical="center"/>
    </xf>
    <xf numFmtId="0" fontId="7" fillId="0" borderId="1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96" fillId="0" borderId="181" xfId="0" applyFont="1" applyBorder="1" applyAlignment="1">
      <alignment horizontal="center" vertical="center"/>
    </xf>
    <xf numFmtId="0" fontId="96" fillId="0" borderId="182" xfId="0" applyFont="1" applyBorder="1" applyAlignment="1">
      <alignment horizontal="center" vertical="center"/>
    </xf>
    <xf numFmtId="0" fontId="96" fillId="0" borderId="183" xfId="0" applyFont="1" applyBorder="1" applyAlignment="1">
      <alignment horizontal="center" vertical="center"/>
    </xf>
    <xf numFmtId="0" fontId="96" fillId="0" borderId="184" xfId="0" applyFont="1" applyBorder="1" applyAlignment="1">
      <alignment horizontal="center" vertical="center"/>
    </xf>
    <xf numFmtId="0" fontId="96" fillId="0" borderId="185" xfId="0" applyFont="1" applyBorder="1" applyAlignment="1">
      <alignment horizontal="center" vertical="center"/>
    </xf>
    <xf numFmtId="0" fontId="96" fillId="0" borderId="186" xfId="0" applyFont="1" applyBorder="1" applyAlignment="1">
      <alignment horizontal="center" vertical="center"/>
    </xf>
    <xf numFmtId="0" fontId="96" fillId="0" borderId="187" xfId="0" applyFont="1" applyBorder="1" applyAlignment="1">
      <alignment horizontal="center" vertical="center"/>
    </xf>
    <xf numFmtId="0" fontId="96" fillId="0" borderId="188" xfId="0" applyFont="1" applyBorder="1" applyAlignment="1">
      <alignment horizontal="center" vertical="center" shrinkToFit="1"/>
    </xf>
    <xf numFmtId="0" fontId="96" fillId="0" borderId="30" xfId="0" applyFont="1" applyBorder="1" applyAlignment="1">
      <alignment horizontal="center" vertical="center" shrinkToFit="1"/>
    </xf>
    <xf numFmtId="0" fontId="96" fillId="0" borderId="27" xfId="0" applyFont="1" applyBorder="1" applyAlignment="1">
      <alignment horizontal="center" vertical="center" shrinkToFit="1"/>
    </xf>
    <xf numFmtId="0" fontId="96" fillId="0" borderId="191" xfId="0" applyFont="1" applyBorder="1" applyAlignment="1">
      <alignment horizontal="center" vertical="center" shrinkToFit="1"/>
    </xf>
    <xf numFmtId="0" fontId="96" fillId="0" borderId="0" xfId="0" applyFont="1" applyAlignment="1">
      <alignment horizontal="center" vertical="center" shrinkToFit="1"/>
    </xf>
    <xf numFmtId="0" fontId="96" fillId="0" borderId="25" xfId="0" applyFont="1" applyBorder="1" applyAlignment="1">
      <alignment horizontal="center" vertical="center" shrinkToFit="1"/>
    </xf>
    <xf numFmtId="0" fontId="96" fillId="0" borderId="192" xfId="0" applyFont="1" applyBorder="1" applyAlignment="1">
      <alignment horizontal="center" vertical="center" shrinkToFit="1"/>
    </xf>
    <xf numFmtId="0" fontId="96" fillId="0" borderId="6" xfId="0" applyFont="1" applyBorder="1" applyAlignment="1">
      <alignment horizontal="center" vertical="center" shrinkToFit="1"/>
    </xf>
    <xf numFmtId="0" fontId="96" fillId="0" borderId="57" xfId="0" applyFont="1" applyBorder="1" applyAlignment="1">
      <alignment horizontal="center" vertical="center" shrinkToFit="1"/>
    </xf>
    <xf numFmtId="0" fontId="96" fillId="15" borderId="189" xfId="0" applyFont="1" applyFill="1" applyBorder="1" applyAlignment="1">
      <alignment horizontal="center" vertical="center" shrinkToFit="1"/>
    </xf>
    <xf numFmtId="0" fontId="96" fillId="15" borderId="2" xfId="0" applyFont="1" applyFill="1" applyBorder="1" applyAlignment="1">
      <alignment horizontal="center" vertical="center" shrinkToFit="1"/>
    </xf>
    <xf numFmtId="0" fontId="96" fillId="15" borderId="3" xfId="0" applyFont="1" applyFill="1" applyBorder="1" applyAlignment="1">
      <alignment horizontal="center" vertical="center" shrinkToFit="1"/>
    </xf>
    <xf numFmtId="0" fontId="7" fillId="15" borderId="61" xfId="0" applyFont="1" applyFill="1" applyBorder="1" applyAlignment="1">
      <alignment horizontal="center" vertical="center"/>
    </xf>
    <xf numFmtId="0" fontId="96" fillId="15" borderId="11" xfId="0" applyFont="1" applyFill="1" applyBorder="1" applyAlignment="1">
      <alignment horizontal="left" vertical="center" shrinkToFit="1"/>
    </xf>
    <xf numFmtId="0" fontId="96" fillId="15" borderId="2" xfId="0" applyFont="1" applyFill="1" applyBorder="1" applyAlignment="1">
      <alignment horizontal="left" vertical="center" shrinkToFit="1"/>
    </xf>
    <xf numFmtId="0" fontId="7" fillId="15" borderId="12" xfId="0" applyFont="1" applyFill="1" applyBorder="1" applyAlignment="1">
      <alignment horizontal="center" vertical="center"/>
    </xf>
    <xf numFmtId="0" fontId="45" fillId="0" borderId="11" xfId="0" applyFont="1" applyFill="1" applyBorder="1" applyAlignment="1">
      <alignment horizontal="right" vertical="center" wrapText="1"/>
    </xf>
    <xf numFmtId="0" fontId="45" fillId="0" borderId="2" xfId="0" applyFont="1" applyFill="1" applyBorder="1" applyAlignment="1">
      <alignment horizontal="right" vertical="center" wrapText="1"/>
    </xf>
    <xf numFmtId="0" fontId="0" fillId="0" borderId="2" xfId="0" applyFont="1" applyBorder="1" applyAlignment="1">
      <alignment horizontal="right" vertical="center" wrapText="1"/>
    </xf>
    <xf numFmtId="0" fontId="0" fillId="0" borderId="3" xfId="0" applyFont="1" applyBorder="1" applyAlignment="1">
      <alignment horizontal="right" vertical="center" wrapText="1"/>
    </xf>
    <xf numFmtId="0" fontId="6" fillId="0" borderId="0" xfId="0" applyFont="1" applyFill="1" applyAlignment="1">
      <alignment horizontal="left" vertical="top" wrapText="1"/>
    </xf>
    <xf numFmtId="0" fontId="45" fillId="2" borderId="0" xfId="0" applyFont="1" applyFill="1" applyAlignment="1">
      <alignment horizontal="center" vertical="center"/>
    </xf>
    <xf numFmtId="0" fontId="6" fillId="0" borderId="0" xfId="0" applyFont="1" applyFill="1" applyAlignment="1">
      <alignment horizontal="left" vertical="center" wrapText="1"/>
    </xf>
    <xf numFmtId="0" fontId="7" fillId="0" borderId="12" xfId="0" applyFont="1" applyBorder="1" applyAlignment="1">
      <alignment horizontal="center" vertical="center"/>
    </xf>
    <xf numFmtId="0" fontId="7" fillId="0" borderId="12" xfId="0" applyFont="1" applyBorder="1" applyAlignment="1">
      <alignment horizontal="center" vertical="center" textRotation="255"/>
    </xf>
    <xf numFmtId="0" fontId="7" fillId="0" borderId="12" xfId="0" applyFont="1" applyBorder="1" applyAlignment="1">
      <alignment vertical="center"/>
    </xf>
    <xf numFmtId="0" fontId="7" fillId="2" borderId="12" xfId="0" applyFont="1" applyFill="1" applyBorder="1" applyAlignment="1">
      <alignment horizontal="center" vertical="center"/>
    </xf>
    <xf numFmtId="0" fontId="7" fillId="0" borderId="12" xfId="0" applyFont="1" applyBorder="1" applyAlignment="1">
      <alignment horizontal="left" vertical="center"/>
    </xf>
    <xf numFmtId="0" fontId="7" fillId="0" borderId="0" xfId="0" applyFont="1" applyAlignment="1">
      <alignment vertical="center" wrapText="1"/>
    </xf>
    <xf numFmtId="0" fontId="7" fillId="5" borderId="1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10"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2" borderId="169" xfId="0" applyFont="1" applyFill="1" applyBorder="1" applyAlignment="1">
      <alignment horizontal="center" vertical="center"/>
    </xf>
    <xf numFmtId="0" fontId="7" fillId="2" borderId="3" xfId="0" applyFont="1" applyFill="1" applyBorder="1" applyAlignment="1">
      <alignment horizontal="center" vertical="center"/>
    </xf>
    <xf numFmtId="0" fontId="7" fillId="0" borderId="11" xfId="0" applyFont="1" applyBorder="1" applyAlignment="1">
      <alignment horizontal="center" vertical="center" justifyLastLine="1"/>
    </xf>
    <xf numFmtId="0" fontId="7" fillId="0" borderId="2" xfId="0" applyFont="1" applyBorder="1" applyAlignment="1">
      <alignment horizontal="center" vertical="center" justifyLastLine="1"/>
    </xf>
    <xf numFmtId="0" fontId="7" fillId="0" borderId="3" xfId="0" applyFont="1" applyBorder="1" applyAlignment="1">
      <alignment horizontal="center" vertical="center" justifyLastLine="1"/>
    </xf>
    <xf numFmtId="0" fontId="7" fillId="15" borderId="169" xfId="0" applyFont="1" applyFill="1" applyBorder="1" applyAlignment="1">
      <alignment horizontal="center" vertical="center"/>
    </xf>
    <xf numFmtId="0" fontId="2" fillId="0" borderId="2" xfId="0" applyFont="1" applyBorder="1" applyAlignment="1">
      <alignment horizontal="center" vertical="center" wrapText="1"/>
    </xf>
    <xf numFmtId="0" fontId="46" fillId="5" borderId="11" xfId="0" applyFont="1" applyFill="1" applyBorder="1" applyAlignment="1">
      <alignment horizontal="center" vertical="center"/>
    </xf>
    <xf numFmtId="0" fontId="46" fillId="5" borderId="2" xfId="0" applyFont="1" applyFill="1" applyBorder="1" applyAlignment="1">
      <alignment horizontal="center" vertical="center"/>
    </xf>
    <xf numFmtId="0" fontId="46" fillId="5" borderId="3" xfId="0" applyFont="1" applyFill="1" applyBorder="1" applyAlignment="1">
      <alignment horizontal="center" vertical="center"/>
    </xf>
    <xf numFmtId="0" fontId="46" fillId="5" borderId="11" xfId="0" applyFont="1" applyFill="1" applyBorder="1" applyAlignment="1">
      <alignment horizontal="center" vertical="center" wrapText="1"/>
    </xf>
    <xf numFmtId="0" fontId="46" fillId="5" borderId="3" xfId="0" applyFont="1" applyFill="1" applyBorder="1" applyAlignment="1">
      <alignment horizontal="center" vertical="center" wrapText="1"/>
    </xf>
    <xf numFmtId="0" fontId="45" fillId="0" borderId="45" xfId="0" applyFont="1" applyFill="1" applyBorder="1" applyAlignment="1">
      <alignment horizontal="center" vertical="center"/>
    </xf>
    <xf numFmtId="0" fontId="45" fillId="0" borderId="61" xfId="0" applyFont="1" applyFill="1" applyBorder="1" applyAlignment="1">
      <alignment horizontal="center" vertical="center"/>
    </xf>
    <xf numFmtId="0" fontId="45" fillId="0" borderId="4" xfId="0" applyFont="1" applyFill="1" applyBorder="1" applyAlignment="1">
      <alignment horizontal="left" vertical="center"/>
    </xf>
    <xf numFmtId="0" fontId="45" fillId="0" borderId="5" xfId="0" applyFont="1" applyFill="1" applyBorder="1" applyAlignment="1">
      <alignment horizontal="left" vertical="center"/>
    </xf>
    <xf numFmtId="0" fontId="45" fillId="0" borderId="6" xfId="0" applyFont="1" applyFill="1" applyBorder="1" applyAlignment="1">
      <alignment horizontal="left" vertical="center"/>
    </xf>
    <xf numFmtId="0" fontId="45" fillId="0" borderId="8" xfId="0" applyFont="1" applyFill="1" applyBorder="1" applyAlignment="1">
      <alignment horizontal="left" vertical="center"/>
    </xf>
    <xf numFmtId="0" fontId="45" fillId="2" borderId="1" xfId="0" applyFont="1" applyFill="1" applyBorder="1" applyAlignment="1">
      <alignment horizontal="center" vertical="center"/>
    </xf>
    <xf numFmtId="0" fontId="45" fillId="2" borderId="5" xfId="0" applyFont="1" applyFill="1" applyBorder="1" applyAlignment="1">
      <alignment horizontal="center" vertical="center"/>
    </xf>
    <xf numFmtId="0" fontId="45" fillId="2" borderId="10" xfId="0" applyFont="1" applyFill="1" applyBorder="1" applyAlignment="1">
      <alignment horizontal="center" vertical="center"/>
    </xf>
    <xf numFmtId="0" fontId="45" fillId="2" borderId="8" xfId="0" applyFont="1" applyFill="1" applyBorder="1" applyAlignment="1">
      <alignment horizontal="center" vertical="center"/>
    </xf>
    <xf numFmtId="0" fontId="45" fillId="0" borderId="1" xfId="0" applyFont="1" applyFill="1" applyBorder="1" applyAlignment="1">
      <alignment horizontal="left" vertical="top" wrapText="1"/>
    </xf>
    <xf numFmtId="0" fontId="45" fillId="0" borderId="4" xfId="0" applyFont="1" applyFill="1" applyBorder="1" applyAlignment="1">
      <alignment horizontal="left" vertical="top" wrapText="1"/>
    </xf>
    <xf numFmtId="0" fontId="45" fillId="0" borderId="5" xfId="0" applyFont="1" applyFill="1" applyBorder="1" applyAlignment="1">
      <alignment horizontal="left" vertical="top" wrapText="1"/>
    </xf>
    <xf numFmtId="0" fontId="45" fillId="0" borderId="10" xfId="0" applyFont="1" applyFill="1" applyBorder="1" applyAlignment="1">
      <alignment horizontal="left" vertical="top" wrapText="1"/>
    </xf>
    <xf numFmtId="0" fontId="45" fillId="0" borderId="6" xfId="0" applyFont="1" applyFill="1" applyBorder="1" applyAlignment="1">
      <alignment horizontal="left" vertical="top" wrapText="1"/>
    </xf>
    <xf numFmtId="0" fontId="45" fillId="0" borderId="8" xfId="0" applyFont="1" applyFill="1" applyBorder="1" applyAlignment="1">
      <alignment horizontal="left" vertical="top" wrapText="1"/>
    </xf>
    <xf numFmtId="0" fontId="7" fillId="0" borderId="0" xfId="0" applyFont="1" applyAlignment="1">
      <alignment horizontal="left" vertical="center" wrapText="1"/>
    </xf>
    <xf numFmtId="0" fontId="7" fillId="2" borderId="0" xfId="0" applyFont="1" applyFill="1" applyAlignment="1">
      <alignment horizontal="center" vertical="center"/>
    </xf>
    <xf numFmtId="0" fontId="7" fillId="0" borderId="52" xfId="0" applyFont="1" applyBorder="1" applyAlignment="1">
      <alignment horizontal="center" vertical="center" textRotation="255"/>
    </xf>
    <xf numFmtId="0" fontId="7" fillId="0" borderId="45" xfId="0" applyFont="1" applyBorder="1" applyAlignment="1">
      <alignment horizontal="center" vertical="center" textRotation="255"/>
    </xf>
    <xf numFmtId="0" fontId="7" fillId="0" borderId="12" xfId="0" applyFont="1" applyBorder="1" applyAlignment="1">
      <alignment horizontal="left" vertical="center" wrapText="1"/>
    </xf>
    <xf numFmtId="0" fontId="7" fillId="0" borderId="2" xfId="0" applyFont="1" applyBorder="1" applyAlignment="1">
      <alignment horizontal="left" vertical="center"/>
    </xf>
    <xf numFmtId="0" fontId="7" fillId="5" borderId="2" xfId="0" applyFont="1" applyFill="1" applyBorder="1" applyAlignment="1">
      <alignment horizontal="center" vertical="center" wrapText="1"/>
    </xf>
    <xf numFmtId="0" fontId="7" fillId="2" borderId="11" xfId="0" applyFont="1" applyFill="1" applyBorder="1" applyAlignment="1">
      <alignment horizontal="center" vertical="center"/>
    </xf>
    <xf numFmtId="0" fontId="22" fillId="0" borderId="2" xfId="0" applyFont="1" applyFill="1" applyBorder="1" applyAlignment="1">
      <alignment horizontal="left" vertical="center" shrinkToFit="1"/>
    </xf>
    <xf numFmtId="0" fontId="7" fillId="2" borderId="2" xfId="0" applyFont="1" applyFill="1" applyBorder="1" applyAlignment="1">
      <alignment horizontal="center" vertical="center"/>
    </xf>
    <xf numFmtId="0" fontId="7" fillId="0" borderId="11" xfId="0" applyFont="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7" fillId="0" borderId="0" xfId="0" applyFont="1" applyAlignment="1">
      <alignment vertical="center" shrinkToFit="1"/>
    </xf>
    <xf numFmtId="0" fontId="38" fillId="0" borderId="12" xfId="0" applyFont="1" applyBorder="1" applyAlignment="1">
      <alignment horizontal="left" vertical="center"/>
    </xf>
    <xf numFmtId="0" fontId="7" fillId="0" borderId="11" xfId="0" applyFont="1" applyBorder="1" applyAlignment="1">
      <alignment vertical="center" shrinkToFit="1"/>
    </xf>
    <xf numFmtId="0" fontId="7" fillId="0" borderId="2" xfId="0" applyFont="1" applyBorder="1" applyAlignment="1">
      <alignment vertical="center" shrinkToFit="1"/>
    </xf>
    <xf numFmtId="0" fontId="99" fillId="2" borderId="11" xfId="0" applyFont="1" applyFill="1" applyBorder="1" applyAlignment="1">
      <alignment horizontal="center" vertical="center"/>
    </xf>
    <xf numFmtId="0" fontId="99" fillId="2" borderId="2" xfId="0" applyFont="1" applyFill="1" applyBorder="1" applyAlignment="1">
      <alignment horizontal="center" vertical="center"/>
    </xf>
    <xf numFmtId="0" fontId="99" fillId="2" borderId="3" xfId="0" applyFont="1" applyFill="1" applyBorder="1" applyAlignment="1">
      <alignment horizontal="center" vertical="center"/>
    </xf>
    <xf numFmtId="0" fontId="22" fillId="0" borderId="2" xfId="0" applyFont="1" applyBorder="1" applyAlignment="1">
      <alignment horizontal="left" vertical="center" shrinkToFit="1"/>
    </xf>
    <xf numFmtId="0" fontId="7" fillId="0" borderId="12" xfId="0" applyFont="1" applyBorder="1" applyAlignment="1">
      <alignment horizontal="center" vertical="center" wrapText="1"/>
    </xf>
    <xf numFmtId="0" fontId="2" fillId="0" borderId="0" xfId="0" applyFont="1" applyAlignment="1">
      <alignment vertical="center"/>
    </xf>
    <xf numFmtId="0" fontId="7" fillId="16" borderId="1" xfId="0" applyFont="1" applyFill="1" applyBorder="1" applyAlignment="1">
      <alignment horizontal="center" vertical="center" wrapText="1"/>
    </xf>
    <xf numFmtId="0" fontId="7" fillId="16" borderId="4" xfId="0" applyFont="1" applyFill="1" applyBorder="1" applyAlignment="1">
      <alignment horizontal="center" vertical="center"/>
    </xf>
    <xf numFmtId="0" fontId="7" fillId="16" borderId="10" xfId="0" applyFont="1" applyFill="1" applyBorder="1" applyAlignment="1">
      <alignment horizontal="center" vertical="center"/>
    </xf>
    <xf numFmtId="0" fontId="7" fillId="16" borderId="6" xfId="0" applyFont="1" applyFill="1" applyBorder="1" applyAlignment="1">
      <alignment horizontal="center" vertical="center"/>
    </xf>
    <xf numFmtId="0" fontId="7" fillId="0" borderId="12" xfId="0" applyFont="1" applyFill="1" applyBorder="1" applyAlignment="1">
      <alignment horizontal="center" vertical="center"/>
    </xf>
    <xf numFmtId="0" fontId="0" fillId="0" borderId="12" xfId="0" applyFont="1" applyBorder="1" applyAlignment="1">
      <alignment horizontal="center" vertical="center"/>
    </xf>
    <xf numFmtId="0" fontId="0" fillId="0" borderId="11" xfId="0" applyFont="1" applyBorder="1" applyAlignment="1">
      <alignment horizontal="center" vertical="center"/>
    </xf>
    <xf numFmtId="0" fontId="7" fillId="0" borderId="9" xfId="0" applyFont="1" applyFill="1" applyBorder="1" applyAlignment="1">
      <alignment horizontal="left" vertical="top"/>
    </xf>
    <xf numFmtId="0" fontId="7" fillId="0" borderId="0" xfId="0" applyFont="1" applyFill="1" applyBorder="1" applyAlignment="1">
      <alignment horizontal="left" vertical="top"/>
    </xf>
    <xf numFmtId="0" fontId="7" fillId="0" borderId="7" xfId="0" applyFont="1" applyFill="1" applyBorder="1" applyAlignment="1">
      <alignment horizontal="left" vertical="top"/>
    </xf>
    <xf numFmtId="0" fontId="7" fillId="0" borderId="49" xfId="0" applyFont="1" applyFill="1" applyBorder="1" applyAlignment="1">
      <alignment horizontal="left" vertical="top"/>
    </xf>
    <xf numFmtId="0" fontId="7" fillId="0" borderId="50" xfId="0" applyFont="1" applyFill="1" applyBorder="1" applyAlignment="1">
      <alignment horizontal="left" vertical="top"/>
    </xf>
    <xf numFmtId="0" fontId="7" fillId="0" borderId="51" xfId="0" applyFont="1" applyFill="1" applyBorder="1" applyAlignment="1">
      <alignment horizontal="left" vertical="top"/>
    </xf>
    <xf numFmtId="38" fontId="8" fillId="0" borderId="68" xfId="2" applyFont="1" applyFill="1" applyBorder="1" applyAlignment="1">
      <alignment horizontal="center" vertical="center" shrinkToFit="1"/>
    </xf>
    <xf numFmtId="38" fontId="8" fillId="0" borderId="69" xfId="2" applyFont="1" applyFill="1" applyBorder="1" applyAlignment="1">
      <alignment horizontal="center" vertical="center" shrinkToFit="1"/>
    </xf>
    <xf numFmtId="38" fontId="8" fillId="0" borderId="70" xfId="2" applyFont="1" applyFill="1" applyBorder="1" applyAlignment="1">
      <alignment horizontal="center" vertical="center" shrinkToFit="1"/>
    </xf>
    <xf numFmtId="38" fontId="8" fillId="0" borderId="4" xfId="2" applyFont="1" applyFill="1" applyBorder="1" applyAlignment="1">
      <alignment horizontal="center" vertical="center" shrinkToFit="1"/>
    </xf>
    <xf numFmtId="38" fontId="8" fillId="0" borderId="0" xfId="2" applyFont="1" applyFill="1" applyBorder="1" applyAlignment="1">
      <alignment horizontal="center" vertical="center" shrinkToFit="1"/>
    </xf>
    <xf numFmtId="38" fontId="8" fillId="0" borderId="6" xfId="2" applyFont="1" applyFill="1" applyBorder="1" applyAlignment="1">
      <alignment horizontal="center" vertical="center" shrinkToFit="1"/>
    </xf>
    <xf numFmtId="0" fontId="8" fillId="4" borderId="52" xfId="0" applyNumberFormat="1" applyFont="1" applyFill="1" applyBorder="1" applyAlignment="1">
      <alignment horizontal="center" vertical="center"/>
    </xf>
    <xf numFmtId="0" fontId="7" fillId="11" borderId="2" xfId="0" applyFont="1" applyFill="1" applyBorder="1" applyAlignment="1">
      <alignment horizontal="center" vertical="center" shrinkToFit="1"/>
    </xf>
    <xf numFmtId="0" fontId="7" fillId="11" borderId="3" xfId="0" applyFont="1" applyFill="1" applyBorder="1" applyAlignment="1">
      <alignment horizontal="center" vertical="center" shrinkToFit="1"/>
    </xf>
    <xf numFmtId="0" fontId="2" fillId="5" borderId="54" xfId="0" applyFont="1" applyFill="1" applyBorder="1" applyAlignment="1">
      <alignment horizontal="center" vertical="center" wrapText="1" shrinkToFit="1"/>
    </xf>
    <xf numFmtId="0" fontId="2" fillId="5" borderId="53" xfId="0" applyFont="1" applyFill="1" applyBorder="1" applyAlignment="1">
      <alignment horizontal="center" vertical="center" wrapText="1" shrinkToFit="1"/>
    </xf>
    <xf numFmtId="0" fontId="2" fillId="5" borderId="10" xfId="0" applyFont="1" applyFill="1" applyBorder="1" applyAlignment="1">
      <alignment horizontal="center" vertical="center" wrapText="1" shrinkToFit="1"/>
    </xf>
    <xf numFmtId="0" fontId="2" fillId="5" borderId="8" xfId="0" applyFont="1" applyFill="1" applyBorder="1" applyAlignment="1">
      <alignment horizontal="center" vertical="center" wrapText="1" shrinkToFit="1"/>
    </xf>
    <xf numFmtId="0" fontId="8" fillId="11" borderId="1" xfId="0" applyNumberFormat="1" applyFont="1" applyFill="1" applyBorder="1" applyAlignment="1">
      <alignment horizontal="center" vertical="center"/>
    </xf>
    <xf numFmtId="0" fontId="8" fillId="11" borderId="4" xfId="0" applyNumberFormat="1" applyFont="1" applyFill="1" applyBorder="1" applyAlignment="1">
      <alignment horizontal="center" vertical="center"/>
    </xf>
    <xf numFmtId="0" fontId="8" fillId="11" borderId="5" xfId="0" applyNumberFormat="1" applyFont="1" applyFill="1" applyBorder="1" applyAlignment="1">
      <alignment horizontal="center" vertical="center"/>
    </xf>
    <xf numFmtId="0" fontId="8" fillId="5" borderId="74" xfId="0" applyFont="1" applyFill="1" applyBorder="1" applyAlignment="1">
      <alignment horizontal="center" vertical="center" shrinkToFit="1"/>
    </xf>
    <xf numFmtId="0" fontId="8" fillId="5" borderId="75" xfId="0" applyFont="1" applyFill="1" applyBorder="1" applyAlignment="1">
      <alignment horizontal="center" vertical="center" shrinkToFit="1"/>
    </xf>
    <xf numFmtId="0" fontId="8" fillId="5" borderId="76" xfId="0" applyFont="1" applyFill="1" applyBorder="1" applyAlignment="1">
      <alignment horizontal="center" vertical="center" shrinkToFit="1"/>
    </xf>
    <xf numFmtId="0" fontId="7" fillId="8" borderId="12" xfId="0" applyFont="1" applyFill="1" applyBorder="1" applyAlignment="1">
      <alignment horizontal="center" vertical="center"/>
    </xf>
    <xf numFmtId="0" fontId="7" fillId="0" borderId="46" xfId="0" applyFont="1" applyFill="1" applyBorder="1" applyAlignment="1">
      <alignment horizontal="left" vertical="top"/>
    </xf>
    <xf numFmtId="0" fontId="7" fillId="0" borderId="47" xfId="0" applyFont="1" applyFill="1" applyBorder="1" applyAlignment="1">
      <alignment horizontal="left" vertical="top"/>
    </xf>
    <xf numFmtId="0" fontId="7" fillId="0" borderId="48" xfId="0" applyFont="1" applyFill="1" applyBorder="1" applyAlignment="1">
      <alignment horizontal="left" vertical="top"/>
    </xf>
    <xf numFmtId="0" fontId="7" fillId="0" borderId="10" xfId="0" applyFont="1" applyFill="1" applyBorder="1" applyAlignment="1">
      <alignment horizontal="left" vertical="top"/>
    </xf>
    <xf numFmtId="0" fontId="7" fillId="0" borderId="6" xfId="0" applyFont="1" applyFill="1" applyBorder="1" applyAlignment="1">
      <alignment horizontal="left" vertical="top"/>
    </xf>
    <xf numFmtId="0" fontId="7" fillId="0" borderId="8" xfId="0" applyFont="1" applyFill="1" applyBorder="1" applyAlignment="1">
      <alignment horizontal="left" vertical="top"/>
    </xf>
    <xf numFmtId="32" fontId="7" fillId="0" borderId="0" xfId="0" applyNumberFormat="1"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5" borderId="52" xfId="0" applyFont="1" applyFill="1" applyBorder="1" applyAlignment="1">
      <alignment horizontal="center" vertical="center" textRotation="255"/>
    </xf>
    <xf numFmtId="0" fontId="7" fillId="5" borderId="45" xfId="0" applyFont="1" applyFill="1" applyBorder="1" applyAlignment="1">
      <alignment horizontal="center" vertical="center" textRotation="255"/>
    </xf>
    <xf numFmtId="0" fontId="7" fillId="5" borderId="61" xfId="0" applyFont="1" applyFill="1" applyBorder="1" applyAlignment="1">
      <alignment horizontal="center" vertical="center" textRotation="255"/>
    </xf>
    <xf numFmtId="0" fontId="7" fillId="0" borderId="2" xfId="0" applyFont="1" applyFill="1" applyBorder="1" applyAlignment="1">
      <alignment horizontal="center" vertical="center"/>
    </xf>
    <xf numFmtId="0" fontId="7" fillId="0" borderId="72" xfId="0" applyFont="1" applyFill="1" applyBorder="1" applyAlignment="1">
      <alignment horizontal="center" vertical="center"/>
    </xf>
    <xf numFmtId="0" fontId="7" fillId="4" borderId="90" xfId="0" applyFont="1" applyFill="1" applyBorder="1" applyAlignment="1">
      <alignment horizontal="center" vertical="center" wrapText="1"/>
    </xf>
    <xf numFmtId="0" fontId="7" fillId="4" borderId="96" xfId="0" applyFont="1" applyFill="1" applyBorder="1" applyAlignment="1">
      <alignment horizontal="center" vertical="center" wrapText="1"/>
    </xf>
    <xf numFmtId="0" fontId="7" fillId="4" borderId="97" xfId="0" applyFont="1" applyFill="1" applyBorder="1" applyAlignment="1">
      <alignment horizontal="center" vertical="center" wrapText="1"/>
    </xf>
    <xf numFmtId="0" fontId="7" fillId="4" borderId="1"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8" xfId="0" applyFont="1" applyFill="1" applyBorder="1" applyAlignment="1">
      <alignment horizontal="center" vertical="center"/>
    </xf>
    <xf numFmtId="188" fontId="8" fillId="8" borderId="1" xfId="0" applyNumberFormat="1" applyFont="1" applyFill="1" applyBorder="1" applyAlignment="1">
      <alignment horizontal="center" vertical="center"/>
    </xf>
    <xf numFmtId="188" fontId="8" fillId="8" borderId="4" xfId="0" applyNumberFormat="1" applyFont="1" applyFill="1" applyBorder="1" applyAlignment="1">
      <alignment horizontal="center" vertical="center"/>
    </xf>
    <xf numFmtId="188" fontId="8" fillId="8" borderId="5" xfId="0" applyNumberFormat="1" applyFont="1" applyFill="1" applyBorder="1" applyAlignment="1">
      <alignment horizontal="center" vertical="center"/>
    </xf>
    <xf numFmtId="188" fontId="8" fillId="8" borderId="9" xfId="0" applyNumberFormat="1" applyFont="1" applyFill="1" applyBorder="1" applyAlignment="1">
      <alignment horizontal="center" vertical="center"/>
    </xf>
    <xf numFmtId="188" fontId="8" fillId="8" borderId="0" xfId="0" applyNumberFormat="1" applyFont="1" applyFill="1" applyBorder="1" applyAlignment="1">
      <alignment horizontal="center" vertical="center"/>
    </xf>
    <xf numFmtId="188" fontId="8" fillId="8" borderId="7" xfId="0" applyNumberFormat="1" applyFont="1" applyFill="1" applyBorder="1" applyAlignment="1">
      <alignment horizontal="center" vertical="center"/>
    </xf>
    <xf numFmtId="188" fontId="8" fillId="8" borderId="10" xfId="0" applyNumberFormat="1" applyFont="1" applyFill="1" applyBorder="1" applyAlignment="1">
      <alignment horizontal="center" vertical="center"/>
    </xf>
    <xf numFmtId="188" fontId="8" fillId="8" borderId="6" xfId="0" applyNumberFormat="1" applyFont="1" applyFill="1" applyBorder="1" applyAlignment="1">
      <alignment horizontal="center" vertical="center"/>
    </xf>
    <xf numFmtId="188" fontId="8" fillId="8" borderId="8" xfId="0" applyNumberFormat="1" applyFont="1" applyFill="1" applyBorder="1" applyAlignment="1">
      <alignment horizontal="center" vertical="center"/>
    </xf>
    <xf numFmtId="32" fontId="7" fillId="0" borderId="4"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11" xfId="0" applyFont="1" applyFill="1" applyBorder="1" applyAlignment="1">
      <alignment horizontal="center" vertical="center"/>
    </xf>
    <xf numFmtId="0" fontId="7" fillId="14" borderId="11" xfId="0" applyFont="1" applyFill="1" applyBorder="1" applyAlignment="1">
      <alignment horizontal="center" vertical="center"/>
    </xf>
    <xf numFmtId="0" fontId="7" fillId="14" borderId="2" xfId="0" applyFont="1" applyFill="1" applyBorder="1" applyAlignment="1">
      <alignment horizontal="center" vertical="center"/>
    </xf>
    <xf numFmtId="0" fontId="7" fillId="14" borderId="3" xfId="0" applyFont="1" applyFill="1" applyBorder="1" applyAlignment="1">
      <alignment horizontal="center" vertical="center"/>
    </xf>
    <xf numFmtId="0" fontId="7" fillId="12" borderId="1" xfId="0" applyFont="1" applyFill="1" applyBorder="1" applyAlignment="1">
      <alignment horizontal="center" vertical="center" wrapText="1"/>
    </xf>
    <xf numFmtId="0" fontId="7" fillId="12" borderId="4" xfId="0" applyFont="1" applyFill="1" applyBorder="1" applyAlignment="1">
      <alignment horizontal="center" vertical="center" wrapText="1"/>
    </xf>
    <xf numFmtId="0" fontId="7" fillId="12" borderId="10" xfId="0" applyFont="1" applyFill="1" applyBorder="1" applyAlignment="1">
      <alignment horizontal="center" vertical="center" wrapText="1"/>
    </xf>
    <xf numFmtId="0" fontId="7" fillId="12" borderId="6" xfId="0" applyFont="1" applyFill="1" applyBorder="1" applyAlignment="1">
      <alignment horizontal="center" vertical="center" wrapText="1"/>
    </xf>
    <xf numFmtId="32" fontId="7" fillId="0" borderId="5" xfId="0" applyNumberFormat="1" applyFont="1" applyFill="1" applyBorder="1" applyAlignment="1">
      <alignment horizontal="center" vertical="center"/>
    </xf>
    <xf numFmtId="32" fontId="7" fillId="0" borderId="8" xfId="0" applyNumberFormat="1" applyFont="1" applyFill="1" applyBorder="1" applyAlignment="1">
      <alignment horizontal="center" vertical="center"/>
    </xf>
    <xf numFmtId="38" fontId="7" fillId="0" borderId="11" xfId="2" applyFont="1" applyFill="1" applyBorder="1" applyAlignment="1">
      <alignment horizontal="center" vertical="center"/>
    </xf>
    <xf numFmtId="38" fontId="7" fillId="0" borderId="2" xfId="2" applyFont="1" applyFill="1" applyBorder="1" applyAlignment="1">
      <alignment horizontal="center" vertical="center"/>
    </xf>
    <xf numFmtId="38" fontId="8" fillId="0" borderId="1" xfId="2" applyFont="1" applyFill="1" applyBorder="1" applyAlignment="1">
      <alignment horizontal="center" vertical="center" wrapText="1"/>
    </xf>
    <xf numFmtId="38" fontId="8" fillId="0" borderId="65" xfId="2" applyFont="1" applyFill="1" applyBorder="1" applyAlignment="1">
      <alignment horizontal="center" vertical="center" wrapText="1"/>
    </xf>
    <xf numFmtId="38" fontId="8" fillId="0" borderId="9" xfId="2" applyFont="1" applyFill="1" applyBorder="1" applyAlignment="1">
      <alignment horizontal="center" vertical="center" wrapText="1"/>
    </xf>
    <xf numFmtId="38" fontId="8" fillId="0" borderId="66" xfId="2" applyFont="1" applyFill="1" applyBorder="1" applyAlignment="1">
      <alignment horizontal="center" vertical="center" wrapText="1"/>
    </xf>
    <xf numFmtId="38" fontId="8" fillId="0" borderId="10" xfId="2" applyFont="1" applyFill="1" applyBorder="1" applyAlignment="1">
      <alignment horizontal="center" vertical="center" wrapText="1"/>
    </xf>
    <xf numFmtId="38" fontId="8" fillId="0" borderId="67" xfId="2" applyFont="1" applyFill="1" applyBorder="1" applyAlignment="1">
      <alignment horizontal="center" vertical="center" wrapText="1"/>
    </xf>
    <xf numFmtId="0" fontId="7" fillId="0" borderId="11"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7" fillId="0" borderId="6" xfId="0" applyFont="1" applyFill="1" applyBorder="1" applyAlignment="1">
      <alignment horizontal="center" vertical="center" shrinkToFit="1"/>
    </xf>
    <xf numFmtId="0" fontId="7" fillId="0" borderId="6" xfId="0" applyFont="1" applyFill="1" applyBorder="1" applyAlignment="1">
      <alignment horizontal="center" vertical="center"/>
    </xf>
    <xf numFmtId="0" fontId="7" fillId="0" borderId="3" xfId="0" applyFont="1" applyFill="1" applyBorder="1" applyAlignment="1">
      <alignment horizontal="center" vertical="center"/>
    </xf>
    <xf numFmtId="188" fontId="8" fillId="17" borderId="52" xfId="0" applyNumberFormat="1" applyFont="1" applyFill="1" applyBorder="1" applyAlignment="1">
      <alignment horizontal="center" vertical="center"/>
    </xf>
    <xf numFmtId="20" fontId="7" fillId="11" borderId="9" xfId="0" applyNumberFormat="1" applyFont="1" applyFill="1" applyBorder="1" applyAlignment="1">
      <alignment horizontal="center" vertical="center"/>
    </xf>
    <xf numFmtId="20" fontId="7" fillId="11" borderId="0" xfId="0" applyNumberFormat="1" applyFont="1" applyFill="1" applyBorder="1" applyAlignment="1">
      <alignment horizontal="center" vertical="center"/>
    </xf>
    <xf numFmtId="0" fontId="7" fillId="11" borderId="2"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11" xfId="0" applyFont="1" applyFill="1" applyBorder="1" applyAlignment="1">
      <alignment horizontal="center" vertical="center"/>
    </xf>
    <xf numFmtId="32" fontId="7" fillId="0" borderId="6" xfId="0" applyNumberFormat="1" applyFont="1" applyFill="1" applyBorder="1" applyAlignment="1">
      <alignment horizontal="center" vertical="center"/>
    </xf>
    <xf numFmtId="0" fontId="7" fillId="0" borderId="0" xfId="0" applyFont="1" applyFill="1" applyBorder="1" applyAlignment="1">
      <alignment horizontal="center" vertical="center"/>
    </xf>
    <xf numFmtId="188" fontId="8" fillId="17" borderId="72" xfId="0" applyNumberFormat="1" applyFont="1" applyFill="1" applyBorder="1" applyAlignment="1">
      <alignment horizontal="center" vertical="center"/>
    </xf>
    <xf numFmtId="188" fontId="8" fillId="17" borderId="73" xfId="0" applyNumberFormat="1" applyFont="1" applyFill="1" applyBorder="1" applyAlignment="1">
      <alignment horizontal="center" vertical="center"/>
    </xf>
    <xf numFmtId="0" fontId="8" fillId="4" borderId="52" xfId="0" applyFont="1" applyFill="1" applyBorder="1" applyAlignment="1">
      <alignment horizontal="center" vertical="center"/>
    </xf>
    <xf numFmtId="188" fontId="8" fillId="8" borderId="52" xfId="0" applyNumberFormat="1" applyFont="1" applyFill="1" applyBorder="1" applyAlignment="1">
      <alignment horizontal="center" vertical="center"/>
    </xf>
    <xf numFmtId="185" fontId="8" fillId="17" borderId="71" xfId="0" applyNumberFormat="1" applyFont="1" applyFill="1" applyBorder="1" applyAlignment="1">
      <alignment horizontal="center" vertical="center"/>
    </xf>
    <xf numFmtId="0" fontId="8" fillId="4" borderId="73" xfId="0" applyNumberFormat="1" applyFont="1" applyFill="1" applyBorder="1" applyAlignment="1">
      <alignment horizontal="center" vertical="center"/>
    </xf>
    <xf numFmtId="188" fontId="8" fillId="8" borderId="74" xfId="0" applyNumberFormat="1" applyFont="1" applyFill="1" applyBorder="1" applyAlignment="1">
      <alignment horizontal="center" vertical="center"/>
    </xf>
    <xf numFmtId="188" fontId="8" fillId="8" borderId="75" xfId="0" applyNumberFormat="1" applyFont="1" applyFill="1" applyBorder="1" applyAlignment="1">
      <alignment horizontal="center" vertical="center"/>
    </xf>
    <xf numFmtId="188" fontId="8" fillId="8" borderId="76" xfId="0" applyNumberFormat="1" applyFont="1" applyFill="1" applyBorder="1" applyAlignment="1">
      <alignment horizontal="center" vertical="center"/>
    </xf>
    <xf numFmtId="0" fontId="7" fillId="0" borderId="10" xfId="0" applyFont="1" applyFill="1" applyBorder="1" applyAlignment="1">
      <alignment horizontal="center" vertical="center"/>
    </xf>
    <xf numFmtId="0" fontId="7" fillId="0" borderId="45"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8" fillId="4" borderId="72" xfId="0" applyNumberFormat="1" applyFont="1" applyFill="1" applyBorder="1" applyAlignment="1">
      <alignment horizontal="center" vertical="center"/>
    </xf>
    <xf numFmtId="0" fontId="11" fillId="5" borderId="4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7" fillId="12" borderId="4" xfId="0" applyFont="1" applyFill="1" applyBorder="1" applyAlignment="1">
      <alignment horizontal="center" vertical="center"/>
    </xf>
    <xf numFmtId="0" fontId="7" fillId="12" borderId="5" xfId="0" applyFont="1" applyFill="1" applyBorder="1" applyAlignment="1">
      <alignment horizontal="center" vertical="center"/>
    </xf>
    <xf numFmtId="0" fontId="7" fillId="12" borderId="10" xfId="0" applyFont="1" applyFill="1" applyBorder="1" applyAlignment="1">
      <alignment horizontal="center" vertical="center"/>
    </xf>
    <xf numFmtId="0" fontId="7" fillId="12" borderId="6" xfId="0" applyFont="1" applyFill="1" applyBorder="1" applyAlignment="1">
      <alignment horizontal="center" vertical="center"/>
    </xf>
    <xf numFmtId="0" fontId="7" fillId="12" borderId="8"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49" fontId="6" fillId="0" borderId="4" xfId="0" applyNumberFormat="1" applyFont="1" applyFill="1" applyBorder="1" applyAlignment="1">
      <alignment horizontal="center" vertical="center"/>
    </xf>
    <xf numFmtId="49" fontId="6" fillId="0" borderId="5" xfId="0" applyNumberFormat="1" applyFont="1" applyFill="1" applyBorder="1" applyAlignment="1">
      <alignment horizontal="center" vertical="center"/>
    </xf>
    <xf numFmtId="49" fontId="6" fillId="0" borderId="6" xfId="0" applyNumberFormat="1" applyFont="1" applyFill="1" applyBorder="1" applyAlignment="1">
      <alignment horizontal="center" vertical="center"/>
    </xf>
    <xf numFmtId="49" fontId="6" fillId="0" borderId="8"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7" fillId="0" borderId="52" xfId="0" applyFont="1" applyFill="1" applyBorder="1" applyAlignment="1">
      <alignment horizontal="center" vertical="center" wrapText="1"/>
    </xf>
    <xf numFmtId="0" fontId="7" fillId="0" borderId="61" xfId="0" applyFont="1" applyFill="1" applyBorder="1" applyAlignment="1">
      <alignment horizontal="center" vertical="center" wrapText="1"/>
    </xf>
    <xf numFmtId="0" fontId="7" fillId="0" borderId="79" xfId="0" applyFont="1" applyFill="1" applyBorder="1" applyAlignment="1">
      <alignment horizontal="center" vertical="center"/>
    </xf>
    <xf numFmtId="0" fontId="7" fillId="0" borderId="80" xfId="0" applyFont="1" applyFill="1" applyBorder="1" applyAlignment="1">
      <alignment horizontal="center" vertical="center"/>
    </xf>
    <xf numFmtId="0" fontId="7" fillId="0" borderId="82" xfId="0" applyFont="1" applyFill="1" applyBorder="1" applyAlignment="1">
      <alignment horizontal="center" vertical="center"/>
    </xf>
    <xf numFmtId="0" fontId="7" fillId="0" borderId="83" xfId="0" applyFont="1" applyFill="1" applyBorder="1" applyAlignment="1">
      <alignment horizontal="center" vertical="center"/>
    </xf>
    <xf numFmtId="0" fontId="7" fillId="0" borderId="84" xfId="0" applyFont="1" applyFill="1" applyBorder="1" applyAlignment="1">
      <alignment horizontal="center" vertical="center"/>
    </xf>
    <xf numFmtId="0" fontId="7" fillId="0" borderId="85" xfId="0" applyFont="1" applyFill="1" applyBorder="1" applyAlignment="1">
      <alignment horizontal="center" vertical="center"/>
    </xf>
    <xf numFmtId="0" fontId="8" fillId="12" borderId="12" xfId="0" applyFont="1" applyFill="1" applyBorder="1" applyAlignment="1">
      <alignment horizontal="center" vertical="center"/>
    </xf>
    <xf numFmtId="0" fontId="7" fillId="0" borderId="37" xfId="0" applyFont="1" applyFill="1" applyBorder="1" applyAlignment="1">
      <alignment horizontal="center" vertical="center"/>
    </xf>
    <xf numFmtId="0" fontId="7" fillId="0" borderId="35" xfId="0" applyFont="1" applyFill="1" applyBorder="1" applyAlignment="1">
      <alignment horizontal="center" vertical="center"/>
    </xf>
    <xf numFmtId="0" fontId="7" fillId="0" borderId="36" xfId="0" applyFont="1" applyFill="1" applyBorder="1" applyAlignment="1">
      <alignment horizontal="center" vertical="center"/>
    </xf>
    <xf numFmtId="0" fontId="7" fillId="0" borderId="54" xfId="0" applyFont="1" applyFill="1" applyBorder="1" applyAlignment="1">
      <alignment horizontal="center" vertical="center"/>
    </xf>
    <xf numFmtId="0" fontId="7" fillId="0" borderId="86" xfId="0" applyFont="1" applyFill="1" applyBorder="1" applyAlignment="1">
      <alignment horizontal="center" vertical="center"/>
    </xf>
    <xf numFmtId="0" fontId="7" fillId="0" borderId="55" xfId="0" applyFont="1" applyFill="1" applyBorder="1" applyAlignment="1">
      <alignment horizontal="center" vertical="center"/>
    </xf>
    <xf numFmtId="0" fontId="7" fillId="0" borderId="57" xfId="0" applyFont="1" applyFill="1" applyBorder="1" applyAlignment="1">
      <alignment horizontal="center" vertical="center"/>
    </xf>
    <xf numFmtId="0" fontId="7" fillId="0" borderId="52" xfId="0" applyFont="1" applyFill="1" applyBorder="1" applyAlignment="1">
      <alignment horizontal="center" vertical="center" textRotation="255" shrinkToFit="1"/>
    </xf>
    <xf numFmtId="0" fontId="7" fillId="0" borderId="61" xfId="0" applyFont="1" applyFill="1" applyBorder="1" applyAlignment="1">
      <alignment horizontal="center" vertical="center" textRotation="255" shrinkToFit="1"/>
    </xf>
    <xf numFmtId="182" fontId="7" fillId="6" borderId="1" xfId="0" applyNumberFormat="1" applyFont="1" applyFill="1" applyBorder="1" applyAlignment="1">
      <alignment horizontal="center" vertical="center"/>
    </xf>
    <xf numFmtId="182" fontId="7" fillId="6" borderId="4" xfId="0" applyNumberFormat="1" applyFont="1" applyFill="1" applyBorder="1" applyAlignment="1">
      <alignment horizontal="center" vertical="center"/>
    </xf>
    <xf numFmtId="182" fontId="7" fillId="6" borderId="5" xfId="0" applyNumberFormat="1" applyFont="1" applyFill="1" applyBorder="1" applyAlignment="1">
      <alignment horizontal="center" vertical="center"/>
    </xf>
    <xf numFmtId="182" fontId="7" fillId="6" borderId="10" xfId="0" applyNumberFormat="1" applyFont="1" applyFill="1" applyBorder="1" applyAlignment="1">
      <alignment horizontal="center" vertical="center"/>
    </xf>
    <xf numFmtId="182" fontId="7" fillId="6" borderId="6" xfId="0" applyNumberFormat="1" applyFont="1" applyFill="1" applyBorder="1" applyAlignment="1">
      <alignment horizontal="center" vertical="center"/>
    </xf>
    <xf numFmtId="182" fontId="7" fillId="6" borderId="8" xfId="0" applyNumberFormat="1"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11" xfId="0" applyFont="1" applyFill="1" applyBorder="1" applyAlignment="1">
      <alignment horizontal="right" vertical="center"/>
    </xf>
    <xf numFmtId="0" fontId="7" fillId="0" borderId="2" xfId="0" applyFont="1" applyFill="1" applyBorder="1" applyAlignment="1">
      <alignment horizontal="right"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182" fontId="7" fillId="6" borderId="18" xfId="0" applyNumberFormat="1" applyFont="1" applyFill="1" applyBorder="1" applyAlignment="1">
      <alignment horizontal="right" vertical="center"/>
    </xf>
    <xf numFmtId="182" fontId="7" fillId="6" borderId="19" xfId="0" applyNumberFormat="1" applyFont="1" applyFill="1" applyBorder="1" applyAlignment="1">
      <alignment horizontal="right" vertical="center"/>
    </xf>
    <xf numFmtId="182" fontId="7" fillId="6" borderId="13" xfId="0" applyNumberFormat="1" applyFont="1" applyFill="1" applyBorder="1" applyAlignment="1">
      <alignment horizontal="right" vertical="center"/>
    </xf>
    <xf numFmtId="182" fontId="7" fillId="6" borderId="49" xfId="0" applyNumberFormat="1" applyFont="1" applyFill="1" applyBorder="1" applyAlignment="1">
      <alignment horizontal="right" vertical="center"/>
    </xf>
    <xf numFmtId="182" fontId="7" fillId="6" borderId="50" xfId="0" applyNumberFormat="1" applyFont="1" applyFill="1" applyBorder="1" applyAlignment="1">
      <alignment horizontal="right" vertical="center"/>
    </xf>
    <xf numFmtId="182" fontId="7" fillId="6" borderId="51" xfId="0" applyNumberFormat="1" applyFont="1" applyFill="1" applyBorder="1" applyAlignment="1">
      <alignment horizontal="right" vertical="center"/>
    </xf>
    <xf numFmtId="0" fontId="7" fillId="0" borderId="77" xfId="0" applyFont="1" applyFill="1" applyBorder="1" applyAlignment="1">
      <alignment horizontal="center" vertical="center"/>
    </xf>
    <xf numFmtId="0" fontId="7" fillId="0" borderId="12" xfId="0" applyFont="1" applyFill="1" applyBorder="1" applyAlignment="1">
      <alignment horizontal="center" vertical="center" shrinkToFit="1"/>
    </xf>
    <xf numFmtId="181" fontId="7" fillId="0" borderId="1" xfId="0" applyNumberFormat="1" applyFont="1" applyFill="1" applyBorder="1" applyAlignment="1">
      <alignment horizontal="center" vertical="center"/>
    </xf>
    <xf numFmtId="181" fontId="7" fillId="0" borderId="4" xfId="0" applyNumberFormat="1" applyFont="1" applyFill="1" applyBorder="1" applyAlignment="1">
      <alignment horizontal="center" vertical="center"/>
    </xf>
    <xf numFmtId="181" fontId="7" fillId="0" borderId="9" xfId="0" applyNumberFormat="1" applyFont="1" applyFill="1" applyBorder="1" applyAlignment="1">
      <alignment horizontal="center" vertical="center"/>
    </xf>
    <xf numFmtId="181" fontId="7" fillId="0" borderId="0" xfId="0" applyNumberFormat="1" applyFont="1" applyFill="1" applyBorder="1" applyAlignment="1">
      <alignment horizontal="center" vertical="center"/>
    </xf>
    <xf numFmtId="181" fontId="7" fillId="0" borderId="10" xfId="0" applyNumberFormat="1" applyFont="1" applyFill="1" applyBorder="1" applyAlignment="1">
      <alignment horizontal="center" vertical="center"/>
    </xf>
    <xf numFmtId="181" fontId="7" fillId="0" borderId="6" xfId="0" applyNumberFormat="1" applyFont="1" applyFill="1" applyBorder="1" applyAlignment="1">
      <alignment horizontal="center" vertical="center"/>
    </xf>
    <xf numFmtId="0" fontId="7" fillId="2" borderId="1"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0" borderId="8" xfId="0" applyFont="1" applyFill="1" applyBorder="1" applyAlignment="1">
      <alignment horizontal="center" vertical="center" wrapText="1"/>
    </xf>
    <xf numFmtId="0" fontId="7" fillId="6" borderId="1" xfId="0" applyFont="1" applyFill="1" applyBorder="1" applyAlignment="1">
      <alignment horizontal="right" vertical="center" wrapText="1"/>
    </xf>
    <xf numFmtId="0" fontId="7" fillId="6" borderId="4" xfId="0" applyFont="1" applyFill="1" applyBorder="1" applyAlignment="1">
      <alignment horizontal="right" vertical="center" wrapText="1"/>
    </xf>
    <xf numFmtId="0" fontId="7" fillId="6" borderId="10" xfId="0" applyFont="1" applyFill="1" applyBorder="1" applyAlignment="1">
      <alignment horizontal="right" vertical="center" wrapText="1"/>
    </xf>
    <xf numFmtId="0" fontId="7" fillId="6" borderId="6" xfId="0" applyFont="1" applyFill="1" applyBorder="1" applyAlignment="1">
      <alignment horizontal="right" vertical="center" wrapText="1"/>
    </xf>
    <xf numFmtId="181" fontId="7" fillId="0" borderId="79" xfId="0" applyNumberFormat="1" applyFont="1" applyFill="1" applyBorder="1" applyAlignment="1">
      <alignment horizontal="center" vertical="center"/>
    </xf>
    <xf numFmtId="0" fontId="7" fillId="0" borderId="81" xfId="0" applyFont="1" applyFill="1" applyBorder="1" applyAlignment="1">
      <alignment horizontal="center" vertical="center"/>
    </xf>
    <xf numFmtId="0" fontId="7" fillId="6" borderId="1" xfId="0" applyNumberFormat="1" applyFont="1" applyFill="1" applyBorder="1" applyAlignment="1">
      <alignment horizontal="right" vertical="center"/>
    </xf>
    <xf numFmtId="0" fontId="7" fillId="6" borderId="4" xfId="0" applyNumberFormat="1" applyFont="1" applyFill="1" applyBorder="1" applyAlignment="1">
      <alignment horizontal="right" vertical="center"/>
    </xf>
    <xf numFmtId="0" fontId="7" fillId="0" borderId="1" xfId="0" applyNumberFormat="1" applyFont="1" applyFill="1" applyBorder="1" applyAlignment="1">
      <alignment horizontal="center" vertical="center"/>
    </xf>
    <xf numFmtId="0" fontId="7" fillId="0" borderId="4" xfId="0" applyNumberFormat="1" applyFont="1" applyFill="1" applyBorder="1" applyAlignment="1">
      <alignment horizontal="center" vertical="center"/>
    </xf>
    <xf numFmtId="0" fontId="7" fillId="0" borderId="10" xfId="0"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8" fillId="0" borderId="1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8"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2" borderId="11"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4" borderId="11" xfId="0" applyFont="1" applyFill="1" applyBorder="1" applyAlignment="1">
      <alignment horizontal="center" vertical="distributed"/>
    </xf>
    <xf numFmtId="0" fontId="7" fillId="4" borderId="2" xfId="0" applyFont="1" applyFill="1" applyBorder="1" applyAlignment="1">
      <alignment horizontal="center" vertical="distributed"/>
    </xf>
    <xf numFmtId="0" fontId="7" fillId="4" borderId="3" xfId="0" applyFont="1" applyFill="1" applyBorder="1" applyAlignment="1">
      <alignment horizontal="center" vertical="distributed"/>
    </xf>
    <xf numFmtId="0" fontId="7" fillId="0" borderId="0" xfId="0" applyFont="1" applyFill="1" applyAlignment="1">
      <alignment horizontal="center" vertical="center" wrapText="1"/>
    </xf>
    <xf numFmtId="0" fontId="7" fillId="12" borderId="12"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8" fillId="2" borderId="0" xfId="0" applyFont="1" applyFill="1" applyAlignment="1">
      <alignment horizontal="center" vertical="center"/>
    </xf>
    <xf numFmtId="0" fontId="7" fillId="4" borderId="87" xfId="0" applyFont="1" applyFill="1" applyBorder="1" applyAlignment="1">
      <alignment horizontal="center" vertical="center"/>
    </xf>
    <xf numFmtId="0" fontId="7" fillId="4" borderId="88" xfId="0" applyFont="1" applyFill="1" applyBorder="1" applyAlignment="1">
      <alignment horizontal="center" vertical="center"/>
    </xf>
    <xf numFmtId="0" fontId="7" fillId="4" borderId="89" xfId="0" applyFont="1" applyFill="1" applyBorder="1" applyAlignment="1">
      <alignment horizontal="center" vertical="center"/>
    </xf>
    <xf numFmtId="0" fontId="8" fillId="0" borderId="9"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7"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6" xfId="0" applyFont="1" applyFill="1" applyBorder="1" applyAlignment="1">
      <alignment horizontal="left" vertical="top" wrapText="1"/>
    </xf>
    <xf numFmtId="0" fontId="8" fillId="0" borderId="8" xfId="0" applyFont="1" applyFill="1" applyBorder="1" applyAlignment="1">
      <alignment horizontal="left" vertical="top" wrapText="1"/>
    </xf>
    <xf numFmtId="0" fontId="7" fillId="0" borderId="0" xfId="0" applyFont="1" applyFill="1" applyBorder="1" applyAlignment="1">
      <alignment horizontal="left" vertical="center"/>
    </xf>
    <xf numFmtId="0" fontId="0" fillId="0" borderId="0" xfId="0" applyFont="1" applyAlignment="1">
      <alignment horizontal="left" vertical="center"/>
    </xf>
    <xf numFmtId="0" fontId="7" fillId="4" borderId="4" xfId="0" applyFont="1" applyFill="1" applyBorder="1" applyAlignment="1">
      <alignment horizontal="center" vertical="center"/>
    </xf>
    <xf numFmtId="0" fontId="7" fillId="12" borderId="5" xfId="0" applyFont="1" applyFill="1" applyBorder="1" applyAlignment="1">
      <alignment horizontal="center" vertical="center" wrapText="1"/>
    </xf>
    <xf numFmtId="0" fontId="7" fillId="12" borderId="8" xfId="0" applyFont="1" applyFill="1" applyBorder="1" applyAlignment="1">
      <alignment horizontal="center" vertical="center" wrapText="1"/>
    </xf>
    <xf numFmtId="0" fontId="2" fillId="0" borderId="0" xfId="0" applyFont="1" applyAlignment="1">
      <alignment vertical="center" shrinkToFit="1"/>
    </xf>
    <xf numFmtId="181" fontId="7" fillId="0" borderId="12" xfId="0" applyNumberFormat="1" applyFont="1" applyFill="1" applyBorder="1" applyAlignment="1">
      <alignment horizontal="center" vertical="center" wrapText="1"/>
    </xf>
    <xf numFmtId="0" fontId="7" fillId="0" borderId="90" xfId="0" applyFont="1" applyFill="1" applyBorder="1" applyAlignment="1">
      <alignment horizontal="center" vertical="center" textRotation="255" shrinkToFit="1"/>
    </xf>
    <xf numFmtId="0" fontId="7" fillId="0" borderId="91" xfId="0" applyFont="1" applyFill="1" applyBorder="1" applyAlignment="1">
      <alignment horizontal="center" vertical="center" textRotation="255" shrinkToFit="1"/>
    </xf>
    <xf numFmtId="38" fontId="7" fillId="6" borderId="92" xfId="0" applyNumberFormat="1" applyFont="1" applyFill="1" applyBorder="1" applyAlignment="1">
      <alignment horizontal="right" vertical="center"/>
    </xf>
    <xf numFmtId="38" fontId="7" fillId="6" borderId="30" xfId="0" applyNumberFormat="1" applyFont="1" applyFill="1" applyBorder="1" applyAlignment="1">
      <alignment horizontal="right" vertical="center"/>
    </xf>
    <xf numFmtId="0" fontId="7" fillId="2" borderId="37" xfId="0" applyFont="1" applyFill="1" applyBorder="1" applyAlignment="1">
      <alignment horizontal="center" vertical="center" shrinkToFit="1"/>
    </xf>
    <xf numFmtId="0" fontId="7" fillId="2" borderId="35" xfId="0" applyFont="1" applyFill="1" applyBorder="1" applyAlignment="1">
      <alignment horizontal="center" vertical="center" shrinkToFit="1"/>
    </xf>
    <xf numFmtId="0" fontId="7" fillId="2" borderId="36" xfId="0" applyFont="1" applyFill="1" applyBorder="1" applyAlignment="1">
      <alignment horizontal="center" vertical="center" shrinkToFit="1"/>
    </xf>
    <xf numFmtId="0" fontId="7" fillId="0" borderId="1" xfId="0" applyFont="1" applyFill="1" applyBorder="1" applyAlignment="1">
      <alignment horizontal="center" vertical="center" shrinkToFit="1"/>
    </xf>
    <xf numFmtId="0" fontId="7" fillId="0" borderId="5" xfId="0" applyFont="1" applyFill="1" applyBorder="1" applyAlignment="1">
      <alignment horizontal="center" vertical="center" shrinkToFit="1"/>
    </xf>
    <xf numFmtId="0" fontId="7" fillId="0" borderId="37" xfId="0" applyFont="1" applyFill="1" applyBorder="1" applyAlignment="1">
      <alignment horizontal="center" vertical="center" shrinkToFit="1"/>
    </xf>
    <xf numFmtId="0" fontId="7" fillId="0" borderId="36" xfId="0" applyFont="1" applyFill="1" applyBorder="1" applyAlignment="1">
      <alignment horizontal="center" vertical="center" shrinkToFit="1"/>
    </xf>
    <xf numFmtId="181" fontId="7" fillId="0" borderId="78" xfId="0" applyNumberFormat="1" applyFont="1" applyFill="1" applyBorder="1" applyAlignment="1">
      <alignment horizontal="center" vertical="center"/>
    </xf>
    <xf numFmtId="181" fontId="7" fillId="0" borderId="5" xfId="0" applyNumberFormat="1" applyFont="1" applyFill="1" applyBorder="1" applyAlignment="1">
      <alignment horizontal="center" vertical="center"/>
    </xf>
    <xf numFmtId="181" fontId="7" fillId="0" borderId="21" xfId="0" applyNumberFormat="1" applyFont="1" applyFill="1" applyBorder="1" applyAlignment="1">
      <alignment horizontal="center" vertical="center"/>
    </xf>
    <xf numFmtId="181" fontId="7" fillId="0" borderId="7" xfId="0" applyNumberFormat="1" applyFont="1" applyFill="1" applyBorder="1" applyAlignment="1">
      <alignment horizontal="center" vertical="center"/>
    </xf>
    <xf numFmtId="181" fontId="7" fillId="0" borderId="22" xfId="0" applyNumberFormat="1" applyFont="1" applyFill="1" applyBorder="1" applyAlignment="1">
      <alignment horizontal="center" vertical="center"/>
    </xf>
    <xf numFmtId="181" fontId="7" fillId="0" borderId="8" xfId="0" applyNumberFormat="1" applyFont="1" applyFill="1" applyBorder="1" applyAlignment="1">
      <alignment horizontal="center" vertical="center"/>
    </xf>
    <xf numFmtId="181" fontId="7" fillId="10" borderId="12" xfId="0" applyNumberFormat="1" applyFont="1" applyFill="1" applyBorder="1" applyAlignment="1">
      <alignment horizontal="center" vertical="center" wrapText="1"/>
    </xf>
    <xf numFmtId="0" fontId="6" fillId="0" borderId="33" xfId="0" applyFont="1" applyFill="1" applyBorder="1" applyAlignment="1">
      <alignment horizontal="center" vertical="center"/>
    </xf>
    <xf numFmtId="0" fontId="6" fillId="0" borderId="28"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7" xfId="0" applyFont="1" applyFill="1" applyBorder="1" applyAlignment="1">
      <alignment horizontal="center" vertical="center"/>
    </xf>
    <xf numFmtId="0" fontId="8" fillId="0" borderId="0" xfId="0" applyFont="1" applyAlignment="1">
      <alignment horizontal="left" vertical="top" wrapText="1"/>
    </xf>
    <xf numFmtId="0" fontId="7" fillId="0" borderId="1"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4" borderId="12" xfId="0" applyFont="1" applyFill="1" applyBorder="1" applyAlignment="1">
      <alignment horizontal="center" vertical="center" shrinkToFit="1"/>
    </xf>
    <xf numFmtId="0" fontId="7" fillId="4" borderId="90" xfId="0" applyFont="1" applyFill="1" applyBorder="1" applyAlignment="1">
      <alignment horizontal="center" vertical="center" textRotation="255" wrapText="1"/>
    </xf>
    <xf numFmtId="0" fontId="7" fillId="4" borderId="96" xfId="0" applyFont="1" applyFill="1" applyBorder="1" applyAlignment="1">
      <alignment horizontal="center" vertical="center" textRotation="255" wrapText="1"/>
    </xf>
    <xf numFmtId="0" fontId="7" fillId="4" borderId="97" xfId="0" applyFont="1" applyFill="1" applyBorder="1" applyAlignment="1">
      <alignment horizontal="center" vertical="center" textRotation="255"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2" borderId="93" xfId="0" applyFont="1" applyFill="1" applyBorder="1" applyAlignment="1">
      <alignment horizontal="center" vertical="center" shrinkToFit="1"/>
    </xf>
    <xf numFmtId="0" fontId="7" fillId="12" borderId="94" xfId="0" applyFont="1" applyFill="1" applyBorder="1" applyAlignment="1">
      <alignment horizontal="center" vertical="center"/>
    </xf>
    <xf numFmtId="0" fontId="7" fillId="12" borderId="95" xfId="0" applyFont="1" applyFill="1" applyBorder="1" applyAlignment="1">
      <alignment horizontal="center" vertical="center"/>
    </xf>
    <xf numFmtId="0" fontId="7" fillId="4" borderId="11" xfId="0" applyFont="1" applyFill="1" applyBorder="1" applyAlignment="1">
      <alignment horizontal="center" vertical="center" shrinkToFit="1"/>
    </xf>
    <xf numFmtId="0" fontId="7" fillId="4" borderId="2"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181" fontId="7" fillId="4" borderId="12" xfId="0" applyNumberFormat="1" applyFont="1" applyFill="1" applyBorder="1" applyAlignment="1">
      <alignment horizontal="center" vertical="center" wrapText="1"/>
    </xf>
    <xf numFmtId="185" fontId="8" fillId="17" borderId="74" xfId="0" applyNumberFormat="1" applyFont="1" applyFill="1" applyBorder="1" applyAlignment="1">
      <alignment horizontal="center" vertical="center"/>
    </xf>
    <xf numFmtId="185" fontId="8" fillId="17" borderId="75" xfId="0" applyNumberFormat="1" applyFont="1" applyFill="1" applyBorder="1" applyAlignment="1">
      <alignment horizontal="center" vertical="center"/>
    </xf>
    <xf numFmtId="185" fontId="8" fillId="17" borderId="76" xfId="0" applyNumberFormat="1" applyFont="1" applyFill="1" applyBorder="1" applyAlignment="1">
      <alignment horizontal="center" vertical="center"/>
    </xf>
    <xf numFmtId="185" fontId="8" fillId="17" borderId="14" xfId="0" applyNumberFormat="1" applyFont="1" applyFill="1" applyBorder="1" applyAlignment="1">
      <alignment horizontal="center" vertical="center"/>
    </xf>
    <xf numFmtId="185" fontId="8" fillId="17" borderId="15" xfId="0" applyNumberFormat="1" applyFont="1" applyFill="1" applyBorder="1" applyAlignment="1">
      <alignment horizontal="center" vertical="center"/>
    </xf>
    <xf numFmtId="185" fontId="8" fillId="17" borderId="16" xfId="0" applyNumberFormat="1" applyFont="1" applyFill="1" applyBorder="1" applyAlignment="1">
      <alignment horizontal="center" vertical="center"/>
    </xf>
    <xf numFmtId="0" fontId="8" fillId="12" borderId="37" xfId="0" applyFont="1" applyFill="1" applyBorder="1" applyAlignment="1">
      <alignment horizontal="center" vertical="center" shrinkToFit="1"/>
    </xf>
    <xf numFmtId="0" fontId="8" fillId="12" borderId="35" xfId="0" applyFont="1" applyFill="1" applyBorder="1" applyAlignment="1">
      <alignment horizontal="center" vertical="center" shrinkToFit="1"/>
    </xf>
    <xf numFmtId="0" fontId="8" fillId="12" borderId="36" xfId="0" applyFont="1" applyFill="1" applyBorder="1" applyAlignment="1">
      <alignment horizontal="center" vertical="center" shrinkToFit="1"/>
    </xf>
    <xf numFmtId="0" fontId="7" fillId="12" borderId="1" xfId="0" applyFont="1" applyFill="1" applyBorder="1" applyAlignment="1">
      <alignment horizontal="center" vertical="center" textRotation="255"/>
    </xf>
    <xf numFmtId="0" fontId="7" fillId="12" borderId="9" xfId="0" applyFont="1" applyFill="1" applyBorder="1" applyAlignment="1">
      <alignment horizontal="center" vertical="center" textRotation="255"/>
    </xf>
    <xf numFmtId="0" fontId="7" fillId="12" borderId="10" xfId="0" applyFont="1" applyFill="1" applyBorder="1" applyAlignment="1">
      <alignment horizontal="center" vertical="center" textRotation="255"/>
    </xf>
    <xf numFmtId="0" fontId="11" fillId="5" borderId="152"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11" fillId="5" borderId="111"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8" fillId="5" borderId="1" xfId="0" applyFont="1" applyFill="1" applyBorder="1" applyAlignment="1">
      <alignment horizontal="center" vertical="center" shrinkToFit="1"/>
    </xf>
    <xf numFmtId="0" fontId="8" fillId="5" borderId="4" xfId="0" applyFont="1" applyFill="1" applyBorder="1" applyAlignment="1">
      <alignment horizontal="center" vertical="center" shrinkToFit="1"/>
    </xf>
    <xf numFmtId="0" fontId="8" fillId="5" borderId="5" xfId="0" applyFont="1" applyFill="1" applyBorder="1" applyAlignment="1">
      <alignment horizontal="center" vertical="center" shrinkToFit="1"/>
    </xf>
    <xf numFmtId="0" fontId="7" fillId="0" borderId="1"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 xfId="0" applyFont="1" applyFill="1" applyBorder="1" applyAlignment="1">
      <alignment horizontal="right" vertical="center" wrapText="1"/>
    </xf>
    <xf numFmtId="0" fontId="7" fillId="0" borderId="4" xfId="0" applyFont="1" applyFill="1" applyBorder="1" applyAlignment="1">
      <alignment horizontal="right" vertical="center" wrapText="1"/>
    </xf>
    <xf numFmtId="0" fontId="7" fillId="0" borderId="10" xfId="0" applyFont="1" applyFill="1" applyBorder="1" applyAlignment="1">
      <alignment horizontal="right" vertical="center" wrapText="1"/>
    </xf>
    <xf numFmtId="0" fontId="7" fillId="0" borderId="6" xfId="0" applyFont="1" applyFill="1" applyBorder="1" applyAlignment="1">
      <alignment horizontal="right" vertical="center" wrapText="1"/>
    </xf>
    <xf numFmtId="0" fontId="6" fillId="0" borderId="9" xfId="0" applyFont="1" applyFill="1" applyBorder="1" applyAlignment="1">
      <alignment horizontal="left" vertical="center"/>
    </xf>
    <xf numFmtId="0" fontId="6" fillId="0" borderId="0" xfId="0" applyFont="1" applyFill="1" applyBorder="1" applyAlignment="1">
      <alignment horizontal="left" vertical="center"/>
    </xf>
    <xf numFmtId="0" fontId="6" fillId="0" borderId="7" xfId="0" applyFont="1" applyFill="1" applyBorder="1" applyAlignment="1">
      <alignment horizontal="left" vertical="center"/>
    </xf>
    <xf numFmtId="0" fontId="6" fillId="0" borderId="10" xfId="0" applyFont="1" applyFill="1" applyBorder="1" applyAlignment="1">
      <alignment horizontal="left" vertical="center"/>
    </xf>
    <xf numFmtId="0" fontId="6" fillId="0" borderId="6" xfId="0" applyFont="1" applyFill="1" applyBorder="1" applyAlignment="1">
      <alignment horizontal="left" vertical="center"/>
    </xf>
    <xf numFmtId="0" fontId="6" fillId="0" borderId="8" xfId="0" applyFont="1" applyFill="1" applyBorder="1" applyAlignment="1">
      <alignment horizontal="left" vertical="center"/>
    </xf>
    <xf numFmtId="0" fontId="7" fillId="0" borderId="10" xfId="0" applyFont="1" applyFill="1" applyBorder="1" applyAlignment="1">
      <alignment horizontal="left" vertical="center"/>
    </xf>
    <xf numFmtId="0" fontId="0" fillId="0" borderId="6" xfId="0" applyFont="1" applyFill="1" applyBorder="1"/>
    <xf numFmtId="0" fontId="0" fillId="0" borderId="8" xfId="0" applyFont="1" applyFill="1" applyBorder="1"/>
    <xf numFmtId="38" fontId="7" fillId="0" borderId="24" xfId="2" applyFont="1" applyFill="1" applyBorder="1" applyAlignment="1">
      <alignment horizontal="right" vertical="center"/>
    </xf>
    <xf numFmtId="38" fontId="7" fillId="0" borderId="2" xfId="2" applyFont="1" applyFill="1" applyBorder="1" applyAlignment="1">
      <alignment horizontal="right" vertical="center"/>
    </xf>
    <xf numFmtId="0" fontId="7" fillId="0" borderId="11" xfId="0" applyFont="1" applyFill="1" applyBorder="1" applyAlignment="1">
      <alignment horizontal="center" vertical="center" wrapText="1"/>
    </xf>
    <xf numFmtId="38" fontId="7" fillId="0" borderId="11" xfId="2" applyFont="1" applyFill="1" applyBorder="1" applyAlignment="1">
      <alignment horizontal="right" vertical="center"/>
    </xf>
    <xf numFmtId="0" fontId="7" fillId="0" borderId="1" xfId="0" applyFont="1" applyFill="1" applyBorder="1" applyAlignment="1">
      <alignment horizontal="left" vertical="top"/>
    </xf>
    <xf numFmtId="0" fontId="7" fillId="0" borderId="4" xfId="0" applyFont="1" applyFill="1" applyBorder="1" applyAlignment="1">
      <alignment horizontal="left" vertical="top"/>
    </xf>
    <xf numFmtId="0" fontId="7" fillId="0" borderId="5" xfId="0" applyFont="1" applyFill="1" applyBorder="1" applyAlignment="1">
      <alignment horizontal="left" vertical="top"/>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7" fillId="4" borderId="1"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6" fillId="0" borderId="34"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8" xfId="0" applyFont="1" applyFill="1" applyBorder="1" applyAlignment="1">
      <alignment horizontal="center" vertical="center"/>
    </xf>
    <xf numFmtId="185" fontId="8" fillId="17" borderId="99" xfId="0" applyNumberFormat="1" applyFont="1" applyFill="1" applyBorder="1" applyAlignment="1">
      <alignment horizontal="center" vertical="center"/>
    </xf>
    <xf numFmtId="185" fontId="8" fillId="17" borderId="100" xfId="0" applyNumberFormat="1" applyFont="1" applyFill="1" applyBorder="1" applyAlignment="1">
      <alignment horizontal="center" vertical="center"/>
    </xf>
    <xf numFmtId="0" fontId="11" fillId="5" borderId="1" xfId="0" applyFont="1" applyFill="1" applyBorder="1" applyAlignment="1">
      <alignment horizontal="center" vertical="center" wrapText="1"/>
    </xf>
    <xf numFmtId="0" fontId="0" fillId="5" borderId="4" xfId="0" applyFont="1" applyFill="1" applyBorder="1" applyAlignment="1">
      <alignment horizontal="center" vertical="center"/>
    </xf>
    <xf numFmtId="0" fontId="0" fillId="5" borderId="5"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8" xfId="0" applyFont="1" applyFill="1" applyBorder="1" applyAlignment="1">
      <alignment horizontal="center" vertical="center"/>
    </xf>
    <xf numFmtId="0" fontId="6" fillId="0" borderId="11" xfId="0" applyFont="1" applyFill="1" applyBorder="1" applyAlignment="1">
      <alignment horizontal="left" vertical="center"/>
    </xf>
    <xf numFmtId="0" fontId="6" fillId="0" borderId="2" xfId="0" applyFont="1" applyFill="1" applyBorder="1" applyAlignment="1">
      <alignment horizontal="left" vertical="center"/>
    </xf>
    <xf numFmtId="0" fontId="6" fillId="0" borderId="3" xfId="0" applyFont="1" applyFill="1" applyBorder="1" applyAlignment="1">
      <alignment horizontal="left" vertical="center"/>
    </xf>
    <xf numFmtId="0" fontId="8" fillId="0" borderId="1" xfId="0" applyFont="1" applyFill="1" applyBorder="1" applyAlignment="1">
      <alignment horizontal="left" vertical="center"/>
    </xf>
    <xf numFmtId="0" fontId="8" fillId="0" borderId="4" xfId="0" applyFont="1" applyFill="1" applyBorder="1" applyAlignment="1">
      <alignment horizontal="left" vertical="center"/>
    </xf>
    <xf numFmtId="0" fontId="8" fillId="0" borderId="5" xfId="0" applyFont="1" applyFill="1" applyBorder="1" applyAlignment="1">
      <alignment horizontal="left" vertical="center"/>
    </xf>
    <xf numFmtId="0" fontId="6" fillId="0" borderId="10" xfId="0" applyFont="1" applyFill="1" applyBorder="1" applyAlignment="1">
      <alignment horizontal="center" vertical="center"/>
    </xf>
    <xf numFmtId="0" fontId="7" fillId="12" borderId="11" xfId="0" applyFont="1" applyFill="1" applyBorder="1" applyAlignment="1">
      <alignment horizontal="center" vertical="center" wrapText="1"/>
    </xf>
    <xf numFmtId="0" fontId="7" fillId="12" borderId="1" xfId="0" applyFont="1" applyFill="1" applyBorder="1" applyAlignment="1">
      <alignment horizontal="center" vertical="center"/>
    </xf>
    <xf numFmtId="0" fontId="7" fillId="0" borderId="24" xfId="0" applyFont="1" applyFill="1" applyBorder="1" applyAlignment="1">
      <alignment horizontal="center" vertical="center"/>
    </xf>
    <xf numFmtId="0" fontId="7" fillId="2" borderId="6" xfId="0" applyFont="1" applyFill="1" applyBorder="1" applyAlignment="1">
      <alignment horizontal="center" vertical="center"/>
    </xf>
    <xf numFmtId="0" fontId="7" fillId="6" borderId="5" xfId="0" applyFont="1" applyFill="1" applyBorder="1" applyAlignment="1">
      <alignment horizontal="center" vertical="center" wrapText="1"/>
    </xf>
    <xf numFmtId="0" fontId="7" fillId="6" borderId="8" xfId="0" applyFont="1" applyFill="1" applyBorder="1" applyAlignment="1">
      <alignment horizontal="center" vertical="center" wrapText="1"/>
    </xf>
    <xf numFmtId="0" fontId="29" fillId="6" borderId="21" xfId="0" applyFont="1" applyFill="1" applyBorder="1" applyAlignment="1">
      <alignment horizontal="left" vertical="center" wrapText="1"/>
    </xf>
    <xf numFmtId="0" fontId="29" fillId="6" borderId="98" xfId="0" applyFont="1" applyFill="1" applyBorder="1" applyAlignment="1">
      <alignment horizontal="left" vertical="center" wrapText="1"/>
    </xf>
    <xf numFmtId="0" fontId="7" fillId="8" borderId="11"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3" xfId="0" applyFont="1" applyFill="1" applyBorder="1" applyAlignment="1">
      <alignment horizontal="center" vertical="center"/>
    </xf>
    <xf numFmtId="0" fontId="7" fillId="12" borderId="0" xfId="0" applyFont="1" applyFill="1" applyBorder="1" applyAlignment="1">
      <alignment horizontal="center" vertical="center"/>
    </xf>
    <xf numFmtId="32" fontId="7" fillId="0" borderId="35" xfId="0" applyNumberFormat="1" applyFont="1" applyFill="1" applyBorder="1" applyAlignment="1">
      <alignment horizontal="center" vertical="center"/>
    </xf>
    <xf numFmtId="0" fontId="7" fillId="11" borderId="0" xfId="0" applyFont="1" applyFill="1" applyBorder="1" applyAlignment="1">
      <alignment horizontal="center" vertical="center"/>
    </xf>
    <xf numFmtId="0" fontId="7" fillId="11" borderId="7" xfId="0" applyFont="1" applyFill="1" applyBorder="1" applyAlignment="1">
      <alignment horizontal="center" vertical="center"/>
    </xf>
    <xf numFmtId="20" fontId="7" fillId="11" borderId="11" xfId="0" applyNumberFormat="1" applyFont="1" applyFill="1" applyBorder="1" applyAlignment="1">
      <alignment horizontal="center" vertical="center"/>
    </xf>
    <xf numFmtId="20" fontId="7" fillId="11" borderId="2" xfId="0" applyNumberFormat="1" applyFont="1" applyFill="1" applyBorder="1" applyAlignment="1">
      <alignment horizontal="center" vertical="center"/>
    </xf>
    <xf numFmtId="0" fontId="7" fillId="8" borderId="11" xfId="0" applyFont="1" applyFill="1" applyBorder="1" applyAlignment="1">
      <alignment horizontal="right" vertical="center"/>
    </xf>
    <xf numFmtId="0" fontId="7" fillId="8" borderId="2" xfId="0" applyFont="1" applyFill="1" applyBorder="1" applyAlignment="1">
      <alignment horizontal="right" vertical="center"/>
    </xf>
    <xf numFmtId="0" fontId="7" fillId="8" borderId="3" xfId="0" applyFont="1" applyFill="1" applyBorder="1" applyAlignment="1">
      <alignment horizontal="right" vertical="center"/>
    </xf>
    <xf numFmtId="0" fontId="7" fillId="13" borderId="11" xfId="0" applyFont="1" applyFill="1" applyBorder="1" applyAlignment="1">
      <alignment horizontal="center" vertical="center"/>
    </xf>
    <xf numFmtId="0" fontId="7" fillId="13" borderId="2" xfId="0" applyFont="1" applyFill="1" applyBorder="1" applyAlignment="1">
      <alignment horizontal="center" vertical="center"/>
    </xf>
    <xf numFmtId="0" fontId="7" fillId="11" borderId="11" xfId="0" applyFont="1" applyFill="1" applyBorder="1" applyAlignment="1">
      <alignment horizontal="right" vertical="center"/>
    </xf>
    <xf numFmtId="0" fontId="7" fillId="11" borderId="2" xfId="0" applyFont="1" applyFill="1" applyBorder="1" applyAlignment="1">
      <alignment horizontal="right" vertical="center"/>
    </xf>
    <xf numFmtId="0" fontId="7" fillId="11" borderId="3" xfId="0" applyFont="1" applyFill="1" applyBorder="1" applyAlignment="1">
      <alignment horizontal="right" vertical="center"/>
    </xf>
    <xf numFmtId="0" fontId="7" fillId="11" borderId="12" xfId="0" applyFont="1" applyFill="1" applyBorder="1" applyAlignment="1">
      <alignment horizontal="right" vertical="center"/>
    </xf>
    <xf numFmtId="0" fontId="7" fillId="12" borderId="11" xfId="0" applyFont="1" applyFill="1" applyBorder="1" applyAlignment="1">
      <alignment horizontal="center" vertical="center" shrinkToFit="1"/>
    </xf>
    <xf numFmtId="0" fontId="7" fillId="12" borderId="2" xfId="0" applyFont="1" applyFill="1" applyBorder="1" applyAlignment="1">
      <alignment horizontal="center" vertical="center" shrinkToFit="1"/>
    </xf>
    <xf numFmtId="0" fontId="7" fillId="12" borderId="3" xfId="0" applyFont="1" applyFill="1" applyBorder="1" applyAlignment="1">
      <alignment horizontal="center" vertical="center" shrinkToFit="1"/>
    </xf>
    <xf numFmtId="9" fontId="8" fillId="18" borderId="74" xfId="2" applyNumberFormat="1" applyFont="1" applyFill="1" applyBorder="1" applyAlignment="1">
      <alignment horizontal="center" vertical="center"/>
    </xf>
    <xf numFmtId="9" fontId="8" fillId="18" borderId="75" xfId="2" applyNumberFormat="1" applyFont="1" applyFill="1" applyBorder="1" applyAlignment="1">
      <alignment horizontal="center" vertical="center"/>
    </xf>
    <xf numFmtId="9" fontId="8" fillId="18" borderId="76" xfId="2" applyNumberFormat="1" applyFont="1" applyFill="1" applyBorder="1" applyAlignment="1">
      <alignment horizontal="center" vertical="center"/>
    </xf>
    <xf numFmtId="0" fontId="8" fillId="11" borderId="37" xfId="0" applyNumberFormat="1" applyFont="1" applyFill="1" applyBorder="1" applyAlignment="1">
      <alignment horizontal="center" vertical="center"/>
    </xf>
    <xf numFmtId="0" fontId="8" fillId="11" borderId="35" xfId="0" applyNumberFormat="1" applyFont="1" applyFill="1" applyBorder="1" applyAlignment="1">
      <alignment horizontal="center" vertical="center"/>
    </xf>
    <xf numFmtId="0" fontId="8" fillId="11" borderId="36" xfId="0" applyNumberFormat="1" applyFont="1" applyFill="1" applyBorder="1" applyAlignment="1">
      <alignment horizontal="center" vertical="center"/>
    </xf>
    <xf numFmtId="0" fontId="8" fillId="11" borderId="74" xfId="0" applyNumberFormat="1" applyFont="1" applyFill="1" applyBorder="1" applyAlignment="1">
      <alignment horizontal="center" vertical="center"/>
    </xf>
    <xf numFmtId="0" fontId="8" fillId="11" borderId="75" xfId="0" applyNumberFormat="1" applyFont="1" applyFill="1" applyBorder="1" applyAlignment="1">
      <alignment horizontal="center" vertical="center"/>
    </xf>
    <xf numFmtId="0" fontId="8" fillId="11" borderId="76" xfId="0" applyNumberFormat="1" applyFont="1" applyFill="1" applyBorder="1" applyAlignment="1">
      <alignment horizontal="center" vertical="center"/>
    </xf>
    <xf numFmtId="9" fontId="8" fillId="18" borderId="1" xfId="2" applyNumberFormat="1" applyFont="1" applyFill="1" applyBorder="1" applyAlignment="1">
      <alignment horizontal="center" vertical="center"/>
    </xf>
    <xf numFmtId="9" fontId="8" fillId="18" borderId="4" xfId="2" applyNumberFormat="1" applyFont="1" applyFill="1" applyBorder="1" applyAlignment="1">
      <alignment horizontal="center" vertical="center"/>
    </xf>
    <xf numFmtId="9" fontId="8" fillId="18" borderId="5" xfId="2" applyNumberFormat="1" applyFont="1" applyFill="1" applyBorder="1" applyAlignment="1">
      <alignment horizontal="center" vertical="center"/>
    </xf>
    <xf numFmtId="0" fontId="6" fillId="0" borderId="101" xfId="0" applyFont="1" applyFill="1" applyBorder="1" applyAlignment="1">
      <alignment horizontal="center" vertical="center"/>
    </xf>
    <xf numFmtId="0" fontId="6" fillId="0" borderId="47"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108"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107" xfId="0" applyFont="1" applyFill="1" applyBorder="1" applyAlignment="1">
      <alignment horizontal="center" vertical="center"/>
    </xf>
    <xf numFmtId="0" fontId="6" fillId="0" borderId="106"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16" xfId="0" applyFont="1" applyFill="1" applyBorder="1" applyAlignment="1">
      <alignment horizontal="center" vertical="center"/>
    </xf>
    <xf numFmtId="9" fontId="8" fillId="0" borderId="102" xfId="2" applyNumberFormat="1" applyFont="1" applyFill="1" applyBorder="1" applyAlignment="1">
      <alignment horizontal="center" vertical="center"/>
    </xf>
    <xf numFmtId="9" fontId="8" fillId="0" borderId="103" xfId="2" applyNumberFormat="1" applyFont="1" applyFill="1" applyBorder="1" applyAlignment="1">
      <alignment horizontal="center" vertical="center"/>
    </xf>
    <xf numFmtId="9" fontId="8" fillId="0" borderId="104" xfId="2" applyNumberFormat="1" applyFont="1" applyFill="1" applyBorder="1" applyAlignment="1">
      <alignment horizontal="center" vertical="center"/>
    </xf>
    <xf numFmtId="0" fontId="7" fillId="5" borderId="153" xfId="0" applyFont="1" applyFill="1" applyBorder="1" applyAlignment="1">
      <alignment horizontal="center" vertical="center" wrapText="1" shrinkToFit="1"/>
    </xf>
    <xf numFmtId="0" fontId="7" fillId="5" borderId="154" xfId="0" applyFont="1" applyFill="1" applyBorder="1" applyAlignment="1">
      <alignment horizontal="center" vertical="center" wrapText="1" shrinkToFit="1"/>
    </xf>
    <xf numFmtId="0" fontId="8" fillId="4" borderId="37" xfId="0" applyNumberFormat="1" applyFont="1" applyFill="1" applyBorder="1" applyAlignment="1">
      <alignment horizontal="center" vertical="center"/>
    </xf>
    <xf numFmtId="0" fontId="8" fillId="4" borderId="35" xfId="0" applyNumberFormat="1" applyFont="1" applyFill="1" applyBorder="1" applyAlignment="1">
      <alignment horizontal="center" vertical="center"/>
    </xf>
    <xf numFmtId="0" fontId="8" fillId="4" borderId="36" xfId="0" applyNumberFormat="1" applyFont="1" applyFill="1" applyBorder="1" applyAlignment="1">
      <alignment horizontal="center" vertical="center"/>
    </xf>
    <xf numFmtId="38" fontId="8" fillId="0" borderId="28" xfId="2" applyFont="1" applyFill="1" applyBorder="1" applyAlignment="1">
      <alignment horizontal="center" vertical="center" wrapText="1"/>
    </xf>
    <xf numFmtId="38" fontId="8" fillId="0" borderId="0" xfId="2" applyFont="1" applyFill="1" applyBorder="1" applyAlignment="1">
      <alignment horizontal="center" vertical="center" wrapText="1"/>
    </xf>
    <xf numFmtId="38" fontId="8" fillId="0" borderId="7" xfId="2" applyFont="1" applyFill="1" applyBorder="1" applyAlignment="1">
      <alignment horizontal="center" vertical="center" wrapText="1"/>
    </xf>
    <xf numFmtId="38" fontId="8" fillId="0" borderId="106" xfId="2" applyFont="1" applyFill="1" applyBorder="1" applyAlignment="1">
      <alignment horizontal="center" vertical="center" wrapText="1"/>
    </xf>
    <xf numFmtId="38" fontId="8" fillId="0" borderId="15" xfId="2" applyFont="1" applyFill="1" applyBorder="1" applyAlignment="1">
      <alignment horizontal="center" vertical="center" wrapText="1"/>
    </xf>
    <xf numFmtId="38" fontId="8" fillId="0" borderId="16" xfId="2" applyFont="1" applyFill="1" applyBorder="1" applyAlignment="1">
      <alignment horizontal="center" vertical="center" wrapText="1"/>
    </xf>
    <xf numFmtId="0" fontId="7" fillId="12" borderId="54" xfId="0" applyFont="1" applyFill="1" applyBorder="1" applyAlignment="1">
      <alignment horizontal="center" vertical="center"/>
    </xf>
    <xf numFmtId="0" fontId="7" fillId="12" borderId="86" xfId="0" applyFont="1" applyFill="1" applyBorder="1" applyAlignment="1">
      <alignment horizontal="center" vertical="center"/>
    </xf>
    <xf numFmtId="0" fontId="7" fillId="12" borderId="53" xfId="0" applyFont="1" applyFill="1" applyBorder="1" applyAlignment="1">
      <alignment horizontal="center" vertical="center"/>
    </xf>
    <xf numFmtId="188" fontId="8" fillId="17" borderId="92" xfId="0" applyNumberFormat="1" applyFont="1" applyFill="1" applyBorder="1" applyAlignment="1">
      <alignment horizontal="center" vertical="center"/>
    </xf>
    <xf numFmtId="188" fontId="8" fillId="17" borderId="30" xfId="0" applyNumberFormat="1" applyFont="1" applyFill="1" applyBorder="1" applyAlignment="1">
      <alignment horizontal="center" vertical="center"/>
    </xf>
    <xf numFmtId="188" fontId="8" fillId="17" borderId="107" xfId="0" applyNumberFormat="1" applyFont="1" applyFill="1" applyBorder="1" applyAlignment="1">
      <alignment horizontal="center" vertical="center"/>
    </xf>
    <xf numFmtId="188" fontId="8" fillId="17" borderId="9" xfId="0" applyNumberFormat="1" applyFont="1" applyFill="1" applyBorder="1" applyAlignment="1">
      <alignment horizontal="center" vertical="center"/>
    </xf>
    <xf numFmtId="188" fontId="8" fillId="17" borderId="0" xfId="0" applyNumberFormat="1" applyFont="1" applyFill="1" applyBorder="1" applyAlignment="1">
      <alignment horizontal="center" vertical="center"/>
    </xf>
    <xf numFmtId="188" fontId="8" fillId="17" borderId="7" xfId="0" applyNumberFormat="1" applyFont="1" applyFill="1" applyBorder="1" applyAlignment="1">
      <alignment horizontal="center" vertical="center"/>
    </xf>
    <xf numFmtId="188" fontId="8" fillId="17" borderId="14" xfId="0" applyNumberFormat="1" applyFont="1" applyFill="1" applyBorder="1" applyAlignment="1">
      <alignment horizontal="center" vertical="center"/>
    </xf>
    <xf numFmtId="188" fontId="8" fillId="17" borderId="15" xfId="0" applyNumberFormat="1" applyFont="1" applyFill="1" applyBorder="1" applyAlignment="1">
      <alignment horizontal="center" vertical="center"/>
    </xf>
    <xf numFmtId="188" fontId="8" fillId="17" borderId="16" xfId="0" applyNumberFormat="1" applyFont="1" applyFill="1" applyBorder="1" applyAlignment="1">
      <alignment horizontal="center" vertical="center"/>
    </xf>
    <xf numFmtId="0" fontId="11" fillId="5" borderId="5" xfId="0" applyFont="1" applyFill="1" applyBorder="1" applyAlignment="1">
      <alignment horizontal="center" vertical="center" wrapText="1"/>
    </xf>
    <xf numFmtId="0" fontId="8" fillId="4" borderId="1" xfId="0" applyNumberFormat="1" applyFont="1" applyFill="1" applyBorder="1" applyAlignment="1">
      <alignment horizontal="center" vertical="center"/>
    </xf>
    <xf numFmtId="0" fontId="8" fillId="4" borderId="4" xfId="0" applyNumberFormat="1" applyFont="1" applyFill="1" applyBorder="1" applyAlignment="1">
      <alignment horizontal="center" vertical="center"/>
    </xf>
    <xf numFmtId="0" fontId="8" fillId="4" borderId="5" xfId="0" applyNumberFormat="1" applyFont="1" applyFill="1" applyBorder="1" applyAlignment="1">
      <alignment horizontal="center" vertical="center"/>
    </xf>
    <xf numFmtId="9" fontId="8" fillId="4" borderId="1" xfId="2" applyNumberFormat="1" applyFont="1" applyFill="1" applyBorder="1" applyAlignment="1">
      <alignment horizontal="center" vertical="center"/>
    </xf>
    <xf numFmtId="9" fontId="8" fillId="4" borderId="4" xfId="2" applyNumberFormat="1" applyFont="1" applyFill="1" applyBorder="1" applyAlignment="1">
      <alignment horizontal="center" vertical="center"/>
    </xf>
    <xf numFmtId="9" fontId="8" fillId="4" borderId="5" xfId="2" applyNumberFormat="1" applyFont="1" applyFill="1" applyBorder="1" applyAlignment="1">
      <alignment horizontal="center" vertical="center"/>
    </xf>
    <xf numFmtId="0" fontId="8" fillId="4" borderId="74" xfId="0" applyNumberFormat="1" applyFont="1" applyFill="1" applyBorder="1" applyAlignment="1">
      <alignment horizontal="center" vertical="center"/>
    </xf>
    <xf numFmtId="0" fontId="8" fillId="4" borderId="75" xfId="0" applyNumberFormat="1" applyFont="1" applyFill="1" applyBorder="1" applyAlignment="1">
      <alignment horizontal="center" vertical="center"/>
    </xf>
    <xf numFmtId="0" fontId="8" fillId="4" borderId="76" xfId="0" applyNumberFormat="1" applyFont="1" applyFill="1" applyBorder="1" applyAlignment="1">
      <alignment horizontal="center" vertical="center"/>
    </xf>
    <xf numFmtId="9" fontId="8" fillId="4" borderId="74" xfId="2" applyNumberFormat="1" applyFont="1" applyFill="1" applyBorder="1" applyAlignment="1">
      <alignment horizontal="center" vertical="center"/>
    </xf>
    <xf numFmtId="9" fontId="8" fillId="4" borderId="75" xfId="2" applyNumberFormat="1" applyFont="1" applyFill="1" applyBorder="1" applyAlignment="1">
      <alignment horizontal="center" vertical="center"/>
    </xf>
    <xf numFmtId="9" fontId="8" fillId="4" borderId="76" xfId="2" applyNumberFormat="1" applyFont="1" applyFill="1" applyBorder="1" applyAlignment="1">
      <alignment horizontal="center" vertical="center"/>
    </xf>
    <xf numFmtId="0" fontId="8" fillId="0" borderId="74" xfId="0" applyFont="1" applyFill="1" applyBorder="1" applyAlignment="1">
      <alignment horizontal="center" vertical="center" shrinkToFit="1"/>
    </xf>
    <xf numFmtId="0" fontId="8" fillId="0" borderId="75" xfId="0" applyFont="1" applyFill="1" applyBorder="1" applyAlignment="1">
      <alignment horizontal="center" vertical="center" shrinkToFit="1"/>
    </xf>
    <xf numFmtId="0" fontId="8" fillId="0" borderId="76" xfId="0" applyFont="1" applyFill="1" applyBorder="1" applyAlignment="1">
      <alignment horizontal="center" vertical="center" shrinkToFit="1"/>
    </xf>
    <xf numFmtId="0" fontId="8" fillId="0" borderId="132" xfId="0" applyFont="1" applyFill="1" applyBorder="1" applyAlignment="1">
      <alignment horizontal="center" vertical="center" shrinkToFit="1"/>
    </xf>
    <xf numFmtId="0" fontId="8" fillId="0" borderId="133" xfId="0" applyFont="1" applyFill="1" applyBorder="1" applyAlignment="1">
      <alignment horizontal="center" vertical="center" shrinkToFit="1"/>
    </xf>
    <xf numFmtId="0" fontId="8" fillId="0" borderId="145" xfId="0" applyFont="1" applyFill="1" applyBorder="1" applyAlignment="1">
      <alignment horizontal="center" vertical="center" shrinkToFit="1"/>
    </xf>
    <xf numFmtId="0" fontId="7" fillId="12" borderId="1" xfId="0" applyFont="1" applyFill="1" applyBorder="1" applyAlignment="1">
      <alignment horizontal="center" vertical="center" textRotation="255" wrapText="1"/>
    </xf>
    <xf numFmtId="0" fontId="7" fillId="12" borderId="9" xfId="0" applyFont="1" applyFill="1" applyBorder="1" applyAlignment="1">
      <alignment horizontal="center" vertical="center" textRotation="255" wrapText="1"/>
    </xf>
    <xf numFmtId="0" fontId="7" fillId="12" borderId="10" xfId="0" applyFont="1" applyFill="1" applyBorder="1" applyAlignment="1">
      <alignment horizontal="center" vertical="center" textRotation="255" wrapText="1"/>
    </xf>
    <xf numFmtId="0" fontId="7" fillId="12" borderId="43" xfId="0" applyFont="1" applyFill="1" applyBorder="1" applyAlignment="1">
      <alignment horizontal="center" vertical="center" wrapText="1"/>
    </xf>
    <xf numFmtId="0" fontId="7" fillId="12" borderId="110"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12" borderId="111"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1" fillId="5" borderId="10" xfId="0" applyFont="1" applyFill="1" applyBorder="1" applyAlignment="1">
      <alignment horizontal="center" vertical="center" wrapText="1"/>
    </xf>
    <xf numFmtId="0" fontId="11" fillId="5" borderId="6" xfId="0" applyFont="1" applyFill="1" applyBorder="1" applyAlignment="1">
      <alignment horizontal="center" vertical="center" wrapText="1"/>
    </xf>
    <xf numFmtId="0" fontId="7" fillId="12" borderId="18" xfId="0" applyFont="1" applyFill="1" applyBorder="1" applyAlignment="1">
      <alignment horizontal="center" vertical="center" wrapText="1"/>
    </xf>
    <xf numFmtId="0" fontId="7" fillId="5" borderId="1" xfId="0" applyFont="1" applyFill="1" applyBorder="1" applyAlignment="1">
      <alignment horizontal="center" vertical="center" wrapText="1" shrinkToFit="1"/>
    </xf>
    <xf numFmtId="0" fontId="7" fillId="5" borderId="10" xfId="0" applyFont="1" applyFill="1" applyBorder="1" applyAlignment="1">
      <alignment horizontal="center" vertical="center" wrapText="1" shrinkToFit="1"/>
    </xf>
    <xf numFmtId="0" fontId="7" fillId="4" borderId="37" xfId="0" applyFont="1" applyFill="1" applyBorder="1" applyAlignment="1">
      <alignment horizontal="center" vertical="center" shrinkToFit="1"/>
    </xf>
    <xf numFmtId="0" fontId="7" fillId="4" borderId="36" xfId="0" applyFont="1" applyFill="1" applyBorder="1" applyAlignment="1">
      <alignment horizontal="center" vertical="center" shrinkToFit="1"/>
    </xf>
    <xf numFmtId="0" fontId="7" fillId="4" borderId="37" xfId="0" applyFont="1" applyFill="1" applyBorder="1" applyAlignment="1">
      <alignment horizontal="center" vertical="center"/>
    </xf>
    <xf numFmtId="0" fontId="7" fillId="4" borderId="35" xfId="0" applyFont="1" applyFill="1" applyBorder="1" applyAlignment="1">
      <alignment horizontal="center" vertical="center"/>
    </xf>
    <xf numFmtId="38" fontId="8" fillId="4" borderId="4" xfId="2" applyFont="1" applyFill="1" applyBorder="1" applyAlignment="1">
      <alignment horizontal="center" vertical="center" wrapText="1"/>
    </xf>
    <xf numFmtId="38" fontId="8" fillId="4" borderId="56" xfId="2" applyFont="1" applyFill="1" applyBorder="1" applyAlignment="1">
      <alignment horizontal="center" vertical="center" wrapText="1"/>
    </xf>
    <xf numFmtId="38" fontId="8" fillId="4" borderId="0" xfId="2" applyFont="1" applyFill="1" applyBorder="1" applyAlignment="1">
      <alignment horizontal="center" vertical="center" wrapText="1"/>
    </xf>
    <xf numFmtId="38" fontId="8" fillId="4" borderId="25" xfId="2" applyFont="1" applyFill="1" applyBorder="1" applyAlignment="1">
      <alignment horizontal="center" vertical="center" wrapText="1"/>
    </xf>
    <xf numFmtId="38" fontId="8" fillId="4" borderId="6" xfId="2" applyFont="1" applyFill="1" applyBorder="1" applyAlignment="1">
      <alignment horizontal="center" vertical="center" wrapText="1"/>
    </xf>
    <xf numFmtId="38" fontId="8" fillId="4" borderId="57" xfId="2" applyFont="1" applyFill="1" applyBorder="1" applyAlignment="1">
      <alignment horizontal="center" vertical="center" wrapText="1"/>
    </xf>
    <xf numFmtId="181" fontId="7" fillId="4" borderId="12" xfId="0" applyNumberFormat="1" applyFont="1" applyFill="1" applyBorder="1" applyAlignment="1">
      <alignment horizontal="center" vertical="center"/>
    </xf>
    <xf numFmtId="0" fontId="7" fillId="0" borderId="0" xfId="0" applyFont="1" applyFill="1" applyAlignment="1">
      <alignment horizontal="left" vertical="center" wrapText="1"/>
    </xf>
    <xf numFmtId="0" fontId="7" fillId="12" borderId="105" xfId="0" applyFont="1" applyFill="1" applyBorder="1" applyAlignment="1">
      <alignment horizontal="center" vertical="center" wrapText="1"/>
    </xf>
    <xf numFmtId="0" fontId="7" fillId="5" borderId="34" xfId="0" applyFont="1" applyFill="1" applyBorder="1" applyAlignment="1">
      <alignment horizontal="center" vertical="center"/>
    </xf>
    <xf numFmtId="0" fontId="7" fillId="2" borderId="12" xfId="0" applyFont="1" applyFill="1" applyBorder="1" applyAlignment="1">
      <alignment horizontal="center" vertical="center" shrinkToFit="1"/>
    </xf>
    <xf numFmtId="0" fontId="7" fillId="4" borderId="52" xfId="0" applyFont="1" applyFill="1" applyBorder="1" applyAlignment="1">
      <alignment vertical="center" textRotation="255"/>
    </xf>
    <xf numFmtId="0" fontId="7" fillId="4" borderId="61" xfId="0" applyFont="1" applyFill="1" applyBorder="1" applyAlignment="1">
      <alignment vertical="center" textRotation="255"/>
    </xf>
    <xf numFmtId="57" fontId="7" fillId="4" borderId="11" xfId="0" applyNumberFormat="1" applyFont="1" applyFill="1" applyBorder="1" applyAlignment="1">
      <alignment horizontal="center" vertical="center"/>
    </xf>
    <xf numFmtId="57" fontId="7" fillId="4" borderId="2" xfId="0" applyNumberFormat="1" applyFont="1" applyFill="1" applyBorder="1" applyAlignment="1">
      <alignment horizontal="center" vertical="center"/>
    </xf>
    <xf numFmtId="57" fontId="7" fillId="4" borderId="3" xfId="0" applyNumberFormat="1" applyFont="1" applyFill="1" applyBorder="1" applyAlignment="1">
      <alignment horizontal="center" vertical="center"/>
    </xf>
    <xf numFmtId="0" fontId="5" fillId="0" borderId="11" xfId="0" applyFont="1" applyFill="1" applyBorder="1" applyAlignment="1">
      <alignment horizontal="left" vertical="center"/>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0" fillId="5" borderId="3" xfId="0" applyFont="1" applyFill="1" applyBorder="1" applyAlignment="1">
      <alignment horizontal="center"/>
    </xf>
    <xf numFmtId="0" fontId="7" fillId="4" borderId="11" xfId="0" quotePrefix="1" applyFont="1" applyFill="1" applyBorder="1" applyAlignment="1">
      <alignment horizontal="right" vertical="center"/>
    </xf>
    <xf numFmtId="0" fontId="7" fillId="4" borderId="2" xfId="0" applyFont="1" applyFill="1" applyBorder="1" applyAlignment="1">
      <alignment horizontal="right" vertical="center"/>
    </xf>
    <xf numFmtId="183" fontId="7" fillId="0" borderId="12" xfId="0" applyNumberFormat="1" applyFont="1" applyFill="1" applyBorder="1" applyAlignment="1">
      <alignment horizontal="right" vertical="center"/>
    </xf>
    <xf numFmtId="182" fontId="7" fillId="6" borderId="11" xfId="0" applyNumberFormat="1" applyFont="1" applyFill="1" applyBorder="1" applyAlignment="1">
      <alignment horizontal="right" vertical="center"/>
    </xf>
    <xf numFmtId="182" fontId="7" fillId="6" borderId="2" xfId="0" applyNumberFormat="1" applyFont="1" applyFill="1" applyBorder="1" applyAlignment="1">
      <alignment horizontal="right" vertical="center"/>
    </xf>
    <xf numFmtId="182" fontId="7" fillId="6" borderId="3" xfId="0" applyNumberFormat="1" applyFont="1" applyFill="1" applyBorder="1" applyAlignment="1">
      <alignment horizontal="right" vertical="center"/>
    </xf>
    <xf numFmtId="0" fontId="7" fillId="0" borderId="18" xfId="0" applyFont="1" applyFill="1" applyBorder="1" applyAlignment="1">
      <alignment horizontal="right" vertical="center"/>
    </xf>
    <xf numFmtId="0" fontId="7" fillId="0" borderId="19" xfId="0" applyFont="1" applyFill="1" applyBorder="1" applyAlignment="1">
      <alignment horizontal="right" vertical="center"/>
    </xf>
    <xf numFmtId="0" fontId="7" fillId="0" borderId="53" xfId="0" applyFont="1" applyFill="1" applyBorder="1" applyAlignment="1">
      <alignment horizontal="center" vertical="center"/>
    </xf>
    <xf numFmtId="0" fontId="7" fillId="0" borderId="1" xfId="0" applyFont="1" applyFill="1" applyBorder="1" applyAlignment="1">
      <alignment horizontal="right" vertical="center"/>
    </xf>
    <xf numFmtId="0" fontId="7" fillId="0" borderId="4" xfId="0" applyFont="1" applyFill="1" applyBorder="1" applyAlignment="1">
      <alignment horizontal="right" vertical="center"/>
    </xf>
    <xf numFmtId="0" fontId="7" fillId="0" borderId="62" xfId="0" applyFont="1" applyFill="1" applyBorder="1" applyAlignment="1">
      <alignment horizontal="right" vertical="center"/>
    </xf>
    <xf numFmtId="0" fontId="7" fillId="0" borderId="63" xfId="0" applyFont="1" applyFill="1" applyBorder="1" applyAlignment="1">
      <alignment horizontal="right" vertical="center"/>
    </xf>
    <xf numFmtId="0" fontId="7" fillId="10" borderId="1" xfId="0" applyFont="1" applyFill="1" applyBorder="1" applyAlignment="1">
      <alignment horizontal="center" vertical="center"/>
    </xf>
    <xf numFmtId="0" fontId="7" fillId="10" borderId="4" xfId="0" applyFont="1" applyFill="1" applyBorder="1" applyAlignment="1">
      <alignment horizontal="center" vertical="center"/>
    </xf>
    <xf numFmtId="0" fontId="7" fillId="10" borderId="26"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3" xfId="0" applyFont="1" applyFill="1" applyBorder="1" applyAlignment="1">
      <alignment horizontal="center" vertical="center"/>
    </xf>
    <xf numFmtId="49" fontId="7" fillId="0" borderId="10" xfId="0" applyNumberFormat="1" applyFont="1" applyFill="1" applyBorder="1" applyAlignment="1">
      <alignment horizontal="center" vertical="top"/>
    </xf>
    <xf numFmtId="49" fontId="7" fillId="0" borderId="6" xfId="0" applyNumberFormat="1" applyFont="1" applyFill="1" applyBorder="1" applyAlignment="1">
      <alignment horizontal="center" vertical="top"/>
    </xf>
    <xf numFmtId="49" fontId="7" fillId="0" borderId="8" xfId="0" applyNumberFormat="1" applyFont="1" applyFill="1" applyBorder="1" applyAlignment="1">
      <alignment horizontal="center" vertical="top"/>
    </xf>
    <xf numFmtId="0" fontId="5" fillId="0" borderId="10" xfId="0" applyFont="1" applyFill="1" applyBorder="1" applyAlignment="1">
      <alignment horizontal="left" vertical="center"/>
    </xf>
    <xf numFmtId="0" fontId="5" fillId="0" borderId="6" xfId="0" applyFont="1" applyFill="1" applyBorder="1" applyAlignment="1">
      <alignment horizontal="left" vertical="center"/>
    </xf>
    <xf numFmtId="0" fontId="5" fillId="0" borderId="8" xfId="0" applyFont="1" applyFill="1" applyBorder="1" applyAlignment="1">
      <alignment horizontal="left" vertical="center"/>
    </xf>
    <xf numFmtId="0" fontId="7" fillId="0" borderId="45" xfId="0" applyFont="1" applyFill="1" applyBorder="1" applyAlignment="1">
      <alignment horizontal="center" vertical="center" wrapText="1"/>
    </xf>
    <xf numFmtId="0" fontId="0" fillId="0" borderId="45"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 xfId="0" applyFont="1" applyBorder="1" applyAlignment="1">
      <alignment horizontal="center" vertical="center"/>
    </xf>
    <xf numFmtId="0" fontId="0" fillId="0" borderId="8" xfId="0" applyFont="1" applyBorder="1" applyAlignment="1">
      <alignment horizontal="center" vertical="center"/>
    </xf>
    <xf numFmtId="182" fontId="7" fillId="6" borderId="1" xfId="0" applyNumberFormat="1" applyFont="1" applyFill="1" applyBorder="1" applyAlignment="1">
      <alignment horizontal="right" vertical="center"/>
    </xf>
    <xf numFmtId="182" fontId="7" fillId="6" borderId="4" xfId="0" applyNumberFormat="1" applyFont="1" applyFill="1" applyBorder="1" applyAlignment="1">
      <alignment horizontal="right" vertical="center"/>
    </xf>
    <xf numFmtId="182" fontId="7" fillId="6" borderId="5" xfId="0" applyNumberFormat="1" applyFont="1" applyFill="1" applyBorder="1" applyAlignment="1">
      <alignment horizontal="right" vertical="center"/>
    </xf>
    <xf numFmtId="0" fontId="7" fillId="0" borderId="7" xfId="0" applyFont="1" applyFill="1" applyBorder="1" applyAlignment="1">
      <alignment horizontal="center" vertical="center"/>
    </xf>
    <xf numFmtId="0" fontId="7" fillId="0" borderId="45" xfId="0" applyFont="1" applyFill="1" applyBorder="1" applyAlignment="1">
      <alignment horizontal="center" vertical="center" textRotation="255" shrinkToFit="1"/>
    </xf>
    <xf numFmtId="0" fontId="7" fillId="0" borderId="71" xfId="0" applyFont="1" applyFill="1" applyBorder="1" applyAlignment="1">
      <alignment horizontal="center" vertical="center" textRotation="255" shrinkToFit="1"/>
    </xf>
    <xf numFmtId="0" fontId="7" fillId="0" borderId="52" xfId="0" applyFont="1" applyFill="1" applyBorder="1" applyAlignment="1">
      <alignment horizontal="center" vertical="center" textRotation="255"/>
    </xf>
    <xf numFmtId="0" fontId="7" fillId="0" borderId="45" xfId="0" applyFont="1" applyFill="1" applyBorder="1" applyAlignment="1">
      <alignment horizontal="center" vertical="center" textRotation="255"/>
    </xf>
    <xf numFmtId="0" fontId="8" fillId="0" borderId="54" xfId="0" applyFont="1" applyFill="1" applyBorder="1" applyAlignment="1">
      <alignment horizontal="left" vertical="top" wrapText="1"/>
    </xf>
    <xf numFmtId="0" fontId="8" fillId="0" borderId="86" xfId="0" applyFont="1" applyFill="1" applyBorder="1" applyAlignment="1">
      <alignment horizontal="left" vertical="top" wrapText="1"/>
    </xf>
    <xf numFmtId="0" fontId="8" fillId="0" borderId="14" xfId="0" applyFont="1" applyFill="1" applyBorder="1" applyAlignment="1">
      <alignment horizontal="left" vertical="top" wrapText="1"/>
    </xf>
    <xf numFmtId="0" fontId="8" fillId="0" borderId="15" xfId="0" applyFont="1" applyFill="1" applyBorder="1" applyAlignment="1">
      <alignment horizontal="left" vertical="top" wrapText="1"/>
    </xf>
    <xf numFmtId="0" fontId="7" fillId="0" borderId="62" xfId="0" applyFont="1" applyFill="1" applyBorder="1" applyAlignment="1">
      <alignment horizontal="center" vertical="center"/>
    </xf>
    <xf numFmtId="0" fontId="7" fillId="0" borderId="63" xfId="0" applyFont="1" applyFill="1" applyBorder="1" applyAlignment="1">
      <alignment horizontal="center" vertical="center"/>
    </xf>
    <xf numFmtId="0" fontId="7" fillId="0" borderId="43" xfId="0" applyFont="1" applyFill="1" applyBorder="1" applyAlignment="1">
      <alignment horizontal="center" vertical="center" textRotation="255" shrinkToFit="1"/>
    </xf>
    <xf numFmtId="0" fontId="7" fillId="0" borderId="110" xfId="0" applyFont="1" applyFill="1" applyBorder="1" applyAlignment="1">
      <alignment horizontal="center" vertical="center" textRotation="255" shrinkToFit="1"/>
    </xf>
    <xf numFmtId="0" fontId="7" fillId="0" borderId="111" xfId="0" applyFont="1" applyFill="1" applyBorder="1" applyAlignment="1">
      <alignment horizontal="center" vertical="center" textRotation="255" shrinkToFit="1"/>
    </xf>
    <xf numFmtId="0" fontId="7" fillId="0" borderId="77" xfId="0" applyFont="1" applyFill="1" applyBorder="1" applyAlignment="1">
      <alignment horizontal="center" vertical="center" shrinkToFit="1"/>
    </xf>
    <xf numFmtId="0" fontId="38" fillId="0" borderId="11" xfId="0" applyFont="1" applyFill="1" applyBorder="1" applyAlignment="1">
      <alignment horizontal="center" vertical="center"/>
    </xf>
    <xf numFmtId="0" fontId="38" fillId="0" borderId="2" xfId="0" applyFont="1" applyFill="1" applyBorder="1" applyAlignment="1">
      <alignment horizontal="center" vertical="center"/>
    </xf>
    <xf numFmtId="49" fontId="8" fillId="12" borderId="1" xfId="0" applyNumberFormat="1" applyFont="1" applyFill="1" applyBorder="1" applyAlignment="1">
      <alignment horizontal="center"/>
    </xf>
    <xf numFmtId="49" fontId="8" fillId="12" borderId="4" xfId="0" applyNumberFormat="1" applyFont="1" applyFill="1" applyBorder="1" applyAlignment="1">
      <alignment horizontal="center"/>
    </xf>
    <xf numFmtId="49" fontId="8" fillId="12" borderId="5" xfId="0" applyNumberFormat="1" applyFont="1" applyFill="1" applyBorder="1" applyAlignment="1">
      <alignment horizontal="center"/>
    </xf>
    <xf numFmtId="0" fontId="7" fillId="4" borderId="11" xfId="0" applyFont="1" applyFill="1" applyBorder="1" applyAlignment="1">
      <alignment horizontal="right" vertical="center"/>
    </xf>
    <xf numFmtId="0" fontId="7" fillId="4" borderId="3" xfId="0" applyFont="1" applyFill="1" applyBorder="1" applyAlignment="1">
      <alignment horizontal="right" vertical="center"/>
    </xf>
    <xf numFmtId="0" fontId="7" fillId="0" borderId="3" xfId="0" applyFont="1" applyFill="1" applyBorder="1" applyAlignment="1">
      <alignment horizontal="right" vertical="center"/>
    </xf>
    <xf numFmtId="0" fontId="7" fillId="0" borderId="11" xfId="0" applyFont="1" applyFill="1" applyBorder="1" applyAlignment="1">
      <alignment horizontal="left" vertical="center"/>
    </xf>
    <xf numFmtId="0" fontId="7" fillId="0" borderId="2" xfId="0" applyFont="1" applyFill="1" applyBorder="1" applyAlignment="1">
      <alignment horizontal="left" vertical="center"/>
    </xf>
    <xf numFmtId="0" fontId="7" fillId="0" borderId="3" xfId="0" applyFont="1" applyFill="1" applyBorder="1" applyAlignment="1">
      <alignment horizontal="left" vertical="center"/>
    </xf>
    <xf numFmtId="49" fontId="8" fillId="12" borderId="1" xfId="0" applyNumberFormat="1" applyFont="1" applyFill="1" applyBorder="1" applyAlignment="1">
      <alignment horizontal="center" vertical="center" wrapText="1"/>
    </xf>
    <xf numFmtId="49" fontId="8" fillId="12" borderId="4" xfId="0" applyNumberFormat="1" applyFont="1" applyFill="1" applyBorder="1" applyAlignment="1">
      <alignment horizontal="center" vertical="center" wrapText="1"/>
    </xf>
    <xf numFmtId="49" fontId="8" fillId="12" borderId="5" xfId="0" applyNumberFormat="1" applyFont="1" applyFill="1" applyBorder="1" applyAlignment="1">
      <alignment horizontal="center" vertical="center" wrapText="1"/>
    </xf>
    <xf numFmtId="49" fontId="8" fillId="12" borderId="9" xfId="0" applyNumberFormat="1" applyFont="1" applyFill="1" applyBorder="1" applyAlignment="1">
      <alignment horizontal="center" vertical="center" wrapText="1"/>
    </xf>
    <xf numFmtId="49" fontId="8" fillId="12" borderId="0" xfId="0" applyNumberFormat="1" applyFont="1" applyFill="1" applyBorder="1" applyAlignment="1">
      <alignment horizontal="center" vertical="center" wrapText="1"/>
    </xf>
    <xf numFmtId="49" fontId="8" fillId="12" borderId="7" xfId="0" applyNumberFormat="1" applyFont="1" applyFill="1" applyBorder="1" applyAlignment="1">
      <alignment horizontal="center" vertical="center" wrapText="1"/>
    </xf>
    <xf numFmtId="49" fontId="8" fillId="12" borderId="10" xfId="0" applyNumberFormat="1" applyFont="1" applyFill="1" applyBorder="1" applyAlignment="1">
      <alignment horizontal="center" vertical="center" wrapText="1"/>
    </xf>
    <xf numFmtId="49" fontId="8" fillId="12" borderId="6" xfId="0" applyNumberFormat="1" applyFont="1" applyFill="1" applyBorder="1" applyAlignment="1">
      <alignment horizontal="center" vertical="center" wrapText="1"/>
    </xf>
    <xf numFmtId="49" fontId="8" fillId="12" borderId="8" xfId="0" applyNumberFormat="1" applyFont="1" applyFill="1" applyBorder="1" applyAlignment="1">
      <alignment horizontal="center" vertical="center" wrapText="1"/>
    </xf>
    <xf numFmtId="0" fontId="8" fillId="4" borderId="11"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4" borderId="3" xfId="0" applyFont="1" applyFill="1" applyBorder="1" applyAlignment="1">
      <alignment horizontal="center" vertical="center" shrinkToFit="1"/>
    </xf>
    <xf numFmtId="0" fontId="7" fillId="0" borderId="119" xfId="0" applyFont="1" applyFill="1" applyBorder="1" applyAlignment="1">
      <alignment horizontal="center" vertical="center"/>
    </xf>
    <xf numFmtId="0" fontId="7" fillId="0" borderId="56"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7" fillId="0" borderId="23" xfId="0" applyFont="1" applyFill="1" applyBorder="1" applyAlignment="1">
      <alignment horizontal="left" vertical="center" wrapText="1"/>
    </xf>
    <xf numFmtId="0" fontId="22" fillId="5" borderId="12" xfId="0" applyFont="1" applyFill="1" applyBorder="1" applyAlignment="1">
      <alignment horizontal="center" vertical="center" wrapText="1"/>
    </xf>
    <xf numFmtId="0" fontId="22" fillId="5" borderId="12" xfId="0" applyFont="1" applyFill="1" applyBorder="1" applyAlignment="1">
      <alignment horizontal="center" vertical="center"/>
    </xf>
    <xf numFmtId="183" fontId="7" fillId="4" borderId="11" xfId="0" applyNumberFormat="1" applyFont="1" applyFill="1" applyBorder="1" applyAlignment="1">
      <alignment horizontal="right" vertical="center"/>
    </xf>
    <xf numFmtId="183" fontId="7" fillId="4" borderId="3" xfId="0" applyNumberFormat="1" applyFont="1" applyFill="1" applyBorder="1" applyAlignment="1">
      <alignment horizontal="right" vertical="center"/>
    </xf>
    <xf numFmtId="0" fontId="7" fillId="4" borderId="52" xfId="0" applyFont="1" applyFill="1" applyBorder="1" applyAlignment="1">
      <alignment horizontal="center" vertical="center"/>
    </xf>
    <xf numFmtId="0" fontId="7" fillId="4" borderId="61" xfId="0" applyFont="1" applyFill="1" applyBorder="1" applyAlignment="1">
      <alignment horizontal="center" vertical="center"/>
    </xf>
    <xf numFmtId="0" fontId="7" fillId="4" borderId="0" xfId="0" applyFont="1" applyFill="1" applyBorder="1" applyAlignment="1">
      <alignment horizontal="center" vertical="center"/>
    </xf>
    <xf numFmtId="0" fontId="0" fillId="0" borderId="79" xfId="0" applyFont="1" applyBorder="1" applyAlignment="1">
      <alignment horizontal="center"/>
    </xf>
    <xf numFmtId="0" fontId="0" fillId="0" borderId="80" xfId="0" applyFont="1" applyBorder="1" applyAlignment="1">
      <alignment horizontal="center"/>
    </xf>
    <xf numFmtId="0" fontId="0" fillId="0" borderId="81" xfId="0" applyFont="1" applyBorder="1" applyAlignment="1">
      <alignment horizontal="center"/>
    </xf>
    <xf numFmtId="0" fontId="0" fillId="0" borderId="113" xfId="0" applyFont="1" applyBorder="1" applyAlignment="1">
      <alignment horizontal="center"/>
    </xf>
    <xf numFmtId="0" fontId="0" fillId="0" borderId="114" xfId="0" applyFont="1" applyBorder="1" applyAlignment="1">
      <alignment horizontal="center"/>
    </xf>
    <xf numFmtId="0" fontId="0" fillId="0" borderId="115" xfId="0" applyFont="1" applyBorder="1" applyAlignment="1">
      <alignment horizontal="center"/>
    </xf>
    <xf numFmtId="0" fontId="7" fillId="4" borderId="12" xfId="0" quotePrefix="1" applyFont="1" applyFill="1" applyBorder="1" applyAlignment="1">
      <alignment horizontal="center" vertical="center"/>
    </xf>
    <xf numFmtId="0" fontId="6" fillId="0" borderId="11" xfId="0" applyFont="1" applyFill="1" applyBorder="1" applyAlignment="1">
      <alignment horizontal="center" vertical="center"/>
    </xf>
    <xf numFmtId="0" fontId="6" fillId="0"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49" fontId="7" fillId="0" borderId="1" xfId="0" applyNumberFormat="1" applyFont="1" applyFill="1" applyBorder="1" applyAlignment="1">
      <alignment horizontal="center"/>
    </xf>
    <xf numFmtId="49" fontId="7" fillId="0" borderId="4" xfId="0" applyNumberFormat="1" applyFont="1" applyFill="1" applyBorder="1" applyAlignment="1">
      <alignment horizontal="center"/>
    </xf>
    <xf numFmtId="49" fontId="7" fillId="0" borderId="5" xfId="0" applyNumberFormat="1" applyFont="1" applyFill="1" applyBorder="1" applyAlignment="1">
      <alignment horizontal="center"/>
    </xf>
    <xf numFmtId="0" fontId="8" fillId="12" borderId="3" xfId="0" applyFont="1" applyFill="1" applyBorder="1" applyAlignment="1">
      <alignment horizontal="center" vertical="center"/>
    </xf>
    <xf numFmtId="49" fontId="8" fillId="12" borderId="52" xfId="0" applyNumberFormat="1" applyFont="1" applyFill="1" applyBorder="1" applyAlignment="1">
      <alignment horizontal="center" vertical="center" textRotation="255"/>
    </xf>
    <xf numFmtId="49" fontId="8" fillId="12" borderId="9" xfId="0" applyNumberFormat="1" applyFont="1" applyFill="1" applyBorder="1" applyAlignment="1">
      <alignment horizontal="center" vertical="center" textRotation="255"/>
    </xf>
    <xf numFmtId="49" fontId="8" fillId="12" borderId="10" xfId="0" applyNumberFormat="1" applyFont="1" applyFill="1" applyBorder="1" applyAlignment="1">
      <alignment horizontal="center" vertical="center" textRotation="255"/>
    </xf>
    <xf numFmtId="0" fontId="8" fillId="12" borderId="1"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5" xfId="0" applyFont="1" applyFill="1" applyBorder="1" applyAlignment="1">
      <alignment horizontal="center" vertical="center"/>
    </xf>
    <xf numFmtId="49" fontId="6" fillId="0" borderId="12" xfId="0" applyNumberFormat="1" applyFont="1" applyFill="1" applyBorder="1" applyAlignment="1">
      <alignment horizontal="center" vertical="center" textRotation="255"/>
    </xf>
    <xf numFmtId="49" fontId="8" fillId="12" borderId="10" xfId="0" applyNumberFormat="1" applyFont="1" applyFill="1" applyBorder="1" applyAlignment="1">
      <alignment horizontal="center" vertical="top"/>
    </xf>
    <xf numFmtId="49" fontId="8" fillId="12" borderId="6" xfId="0" applyNumberFormat="1" applyFont="1" applyFill="1" applyBorder="1" applyAlignment="1">
      <alignment horizontal="center" vertical="top"/>
    </xf>
    <xf numFmtId="49" fontId="8" fillId="12" borderId="8" xfId="0" applyNumberFormat="1" applyFont="1" applyFill="1" applyBorder="1" applyAlignment="1">
      <alignment horizontal="center" vertical="top"/>
    </xf>
    <xf numFmtId="0" fontId="5" fillId="0" borderId="10" xfId="0" applyFont="1" applyFill="1" applyBorder="1" applyAlignment="1">
      <alignment horizontal="center" vertical="center"/>
    </xf>
    <xf numFmtId="0" fontId="11" fillId="0" borderId="12" xfId="0" applyFont="1" applyFill="1" applyBorder="1" applyAlignment="1">
      <alignment horizontal="center" vertical="center" wrapText="1"/>
    </xf>
    <xf numFmtId="0" fontId="7" fillId="0" borderId="12" xfId="0" applyFont="1" applyFill="1" applyBorder="1" applyAlignment="1">
      <alignment horizontal="center" vertical="center" wrapText="1"/>
    </xf>
    <xf numFmtId="181" fontId="7" fillId="0" borderId="121" xfId="0" applyNumberFormat="1" applyFont="1" applyFill="1" applyBorder="1" applyAlignment="1">
      <alignment horizontal="center" vertical="center"/>
    </xf>
    <xf numFmtId="0" fontId="7" fillId="0" borderId="122" xfId="0" applyFont="1" applyFill="1" applyBorder="1" applyAlignment="1">
      <alignment horizontal="center" vertical="center"/>
    </xf>
    <xf numFmtId="0" fontId="7" fillId="0" borderId="123" xfId="0" applyFont="1" applyFill="1" applyBorder="1" applyAlignment="1">
      <alignment horizontal="center" vertical="center"/>
    </xf>
    <xf numFmtId="0" fontId="7" fillId="0" borderId="113" xfId="0" applyFont="1" applyFill="1" applyBorder="1" applyAlignment="1">
      <alignment horizontal="center" vertical="center"/>
    </xf>
    <xf numFmtId="0" fontId="7" fillId="0" borderId="114" xfId="0" applyFont="1" applyFill="1" applyBorder="1" applyAlignment="1">
      <alignment horizontal="center" vertical="center"/>
    </xf>
    <xf numFmtId="0" fontId="7" fillId="0" borderId="120" xfId="0" applyFont="1" applyFill="1" applyBorder="1" applyAlignment="1">
      <alignment horizontal="center" vertical="center"/>
    </xf>
    <xf numFmtId="0" fontId="7" fillId="2" borderId="46" xfId="0" applyFont="1" applyFill="1" applyBorder="1" applyAlignment="1">
      <alignment horizontal="center" vertical="center"/>
    </xf>
    <xf numFmtId="0" fontId="7" fillId="2" borderId="48" xfId="0" applyFont="1" applyFill="1" applyBorder="1" applyAlignment="1">
      <alignment horizontal="center" vertical="center"/>
    </xf>
    <xf numFmtId="0" fontId="22" fillId="0" borderId="77" xfId="0" applyFont="1" applyFill="1" applyBorder="1" applyAlignment="1">
      <alignment horizontal="center" vertical="center" shrinkToFit="1"/>
    </xf>
    <xf numFmtId="0" fontId="22" fillId="0" borderId="2" xfId="0" applyFont="1" applyFill="1" applyBorder="1" applyAlignment="1">
      <alignment horizontal="center" vertical="center" shrinkToFit="1"/>
    </xf>
    <xf numFmtId="0" fontId="22" fillId="0" borderId="3" xfId="0" applyFont="1" applyFill="1" applyBorder="1" applyAlignment="1">
      <alignment horizontal="center" vertical="center" shrinkToFit="1"/>
    </xf>
    <xf numFmtId="0" fontId="22" fillId="0" borderId="112" xfId="0" applyFont="1" applyFill="1" applyBorder="1" applyAlignment="1">
      <alignment horizontal="center" vertical="center" shrinkToFit="1"/>
    </xf>
    <xf numFmtId="0" fontId="22" fillId="0" borderId="4" xfId="0" applyFont="1" applyFill="1" applyBorder="1" applyAlignment="1">
      <alignment horizontal="center" vertical="center" shrinkToFit="1"/>
    </xf>
    <xf numFmtId="0" fontId="22" fillId="0" borderId="5" xfId="0" applyFont="1" applyFill="1" applyBorder="1" applyAlignment="1">
      <alignment horizontal="center" vertical="center" shrinkToFit="1"/>
    </xf>
    <xf numFmtId="0" fontId="0" fillId="0" borderId="116" xfId="0" applyFont="1" applyBorder="1" applyAlignment="1">
      <alignment horizontal="center"/>
    </xf>
    <xf numFmtId="0" fontId="0" fillId="0" borderId="117" xfId="0" applyFont="1" applyBorder="1" applyAlignment="1">
      <alignment horizontal="center"/>
    </xf>
    <xf numFmtId="0" fontId="0" fillId="0" borderId="118" xfId="0" applyFont="1" applyBorder="1" applyAlignment="1">
      <alignment horizontal="center"/>
    </xf>
    <xf numFmtId="0" fontId="7" fillId="0" borderId="26" xfId="0" applyFont="1" applyFill="1" applyBorder="1" applyAlignment="1">
      <alignment horizontal="center" vertical="center"/>
    </xf>
    <xf numFmtId="0" fontId="7" fillId="10" borderId="11" xfId="0" applyFont="1" applyFill="1" applyBorder="1" applyAlignment="1">
      <alignment horizontal="center" vertical="center"/>
    </xf>
    <xf numFmtId="0" fontId="7" fillId="10" borderId="2" xfId="0" applyFont="1" applyFill="1" applyBorder="1" applyAlignment="1">
      <alignment horizontal="center" vertical="center"/>
    </xf>
    <xf numFmtId="0" fontId="7" fillId="10" borderId="20" xfId="0" applyFont="1" applyFill="1" applyBorder="1" applyAlignment="1">
      <alignment horizontal="center" vertical="center"/>
    </xf>
    <xf numFmtId="180" fontId="7" fillId="6" borderId="11" xfId="0" applyNumberFormat="1" applyFont="1" applyFill="1" applyBorder="1" applyAlignment="1">
      <alignment horizontal="center" vertical="center"/>
    </xf>
    <xf numFmtId="180" fontId="7" fillId="6" borderId="109"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center" vertical="center"/>
    </xf>
    <xf numFmtId="0" fontId="5" fillId="0" borderId="1"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7" fillId="0" borderId="116" xfId="0" applyFont="1" applyFill="1" applyBorder="1" applyAlignment="1">
      <alignment horizontal="center" vertical="center"/>
    </xf>
    <xf numFmtId="0" fontId="7" fillId="0" borderId="117" xfId="0" applyFont="1" applyFill="1" applyBorder="1" applyAlignment="1">
      <alignment horizontal="center" vertical="center"/>
    </xf>
    <xf numFmtId="0" fontId="7" fillId="0" borderId="124" xfId="0" applyFont="1" applyFill="1" applyBorder="1" applyAlignment="1">
      <alignment horizontal="center" vertical="center"/>
    </xf>
    <xf numFmtId="0" fontId="7" fillId="0" borderId="94" xfId="0" applyFont="1" applyFill="1" applyBorder="1" applyAlignment="1">
      <alignment horizontal="center" vertical="center"/>
    </xf>
    <xf numFmtId="0" fontId="7" fillId="0" borderId="25" xfId="0" applyFont="1" applyFill="1" applyBorder="1" applyAlignment="1">
      <alignment horizontal="left" vertical="center" wrapText="1"/>
    </xf>
    <xf numFmtId="187" fontId="7" fillId="0" borderId="1" xfId="0" applyNumberFormat="1" applyFont="1" applyFill="1" applyBorder="1" applyAlignment="1">
      <alignment horizontal="right" vertical="center"/>
    </xf>
    <xf numFmtId="187" fontId="0" fillId="0" borderId="5" xfId="0" applyNumberFormat="1" applyFont="1" applyFill="1" applyBorder="1" applyAlignment="1">
      <alignment horizontal="right" vertical="center"/>
    </xf>
    <xf numFmtId="187" fontId="7" fillId="0" borderId="10" xfId="0" applyNumberFormat="1" applyFont="1" applyFill="1" applyBorder="1" applyAlignment="1">
      <alignment horizontal="right" vertical="center"/>
    </xf>
    <xf numFmtId="187" fontId="0" fillId="0" borderId="8" xfId="0" applyNumberFormat="1" applyFont="1" applyFill="1" applyBorder="1" applyAlignment="1">
      <alignment horizontal="right" vertical="center"/>
    </xf>
    <xf numFmtId="38" fontId="7" fillId="0" borderId="5" xfId="2" applyFont="1" applyFill="1" applyBorder="1" applyAlignment="1">
      <alignment horizontal="center" vertical="center"/>
    </xf>
    <xf numFmtId="38" fontId="7" fillId="0" borderId="8" xfId="2" applyFont="1" applyFill="1" applyBorder="1" applyAlignment="1">
      <alignment horizontal="center" vertical="center"/>
    </xf>
    <xf numFmtId="0" fontId="7" fillId="5" borderId="9" xfId="0" applyFont="1" applyFill="1" applyBorder="1" applyAlignment="1">
      <alignment horizontal="center" vertical="center"/>
    </xf>
    <xf numFmtId="0" fontId="7" fillId="12" borderId="7" xfId="0" applyFont="1" applyFill="1" applyBorder="1" applyAlignment="1">
      <alignment horizontal="center" vertical="center"/>
    </xf>
    <xf numFmtId="38" fontId="7" fillId="0" borderId="1" xfId="2" applyFont="1" applyFill="1" applyBorder="1" applyAlignment="1">
      <alignment horizontal="right" vertical="center"/>
    </xf>
    <xf numFmtId="38" fontId="7" fillId="0" borderId="4" xfId="2" applyFont="1" applyFill="1" applyBorder="1" applyAlignment="1">
      <alignment horizontal="right" vertical="center"/>
    </xf>
    <xf numFmtId="38" fontId="7" fillId="0" borderId="10" xfId="2" applyFont="1" applyFill="1" applyBorder="1" applyAlignment="1">
      <alignment horizontal="right" vertical="center"/>
    </xf>
    <xf numFmtId="38" fontId="7" fillId="0" borderId="6" xfId="2" applyFont="1" applyFill="1" applyBorder="1" applyAlignment="1">
      <alignment horizontal="right" vertical="center"/>
    </xf>
    <xf numFmtId="0" fontId="7" fillId="0" borderId="4" xfId="0" applyFont="1" applyFill="1" applyBorder="1" applyAlignment="1">
      <alignment horizontal="left" vertical="center"/>
    </xf>
    <xf numFmtId="0" fontId="7" fillId="5" borderId="11" xfId="0" applyFont="1" applyFill="1" applyBorder="1" applyAlignment="1">
      <alignment horizontal="center" vertical="center" textRotation="255" wrapText="1"/>
    </xf>
    <xf numFmtId="0" fontId="0" fillId="5" borderId="3"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12" xfId="0" applyFont="1" applyFill="1" applyBorder="1" applyAlignment="1">
      <alignment horizontal="center" vertical="center"/>
    </xf>
    <xf numFmtId="0" fontId="8" fillId="4" borderId="12" xfId="0" applyFont="1" applyFill="1" applyBorder="1" applyAlignment="1">
      <alignment horizontal="center" vertical="center" shrinkToFit="1"/>
    </xf>
    <xf numFmtId="0" fontId="7" fillId="12" borderId="12" xfId="0" applyFont="1" applyFill="1" applyBorder="1" applyAlignment="1">
      <alignment horizontal="center" vertical="center" textRotation="255" wrapText="1"/>
    </xf>
    <xf numFmtId="0" fontId="7" fillId="4" borderId="52" xfId="0" applyFont="1" applyFill="1" applyBorder="1" applyAlignment="1">
      <alignment horizontal="center" vertical="center" textRotation="255"/>
    </xf>
    <xf numFmtId="0" fontId="7" fillId="4" borderId="45" xfId="0" applyFont="1" applyFill="1" applyBorder="1" applyAlignment="1">
      <alignment horizontal="center" vertical="center" textRotation="255"/>
    </xf>
    <xf numFmtId="0" fontId="78" fillId="0" borderId="12" xfId="0" applyFont="1" applyFill="1" applyBorder="1" applyAlignment="1">
      <alignment horizontal="center" vertical="center"/>
    </xf>
    <xf numFmtId="0" fontId="7" fillId="4" borderId="12" xfId="0" applyFont="1" applyFill="1" applyBorder="1" applyAlignment="1">
      <alignment horizontal="center" vertical="distributed" wrapText="1"/>
    </xf>
    <xf numFmtId="0" fontId="7" fillId="5" borderId="52" xfId="0" applyFont="1" applyFill="1" applyBorder="1" applyAlignment="1">
      <alignment horizontal="center" vertical="distributed" textRotation="255"/>
    </xf>
    <xf numFmtId="0" fontId="7" fillId="5" borderId="45" xfId="0" applyFont="1" applyFill="1" applyBorder="1" applyAlignment="1">
      <alignment horizontal="center" vertical="distributed" textRotation="255"/>
    </xf>
    <xf numFmtId="0" fontId="7" fillId="5" borderId="61" xfId="0" applyFont="1" applyFill="1" applyBorder="1" applyAlignment="1">
      <alignment horizontal="center" vertical="distributed" textRotation="255"/>
    </xf>
    <xf numFmtId="0" fontId="39" fillId="0" borderId="0" xfId="0" applyFont="1" applyFill="1" applyAlignment="1">
      <alignment horizontal="left" vertical="center" shrinkToFit="1"/>
    </xf>
    <xf numFmtId="0" fontId="7" fillId="0" borderId="1" xfId="0" applyFont="1" applyFill="1" applyBorder="1" applyAlignment="1">
      <alignment horizontal="center" vertical="center" textRotation="255" shrinkToFit="1"/>
    </xf>
    <xf numFmtId="0" fontId="7" fillId="0" borderId="10" xfId="0" applyFont="1" applyFill="1" applyBorder="1" applyAlignment="1">
      <alignment horizontal="center" vertical="center" textRotation="255" shrinkToFit="1"/>
    </xf>
    <xf numFmtId="0" fontId="7" fillId="4" borderId="1" xfId="0" quotePrefix="1" applyFont="1" applyFill="1" applyBorder="1" applyAlignment="1">
      <alignment horizontal="right" vertical="center"/>
    </xf>
    <xf numFmtId="0" fontId="0" fillId="4" borderId="5" xfId="0" applyFont="1" applyFill="1" applyBorder="1" applyAlignment="1">
      <alignment horizontal="right" vertical="center"/>
    </xf>
    <xf numFmtId="0" fontId="7" fillId="4" borderId="10" xfId="0" applyFont="1" applyFill="1" applyBorder="1" applyAlignment="1">
      <alignment horizontal="right" vertical="center"/>
    </xf>
    <xf numFmtId="0" fontId="0" fillId="4" borderId="8" xfId="0" applyFont="1" applyFill="1" applyBorder="1" applyAlignment="1">
      <alignment horizontal="right" vertical="center"/>
    </xf>
    <xf numFmtId="38" fontId="7" fillId="4" borderId="11" xfId="2" quotePrefix="1" applyFont="1" applyFill="1" applyBorder="1" applyAlignment="1">
      <alignment horizontal="right" vertical="center"/>
    </xf>
    <xf numFmtId="38" fontId="7" fillId="4" borderId="2" xfId="2" applyFont="1" applyFill="1" applyBorder="1" applyAlignment="1">
      <alignment horizontal="right" vertical="center"/>
    </xf>
    <xf numFmtId="57" fontId="7" fillId="4" borderId="12" xfId="0" applyNumberFormat="1" applyFont="1" applyFill="1" applyBorder="1" applyAlignment="1">
      <alignment horizontal="center" vertical="center" wrapText="1"/>
    </xf>
    <xf numFmtId="0" fontId="7" fillId="4" borderId="12"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8" fillId="12" borderId="5" xfId="0" applyFont="1" applyFill="1" applyBorder="1" applyAlignment="1">
      <alignment horizontal="center" vertical="center" wrapText="1"/>
    </xf>
    <xf numFmtId="0" fontId="7" fillId="0" borderId="5" xfId="0" applyFont="1" applyFill="1" applyBorder="1" applyAlignment="1">
      <alignment horizontal="center" vertical="center" textRotation="255" shrinkToFit="1"/>
    </xf>
    <xf numFmtId="0" fontId="7" fillId="0" borderId="8" xfId="0" applyFont="1" applyFill="1" applyBorder="1" applyAlignment="1">
      <alignment horizontal="center" vertical="center" textRotation="255" shrinkToFit="1"/>
    </xf>
    <xf numFmtId="38" fontId="7" fillId="4" borderId="5" xfId="2" applyFont="1" applyFill="1" applyBorder="1" applyAlignment="1">
      <alignment horizontal="center" vertical="center"/>
    </xf>
    <xf numFmtId="38" fontId="7" fillId="4" borderId="8" xfId="2" applyFont="1" applyFill="1" applyBorder="1" applyAlignment="1">
      <alignment horizontal="center" vertical="center"/>
    </xf>
    <xf numFmtId="38" fontId="7" fillId="4" borderId="1" xfId="2" quotePrefix="1" applyFont="1" applyFill="1" applyBorder="1" applyAlignment="1">
      <alignment horizontal="right" vertical="center"/>
    </xf>
    <xf numFmtId="38" fontId="7" fillId="4" borderId="4" xfId="2" applyFont="1" applyFill="1" applyBorder="1" applyAlignment="1">
      <alignment horizontal="right" vertical="center"/>
    </xf>
    <xf numFmtId="38" fontId="7" fillId="4" borderId="10" xfId="2" applyFont="1" applyFill="1" applyBorder="1" applyAlignment="1">
      <alignment horizontal="right" vertical="center"/>
    </xf>
    <xf numFmtId="38" fontId="7" fillId="4" borderId="6" xfId="2" applyFont="1" applyFill="1" applyBorder="1" applyAlignment="1">
      <alignment horizontal="right" vertical="center"/>
    </xf>
    <xf numFmtId="0" fontId="7" fillId="0" borderId="52" xfId="0" applyFont="1" applyFill="1" applyBorder="1" applyAlignment="1">
      <alignment horizontal="center" vertical="center"/>
    </xf>
    <xf numFmtId="0" fontId="7" fillId="0" borderId="61" xfId="0" applyFont="1" applyFill="1" applyBorder="1" applyAlignment="1">
      <alignment horizontal="center" vertical="center"/>
    </xf>
    <xf numFmtId="0" fontId="7" fillId="0" borderId="125" xfId="0" applyFont="1" applyFill="1" applyBorder="1" applyAlignment="1">
      <alignment horizontal="center" vertical="center"/>
    </xf>
    <xf numFmtId="0" fontId="7" fillId="12" borderId="52" xfId="0" applyFont="1" applyFill="1" applyBorder="1" applyAlignment="1">
      <alignment horizontal="center" vertical="center" textRotation="255" wrapText="1"/>
    </xf>
    <xf numFmtId="0" fontId="7" fillId="12" borderId="45" xfId="0" applyFont="1" applyFill="1" applyBorder="1" applyAlignment="1">
      <alignment horizontal="center" vertical="center" textRotation="255" wrapText="1"/>
    </xf>
    <xf numFmtId="0" fontId="7" fillId="12" borderId="9"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0" borderId="46" xfId="0" applyFont="1" applyFill="1" applyBorder="1" applyAlignment="1">
      <alignment horizontal="center" vertical="center"/>
    </xf>
    <xf numFmtId="0" fontId="7" fillId="0" borderId="47" xfId="0" applyFont="1" applyFill="1" applyBorder="1" applyAlignment="1">
      <alignment horizontal="center" vertical="center"/>
    </xf>
    <xf numFmtId="0" fontId="7" fillId="0" borderId="48" xfId="0" applyFont="1" applyFill="1" applyBorder="1" applyAlignment="1">
      <alignment horizontal="center" vertical="center"/>
    </xf>
    <xf numFmtId="0" fontId="7" fillId="4" borderId="52" xfId="0" applyFont="1" applyFill="1" applyBorder="1" applyAlignment="1">
      <alignment horizontal="center" vertical="center" textRotation="255" shrinkToFit="1"/>
    </xf>
    <xf numFmtId="0" fontId="7" fillId="4" borderId="61" xfId="0" applyFont="1" applyFill="1" applyBorder="1" applyAlignment="1">
      <alignment horizontal="center" vertical="center" textRotation="255" shrinkToFit="1"/>
    </xf>
    <xf numFmtId="38" fontId="7" fillId="4" borderId="11" xfId="2" applyFont="1" applyFill="1" applyBorder="1" applyAlignment="1">
      <alignment horizontal="right" vertical="center"/>
    </xf>
    <xf numFmtId="0" fontId="7" fillId="0" borderId="0" xfId="0" applyFont="1" applyFill="1" applyBorder="1" applyAlignment="1">
      <alignment horizontal="center" vertical="center" textRotation="255" shrinkToFit="1"/>
    </xf>
    <xf numFmtId="180" fontId="7" fillId="6" borderId="2" xfId="0" applyNumberFormat="1" applyFont="1" applyFill="1" applyBorder="1" applyAlignment="1">
      <alignment horizontal="center" vertical="center"/>
    </xf>
    <xf numFmtId="0" fontId="7" fillId="0" borderId="126" xfId="0" applyFont="1" applyFill="1" applyBorder="1" applyAlignment="1">
      <alignment horizontal="center" vertical="center" textRotation="255"/>
    </xf>
    <xf numFmtId="0" fontId="7" fillId="0" borderId="96" xfId="0" applyFont="1" applyFill="1" applyBorder="1" applyAlignment="1">
      <alignment horizontal="center" vertical="center" textRotation="255"/>
    </xf>
    <xf numFmtId="0" fontId="0" fillId="0" borderId="96" xfId="0" applyFont="1" applyBorder="1" applyAlignment="1">
      <alignment horizontal="center" vertical="center" textRotation="255"/>
    </xf>
    <xf numFmtId="0" fontId="0" fillId="0" borderId="91" xfId="0" applyFont="1" applyBorder="1" applyAlignment="1">
      <alignment horizontal="center" vertical="center" textRotation="255"/>
    </xf>
    <xf numFmtId="0" fontId="7" fillId="0" borderId="18"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13" xfId="0" applyFont="1" applyFill="1" applyBorder="1" applyAlignment="1">
      <alignment horizontal="center" vertical="center"/>
    </xf>
    <xf numFmtId="0" fontId="7" fillId="6" borderId="11" xfId="0" applyNumberFormat="1" applyFont="1" applyFill="1" applyBorder="1" applyAlignment="1">
      <alignment horizontal="right" vertical="center"/>
    </xf>
    <xf numFmtId="0" fontId="7" fillId="6" borderId="2" xfId="0" applyNumberFormat="1" applyFont="1" applyFill="1" applyBorder="1" applyAlignment="1">
      <alignment horizontal="right" vertical="center"/>
    </xf>
    <xf numFmtId="0" fontId="7" fillId="5" borderId="12" xfId="0" applyFont="1" applyFill="1" applyBorder="1" applyAlignment="1">
      <alignment horizontal="center" vertical="center" wrapText="1" shrinkToFit="1"/>
    </xf>
    <xf numFmtId="0" fontId="7" fillId="12" borderId="12" xfId="0" applyFont="1" applyFill="1" applyBorder="1" applyAlignment="1">
      <alignment horizontal="center" vertical="center" shrinkToFit="1"/>
    </xf>
    <xf numFmtId="0" fontId="7" fillId="5" borderId="12" xfId="0" applyFont="1" applyFill="1" applyBorder="1" applyAlignment="1">
      <alignment horizontal="center" vertical="center" textRotation="255" shrinkToFit="1"/>
    </xf>
    <xf numFmtId="0" fontId="7" fillId="0" borderId="61" xfId="0" applyFont="1" applyFill="1" applyBorder="1" applyAlignment="1">
      <alignment horizontal="center" vertical="center" textRotation="255"/>
    </xf>
    <xf numFmtId="0" fontId="7" fillId="0" borderId="126" xfId="0" applyFont="1" applyFill="1" applyBorder="1" applyAlignment="1">
      <alignment horizontal="center" vertical="center" textRotation="255" shrinkToFit="1"/>
    </xf>
    <xf numFmtId="0" fontId="7" fillId="0" borderId="96" xfId="0" applyFont="1" applyFill="1" applyBorder="1" applyAlignment="1">
      <alignment horizontal="center" vertical="center" textRotation="255" shrinkToFit="1"/>
    </xf>
    <xf numFmtId="0" fontId="7" fillId="0" borderId="91" xfId="0" applyFont="1" applyFill="1" applyBorder="1" applyAlignment="1">
      <alignment horizontal="center" vertical="center" textRotation="255"/>
    </xf>
    <xf numFmtId="0" fontId="7" fillId="0" borderId="127" xfId="0" applyFont="1" applyFill="1" applyBorder="1" applyAlignment="1">
      <alignment horizontal="center" vertical="center"/>
    </xf>
    <xf numFmtId="0" fontId="7" fillId="0" borderId="128" xfId="0" applyFont="1" applyFill="1" applyBorder="1" applyAlignment="1">
      <alignment horizontal="center" vertical="center"/>
    </xf>
    <xf numFmtId="0" fontId="7" fillId="0" borderId="129" xfId="0" applyFont="1" applyFill="1" applyBorder="1" applyAlignment="1">
      <alignment horizontal="center" vertical="center"/>
    </xf>
    <xf numFmtId="0" fontId="7" fillId="0" borderId="115" xfId="0" applyFont="1" applyFill="1" applyBorder="1" applyAlignment="1">
      <alignment horizontal="center" vertical="center"/>
    </xf>
    <xf numFmtId="0" fontId="7" fillId="0" borderId="17" xfId="0" applyFont="1" applyFill="1" applyBorder="1" applyAlignment="1">
      <alignment horizontal="center" vertical="center"/>
    </xf>
    <xf numFmtId="181" fontId="7" fillId="0" borderId="119" xfId="0" applyNumberFormat="1" applyFont="1" applyFill="1" applyBorder="1" applyAlignment="1">
      <alignment horizontal="center" vertical="center" wrapText="1"/>
    </xf>
    <xf numFmtId="181" fontId="7" fillId="0" borderId="130" xfId="0" applyNumberFormat="1" applyFont="1" applyFill="1" applyBorder="1" applyAlignment="1">
      <alignment horizontal="center" vertical="center"/>
    </xf>
    <xf numFmtId="181" fontId="7" fillId="0" borderId="16" xfId="0" applyNumberFormat="1" applyFont="1" applyFill="1" applyBorder="1" applyAlignment="1">
      <alignment horizontal="center" vertical="center"/>
    </xf>
    <xf numFmtId="0" fontId="7" fillId="0" borderId="62" xfId="0" applyFont="1" applyFill="1" applyBorder="1" applyAlignment="1">
      <alignment horizontal="center" vertical="center" shrinkToFit="1"/>
    </xf>
    <xf numFmtId="0" fontId="7" fillId="0" borderId="63" xfId="0" applyFont="1" applyFill="1" applyBorder="1" applyAlignment="1">
      <alignment horizontal="center" vertical="center" shrinkToFit="1"/>
    </xf>
    <xf numFmtId="0" fontId="7" fillId="0" borderId="17" xfId="0" applyFont="1" applyFill="1" applyBorder="1" applyAlignment="1">
      <alignment horizontal="center" vertical="center" shrinkToFit="1"/>
    </xf>
    <xf numFmtId="0" fontId="7" fillId="13" borderId="3" xfId="0" applyFont="1" applyFill="1" applyBorder="1" applyAlignment="1">
      <alignment horizontal="center" vertical="center"/>
    </xf>
    <xf numFmtId="0" fontId="7" fillId="0" borderId="0" xfId="0" applyFont="1" applyFill="1" applyBorder="1" applyAlignment="1">
      <alignment horizontal="center" vertical="center" wrapText="1"/>
    </xf>
    <xf numFmtId="0" fontId="25" fillId="4" borderId="40" xfId="0" applyFont="1" applyFill="1" applyBorder="1" applyAlignment="1">
      <alignment horizontal="center" vertical="center"/>
    </xf>
    <xf numFmtId="0" fontId="25" fillId="4" borderId="12" xfId="0" applyFont="1" applyFill="1" applyBorder="1" applyAlignment="1">
      <alignment horizontal="center" vertical="center"/>
    </xf>
    <xf numFmtId="0" fontId="7" fillId="2" borderId="56" xfId="0" applyFont="1" applyFill="1" applyBorder="1" applyAlignment="1">
      <alignment horizontal="center" vertical="center" shrinkToFit="1"/>
    </xf>
    <xf numFmtId="0" fontId="7" fillId="12" borderId="54" xfId="0" applyFont="1" applyFill="1" applyBorder="1" applyAlignment="1">
      <alignment horizontal="center" vertical="center" wrapText="1"/>
    </xf>
    <xf numFmtId="0" fontId="7" fillId="12" borderId="86" xfId="0" applyFont="1" applyFill="1" applyBorder="1" applyAlignment="1">
      <alignment horizontal="center" vertical="center" wrapText="1"/>
    </xf>
    <xf numFmtId="0" fontId="7" fillId="12" borderId="53" xfId="0" applyFont="1" applyFill="1" applyBorder="1" applyAlignment="1">
      <alignment horizontal="center" vertical="center" wrapText="1"/>
    </xf>
    <xf numFmtId="9" fontId="8" fillId="0" borderId="132" xfId="2" applyNumberFormat="1" applyFont="1" applyFill="1" applyBorder="1" applyAlignment="1">
      <alignment horizontal="center" vertical="center"/>
    </xf>
    <xf numFmtId="9" fontId="8" fillId="0" borderId="133" xfId="2" applyNumberFormat="1" applyFont="1" applyFill="1" applyBorder="1" applyAlignment="1">
      <alignment horizontal="center" vertical="center"/>
    </xf>
    <xf numFmtId="9" fontId="8" fillId="0" borderId="134" xfId="2" applyNumberFormat="1" applyFont="1" applyFill="1" applyBorder="1" applyAlignment="1">
      <alignment horizontal="center" vertical="center"/>
    </xf>
    <xf numFmtId="0" fontId="8" fillId="12" borderId="11" xfId="0" applyFont="1" applyFill="1" applyBorder="1" applyAlignment="1">
      <alignment horizontal="center" vertical="center" shrinkToFit="1"/>
    </xf>
    <xf numFmtId="0" fontId="8" fillId="12" borderId="2" xfId="0" applyFont="1" applyFill="1" applyBorder="1" applyAlignment="1">
      <alignment horizontal="center" vertical="center" shrinkToFit="1"/>
    </xf>
    <xf numFmtId="0" fontId="8" fillId="12" borderId="3" xfId="0" applyFont="1" applyFill="1" applyBorder="1" applyAlignment="1">
      <alignment horizontal="center" vertical="center" shrinkToFit="1"/>
    </xf>
    <xf numFmtId="0" fontId="29" fillId="6" borderId="135" xfId="0" applyFont="1" applyFill="1" applyBorder="1" applyAlignment="1">
      <alignment horizontal="left" vertical="center" wrapText="1"/>
    </xf>
    <xf numFmtId="20" fontId="7" fillId="0" borderId="0" xfId="0" applyNumberFormat="1" applyFont="1" applyFill="1" applyBorder="1" applyAlignment="1">
      <alignment horizontal="center" vertical="center"/>
    </xf>
    <xf numFmtId="6" fontId="7" fillId="5" borderId="11" xfId="3" applyFont="1" applyFill="1" applyBorder="1" applyAlignment="1">
      <alignment horizontal="center" vertical="center" shrinkToFit="1"/>
    </xf>
    <xf numFmtId="6" fontId="7" fillId="5" borderId="2" xfId="3" applyFont="1" applyFill="1" applyBorder="1" applyAlignment="1">
      <alignment horizontal="center" vertical="center" shrinkToFit="1"/>
    </xf>
    <xf numFmtId="6" fontId="7" fillId="5" borderId="3" xfId="3" applyFont="1" applyFill="1" applyBorder="1" applyAlignment="1">
      <alignment horizontal="center" vertical="center" shrinkToFit="1"/>
    </xf>
    <xf numFmtId="0" fontId="25" fillId="5" borderId="24" xfId="0" applyFont="1" applyFill="1" applyBorder="1" applyAlignment="1">
      <alignment horizontal="center" vertical="center"/>
    </xf>
    <xf numFmtId="0" fontId="25" fillId="5" borderId="3" xfId="0" applyFont="1" applyFill="1" applyBorder="1" applyAlignment="1">
      <alignment horizontal="center" vertical="center"/>
    </xf>
    <xf numFmtId="0" fontId="8" fillId="0" borderId="86" xfId="0" applyFont="1" applyFill="1" applyBorder="1" applyAlignment="1">
      <alignment horizontal="left" vertical="center" wrapText="1"/>
    </xf>
    <xf numFmtId="0" fontId="8" fillId="12" borderId="78" xfId="0" applyFont="1" applyFill="1" applyBorder="1" applyAlignment="1">
      <alignment horizontal="center" vertical="center" wrapText="1"/>
    </xf>
    <xf numFmtId="0" fontId="8" fillId="12" borderId="56" xfId="0" applyFont="1" applyFill="1" applyBorder="1" applyAlignment="1">
      <alignment horizontal="center" vertical="center" wrapText="1"/>
    </xf>
    <xf numFmtId="0" fontId="8" fillId="12" borderId="22" xfId="0" applyFont="1" applyFill="1" applyBorder="1" applyAlignment="1">
      <alignment horizontal="center" vertical="center" wrapText="1"/>
    </xf>
    <xf numFmtId="0" fontId="8" fillId="12" borderId="57" xfId="0" applyFont="1" applyFill="1" applyBorder="1" applyAlignment="1">
      <alignment horizontal="center" vertical="center" wrapText="1"/>
    </xf>
    <xf numFmtId="0" fontId="7" fillId="12" borderId="58"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9"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74" xfId="0" applyFont="1" applyFill="1" applyBorder="1" applyAlignment="1">
      <alignment horizontal="center" vertical="center"/>
    </xf>
    <xf numFmtId="0" fontId="8" fillId="4" borderId="75" xfId="0" applyFont="1" applyFill="1" applyBorder="1" applyAlignment="1">
      <alignment horizontal="center" vertical="center"/>
    </xf>
    <xf numFmtId="0" fontId="8" fillId="4" borderId="76" xfId="0" applyFont="1" applyFill="1" applyBorder="1" applyAlignment="1">
      <alignment horizontal="center" vertical="center"/>
    </xf>
    <xf numFmtId="0" fontId="7" fillId="5" borderId="18" xfId="0" applyFont="1" applyFill="1" applyBorder="1" applyAlignment="1">
      <alignment horizontal="center" vertical="center" wrapText="1" shrinkToFit="1"/>
    </xf>
    <xf numFmtId="0" fontId="7" fillId="5" borderId="19" xfId="0" applyFont="1" applyFill="1" applyBorder="1" applyAlignment="1">
      <alignment horizontal="center" vertical="center" wrapText="1" shrinkToFit="1"/>
    </xf>
    <xf numFmtId="181" fontId="7" fillId="4" borderId="11" xfId="0" applyNumberFormat="1"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36" xfId="0" applyFont="1" applyFill="1" applyBorder="1" applyAlignment="1">
      <alignment horizontal="center" vertical="center"/>
    </xf>
    <xf numFmtId="0" fontId="8" fillId="4" borderId="9" xfId="0" applyNumberFormat="1" applyFont="1" applyFill="1" applyBorder="1" applyAlignment="1">
      <alignment horizontal="center" vertical="center"/>
    </xf>
    <xf numFmtId="0" fontId="8" fillId="4" borderId="0" xfId="0" applyNumberFormat="1" applyFont="1" applyFill="1" applyBorder="1" applyAlignment="1">
      <alignment horizontal="center" vertical="center"/>
    </xf>
    <xf numFmtId="0" fontId="8" fillId="4" borderId="7" xfId="0" applyNumberFormat="1" applyFont="1" applyFill="1" applyBorder="1" applyAlignment="1">
      <alignment horizontal="center" vertical="center"/>
    </xf>
    <xf numFmtId="0" fontId="8" fillId="4" borderId="10" xfId="0" applyNumberFormat="1" applyFont="1" applyFill="1" applyBorder="1" applyAlignment="1">
      <alignment horizontal="center" vertical="center"/>
    </xf>
    <xf numFmtId="0" fontId="8" fillId="4" borderId="6" xfId="0" applyNumberFormat="1" applyFont="1" applyFill="1" applyBorder="1" applyAlignment="1">
      <alignment horizontal="center" vertical="center"/>
    </xf>
    <xf numFmtId="0" fontId="8" fillId="4" borderId="8" xfId="0" applyNumberFormat="1" applyFont="1" applyFill="1" applyBorder="1" applyAlignment="1">
      <alignment horizontal="center" vertical="center"/>
    </xf>
    <xf numFmtId="0" fontId="7" fillId="11" borderId="12" xfId="0" applyFont="1" applyFill="1" applyBorder="1" applyAlignment="1">
      <alignment horizontal="center" vertical="center"/>
    </xf>
    <xf numFmtId="0" fontId="7" fillId="13" borderId="4" xfId="0" applyFont="1" applyFill="1" applyBorder="1" applyAlignment="1">
      <alignment horizontal="center" vertical="center"/>
    </xf>
    <xf numFmtId="0" fontId="7" fillId="13" borderId="6" xfId="0" applyFont="1" applyFill="1" applyBorder="1" applyAlignment="1">
      <alignment horizontal="center" vertical="center"/>
    </xf>
    <xf numFmtId="32" fontId="7" fillId="0" borderId="7" xfId="0" applyNumberFormat="1" applyFont="1" applyFill="1" applyBorder="1" applyAlignment="1">
      <alignment horizontal="center" vertical="center"/>
    </xf>
    <xf numFmtId="0" fontId="7" fillId="4" borderId="12" xfId="0" applyFont="1" applyFill="1" applyBorder="1" applyAlignment="1">
      <alignment horizontal="right" vertical="center"/>
    </xf>
    <xf numFmtId="6" fontId="7" fillId="5" borderId="1" xfId="3" applyFont="1" applyFill="1" applyBorder="1" applyAlignment="1">
      <alignment horizontal="center" vertical="center" shrinkToFit="1"/>
    </xf>
    <xf numFmtId="6" fontId="7" fillId="5" borderId="4" xfId="3" applyFont="1" applyFill="1" applyBorder="1" applyAlignment="1">
      <alignment horizontal="center" vertical="center" shrinkToFit="1"/>
    </xf>
    <xf numFmtId="6" fontId="7" fillId="5" borderId="5" xfId="3" applyFont="1" applyFill="1" applyBorder="1" applyAlignment="1">
      <alignment horizontal="center" vertical="center" shrinkToFit="1"/>
    </xf>
    <xf numFmtId="0" fontId="7" fillId="0" borderId="119" xfId="0" applyFont="1" applyFill="1" applyBorder="1" applyAlignment="1">
      <alignment horizontal="center" vertical="center" shrinkToFit="1"/>
    </xf>
    <xf numFmtId="0" fontId="25" fillId="5" borderId="11" xfId="0" applyFont="1" applyFill="1" applyBorder="1" applyAlignment="1">
      <alignment horizontal="center" vertical="center"/>
    </xf>
    <xf numFmtId="0" fontId="25" fillId="5" borderId="2" xfId="0" applyFont="1" applyFill="1" applyBorder="1" applyAlignment="1">
      <alignment horizontal="center" vertical="center"/>
    </xf>
    <xf numFmtId="0" fontId="7" fillId="0" borderId="136" xfId="0" applyFont="1" applyFill="1" applyBorder="1" applyAlignment="1">
      <alignment horizontal="center" vertical="center"/>
    </xf>
    <xf numFmtId="0" fontId="7" fillId="9" borderId="137" xfId="0" applyFont="1" applyFill="1" applyBorder="1" applyAlignment="1">
      <alignment horizontal="center" vertical="center" wrapText="1"/>
    </xf>
    <xf numFmtId="0" fontId="7" fillId="9" borderId="138" xfId="0" applyFont="1" applyFill="1" applyBorder="1" applyAlignment="1">
      <alignment horizontal="center" vertical="center"/>
    </xf>
    <xf numFmtId="0" fontId="7" fillId="9" borderId="139" xfId="0" applyFont="1" applyFill="1" applyBorder="1" applyAlignment="1">
      <alignment horizontal="center" vertical="center"/>
    </xf>
    <xf numFmtId="0" fontId="7" fillId="2" borderId="62" xfId="0" applyFont="1" applyFill="1" applyBorder="1" applyAlignment="1">
      <alignment horizontal="center" vertical="center" shrinkToFit="1"/>
    </xf>
    <xf numFmtId="0" fontId="7" fillId="2" borderId="63" xfId="0" applyFont="1" applyFill="1" applyBorder="1" applyAlignment="1">
      <alignment horizontal="center" vertical="center" shrinkToFit="1"/>
    </xf>
    <xf numFmtId="0" fontId="7" fillId="2" borderId="17" xfId="0" applyFont="1" applyFill="1" applyBorder="1" applyAlignment="1">
      <alignment horizontal="center" vertical="center" shrinkToFit="1"/>
    </xf>
    <xf numFmtId="182" fontId="7" fillId="6" borderId="54" xfId="0" applyNumberFormat="1" applyFont="1" applyFill="1" applyBorder="1" applyAlignment="1">
      <alignment horizontal="right" vertical="center"/>
    </xf>
    <xf numFmtId="182" fontId="7" fillId="6" borderId="86" xfId="0" applyNumberFormat="1" applyFont="1" applyFill="1" applyBorder="1" applyAlignment="1">
      <alignment horizontal="right" vertical="center"/>
    </xf>
    <xf numFmtId="182" fontId="7" fillId="6" borderId="53" xfId="0" applyNumberFormat="1" applyFont="1" applyFill="1" applyBorder="1" applyAlignment="1">
      <alignment horizontal="right" vertical="center"/>
    </xf>
    <xf numFmtId="181" fontId="7" fillId="10" borderId="119" xfId="0" applyNumberFormat="1" applyFont="1" applyFill="1" applyBorder="1" applyAlignment="1">
      <alignment horizontal="center" vertical="center" wrapText="1"/>
    </xf>
    <xf numFmtId="181" fontId="7" fillId="0" borderId="14" xfId="0" applyNumberFormat="1" applyFont="1" applyFill="1" applyBorder="1" applyAlignment="1">
      <alignment horizontal="center" vertical="center"/>
    </xf>
    <xf numFmtId="181" fontId="7" fillId="0" borderId="15" xfId="0" applyNumberFormat="1" applyFont="1" applyFill="1" applyBorder="1" applyAlignment="1">
      <alignment horizontal="center" vertical="center"/>
    </xf>
    <xf numFmtId="0" fontId="7" fillId="0" borderId="96" xfId="0" applyFont="1" applyBorder="1" applyAlignment="1">
      <alignment horizontal="center" vertical="center" textRotation="255"/>
    </xf>
    <xf numFmtId="0" fontId="7" fillId="0" borderId="29" xfId="0" applyFont="1" applyFill="1" applyBorder="1" applyAlignment="1">
      <alignment horizontal="center" vertical="center" shrinkToFit="1"/>
    </xf>
    <xf numFmtId="0" fontId="7" fillId="0" borderId="30" xfId="0" applyFont="1" applyFill="1" applyBorder="1" applyAlignment="1">
      <alignment horizontal="center" vertical="center" shrinkToFit="1"/>
    </xf>
    <xf numFmtId="0" fontId="7" fillId="0" borderId="107" xfId="0" applyFont="1" applyFill="1" applyBorder="1" applyAlignment="1">
      <alignment horizontal="center" vertical="center" shrinkToFit="1"/>
    </xf>
    <xf numFmtId="0" fontId="7" fillId="0" borderId="140" xfId="0" applyFont="1" applyFill="1" applyBorder="1" applyAlignment="1">
      <alignment horizontal="center" vertical="center"/>
    </xf>
    <xf numFmtId="0" fontId="7" fillId="0" borderId="141" xfId="0" applyFont="1" applyFill="1" applyBorder="1" applyAlignment="1">
      <alignment horizontal="center" vertical="center"/>
    </xf>
    <xf numFmtId="0" fontId="7" fillId="0" borderId="142" xfId="0" applyFont="1" applyFill="1" applyBorder="1" applyAlignment="1">
      <alignment horizontal="center" vertical="center"/>
    </xf>
    <xf numFmtId="0" fontId="7" fillId="6" borderId="1" xfId="0" applyFont="1" applyFill="1" applyBorder="1" applyAlignment="1">
      <alignment horizontal="right" vertical="center"/>
    </xf>
    <xf numFmtId="0" fontId="7" fillId="6" borderId="4" xfId="0" applyFont="1" applyFill="1" applyBorder="1" applyAlignment="1">
      <alignment horizontal="right" vertical="center"/>
    </xf>
    <xf numFmtId="0" fontId="7" fillId="7" borderId="148" xfId="0" applyFont="1" applyFill="1" applyBorder="1" applyAlignment="1">
      <alignment horizontal="center" vertical="center"/>
    </xf>
    <xf numFmtId="0" fontId="7" fillId="7" borderId="149" xfId="0" applyFont="1" applyFill="1" applyBorder="1" applyAlignment="1">
      <alignment horizontal="center" vertical="center"/>
    </xf>
    <xf numFmtId="0" fontId="7" fillId="7" borderId="150" xfId="0" applyFont="1" applyFill="1" applyBorder="1" applyAlignment="1">
      <alignment horizontal="center" vertical="center"/>
    </xf>
    <xf numFmtId="0" fontId="7" fillId="7" borderId="6" xfId="0" applyFont="1" applyFill="1" applyBorder="1" applyAlignment="1">
      <alignment horizontal="center" vertical="center"/>
    </xf>
    <xf numFmtId="180" fontId="7" fillId="6" borderId="1" xfId="0" applyNumberFormat="1" applyFont="1" applyFill="1" applyBorder="1" applyAlignment="1">
      <alignment horizontal="center" vertical="center"/>
    </xf>
    <xf numFmtId="180" fontId="7" fillId="6" borderId="151" xfId="0" applyNumberFormat="1" applyFont="1" applyFill="1" applyBorder="1" applyAlignment="1">
      <alignment horizontal="center" vertical="center"/>
    </xf>
    <xf numFmtId="0" fontId="7" fillId="2" borderId="64" xfId="0" applyFont="1" applyFill="1" applyBorder="1" applyAlignment="1">
      <alignment horizontal="center" vertical="center" shrinkToFit="1"/>
    </xf>
    <xf numFmtId="38" fontId="8" fillId="0" borderId="4" xfId="2" applyFont="1" applyFill="1" applyBorder="1" applyAlignment="1">
      <alignment horizontal="center" vertical="center" wrapText="1"/>
    </xf>
    <xf numFmtId="38" fontId="8" fillId="0" borderId="56" xfId="2" applyFont="1" applyFill="1" applyBorder="1" applyAlignment="1">
      <alignment horizontal="center" vertical="center" wrapText="1"/>
    </xf>
    <xf numFmtId="38" fontId="8" fillId="0" borderId="25" xfId="2" applyFont="1" applyFill="1" applyBorder="1" applyAlignment="1">
      <alignment horizontal="center" vertical="center" wrapText="1"/>
    </xf>
    <xf numFmtId="38" fontId="8" fillId="0" borderId="6" xfId="2" applyFont="1" applyFill="1" applyBorder="1" applyAlignment="1">
      <alignment horizontal="center" vertical="center" wrapText="1"/>
    </xf>
    <xf numFmtId="38" fontId="8" fillId="0" borderId="57" xfId="2" applyFont="1" applyFill="1" applyBorder="1" applyAlignment="1">
      <alignment horizontal="center" vertical="center" wrapText="1"/>
    </xf>
    <xf numFmtId="0" fontId="7" fillId="14" borderId="30" xfId="0" applyFont="1" applyFill="1" applyBorder="1" applyAlignment="1">
      <alignment horizontal="center" vertical="center"/>
    </xf>
    <xf numFmtId="0" fontId="7" fillId="14" borderId="131" xfId="0" applyFont="1" applyFill="1" applyBorder="1" applyAlignment="1">
      <alignment horizontal="center" vertical="center"/>
    </xf>
    <xf numFmtId="0" fontId="7" fillId="14" borderId="32" xfId="0" applyFont="1" applyFill="1" applyBorder="1" applyAlignment="1">
      <alignment horizontal="center" vertical="center"/>
    </xf>
    <xf numFmtId="0" fontId="7" fillId="14" borderId="42" xfId="0" applyFont="1" applyFill="1" applyBorder="1" applyAlignment="1">
      <alignment horizontal="center" vertical="center"/>
    </xf>
    <xf numFmtId="0" fontId="78" fillId="0" borderId="18" xfId="0" applyFont="1" applyFill="1" applyBorder="1" applyAlignment="1">
      <alignment horizontal="center" vertical="center"/>
    </xf>
    <xf numFmtId="0" fontId="78" fillId="0" borderId="19" xfId="0" applyFont="1" applyFill="1" applyBorder="1" applyAlignment="1">
      <alignment horizontal="center" vertical="center"/>
    </xf>
    <xf numFmtId="0" fontId="78" fillId="0" borderId="146" xfId="0" applyFont="1" applyFill="1" applyBorder="1" applyAlignment="1">
      <alignment horizontal="center" vertical="center"/>
    </xf>
    <xf numFmtId="0" fontId="7" fillId="5" borderId="54" xfId="0" applyFont="1" applyFill="1" applyBorder="1" applyAlignment="1">
      <alignment horizontal="center" vertical="center" wrapText="1" justifyLastLine="1"/>
    </xf>
    <xf numFmtId="0" fontId="7" fillId="5" borderId="9" xfId="0" applyFont="1" applyFill="1" applyBorder="1" applyAlignment="1">
      <alignment horizontal="center" vertical="center" wrapText="1" justifyLastLine="1"/>
    </xf>
    <xf numFmtId="38" fontId="8" fillId="4" borderId="68" xfId="2" applyFont="1" applyFill="1" applyBorder="1" applyAlignment="1">
      <alignment horizontal="center" vertical="center" wrapText="1"/>
    </xf>
    <xf numFmtId="38" fontId="8" fillId="4" borderId="69" xfId="2" applyFont="1" applyFill="1" applyBorder="1" applyAlignment="1">
      <alignment horizontal="center" vertical="center" wrapText="1"/>
    </xf>
    <xf numFmtId="38" fontId="8" fillId="4" borderId="70" xfId="2" applyFont="1" applyFill="1" applyBorder="1" applyAlignment="1">
      <alignment horizontal="center" vertical="center" wrapText="1"/>
    </xf>
    <xf numFmtId="0" fontId="6" fillId="0" borderId="0" xfId="0" applyFont="1" applyFill="1" applyBorder="1" applyAlignment="1">
      <alignment horizontal="left" vertical="center" wrapText="1"/>
    </xf>
    <xf numFmtId="0" fontId="6" fillId="0" borderId="0" xfId="0" applyFont="1" applyFill="1" applyAlignment="1">
      <alignment horizontal="left" vertical="center"/>
    </xf>
    <xf numFmtId="0" fontId="6" fillId="0" borderId="15" xfId="0" applyFont="1" applyFill="1" applyBorder="1" applyAlignment="1">
      <alignment horizontal="left" vertical="center"/>
    </xf>
    <xf numFmtId="0" fontId="7" fillId="12" borderId="105" xfId="0" applyFont="1" applyFill="1" applyBorder="1" applyAlignment="1">
      <alignment horizontal="center" vertical="center"/>
    </xf>
    <xf numFmtId="0" fontId="7" fillId="12" borderId="28" xfId="0" applyFont="1" applyFill="1" applyBorder="1" applyAlignment="1">
      <alignment horizontal="center" vertical="center"/>
    </xf>
    <xf numFmtId="0" fontId="8" fillId="12" borderId="10" xfId="0" applyFont="1" applyFill="1" applyBorder="1" applyAlignment="1">
      <alignment horizontal="center" vertical="center" wrapText="1"/>
    </xf>
    <xf numFmtId="0" fontId="8" fillId="12" borderId="6" xfId="0" applyFont="1" applyFill="1" applyBorder="1" applyAlignment="1">
      <alignment horizontal="center" vertical="center" wrapText="1"/>
    </xf>
    <xf numFmtId="38" fontId="6" fillId="0" borderId="105" xfId="2" applyFont="1" applyFill="1" applyBorder="1" applyAlignment="1">
      <alignment horizontal="center" wrapText="1"/>
    </xf>
    <xf numFmtId="38" fontId="6" fillId="0" borderId="86" xfId="2" applyFont="1" applyFill="1" applyBorder="1" applyAlignment="1">
      <alignment horizontal="center" wrapText="1"/>
    </xf>
    <xf numFmtId="0" fontId="8" fillId="0" borderId="143" xfId="0" applyFont="1" applyFill="1" applyBorder="1" applyAlignment="1">
      <alignment horizontal="center" vertical="center" shrinkToFit="1"/>
    </xf>
    <xf numFmtId="0" fontId="8" fillId="0" borderId="144" xfId="0" applyFont="1" applyFill="1" applyBorder="1" applyAlignment="1">
      <alignment horizontal="center" vertical="center" shrinkToFit="1"/>
    </xf>
    <xf numFmtId="0" fontId="8" fillId="0" borderId="147" xfId="0" applyFont="1" applyFill="1" applyBorder="1" applyAlignment="1">
      <alignment horizontal="center" vertical="center" shrinkToFit="1"/>
    </xf>
    <xf numFmtId="9" fontId="8" fillId="18" borderId="143" xfId="2" applyNumberFormat="1" applyFont="1" applyFill="1" applyBorder="1" applyAlignment="1">
      <alignment horizontal="center" vertical="center"/>
    </xf>
    <xf numFmtId="9" fontId="8" fillId="18" borderId="144" xfId="2" applyNumberFormat="1" applyFont="1" applyFill="1" applyBorder="1" applyAlignment="1">
      <alignment horizontal="center" vertical="center"/>
    </xf>
    <xf numFmtId="9" fontId="8" fillId="0" borderId="9" xfId="2" applyNumberFormat="1" applyFont="1" applyFill="1" applyBorder="1" applyAlignment="1">
      <alignment horizontal="center" vertical="center"/>
    </xf>
    <xf numFmtId="9" fontId="8" fillId="0" borderId="0" xfId="2" applyNumberFormat="1" applyFont="1" applyFill="1" applyBorder="1" applyAlignment="1">
      <alignment horizontal="center" vertical="center"/>
    </xf>
    <xf numFmtId="9" fontId="8" fillId="0" borderId="25" xfId="2" applyNumberFormat="1" applyFont="1" applyFill="1" applyBorder="1" applyAlignment="1">
      <alignment horizontal="center" vertical="center"/>
    </xf>
    <xf numFmtId="9" fontId="8" fillId="18" borderId="14" xfId="2" applyNumberFormat="1" applyFont="1" applyFill="1" applyBorder="1" applyAlignment="1">
      <alignment horizontal="center" vertical="center"/>
    </xf>
    <xf numFmtId="9" fontId="8" fillId="18" borderId="15" xfId="2" applyNumberFormat="1" applyFont="1" applyFill="1" applyBorder="1" applyAlignment="1">
      <alignment horizontal="center" vertical="center"/>
    </xf>
    <xf numFmtId="38" fontId="8" fillId="4" borderId="1" xfId="2" applyFont="1" applyFill="1" applyBorder="1" applyAlignment="1">
      <alignment horizontal="center" vertical="center" wrapText="1"/>
    </xf>
    <xf numFmtId="38" fontId="8" fillId="4" borderId="65" xfId="2" applyFont="1" applyFill="1" applyBorder="1" applyAlignment="1">
      <alignment horizontal="center" vertical="center" wrapText="1"/>
    </xf>
    <xf numFmtId="38" fontId="8" fillId="4" borderId="9" xfId="2" applyFont="1" applyFill="1" applyBorder="1" applyAlignment="1">
      <alignment horizontal="center" vertical="center" wrapText="1"/>
    </xf>
    <xf numFmtId="38" fontId="8" fillId="4" borderId="66" xfId="2" applyFont="1" applyFill="1" applyBorder="1" applyAlignment="1">
      <alignment horizontal="center" vertical="center" wrapText="1"/>
    </xf>
    <xf numFmtId="38" fontId="8" fillId="4" borderId="10" xfId="2" applyFont="1" applyFill="1" applyBorder="1" applyAlignment="1">
      <alignment horizontal="center" vertical="center" wrapText="1"/>
    </xf>
    <xf numFmtId="38" fontId="8" fillId="4" borderId="67" xfId="2" applyFont="1" applyFill="1" applyBorder="1" applyAlignment="1">
      <alignment horizontal="center" vertical="center" wrapText="1"/>
    </xf>
    <xf numFmtId="0" fontId="7" fillId="5" borderId="54" xfId="0" applyFont="1" applyFill="1" applyBorder="1" applyAlignment="1">
      <alignment horizontal="center" vertical="center" wrapText="1" shrinkToFit="1"/>
    </xf>
    <xf numFmtId="0" fontId="7" fillId="5" borderId="86" xfId="0" applyFont="1" applyFill="1" applyBorder="1" applyAlignment="1">
      <alignment horizontal="center" vertical="center" wrapText="1" shrinkToFit="1"/>
    </xf>
    <xf numFmtId="0" fontId="7" fillId="5" borderId="55" xfId="0" applyFont="1" applyFill="1" applyBorder="1" applyAlignment="1">
      <alignment horizontal="center" vertical="center" wrapText="1" shrinkToFit="1"/>
    </xf>
    <xf numFmtId="0" fontId="7" fillId="5" borderId="6" xfId="0" applyFont="1" applyFill="1" applyBorder="1" applyAlignment="1">
      <alignment horizontal="center" vertical="center" wrapText="1" shrinkToFit="1"/>
    </xf>
    <xf numFmtId="0" fontId="7" fillId="5" borderId="57" xfId="0" applyFont="1" applyFill="1" applyBorder="1" applyAlignment="1">
      <alignment horizontal="center" vertical="center" wrapText="1" shrinkToFit="1"/>
    </xf>
    <xf numFmtId="0" fontId="78" fillId="0" borderId="13" xfId="0" applyFont="1" applyFill="1" applyBorder="1" applyAlignment="1">
      <alignment horizontal="center" vertical="center"/>
    </xf>
    <xf numFmtId="38" fontId="8" fillId="0" borderId="78" xfId="2" applyFont="1" applyFill="1" applyBorder="1" applyAlignment="1">
      <alignment horizontal="center" vertical="center" wrapText="1"/>
    </xf>
    <xf numFmtId="38" fontId="8" fillId="0" borderId="21" xfId="2" applyFont="1" applyFill="1" applyBorder="1" applyAlignment="1">
      <alignment horizontal="center" vertical="center" wrapText="1"/>
    </xf>
    <xf numFmtId="188" fontId="8" fillId="17" borderId="1" xfId="0" applyNumberFormat="1" applyFont="1" applyFill="1" applyBorder="1" applyAlignment="1">
      <alignment horizontal="center" vertical="center"/>
    </xf>
    <xf numFmtId="188" fontId="8" fillId="17" borderId="4" xfId="0" applyNumberFormat="1" applyFont="1" applyFill="1" applyBorder="1" applyAlignment="1">
      <alignment horizontal="center" vertical="center"/>
    </xf>
    <xf numFmtId="188" fontId="8" fillId="17" borderId="5" xfId="0" applyNumberFormat="1" applyFont="1" applyFill="1" applyBorder="1" applyAlignment="1">
      <alignment horizontal="center" vertical="center"/>
    </xf>
    <xf numFmtId="188" fontId="8" fillId="17" borderId="10" xfId="0" applyNumberFormat="1" applyFont="1" applyFill="1" applyBorder="1" applyAlignment="1">
      <alignment horizontal="center" vertical="center"/>
    </xf>
    <xf numFmtId="188" fontId="8" fillId="17" borderId="6" xfId="0" applyNumberFormat="1" applyFont="1" applyFill="1" applyBorder="1" applyAlignment="1">
      <alignment horizontal="center" vertical="center"/>
    </xf>
    <xf numFmtId="188" fontId="8" fillId="17" borderId="8" xfId="0" applyNumberFormat="1" applyFont="1" applyFill="1" applyBorder="1" applyAlignment="1">
      <alignment horizontal="center" vertical="center"/>
    </xf>
    <xf numFmtId="9" fontId="8" fillId="18" borderId="37" xfId="2" applyNumberFormat="1" applyFont="1" applyFill="1" applyBorder="1" applyAlignment="1">
      <alignment horizontal="center" vertical="center"/>
    </xf>
    <xf numFmtId="9" fontId="8" fillId="18" borderId="35" xfId="2" applyNumberFormat="1" applyFont="1" applyFill="1" applyBorder="1" applyAlignment="1">
      <alignment horizontal="center" vertical="center"/>
    </xf>
    <xf numFmtId="9" fontId="8" fillId="18" borderId="36" xfId="2" applyNumberFormat="1" applyFont="1" applyFill="1" applyBorder="1" applyAlignment="1">
      <alignment horizontal="center" vertical="center"/>
    </xf>
    <xf numFmtId="0" fontId="34" fillId="5" borderId="10" xfId="0" applyFont="1" applyFill="1" applyBorder="1" applyAlignment="1">
      <alignment horizontal="center" vertical="center"/>
    </xf>
    <xf numFmtId="0" fontId="34" fillId="5" borderId="6" xfId="0" applyFont="1" applyFill="1" applyBorder="1" applyAlignment="1">
      <alignment horizontal="center" vertical="center"/>
    </xf>
    <xf numFmtId="0" fontId="34" fillId="5" borderId="8" xfId="0" applyFont="1" applyFill="1" applyBorder="1" applyAlignment="1">
      <alignment horizontal="center" vertical="center"/>
    </xf>
    <xf numFmtId="58" fontId="7" fillId="0" borderId="11" xfId="0" applyNumberFormat="1" applyFont="1" applyFill="1" applyBorder="1" applyAlignment="1">
      <alignment horizontal="center" vertical="center"/>
    </xf>
    <xf numFmtId="58" fontId="7" fillId="0" borderId="2" xfId="0" applyNumberFormat="1" applyFont="1" applyFill="1" applyBorder="1" applyAlignment="1">
      <alignment horizontal="center" vertical="center"/>
    </xf>
    <xf numFmtId="58" fontId="7" fillId="0" borderId="3" xfId="0" applyNumberFormat="1" applyFont="1" applyFill="1" applyBorder="1" applyAlignment="1">
      <alignment horizontal="center" vertical="center"/>
    </xf>
    <xf numFmtId="0" fontId="29" fillId="6" borderId="155" xfId="0" applyFont="1" applyFill="1" applyBorder="1" applyAlignment="1">
      <alignment horizontal="left" vertical="center" wrapText="1"/>
    </xf>
    <xf numFmtId="0" fontId="0" fillId="0" borderId="156" xfId="0" applyBorder="1"/>
    <xf numFmtId="0" fontId="0" fillId="0" borderId="157" xfId="0" applyBorder="1"/>
    <xf numFmtId="0" fontId="0" fillId="0" borderId="158" xfId="0" applyBorder="1"/>
    <xf numFmtId="0" fontId="0" fillId="0" borderId="0" xfId="0"/>
    <xf numFmtId="0" fontId="0" fillId="0" borderId="159" xfId="0" applyBorder="1"/>
    <xf numFmtId="0" fontId="0" fillId="0" borderId="160" xfId="0" applyBorder="1"/>
    <xf numFmtId="0" fontId="0" fillId="0" borderId="161" xfId="0" applyBorder="1"/>
    <xf numFmtId="0" fontId="0" fillId="0" borderId="162" xfId="0" applyBorder="1"/>
    <xf numFmtId="0" fontId="7" fillId="0" borderId="12" xfId="0" applyFont="1" applyFill="1" applyBorder="1" applyAlignment="1">
      <alignment vertical="center" textRotation="255"/>
    </xf>
    <xf numFmtId="0" fontId="9" fillId="0" borderId="12" xfId="0" applyFont="1" applyFill="1" applyBorder="1" applyAlignment="1">
      <alignment vertical="center" textRotation="255"/>
    </xf>
    <xf numFmtId="0" fontId="34" fillId="5" borderId="11" xfId="0" applyFont="1" applyFill="1" applyBorder="1" applyAlignment="1">
      <alignment horizontal="center" vertical="center"/>
    </xf>
    <xf numFmtId="0" fontId="34" fillId="5" borderId="2" xfId="0" applyFont="1" applyFill="1" applyBorder="1" applyAlignment="1">
      <alignment horizontal="center" vertical="center"/>
    </xf>
    <xf numFmtId="0" fontId="34" fillId="5" borderId="3" xfId="0" applyFont="1" applyFill="1" applyBorder="1" applyAlignment="1">
      <alignment horizontal="center" vertical="center"/>
    </xf>
    <xf numFmtId="0" fontId="7" fillId="0" borderId="11"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7" fillId="4" borderId="11" xfId="0" applyFont="1" applyFill="1" applyBorder="1" applyAlignment="1">
      <alignment horizontal="left" vertical="center" shrinkToFit="1"/>
    </xf>
    <xf numFmtId="0" fontId="7" fillId="4" borderId="2" xfId="0" applyFont="1" applyFill="1" applyBorder="1" applyAlignment="1">
      <alignment horizontal="left" vertical="center" shrinkToFit="1"/>
    </xf>
    <xf numFmtId="0" fontId="7" fillId="4" borderId="3" xfId="0" applyFont="1" applyFill="1" applyBorder="1" applyAlignment="1">
      <alignment horizontal="left" vertical="center" shrinkToFit="1"/>
    </xf>
    <xf numFmtId="0" fontId="7" fillId="4" borderId="61" xfId="0" applyFont="1" applyFill="1" applyBorder="1" applyAlignment="1">
      <alignment horizontal="center" vertical="center" textRotation="255"/>
    </xf>
    <xf numFmtId="0" fontId="7" fillId="4" borderId="11" xfId="0" applyFont="1" applyFill="1" applyBorder="1" applyAlignment="1">
      <alignment horizontal="center" vertical="center" wrapText="1"/>
    </xf>
    <xf numFmtId="14" fontId="7" fillId="0" borderId="11" xfId="0" applyNumberFormat="1" applyFont="1" applyBorder="1" applyAlignment="1">
      <alignment horizontal="center" vertical="center"/>
    </xf>
    <xf numFmtId="0" fontId="7" fillId="0" borderId="11" xfId="0" applyFont="1" applyBorder="1" applyAlignment="1">
      <alignment horizontal="left" vertical="center"/>
    </xf>
    <xf numFmtId="0" fontId="7" fillId="0" borderId="3" xfId="0" applyFont="1" applyBorder="1" applyAlignment="1">
      <alignment horizontal="left" vertical="center"/>
    </xf>
    <xf numFmtId="0" fontId="34" fillId="5" borderId="1" xfId="0" applyFont="1" applyFill="1" applyBorder="1" applyAlignment="1">
      <alignment horizontal="center" vertical="center"/>
    </xf>
    <xf numFmtId="0" fontId="34" fillId="5" borderId="4" xfId="0" applyFont="1" applyFill="1" applyBorder="1" applyAlignment="1">
      <alignment horizontal="center" vertical="center"/>
    </xf>
    <xf numFmtId="0" fontId="34" fillId="5" borderId="11" xfId="0" applyFont="1" applyFill="1" applyBorder="1" applyAlignment="1">
      <alignment horizontal="center" vertical="center" shrinkToFit="1"/>
    </xf>
    <xf numFmtId="0" fontId="34" fillId="5" borderId="3" xfId="0" applyFont="1" applyFill="1" applyBorder="1" applyAlignment="1">
      <alignment horizontal="center" vertical="center" shrinkToFit="1"/>
    </xf>
    <xf numFmtId="0" fontId="46" fillId="5" borderId="12" xfId="0" applyFont="1" applyFill="1" applyBorder="1" applyAlignment="1">
      <alignment horizontal="center" vertical="center"/>
    </xf>
    <xf numFmtId="0" fontId="46" fillId="5" borderId="12" xfId="0" applyFont="1" applyFill="1" applyBorder="1" applyAlignment="1">
      <alignment horizontal="center" vertical="center" wrapText="1"/>
    </xf>
    <xf numFmtId="0" fontId="45" fillId="0" borderId="1" xfId="0" applyFont="1" applyFill="1" applyBorder="1" applyAlignment="1">
      <alignment horizontal="distributed" vertical="center" textRotation="255"/>
    </xf>
    <xf numFmtId="0" fontId="45" fillId="0" borderId="9" xfId="0" applyFont="1" applyFill="1" applyBorder="1" applyAlignment="1">
      <alignment horizontal="distributed" vertical="center" textRotation="255"/>
    </xf>
    <xf numFmtId="0" fontId="45" fillId="0" borderId="10" xfId="0" applyFont="1" applyFill="1" applyBorder="1" applyAlignment="1">
      <alignment horizontal="distributed" vertical="center" textRotation="255"/>
    </xf>
    <xf numFmtId="0" fontId="45" fillId="0" borderId="1" xfId="0" applyFont="1" applyFill="1" applyBorder="1" applyAlignment="1">
      <alignment horizontal="left" vertical="center"/>
    </xf>
    <xf numFmtId="0" fontId="45" fillId="0" borderId="1" xfId="0" applyFont="1" applyFill="1" applyBorder="1" applyAlignment="1">
      <alignment horizontal="right" vertical="center"/>
    </xf>
    <xf numFmtId="0" fontId="45" fillId="0" borderId="4" xfId="0" applyFont="1" applyFill="1" applyBorder="1" applyAlignment="1">
      <alignment horizontal="right" vertical="center"/>
    </xf>
    <xf numFmtId="0" fontId="45" fillId="0" borderId="5" xfId="0" applyFont="1" applyFill="1" applyBorder="1" applyAlignment="1">
      <alignment horizontal="center" vertical="center"/>
    </xf>
    <xf numFmtId="0" fontId="45" fillId="0" borderId="7" xfId="0" applyFont="1" applyFill="1" applyBorder="1" applyAlignment="1">
      <alignment horizontal="center" vertical="center"/>
    </xf>
    <xf numFmtId="0" fontId="45" fillId="0" borderId="8"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4" xfId="0" applyFont="1" applyFill="1" applyBorder="1" applyAlignment="1">
      <alignment horizontal="center" vertical="center"/>
    </xf>
    <xf numFmtId="0" fontId="45" fillId="0" borderId="10" xfId="0" applyFont="1" applyFill="1" applyBorder="1" applyAlignment="1">
      <alignment horizontal="center" vertical="center"/>
    </xf>
    <xf numFmtId="0" fontId="45" fillId="0" borderId="6" xfId="0" applyFont="1" applyFill="1" applyBorder="1" applyAlignment="1">
      <alignment horizontal="center" vertical="center"/>
    </xf>
    <xf numFmtId="0" fontId="45" fillId="0" borderId="11" xfId="0" applyFont="1" applyFill="1" applyBorder="1" applyAlignment="1">
      <alignment horizontal="right" vertical="center"/>
    </xf>
    <xf numFmtId="0" fontId="45" fillId="0" borderId="2" xfId="0" applyFont="1" applyFill="1" applyBorder="1" applyAlignment="1">
      <alignment horizontal="right" vertical="center"/>
    </xf>
    <xf numFmtId="0" fontId="45" fillId="0" borderId="12" xfId="0" applyFont="1" applyFill="1" applyBorder="1" applyAlignment="1">
      <alignment horizontal="center" vertical="center"/>
    </xf>
    <xf numFmtId="0" fontId="48" fillId="0" borderId="12" xfId="0" applyFont="1" applyFill="1" applyBorder="1" applyAlignment="1">
      <alignment horizontal="left" vertical="center"/>
    </xf>
    <xf numFmtId="0" fontId="45" fillId="0" borderId="9" xfId="0" applyFont="1" applyFill="1" applyBorder="1" applyAlignment="1">
      <alignment horizontal="left" vertical="center"/>
    </xf>
    <xf numFmtId="0" fontId="45" fillId="0" borderId="0" xfId="0" applyFont="1" applyFill="1" applyBorder="1" applyAlignment="1">
      <alignment horizontal="left" vertical="center"/>
    </xf>
    <xf numFmtId="0" fontId="45" fillId="0" borderId="7" xfId="0" applyFont="1" applyFill="1" applyBorder="1" applyAlignment="1">
      <alignment horizontal="left" vertical="center"/>
    </xf>
    <xf numFmtId="0" fontId="45" fillId="0" borderId="9" xfId="0" applyFont="1" applyFill="1" applyBorder="1" applyAlignment="1">
      <alignment horizontal="right" vertical="center"/>
    </xf>
    <xf numFmtId="0" fontId="45" fillId="0" borderId="0" xfId="0" applyFont="1" applyFill="1" applyBorder="1" applyAlignment="1">
      <alignment horizontal="right" vertical="center"/>
    </xf>
    <xf numFmtId="0" fontId="45" fillId="0" borderId="10" xfId="0" applyFont="1" applyFill="1" applyBorder="1" applyAlignment="1">
      <alignment horizontal="left" vertical="center"/>
    </xf>
    <xf numFmtId="0" fontId="45" fillId="0" borderId="10" xfId="0" applyFont="1" applyFill="1" applyBorder="1" applyAlignment="1">
      <alignment horizontal="right" vertical="center"/>
    </xf>
    <xf numFmtId="0" fontId="45" fillId="0" borderId="6" xfId="0" applyFont="1" applyFill="1" applyBorder="1" applyAlignment="1">
      <alignment horizontal="right" vertical="center"/>
    </xf>
    <xf numFmtId="38" fontId="45" fillId="0" borderId="11" xfId="2" applyFont="1" applyFill="1" applyBorder="1" applyAlignment="1">
      <alignment horizontal="right" vertical="center"/>
    </xf>
    <xf numFmtId="38" fontId="45" fillId="0" borderId="2" xfId="2" applyFont="1" applyFill="1" applyBorder="1" applyAlignment="1">
      <alignment horizontal="right" vertical="center"/>
    </xf>
    <xf numFmtId="0" fontId="45" fillId="2" borderId="12" xfId="0" applyFont="1" applyFill="1" applyBorder="1" applyAlignment="1">
      <alignment horizontal="center" vertical="center"/>
    </xf>
    <xf numFmtId="0" fontId="45" fillId="0" borderId="11" xfId="0" applyFont="1" applyFill="1" applyBorder="1" applyAlignment="1">
      <alignment horizontal="left" vertical="center"/>
    </xf>
    <xf numFmtId="0" fontId="45" fillId="0" borderId="2" xfId="0" applyFont="1" applyFill="1" applyBorder="1" applyAlignment="1">
      <alignment horizontal="left" vertical="center"/>
    </xf>
    <xf numFmtId="0" fontId="45" fillId="0" borderId="3" xfId="0" applyFont="1" applyFill="1" applyBorder="1" applyAlignment="1">
      <alignment horizontal="left" vertical="center"/>
    </xf>
    <xf numFmtId="0" fontId="45" fillId="0" borderId="0" xfId="0" applyFont="1" applyFill="1" applyAlignment="1">
      <alignment horizontal="left" vertical="center"/>
    </xf>
    <xf numFmtId="0" fontId="46" fillId="5" borderId="1" xfId="0" applyFont="1" applyFill="1" applyBorder="1" applyAlignment="1">
      <alignment horizontal="center" vertical="center"/>
    </xf>
    <xf numFmtId="0" fontId="46" fillId="5" borderId="4" xfId="0" applyFont="1" applyFill="1" applyBorder="1" applyAlignment="1">
      <alignment horizontal="center" vertical="center"/>
    </xf>
    <xf numFmtId="0" fontId="46" fillId="5" borderId="5" xfId="0" applyFont="1" applyFill="1" applyBorder="1" applyAlignment="1">
      <alignment horizontal="center" vertical="center"/>
    </xf>
    <xf numFmtId="0" fontId="46" fillId="5" borderId="10" xfId="0" applyFont="1" applyFill="1" applyBorder="1" applyAlignment="1">
      <alignment horizontal="center" vertical="center"/>
    </xf>
    <xf numFmtId="0" fontId="46" fillId="5" borderId="6" xfId="0" applyFont="1" applyFill="1" applyBorder="1" applyAlignment="1">
      <alignment horizontal="center" vertical="center"/>
    </xf>
    <xf numFmtId="0" fontId="46" fillId="5" borderId="8" xfId="0" applyFont="1" applyFill="1" applyBorder="1" applyAlignment="1">
      <alignment horizontal="center" vertical="center"/>
    </xf>
    <xf numFmtId="0" fontId="45" fillId="0" borderId="0" xfId="0" applyFont="1" applyFill="1" applyAlignment="1">
      <alignment horizontal="left" vertical="top" wrapText="1"/>
    </xf>
    <xf numFmtId="0" fontId="45" fillId="0" borderId="0" xfId="0" applyFont="1" applyFill="1" applyAlignment="1">
      <alignment horizontal="center" vertical="center"/>
    </xf>
    <xf numFmtId="0" fontId="45" fillId="0" borderId="11" xfId="0" applyFont="1" applyFill="1" applyBorder="1" applyAlignment="1">
      <alignment horizontal="left" vertical="center" shrinkToFit="1"/>
    </xf>
    <xf numFmtId="0" fontId="45" fillId="0" borderId="2" xfId="0" applyFont="1" applyFill="1" applyBorder="1" applyAlignment="1">
      <alignment horizontal="left" vertical="center" shrinkToFit="1"/>
    </xf>
    <xf numFmtId="0" fontId="45" fillId="0" borderId="3" xfId="0" applyFont="1" applyFill="1" applyBorder="1" applyAlignment="1">
      <alignment horizontal="left" vertical="center" shrinkToFit="1"/>
    </xf>
    <xf numFmtId="0" fontId="45" fillId="0" borderId="87" xfId="0" applyFont="1" applyFill="1" applyBorder="1" applyAlignment="1">
      <alignment horizontal="center" vertical="center"/>
    </xf>
    <xf numFmtId="0" fontId="45" fillId="0" borderId="88" xfId="0" applyFont="1" applyFill="1" applyBorder="1" applyAlignment="1">
      <alignment horizontal="center" vertical="center"/>
    </xf>
    <xf numFmtId="0" fontId="45" fillId="0" borderId="89" xfId="0" applyFont="1" applyFill="1" applyBorder="1" applyAlignment="1">
      <alignment horizontal="center" vertical="center"/>
    </xf>
    <xf numFmtId="0" fontId="45" fillId="0" borderId="87" xfId="0" applyFont="1" applyFill="1" applyBorder="1" applyAlignment="1">
      <alignment horizontal="left" vertical="center"/>
    </xf>
    <xf numFmtId="0" fontId="45" fillId="0" borderId="88" xfId="0" applyFont="1" applyFill="1" applyBorder="1" applyAlignment="1">
      <alignment horizontal="left" vertical="center"/>
    </xf>
    <xf numFmtId="0" fontId="45" fillId="0" borderId="89" xfId="0" applyFont="1" applyFill="1" applyBorder="1" applyAlignment="1">
      <alignment horizontal="left" vertical="center"/>
    </xf>
    <xf numFmtId="0" fontId="45" fillId="0" borderId="11" xfId="0" applyFont="1" applyFill="1" applyBorder="1" applyAlignment="1">
      <alignment horizontal="center" vertical="center"/>
    </xf>
    <xf numFmtId="0" fontId="45" fillId="0" borderId="2" xfId="0" applyFont="1" applyFill="1" applyBorder="1" applyAlignment="1">
      <alignment horizontal="center" vertical="center"/>
    </xf>
    <xf numFmtId="0" fontId="45" fillId="0" borderId="3" xfId="0" applyFont="1" applyFill="1" applyBorder="1" applyAlignment="1">
      <alignment horizontal="center" vertical="center"/>
    </xf>
    <xf numFmtId="0" fontId="45" fillId="0" borderId="0" xfId="0" applyFont="1" applyFill="1" applyBorder="1" applyAlignment="1">
      <alignment horizontal="left" vertical="top"/>
    </xf>
    <xf numFmtId="0" fontId="45" fillId="0" borderId="6" xfId="0" applyFont="1" applyFill="1" applyBorder="1" applyAlignment="1">
      <alignment horizontal="left" vertical="top"/>
    </xf>
    <xf numFmtId="0" fontId="45" fillId="0" borderId="61" xfId="0" applyFont="1" applyFill="1" applyBorder="1" applyAlignment="1">
      <alignment horizontal="center" vertical="center" textRotation="255"/>
    </xf>
    <xf numFmtId="0" fontId="45" fillId="0" borderId="12" xfId="0" applyFont="1" applyFill="1" applyBorder="1" applyAlignment="1">
      <alignment horizontal="center" vertical="center" textRotation="255"/>
    </xf>
    <xf numFmtId="0" fontId="45" fillId="2" borderId="171" xfId="0" applyFont="1" applyFill="1" applyBorder="1" applyAlignment="1">
      <alignment horizontal="center" vertical="center"/>
    </xf>
    <xf numFmtId="0" fontId="45" fillId="2" borderId="48" xfId="0" applyFont="1" applyFill="1" applyBorder="1" applyAlignment="1">
      <alignment horizontal="center" vertical="center"/>
    </xf>
    <xf numFmtId="0" fontId="45" fillId="2" borderId="11" xfId="0" applyFont="1" applyFill="1" applyBorder="1" applyAlignment="1">
      <alignment horizontal="center" vertical="center"/>
    </xf>
    <xf numFmtId="0" fontId="45" fillId="2" borderId="3" xfId="0" applyFont="1" applyFill="1" applyBorder="1" applyAlignment="1">
      <alignment horizontal="center" vertical="center"/>
    </xf>
    <xf numFmtId="0" fontId="45" fillId="2" borderId="46" xfId="0" applyFont="1" applyFill="1" applyBorder="1" applyAlignment="1">
      <alignment horizontal="center" vertical="center"/>
    </xf>
    <xf numFmtId="0" fontId="45" fillId="2" borderId="47" xfId="0" applyFont="1" applyFill="1" applyBorder="1" applyAlignment="1">
      <alignment horizontal="center" vertical="center"/>
    </xf>
    <xf numFmtId="0" fontId="45" fillId="0" borderId="12" xfId="0" applyFont="1" applyFill="1" applyBorder="1" applyAlignment="1">
      <alignment horizontal="center" vertical="center" wrapText="1"/>
    </xf>
    <xf numFmtId="0" fontId="45" fillId="0" borderId="12" xfId="0" applyFont="1" applyFill="1" applyBorder="1" applyAlignment="1">
      <alignment horizontal="center" vertical="center" wrapText="1" shrinkToFit="1"/>
    </xf>
    <xf numFmtId="0" fontId="45" fillId="0" borderId="12" xfId="0" applyFont="1" applyFill="1" applyBorder="1" applyAlignment="1">
      <alignment horizontal="center" vertical="center" shrinkToFit="1"/>
    </xf>
    <xf numFmtId="0" fontId="45" fillId="0" borderId="1" xfId="0" applyFont="1" applyFill="1" applyBorder="1" applyAlignment="1">
      <alignment horizontal="center" vertical="center" wrapText="1"/>
    </xf>
    <xf numFmtId="0" fontId="45" fillId="0" borderId="4"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10" xfId="0" applyFont="1" applyFill="1" applyBorder="1" applyAlignment="1">
      <alignment horizontal="center" vertical="center" wrapText="1"/>
    </xf>
    <xf numFmtId="0" fontId="45" fillId="0" borderId="6" xfId="0" applyFont="1" applyFill="1" applyBorder="1" applyAlignment="1">
      <alignment horizontal="center" vertical="center" wrapText="1"/>
    </xf>
    <xf numFmtId="0" fontId="45" fillId="0" borderId="8" xfId="0" applyFont="1" applyFill="1" applyBorder="1" applyAlignment="1">
      <alignment horizontal="center" vertical="center" wrapText="1"/>
    </xf>
    <xf numFmtId="0" fontId="45" fillId="0" borderId="1" xfId="0" applyFont="1" applyFill="1" applyBorder="1" applyAlignment="1">
      <alignment horizontal="center" vertical="center" wrapText="1" shrinkToFit="1"/>
    </xf>
    <xf numFmtId="0" fontId="45" fillId="0" borderId="4" xfId="0" applyFont="1" applyFill="1" applyBorder="1" applyAlignment="1">
      <alignment horizontal="center" vertical="center" wrapText="1" shrinkToFit="1"/>
    </xf>
    <xf numFmtId="0" fontId="45" fillId="0" borderId="5" xfId="0" applyFont="1" applyFill="1" applyBorder="1" applyAlignment="1">
      <alignment horizontal="center" vertical="center" wrapText="1" shrinkToFit="1"/>
    </xf>
    <xf numFmtId="0" fontId="45" fillId="0" borderId="10" xfId="0" applyFont="1" applyFill="1" applyBorder="1" applyAlignment="1">
      <alignment horizontal="center" vertical="center" wrapText="1" shrinkToFit="1"/>
    </xf>
    <xf numFmtId="0" fontId="45" fillId="0" borderId="6" xfId="0" applyFont="1" applyFill="1" applyBorder="1" applyAlignment="1">
      <alignment horizontal="center" vertical="center" wrapText="1" shrinkToFit="1"/>
    </xf>
    <xf numFmtId="0" fontId="45" fillId="0" borderId="8" xfId="0" applyFont="1" applyFill="1" applyBorder="1" applyAlignment="1">
      <alignment horizontal="center" vertical="center" wrapText="1" shrinkToFit="1"/>
    </xf>
    <xf numFmtId="0" fontId="45" fillId="0" borderId="11" xfId="0" applyFont="1" applyFill="1" applyBorder="1" applyAlignment="1">
      <alignment horizontal="center" vertical="center" wrapText="1"/>
    </xf>
    <xf numFmtId="0" fontId="45" fillId="0" borderId="3" xfId="0" applyFont="1" applyFill="1" applyBorder="1" applyAlignment="1">
      <alignment horizontal="center" vertical="center" wrapText="1"/>
    </xf>
    <xf numFmtId="0" fontId="45" fillId="2" borderId="9" xfId="0" applyFont="1" applyFill="1" applyBorder="1" applyAlignment="1">
      <alignment horizontal="center" vertical="center"/>
    </xf>
    <xf numFmtId="0" fontId="45" fillId="2" borderId="7" xfId="0" applyFont="1" applyFill="1"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xf>
    <xf numFmtId="0" fontId="55" fillId="0" borderId="9" xfId="0" applyFont="1" applyFill="1" applyBorder="1" applyAlignment="1">
      <alignment horizontal="left" vertical="center"/>
    </xf>
    <xf numFmtId="0" fontId="55" fillId="0" borderId="0" xfId="0" applyFont="1" applyFill="1" applyBorder="1" applyAlignment="1">
      <alignment horizontal="left" vertical="center"/>
    </xf>
    <xf numFmtId="0" fontId="55" fillId="0" borderId="7" xfId="0" applyFont="1" applyFill="1" applyBorder="1" applyAlignment="1">
      <alignment horizontal="left" vertical="center"/>
    </xf>
    <xf numFmtId="0" fontId="0" fillId="0" borderId="10" xfId="0" applyBorder="1" applyAlignment="1">
      <alignment horizontal="left" vertical="center"/>
    </xf>
    <xf numFmtId="0" fontId="0" fillId="0" borderId="6" xfId="0" applyBorder="1" applyAlignment="1">
      <alignment horizontal="left" vertical="center"/>
    </xf>
    <xf numFmtId="0" fontId="0" fillId="0" borderId="8" xfId="0" applyBorder="1" applyAlignment="1">
      <alignment horizontal="left" vertical="center"/>
    </xf>
    <xf numFmtId="0" fontId="7" fillId="0" borderId="12" xfId="0" applyFont="1" applyFill="1" applyBorder="1" applyAlignment="1">
      <alignment horizontal="left" vertical="center"/>
    </xf>
    <xf numFmtId="0" fontId="0" fillId="0" borderId="9"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8" xfId="0" applyFont="1" applyFill="1" applyBorder="1" applyAlignment="1">
      <alignment horizontal="left" vertical="top" wrapText="1"/>
    </xf>
    <xf numFmtId="0" fontId="45" fillId="0" borderId="9" xfId="0" applyFont="1" applyFill="1" applyBorder="1" applyAlignment="1">
      <alignment horizontal="center" vertical="center"/>
    </xf>
    <xf numFmtId="0" fontId="45" fillId="0" borderId="12" xfId="0" applyFont="1" applyFill="1" applyBorder="1" applyAlignment="1">
      <alignment horizontal="left" vertical="center"/>
    </xf>
    <xf numFmtId="0" fontId="46" fillId="5" borderId="12" xfId="0" applyFont="1" applyFill="1" applyBorder="1" applyAlignment="1">
      <alignment horizontal="center" vertical="center" textRotation="255"/>
    </xf>
    <xf numFmtId="179" fontId="45" fillId="0" borderId="1" xfId="0" applyNumberFormat="1" applyFont="1" applyFill="1" applyBorder="1" applyAlignment="1">
      <alignment horizontal="right" vertical="center"/>
    </xf>
    <xf numFmtId="179" fontId="45" fillId="0" borderId="4" xfId="0" applyNumberFormat="1" applyFont="1" applyFill="1" applyBorder="1" applyAlignment="1">
      <alignment horizontal="right" vertical="center"/>
    </xf>
    <xf numFmtId="179" fontId="45" fillId="0" borderId="11" xfId="0" applyNumberFormat="1" applyFont="1" applyFill="1" applyBorder="1" applyAlignment="1">
      <alignment horizontal="right" vertical="center"/>
    </xf>
    <xf numFmtId="179" fontId="45" fillId="0" borderId="2" xfId="0" applyNumberFormat="1" applyFont="1" applyFill="1" applyBorder="1" applyAlignment="1">
      <alignment horizontal="right" vertical="center"/>
    </xf>
    <xf numFmtId="0" fontId="46" fillId="5" borderId="52" xfId="0" applyFont="1" applyFill="1" applyBorder="1" applyAlignment="1">
      <alignment horizontal="center" vertical="center" textRotation="255"/>
    </xf>
    <xf numFmtId="0" fontId="46" fillId="5" borderId="45" xfId="0" applyFont="1" applyFill="1" applyBorder="1" applyAlignment="1">
      <alignment horizontal="center" vertical="center" textRotation="255"/>
    </xf>
    <xf numFmtId="0" fontId="46" fillId="5" borderId="61" xfId="0" applyFont="1" applyFill="1" applyBorder="1" applyAlignment="1">
      <alignment horizontal="center" vertical="center" textRotation="255"/>
    </xf>
    <xf numFmtId="178" fontId="45" fillId="0" borderId="1" xfId="0" applyNumberFormat="1" applyFont="1" applyFill="1" applyBorder="1" applyAlignment="1">
      <alignment horizontal="right" vertical="center"/>
    </xf>
    <xf numFmtId="178" fontId="45" fillId="0" borderId="4" xfId="0" applyNumberFormat="1" applyFont="1" applyFill="1" applyBorder="1" applyAlignment="1">
      <alignment horizontal="right" vertical="center"/>
    </xf>
    <xf numFmtId="0" fontId="45" fillId="0" borderId="9" xfId="0" applyFont="1" applyFill="1" applyBorder="1" applyAlignment="1">
      <alignment horizontal="left" vertical="top" wrapText="1"/>
    </xf>
    <xf numFmtId="0" fontId="45" fillId="0" borderId="0" xfId="0" applyFont="1" applyFill="1" applyBorder="1" applyAlignment="1">
      <alignment horizontal="left" vertical="top" wrapText="1"/>
    </xf>
    <xf numFmtId="0" fontId="45" fillId="0" borderId="7" xfId="0" applyFont="1" applyFill="1" applyBorder="1" applyAlignment="1">
      <alignment horizontal="left" vertical="top" wrapText="1"/>
    </xf>
    <xf numFmtId="178" fontId="45" fillId="0" borderId="11" xfId="0" applyNumberFormat="1" applyFont="1" applyFill="1" applyBorder="1" applyAlignment="1">
      <alignment horizontal="right" vertical="center"/>
    </xf>
    <xf numFmtId="178" fontId="45" fillId="0" borderId="2" xfId="0" applyNumberFormat="1" applyFont="1" applyFill="1" applyBorder="1" applyAlignment="1">
      <alignment horizontal="right" vertical="center"/>
    </xf>
    <xf numFmtId="178" fontId="45" fillId="6" borderId="11" xfId="0" applyNumberFormat="1" applyFont="1" applyFill="1" applyBorder="1" applyAlignment="1">
      <alignment horizontal="right" vertical="center"/>
    </xf>
    <xf numFmtId="178" fontId="45" fillId="6" borderId="2" xfId="0" applyNumberFormat="1" applyFont="1" applyFill="1" applyBorder="1" applyAlignment="1">
      <alignment horizontal="right" vertical="center"/>
    </xf>
    <xf numFmtId="0" fontId="45" fillId="0" borderId="1" xfId="0" applyFont="1" applyFill="1" applyBorder="1" applyAlignment="1">
      <alignment horizontal="left" vertical="center" wrapText="1"/>
    </xf>
    <xf numFmtId="0" fontId="0" fillId="0" borderId="4" xfId="0" applyFont="1" applyBorder="1"/>
    <xf numFmtId="0" fontId="0" fillId="0" borderId="5" xfId="0" applyFont="1" applyBorder="1"/>
    <xf numFmtId="0" fontId="0" fillId="0" borderId="10" xfId="0" applyFont="1" applyBorder="1"/>
    <xf numFmtId="0" fontId="0" fillId="0" borderId="6" xfId="0" applyFont="1" applyBorder="1"/>
    <xf numFmtId="0" fontId="0" fillId="0" borderId="8" xfId="0" applyFont="1" applyBorder="1"/>
    <xf numFmtId="0" fontId="45" fillId="2" borderId="2" xfId="0" applyFont="1" applyFill="1" applyBorder="1" applyAlignment="1">
      <alignment horizontal="center" vertical="center"/>
    </xf>
    <xf numFmtId="179" fontId="45" fillId="0" borderId="10" xfId="0" applyNumberFormat="1" applyFont="1" applyFill="1" applyBorder="1" applyAlignment="1">
      <alignment horizontal="right" vertical="center"/>
    </xf>
    <xf numFmtId="179" fontId="45" fillId="0" borderId="6" xfId="0" applyNumberFormat="1" applyFont="1" applyFill="1" applyBorder="1" applyAlignment="1">
      <alignment horizontal="right" vertical="center"/>
    </xf>
    <xf numFmtId="179" fontId="45" fillId="6" borderId="11" xfId="0" applyNumberFormat="1" applyFont="1" applyFill="1" applyBorder="1" applyAlignment="1">
      <alignment horizontal="right" vertical="center"/>
    </xf>
    <xf numFmtId="179" fontId="45" fillId="6" borderId="2" xfId="0" applyNumberFormat="1" applyFont="1" applyFill="1" applyBorder="1" applyAlignment="1">
      <alignment horizontal="right" vertical="center"/>
    </xf>
    <xf numFmtId="0" fontId="45" fillId="0" borderId="1" xfId="0" applyFont="1" applyFill="1" applyBorder="1" applyAlignment="1">
      <alignment horizontal="center" vertical="center" textRotation="255" shrinkToFit="1"/>
    </xf>
    <xf numFmtId="0" fontId="45" fillId="0" borderId="9" xfId="0" applyFont="1" applyFill="1" applyBorder="1" applyAlignment="1">
      <alignment horizontal="center" vertical="center" textRotation="255" shrinkToFit="1"/>
    </xf>
    <xf numFmtId="0" fontId="45" fillId="0" borderId="10" xfId="0" applyFont="1" applyFill="1" applyBorder="1" applyAlignment="1">
      <alignment horizontal="center" vertical="center" textRotation="255" shrinkToFit="1"/>
    </xf>
    <xf numFmtId="178" fontId="45" fillId="0" borderId="9" xfId="0" applyNumberFormat="1" applyFont="1" applyFill="1" applyBorder="1" applyAlignment="1">
      <alignment horizontal="right" vertical="center"/>
    </xf>
    <xf numFmtId="178" fontId="45" fillId="0" borderId="0" xfId="0" applyNumberFormat="1" applyFont="1" applyFill="1" applyBorder="1" applyAlignment="1">
      <alignment horizontal="right" vertical="center"/>
    </xf>
    <xf numFmtId="0" fontId="45" fillId="0" borderId="79" xfId="0" applyFont="1" applyFill="1" applyBorder="1" applyAlignment="1">
      <alignment horizontal="center" vertical="center"/>
    </xf>
    <xf numFmtId="0" fontId="45" fillId="0" borderId="80" xfId="0" applyFont="1" applyFill="1" applyBorder="1" applyAlignment="1">
      <alignment horizontal="center" vertical="center"/>
    </xf>
    <xf numFmtId="0" fontId="45" fillId="0" borderId="81" xfId="0" applyFont="1" applyFill="1" applyBorder="1" applyAlignment="1">
      <alignment horizontal="center" vertical="center"/>
    </xf>
    <xf numFmtId="0" fontId="45" fillId="0" borderId="121" xfId="0" applyFont="1" applyFill="1" applyBorder="1" applyAlignment="1">
      <alignment horizontal="center" vertical="center"/>
    </xf>
    <xf numFmtId="0" fontId="45" fillId="0" borderId="122" xfId="0" applyFont="1" applyFill="1" applyBorder="1" applyAlignment="1">
      <alignment horizontal="center" vertical="center"/>
    </xf>
    <xf numFmtId="0" fontId="45" fillId="0" borderId="123" xfId="0" applyFont="1" applyFill="1" applyBorder="1" applyAlignment="1">
      <alignment horizontal="center" vertical="center"/>
    </xf>
    <xf numFmtId="0" fontId="45" fillId="0" borderId="52" xfId="0" applyFont="1" applyFill="1" applyBorder="1" applyAlignment="1">
      <alignment horizontal="center" vertical="center" textRotation="255"/>
    </xf>
    <xf numFmtId="0" fontId="45" fillId="0" borderId="45" xfId="0" applyFont="1" applyFill="1" applyBorder="1" applyAlignment="1">
      <alignment horizontal="center" vertical="center" textRotation="255"/>
    </xf>
    <xf numFmtId="0" fontId="45" fillId="0" borderId="5" xfId="0" applyFont="1" applyFill="1" applyBorder="1" applyAlignment="1">
      <alignment horizontal="center" vertical="center" textRotation="255"/>
    </xf>
    <xf numFmtId="0" fontId="45" fillId="0" borderId="7" xfId="0" applyFont="1" applyFill="1" applyBorder="1" applyAlignment="1">
      <alignment horizontal="center" vertical="center" textRotation="255"/>
    </xf>
    <xf numFmtId="0" fontId="45" fillId="0" borderId="8" xfId="0" applyFont="1" applyFill="1" applyBorder="1" applyAlignment="1">
      <alignment horizontal="center" vertical="center" textRotation="255"/>
    </xf>
    <xf numFmtId="0" fontId="45" fillId="0" borderId="52" xfId="0" applyFont="1" applyFill="1" applyBorder="1" applyAlignment="1">
      <alignment horizontal="center" vertical="center" textRotation="255" shrinkToFit="1"/>
    </xf>
    <xf numFmtId="0" fontId="45" fillId="0" borderId="45" xfId="0" applyFont="1" applyFill="1" applyBorder="1" applyAlignment="1">
      <alignment horizontal="center" vertical="center" textRotation="255" shrinkToFit="1"/>
    </xf>
    <xf numFmtId="0" fontId="45" fillId="0" borderId="61" xfId="0" applyFont="1" applyFill="1" applyBorder="1" applyAlignment="1">
      <alignment horizontal="center" vertical="center" textRotation="255" shrinkToFit="1"/>
    </xf>
    <xf numFmtId="0" fontId="45" fillId="0" borderId="83" xfId="0" applyFont="1" applyFill="1" applyBorder="1" applyAlignment="1">
      <alignment horizontal="center" vertical="center"/>
    </xf>
    <xf numFmtId="0" fontId="45" fillId="0" borderId="84" xfId="0" applyFont="1" applyFill="1" applyBorder="1" applyAlignment="1">
      <alignment horizontal="center" vertical="center"/>
    </xf>
    <xf numFmtId="0" fontId="45" fillId="0" borderId="170" xfId="0" applyFont="1" applyFill="1" applyBorder="1" applyAlignment="1">
      <alignment horizontal="center" vertical="center"/>
    </xf>
    <xf numFmtId="0" fontId="45" fillId="0" borderId="12" xfId="0" applyFont="1" applyFill="1" applyBorder="1" applyAlignment="1">
      <alignment horizontal="center" vertical="center" textRotation="255" wrapText="1"/>
    </xf>
    <xf numFmtId="0" fontId="0" fillId="0" borderId="12" xfId="0" applyFont="1" applyBorder="1"/>
    <xf numFmtId="58" fontId="45" fillId="0" borderId="12" xfId="0" applyNumberFormat="1" applyFont="1" applyFill="1" applyBorder="1" applyAlignment="1">
      <alignment horizontal="center" vertical="center"/>
    </xf>
    <xf numFmtId="0" fontId="45" fillId="2" borderId="43" xfId="0" applyFont="1" applyFill="1" applyBorder="1" applyAlignment="1">
      <alignment horizontal="center" vertical="center"/>
    </xf>
    <xf numFmtId="0" fontId="45" fillId="2" borderId="4" xfId="0" applyFont="1" applyFill="1" applyBorder="1" applyAlignment="1">
      <alignment horizontal="center" vertical="center"/>
    </xf>
    <xf numFmtId="0" fontId="45" fillId="0" borderId="0" xfId="0" applyFont="1" applyFill="1" applyBorder="1" applyAlignment="1">
      <alignment horizontal="center" vertical="center"/>
    </xf>
    <xf numFmtId="178" fontId="45" fillId="6" borderId="9" xfId="0" applyNumberFormat="1" applyFont="1" applyFill="1" applyBorder="1" applyAlignment="1">
      <alignment horizontal="right" vertical="center"/>
    </xf>
    <xf numFmtId="178" fontId="45" fillId="6" borderId="0" xfId="0" applyNumberFormat="1" applyFont="1" applyFill="1" applyBorder="1" applyAlignment="1">
      <alignment horizontal="right" vertical="center"/>
    </xf>
    <xf numFmtId="0" fontId="45" fillId="2" borderId="169" xfId="0" applyFont="1" applyFill="1" applyBorder="1" applyAlignment="1">
      <alignment horizontal="center" vertical="center"/>
    </xf>
    <xf numFmtId="0" fontId="42" fillId="0" borderId="0" xfId="0" applyFont="1" applyFill="1" applyAlignment="1">
      <alignment horizontal="center" vertical="center"/>
    </xf>
    <xf numFmtId="0" fontId="42" fillId="0" borderId="0" xfId="0" applyFont="1" applyFill="1" applyBorder="1" applyAlignment="1">
      <alignment horizontal="left" vertical="center"/>
    </xf>
    <xf numFmtId="0" fontId="42" fillId="0" borderId="0" xfId="0" applyFont="1" applyFill="1" applyAlignment="1">
      <alignment horizontal="left" vertical="center"/>
    </xf>
    <xf numFmtId="0" fontId="7" fillId="20" borderId="11" xfId="0" applyFont="1" applyFill="1" applyBorder="1" applyAlignment="1">
      <alignment horizontal="center" vertical="center"/>
    </xf>
    <xf numFmtId="0" fontId="7" fillId="20" borderId="2" xfId="0" applyFont="1" applyFill="1" applyBorder="1" applyAlignment="1">
      <alignment horizontal="center" vertical="center"/>
    </xf>
    <xf numFmtId="0" fontId="7" fillId="20" borderId="3" xfId="0" applyFont="1" applyFill="1" applyBorder="1" applyAlignment="1">
      <alignment horizontal="center" vertical="center"/>
    </xf>
    <xf numFmtId="0" fontId="7" fillId="20" borderId="12" xfId="0" applyFont="1" applyFill="1" applyBorder="1" applyAlignment="1">
      <alignment horizontal="center" vertical="center"/>
    </xf>
    <xf numFmtId="0" fontId="7" fillId="19" borderId="12" xfId="0" applyFont="1" applyFill="1" applyBorder="1" applyAlignment="1">
      <alignment horizontal="center" vertical="center"/>
    </xf>
    <xf numFmtId="0" fontId="45" fillId="0" borderId="11" xfId="0" applyFont="1" applyFill="1" applyBorder="1" applyAlignment="1">
      <alignment horizontal="left" vertical="center" wrapText="1"/>
    </xf>
    <xf numFmtId="0" fontId="45" fillId="0" borderId="2" xfId="0" applyFont="1" applyFill="1" applyBorder="1" applyAlignment="1">
      <alignment horizontal="left" vertical="center" wrapText="1"/>
    </xf>
    <xf numFmtId="0" fontId="45" fillId="0" borderId="3" xfId="0" applyFont="1" applyFill="1" applyBorder="1" applyAlignment="1">
      <alignment horizontal="left" vertical="center" wrapText="1"/>
    </xf>
    <xf numFmtId="0" fontId="49" fillId="0" borderId="52" xfId="0" applyFont="1" applyFill="1" applyBorder="1" applyAlignment="1">
      <alignment horizontal="center" vertical="center" textRotation="255"/>
    </xf>
    <xf numFmtId="0" fontId="49" fillId="0" borderId="61" xfId="0" applyFont="1" applyFill="1" applyBorder="1" applyAlignment="1">
      <alignment horizontal="center" vertical="center" textRotation="255"/>
    </xf>
    <xf numFmtId="0" fontId="45" fillId="0" borderId="0" xfId="0" applyFont="1" applyFill="1" applyAlignment="1">
      <alignment horizontal="left" vertical="center" wrapText="1"/>
    </xf>
    <xf numFmtId="0" fontId="45" fillId="0" borderId="0" xfId="0" applyFont="1" applyFill="1" applyAlignment="1">
      <alignment horizontal="center" vertical="center" wrapText="1"/>
    </xf>
    <xf numFmtId="0" fontId="46" fillId="0" borderId="1" xfId="0" applyFont="1" applyFill="1" applyBorder="1" applyAlignment="1">
      <alignment horizontal="left" vertical="center"/>
    </xf>
    <xf numFmtId="0" fontId="46" fillId="0" borderId="4" xfId="0" applyFont="1" applyFill="1" applyBorder="1" applyAlignment="1">
      <alignment horizontal="left" vertical="center"/>
    </xf>
    <xf numFmtId="0" fontId="46" fillId="0" borderId="5" xfId="0" applyFont="1" applyFill="1" applyBorder="1" applyAlignment="1">
      <alignment horizontal="left" vertical="center"/>
    </xf>
    <xf numFmtId="0" fontId="46" fillId="0" borderId="10" xfId="0" applyFont="1" applyFill="1" applyBorder="1" applyAlignment="1">
      <alignment horizontal="left" vertical="center"/>
    </xf>
    <xf numFmtId="0" fontId="46" fillId="0" borderId="6" xfId="0" applyFont="1" applyFill="1" applyBorder="1" applyAlignment="1">
      <alignment horizontal="left" vertical="center"/>
    </xf>
    <xf numFmtId="0" fontId="46" fillId="0" borderId="8" xfId="0" applyFont="1" applyFill="1" applyBorder="1" applyAlignment="1">
      <alignment horizontal="left" vertical="center"/>
    </xf>
    <xf numFmtId="0" fontId="45" fillId="0" borderId="10" xfId="0" applyFont="1" applyFill="1" applyBorder="1" applyAlignment="1">
      <alignment horizontal="left" vertical="top"/>
    </xf>
    <xf numFmtId="0" fontId="45" fillId="0" borderId="8" xfId="0" applyFont="1" applyFill="1" applyBorder="1" applyAlignment="1">
      <alignment horizontal="left" vertical="top"/>
    </xf>
    <xf numFmtId="0" fontId="45" fillId="0" borderId="12" xfId="0" applyFont="1" applyFill="1" applyBorder="1" applyAlignment="1">
      <alignment horizontal="left" vertical="top"/>
    </xf>
    <xf numFmtId="0" fontId="45" fillId="0" borderId="12" xfId="0" applyFont="1" applyFill="1" applyBorder="1" applyAlignment="1">
      <alignment horizontal="left" vertical="top" wrapText="1"/>
    </xf>
    <xf numFmtId="0" fontId="45" fillId="0" borderId="1" xfId="0" applyFont="1" applyFill="1" applyBorder="1" applyAlignment="1">
      <alignment horizontal="left" vertical="top"/>
    </xf>
    <xf numFmtId="0" fontId="45" fillId="0" borderId="4" xfId="0" applyFont="1" applyFill="1" applyBorder="1" applyAlignment="1">
      <alignment horizontal="left" vertical="top"/>
    </xf>
    <xf numFmtId="0" fontId="45" fillId="0" borderId="5" xfId="0" applyFont="1" applyFill="1" applyBorder="1" applyAlignment="1">
      <alignment horizontal="left" vertical="top"/>
    </xf>
    <xf numFmtId="0" fontId="7" fillId="0" borderId="1" xfId="0" applyFont="1" applyFill="1" applyBorder="1" applyAlignment="1">
      <alignment horizontal="left" vertical="center" shrinkToFit="1"/>
    </xf>
    <xf numFmtId="0" fontId="7" fillId="0" borderId="4" xfId="0" applyFont="1" applyFill="1" applyBorder="1" applyAlignment="1">
      <alignment horizontal="left" vertical="center" shrinkToFit="1"/>
    </xf>
    <xf numFmtId="0" fontId="7" fillId="0" borderId="5" xfId="0" applyFont="1" applyFill="1" applyBorder="1" applyAlignment="1">
      <alignment horizontal="left" vertical="center" shrinkToFit="1"/>
    </xf>
    <xf numFmtId="0" fontId="6" fillId="0" borderId="11" xfId="0" applyFont="1" applyFill="1" applyBorder="1" applyAlignment="1">
      <alignment horizontal="left" vertical="center" shrinkToFit="1"/>
    </xf>
    <xf numFmtId="0" fontId="6" fillId="0" borderId="2"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45" fillId="0" borderId="166" xfId="0" applyFont="1" applyFill="1" applyBorder="1" applyAlignment="1">
      <alignment horizontal="center" vertical="center"/>
    </xf>
    <xf numFmtId="0" fontId="45" fillId="0" borderId="167" xfId="0" applyFont="1" applyFill="1" applyBorder="1" applyAlignment="1">
      <alignment horizontal="center" vertical="center"/>
    </xf>
    <xf numFmtId="0" fontId="45" fillId="0" borderId="168" xfId="0" applyFont="1" applyFill="1" applyBorder="1" applyAlignment="1">
      <alignment horizontal="center" vertical="center"/>
    </xf>
    <xf numFmtId="38" fontId="45" fillId="0" borderId="0" xfId="2" applyFont="1" applyFill="1" applyAlignment="1">
      <alignment horizontal="right" vertical="center"/>
    </xf>
    <xf numFmtId="0" fontId="48" fillId="0" borderId="0" xfId="0" applyFont="1" applyFill="1" applyAlignment="1">
      <alignment horizontal="right" vertical="center"/>
    </xf>
    <xf numFmtId="0" fontId="45" fillId="0" borderId="0" xfId="0" applyFont="1" applyFill="1" applyAlignment="1">
      <alignment horizontal="right" vertical="center"/>
    </xf>
    <xf numFmtId="0" fontId="45" fillId="2" borderId="0" xfId="0" applyFont="1" applyFill="1" applyBorder="1" applyAlignment="1">
      <alignment horizontal="center" vertical="center"/>
    </xf>
    <xf numFmtId="0" fontId="6" fillId="0" borderId="0" xfId="0" applyFont="1" applyFill="1" applyAlignment="1">
      <alignment vertical="top" wrapText="1"/>
    </xf>
    <xf numFmtId="0" fontId="45" fillId="2" borderId="0" xfId="0" applyFont="1" applyFill="1" applyAlignment="1">
      <alignment horizontal="center"/>
    </xf>
    <xf numFmtId="0" fontId="45" fillId="2" borderId="6" xfId="0" applyFont="1" applyFill="1" applyBorder="1" applyAlignment="1">
      <alignment horizontal="center" vertical="center"/>
    </xf>
    <xf numFmtId="0" fontId="45" fillId="2" borderId="164" xfId="0" applyFont="1" applyFill="1" applyBorder="1" applyAlignment="1">
      <alignment horizontal="center" vertical="center"/>
    </xf>
    <xf numFmtId="0" fontId="45" fillId="2" borderId="165" xfId="0" applyFont="1" applyFill="1" applyBorder="1" applyAlignment="1">
      <alignment horizontal="center" vertical="center"/>
    </xf>
    <xf numFmtId="0" fontId="45" fillId="2" borderId="111" xfId="0" applyFont="1" applyFill="1" applyBorder="1" applyAlignment="1">
      <alignment horizontal="center" vertical="center"/>
    </xf>
    <xf numFmtId="0" fontId="48" fillId="4" borderId="2" xfId="0" applyFont="1" applyFill="1" applyBorder="1" applyAlignment="1">
      <alignment horizontal="center" vertical="center"/>
    </xf>
    <xf numFmtId="0" fontId="48" fillId="4" borderId="52" xfId="0" applyFont="1" applyFill="1" applyBorder="1" applyAlignment="1">
      <alignment horizontal="center" vertical="center"/>
    </xf>
    <xf numFmtId="0" fontId="48" fillId="4" borderId="61" xfId="0" applyFont="1" applyFill="1" applyBorder="1" applyAlignment="1">
      <alignment horizontal="center" vertical="center"/>
    </xf>
    <xf numFmtId="0" fontId="45" fillId="4" borderId="11" xfId="0" applyFont="1" applyFill="1" applyBorder="1" applyAlignment="1">
      <alignment horizontal="center" vertical="center"/>
    </xf>
    <xf numFmtId="0" fontId="45" fillId="4" borderId="2" xfId="0" applyFont="1" applyFill="1" applyBorder="1" applyAlignment="1">
      <alignment horizontal="center" vertical="center"/>
    </xf>
    <xf numFmtId="0" fontId="45" fillId="4" borderId="3" xfId="0" applyFont="1" applyFill="1" applyBorder="1" applyAlignment="1">
      <alignment horizontal="center" vertical="center"/>
    </xf>
    <xf numFmtId="0" fontId="48" fillId="4" borderId="11" xfId="0" applyFont="1" applyFill="1" applyBorder="1" applyAlignment="1">
      <alignment horizontal="center" vertical="center"/>
    </xf>
    <xf numFmtId="0" fontId="48" fillId="4" borderId="3" xfId="0" applyFont="1" applyFill="1" applyBorder="1" applyAlignment="1">
      <alignment horizontal="center" vertical="center"/>
    </xf>
    <xf numFmtId="0" fontId="48" fillId="2" borderId="11" xfId="0" applyFont="1" applyFill="1" applyBorder="1" applyAlignment="1">
      <alignment horizontal="center" vertical="center"/>
    </xf>
    <xf numFmtId="0" fontId="48" fillId="2" borderId="2" xfId="0" applyFont="1" applyFill="1" applyBorder="1" applyAlignment="1">
      <alignment horizontal="center" vertical="center"/>
    </xf>
    <xf numFmtId="0" fontId="47" fillId="5" borderId="11" xfId="0" applyFont="1" applyFill="1" applyBorder="1" applyAlignment="1">
      <alignment horizontal="center" vertical="center"/>
    </xf>
    <xf numFmtId="0" fontId="47" fillId="5" borderId="2" xfId="0" applyFont="1" applyFill="1" applyBorder="1" applyAlignment="1">
      <alignment horizontal="center" vertical="center"/>
    </xf>
    <xf numFmtId="0" fontId="47" fillId="5" borderId="3" xfId="0" applyFont="1" applyFill="1" applyBorder="1" applyAlignment="1">
      <alignment horizontal="center" vertical="center"/>
    </xf>
    <xf numFmtId="0" fontId="45" fillId="0" borderId="11" xfId="0" applyFont="1" applyFill="1" applyBorder="1" applyAlignment="1">
      <alignment horizontal="center" vertical="center" shrinkToFit="1"/>
    </xf>
    <xf numFmtId="0" fontId="45" fillId="0" borderId="2" xfId="0" applyFont="1" applyFill="1" applyBorder="1" applyAlignment="1">
      <alignment horizontal="center" vertical="center" shrinkToFit="1"/>
    </xf>
    <xf numFmtId="0" fontId="45" fillId="0" borderId="3" xfId="0" applyFont="1" applyFill="1" applyBorder="1" applyAlignment="1">
      <alignment horizontal="center" vertical="center" shrinkToFit="1"/>
    </xf>
    <xf numFmtId="0" fontId="48" fillId="0" borderId="11" xfId="0" applyFont="1" applyFill="1" applyBorder="1" applyAlignment="1">
      <alignment horizontal="center" vertical="center"/>
    </xf>
    <xf numFmtId="0" fontId="48" fillId="0" borderId="2" xfId="0" applyFont="1" applyFill="1" applyBorder="1" applyAlignment="1">
      <alignment horizontal="center" vertical="center"/>
    </xf>
    <xf numFmtId="0" fontId="48" fillId="0" borderId="3" xfId="0" applyFont="1" applyFill="1" applyBorder="1" applyAlignment="1">
      <alignment horizontal="center" vertical="center"/>
    </xf>
    <xf numFmtId="0" fontId="48" fillId="0" borderId="2" xfId="0" applyFont="1" applyFill="1" applyBorder="1" applyAlignment="1">
      <alignment horizontal="left" vertical="center"/>
    </xf>
    <xf numFmtId="0" fontId="7" fillId="0" borderId="0" xfId="0" applyFont="1" applyFill="1" applyAlignment="1">
      <alignment horizontal="left" vertical="top" wrapText="1"/>
    </xf>
    <xf numFmtId="0" fontId="46" fillId="5" borderId="9" xfId="0" applyFont="1" applyFill="1" applyBorder="1" applyAlignment="1">
      <alignment horizontal="right" vertical="center"/>
    </xf>
    <xf numFmtId="0" fontId="46" fillId="5" borderId="0" xfId="0" applyFont="1" applyFill="1" applyBorder="1" applyAlignment="1">
      <alignment horizontal="right" vertical="center"/>
    </xf>
    <xf numFmtId="0" fontId="46" fillId="5" borderId="7" xfId="0" applyFont="1" applyFill="1" applyBorder="1" applyAlignment="1">
      <alignment horizontal="right" vertical="center"/>
    </xf>
    <xf numFmtId="0" fontId="45" fillId="4" borderId="46" xfId="0" applyFont="1" applyFill="1" applyBorder="1" applyAlignment="1">
      <alignment horizontal="left" vertical="center" wrapText="1"/>
    </xf>
    <xf numFmtId="0" fontId="45" fillId="4" borderId="47" xfId="0" applyFont="1" applyFill="1" applyBorder="1" applyAlignment="1">
      <alignment horizontal="left" vertical="center" wrapText="1"/>
    </xf>
    <xf numFmtId="0" fontId="45" fillId="4" borderId="48" xfId="0" applyFont="1" applyFill="1" applyBorder="1" applyAlignment="1">
      <alignment horizontal="left" vertical="center" wrapText="1"/>
    </xf>
    <xf numFmtId="0" fontId="45" fillId="4" borderId="9" xfId="0" applyFont="1" applyFill="1" applyBorder="1" applyAlignment="1">
      <alignment horizontal="left" vertical="center" wrapText="1"/>
    </xf>
    <xf numFmtId="0" fontId="45" fillId="4" borderId="0" xfId="0" applyFont="1" applyFill="1" applyBorder="1" applyAlignment="1">
      <alignment horizontal="left" vertical="center" wrapText="1"/>
    </xf>
    <xf numFmtId="0" fontId="45" fillId="4" borderId="7" xfId="0" applyFont="1" applyFill="1" applyBorder="1" applyAlignment="1">
      <alignment horizontal="left" vertical="center" wrapText="1"/>
    </xf>
    <xf numFmtId="0" fontId="45" fillId="4" borderId="49" xfId="0" applyFont="1" applyFill="1" applyBorder="1" applyAlignment="1">
      <alignment horizontal="left" vertical="center" wrapText="1"/>
    </xf>
    <xf numFmtId="0" fontId="45" fillId="4" borderId="50" xfId="0" applyFont="1" applyFill="1" applyBorder="1" applyAlignment="1">
      <alignment horizontal="left" vertical="center" wrapText="1"/>
    </xf>
    <xf numFmtId="0" fontId="45" fillId="4" borderId="51" xfId="0" applyFont="1" applyFill="1" applyBorder="1" applyAlignment="1">
      <alignment horizontal="left" vertical="center" wrapText="1"/>
    </xf>
    <xf numFmtId="0" fontId="46" fillId="5" borderId="1" xfId="0" applyFont="1" applyFill="1" applyBorder="1" applyAlignment="1">
      <alignment horizontal="right" vertical="center"/>
    </xf>
    <xf numFmtId="0" fontId="46" fillId="5" borderId="4" xfId="0" applyFont="1" applyFill="1" applyBorder="1" applyAlignment="1">
      <alignment horizontal="right" vertical="center"/>
    </xf>
    <xf numFmtId="0" fontId="46" fillId="5" borderId="5" xfId="0" applyFont="1" applyFill="1" applyBorder="1" applyAlignment="1">
      <alignment horizontal="right" vertical="center"/>
    </xf>
    <xf numFmtId="0" fontId="45" fillId="4" borderId="47" xfId="0" applyFont="1" applyFill="1" applyBorder="1" applyAlignment="1">
      <alignment horizontal="left" vertical="center"/>
    </xf>
    <xf numFmtId="0" fontId="45" fillId="4" borderId="48" xfId="0" applyFont="1" applyFill="1" applyBorder="1" applyAlignment="1">
      <alignment horizontal="left" vertical="center"/>
    </xf>
    <xf numFmtId="0" fontId="45" fillId="4" borderId="49" xfId="0" applyFont="1" applyFill="1" applyBorder="1" applyAlignment="1">
      <alignment horizontal="left" vertical="center"/>
    </xf>
    <xf numFmtId="0" fontId="45" fillId="4" borderId="50" xfId="0" applyFont="1" applyFill="1" applyBorder="1" applyAlignment="1">
      <alignment horizontal="left" vertical="center"/>
    </xf>
    <xf numFmtId="0" fontId="45" fillId="4" borderId="51" xfId="0" applyFont="1" applyFill="1" applyBorder="1" applyAlignment="1">
      <alignment horizontal="left" vertical="center"/>
    </xf>
    <xf numFmtId="0" fontId="45" fillId="4" borderId="46" xfId="0" applyFont="1" applyFill="1" applyBorder="1" applyAlignment="1">
      <alignment vertical="center" wrapText="1"/>
    </xf>
    <xf numFmtId="0" fontId="0" fillId="4" borderId="47" xfId="0" applyFont="1" applyFill="1" applyBorder="1" applyAlignment="1">
      <alignment vertical="center"/>
    </xf>
    <xf numFmtId="0" fontId="0" fillId="4" borderId="48" xfId="0" applyFont="1" applyFill="1" applyBorder="1" applyAlignment="1">
      <alignment vertical="center"/>
    </xf>
    <xf numFmtId="0" fontId="0" fillId="4" borderId="49" xfId="0" applyFont="1" applyFill="1" applyBorder="1" applyAlignment="1">
      <alignment vertical="center"/>
    </xf>
    <xf numFmtId="0" fontId="0" fillId="4" borderId="50" xfId="0" applyFont="1" applyFill="1" applyBorder="1" applyAlignment="1">
      <alignment vertical="center"/>
    </xf>
    <xf numFmtId="0" fontId="0" fillId="4" borderId="51" xfId="0" applyFont="1" applyFill="1" applyBorder="1" applyAlignment="1">
      <alignment vertical="center"/>
    </xf>
    <xf numFmtId="0" fontId="46" fillId="5" borderId="10" xfId="0" applyFont="1" applyFill="1" applyBorder="1" applyAlignment="1">
      <alignment horizontal="right" vertical="center"/>
    </xf>
    <xf numFmtId="0" fontId="46" fillId="5" borderId="6" xfId="0" applyFont="1" applyFill="1" applyBorder="1" applyAlignment="1">
      <alignment horizontal="right" vertical="center"/>
    </xf>
    <xf numFmtId="0" fontId="46" fillId="5" borderId="8" xfId="0" applyFont="1" applyFill="1" applyBorder="1" applyAlignment="1">
      <alignment horizontal="right" vertical="center"/>
    </xf>
    <xf numFmtId="0" fontId="46" fillId="5" borderId="1" xfId="0" applyFont="1" applyFill="1" applyBorder="1" applyAlignment="1">
      <alignment horizontal="center" vertical="center" wrapText="1"/>
    </xf>
    <xf numFmtId="0" fontId="0" fillId="4" borderId="9" xfId="0" applyFont="1" applyFill="1" applyBorder="1" applyAlignment="1">
      <alignment vertical="center"/>
    </xf>
    <xf numFmtId="0" fontId="0" fillId="4" borderId="0" xfId="0" applyFont="1" applyFill="1" applyBorder="1" applyAlignment="1">
      <alignment vertical="center"/>
    </xf>
    <xf numFmtId="0" fontId="0" fillId="4" borderId="7" xfId="0" applyFont="1" applyFill="1" applyBorder="1" applyAlignment="1">
      <alignment vertical="center"/>
    </xf>
    <xf numFmtId="0" fontId="45" fillId="0" borderId="1" xfId="0" applyFont="1" applyFill="1" applyBorder="1" applyAlignment="1">
      <alignment vertical="center"/>
    </xf>
    <xf numFmtId="0" fontId="45" fillId="0" borderId="4" xfId="0" applyFont="1" applyFill="1" applyBorder="1" applyAlignment="1">
      <alignment vertical="center"/>
    </xf>
    <xf numFmtId="0" fontId="45" fillId="0" borderId="5" xfId="0" applyFont="1" applyFill="1" applyBorder="1" applyAlignment="1">
      <alignment vertical="center"/>
    </xf>
    <xf numFmtId="0" fontId="45" fillId="0" borderId="11" xfId="0" applyFont="1" applyFill="1" applyBorder="1" applyAlignment="1">
      <alignment vertical="center"/>
    </xf>
    <xf numFmtId="0" fontId="45" fillId="0" borderId="2" xfId="0" applyFont="1" applyFill="1" applyBorder="1" applyAlignment="1">
      <alignment vertical="center"/>
    </xf>
    <xf numFmtId="0" fontId="45" fillId="0" borderId="3" xfId="0" applyFont="1" applyFill="1" applyBorder="1" applyAlignment="1">
      <alignment vertical="center"/>
    </xf>
    <xf numFmtId="0" fontId="0" fillId="0" borderId="9" xfId="0" applyFont="1" applyBorder="1"/>
    <xf numFmtId="0" fontId="0" fillId="0" borderId="0" xfId="0" applyFont="1"/>
    <xf numFmtId="0" fontId="0" fillId="0" borderId="7" xfId="0" applyFont="1" applyBorder="1"/>
    <xf numFmtId="0" fontId="0" fillId="0" borderId="2" xfId="0" applyFont="1" applyFill="1" applyBorder="1" applyAlignment="1">
      <alignment horizontal="left"/>
    </xf>
    <xf numFmtId="0" fontId="45" fillId="0" borderId="52" xfId="0" applyFont="1" applyFill="1" applyBorder="1" applyAlignment="1">
      <alignment horizontal="left" vertical="center"/>
    </xf>
    <xf numFmtId="0" fontId="45" fillId="0" borderId="61" xfId="0" applyFont="1" applyFill="1" applyBorder="1" applyAlignment="1">
      <alignment horizontal="left" vertical="center"/>
    </xf>
    <xf numFmtId="0" fontId="45" fillId="0" borderId="10" xfId="0" applyFont="1" applyFill="1" applyBorder="1" applyAlignment="1">
      <alignment vertical="center"/>
    </xf>
    <xf numFmtId="0" fontId="45" fillId="0" borderId="6" xfId="0" applyFont="1" applyFill="1" applyBorder="1" applyAlignment="1">
      <alignment vertical="center"/>
    </xf>
    <xf numFmtId="0" fontId="45" fillId="0" borderId="8" xfId="0" applyFont="1" applyFill="1" applyBorder="1" applyAlignment="1">
      <alignment vertical="center"/>
    </xf>
    <xf numFmtId="0" fontId="45" fillId="0" borderId="1" xfId="0" applyFont="1" applyFill="1" applyBorder="1" applyAlignment="1">
      <alignment horizontal="distributed" vertical="center" wrapText="1"/>
    </xf>
    <xf numFmtId="0" fontId="45" fillId="0" borderId="4" xfId="0" applyFont="1" applyFill="1" applyBorder="1" applyAlignment="1">
      <alignment horizontal="distributed" vertical="center" wrapText="1"/>
    </xf>
    <xf numFmtId="0" fontId="45" fillId="0" borderId="5" xfId="0" applyFont="1" applyFill="1" applyBorder="1" applyAlignment="1">
      <alignment horizontal="distributed" vertical="center" wrapText="1"/>
    </xf>
    <xf numFmtId="0" fontId="45" fillId="0" borderId="10" xfId="0" applyFont="1" applyFill="1" applyBorder="1" applyAlignment="1">
      <alignment horizontal="distributed" vertical="center" wrapText="1"/>
    </xf>
    <xf numFmtId="0" fontId="45" fillId="0" borderId="6" xfId="0" applyFont="1" applyFill="1" applyBorder="1" applyAlignment="1">
      <alignment horizontal="distributed" vertical="center" wrapText="1"/>
    </xf>
    <xf numFmtId="0" fontId="45" fillId="0" borderId="8" xfId="0" applyFont="1" applyFill="1" applyBorder="1" applyAlignment="1">
      <alignment horizontal="distributed" vertical="center" wrapText="1"/>
    </xf>
    <xf numFmtId="0" fontId="45" fillId="0" borderId="52" xfId="0" applyFont="1" applyFill="1" applyBorder="1" applyAlignment="1">
      <alignment horizontal="center" vertical="center"/>
    </xf>
    <xf numFmtId="0" fontId="0" fillId="0" borderId="4" xfId="0" applyFont="1" applyFill="1" applyBorder="1" applyAlignment="1">
      <alignment horizontal="center"/>
    </xf>
    <xf numFmtId="0" fontId="0" fillId="0" borderId="5" xfId="0" applyFont="1" applyFill="1" applyBorder="1" applyAlignment="1">
      <alignment horizontal="center"/>
    </xf>
    <xf numFmtId="0" fontId="0" fillId="0" borderId="10" xfId="0" applyFont="1" applyFill="1" applyBorder="1" applyAlignment="1">
      <alignment horizontal="center"/>
    </xf>
    <xf numFmtId="0" fontId="0" fillId="0" borderId="6" xfId="0" applyFont="1" applyFill="1" applyBorder="1" applyAlignment="1">
      <alignment horizontal="center"/>
    </xf>
    <xf numFmtId="0" fontId="0" fillId="0" borderId="8" xfId="0" applyFont="1" applyFill="1" applyBorder="1" applyAlignment="1">
      <alignment horizontal="center"/>
    </xf>
    <xf numFmtId="0" fontId="45" fillId="2" borderId="52" xfId="0" applyFont="1" applyFill="1" applyBorder="1" applyAlignment="1">
      <alignment horizontal="center" vertical="center"/>
    </xf>
    <xf numFmtId="0" fontId="42" fillId="2" borderId="6" xfId="0" applyFont="1" applyFill="1" applyBorder="1" applyAlignment="1">
      <alignment horizontal="center" vertical="center"/>
    </xf>
    <xf numFmtId="0" fontId="45" fillId="0" borderId="11" xfId="0" applyFont="1" applyFill="1" applyBorder="1" applyAlignment="1">
      <alignment horizontal="center" vertical="center" wrapText="1" justifyLastLine="1"/>
    </xf>
    <xf numFmtId="0" fontId="45" fillId="0" borderId="2" xfId="0" applyFont="1" applyFill="1" applyBorder="1" applyAlignment="1">
      <alignment horizontal="center" vertical="center" wrapText="1" justifyLastLine="1"/>
    </xf>
    <xf numFmtId="0" fontId="45" fillId="0" borderId="3" xfId="0" applyFont="1" applyFill="1" applyBorder="1" applyAlignment="1">
      <alignment horizontal="center" vertical="center" wrapText="1" justifyLastLine="1"/>
    </xf>
    <xf numFmtId="0" fontId="45" fillId="0" borderId="12" xfId="0" applyFont="1" applyFill="1" applyBorder="1" applyAlignment="1">
      <alignment horizontal="distributed" vertical="center" wrapText="1"/>
    </xf>
    <xf numFmtId="0" fontId="45" fillId="0" borderId="1" xfId="0" applyFont="1" applyFill="1" applyBorder="1" applyAlignment="1">
      <alignment horizontal="center" vertical="center" textRotation="255"/>
    </xf>
    <xf numFmtId="0" fontId="45" fillId="0" borderId="9" xfId="0" applyFont="1" applyFill="1" applyBorder="1" applyAlignment="1">
      <alignment horizontal="center" vertical="center" textRotation="255"/>
    </xf>
    <xf numFmtId="0" fontId="45" fillId="0" borderId="10" xfId="0" applyFont="1" applyFill="1" applyBorder="1" applyAlignment="1">
      <alignment horizontal="center" vertical="center" textRotation="255"/>
    </xf>
    <xf numFmtId="0" fontId="7" fillId="0" borderId="1" xfId="0" applyFont="1" applyFill="1" applyBorder="1" applyAlignment="1">
      <alignment horizontal="left" vertical="center"/>
    </xf>
    <xf numFmtId="0" fontId="7" fillId="0" borderId="5" xfId="0" applyFont="1" applyFill="1" applyBorder="1" applyAlignment="1">
      <alignment horizontal="left" vertical="center"/>
    </xf>
    <xf numFmtId="0" fontId="7" fillId="0" borderId="9"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8" xfId="0" applyFont="1" applyFill="1" applyBorder="1" applyAlignment="1">
      <alignment horizontal="left" vertical="center"/>
    </xf>
    <xf numFmtId="0" fontId="7" fillId="2" borderId="9" xfId="0" applyFont="1" applyFill="1" applyBorder="1" applyAlignment="1">
      <alignment horizontal="center" vertical="center"/>
    </xf>
    <xf numFmtId="0" fontId="7" fillId="2" borderId="7" xfId="0" applyFont="1" applyFill="1" applyBorder="1" applyAlignment="1">
      <alignment horizontal="center" vertical="center"/>
    </xf>
    <xf numFmtId="0" fontId="45" fillId="0" borderId="4" xfId="0" applyFont="1" applyFill="1" applyBorder="1" applyAlignment="1">
      <alignment horizontal="left" vertical="center" wrapText="1"/>
    </xf>
    <xf numFmtId="0" fontId="45" fillId="0" borderId="5" xfId="0" applyFont="1" applyFill="1" applyBorder="1" applyAlignment="1">
      <alignment horizontal="left" vertical="center" wrapText="1"/>
    </xf>
    <xf numFmtId="0" fontId="45" fillId="0" borderId="9"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45" fillId="0" borderId="7" xfId="0" applyFont="1" applyFill="1" applyBorder="1" applyAlignment="1">
      <alignment horizontal="left" vertical="center" wrapText="1"/>
    </xf>
    <xf numFmtId="0" fontId="45" fillId="0" borderId="10" xfId="0" applyFont="1" applyFill="1" applyBorder="1" applyAlignment="1">
      <alignment horizontal="left" vertical="center" wrapText="1"/>
    </xf>
    <xf numFmtId="0" fontId="45" fillId="0" borderId="6" xfId="0" applyFont="1" applyFill="1" applyBorder="1" applyAlignment="1">
      <alignment horizontal="left" vertical="center" wrapText="1"/>
    </xf>
    <xf numFmtId="0" fontId="45" fillId="0" borderId="8" xfId="0" applyFont="1" applyFill="1" applyBorder="1" applyAlignment="1">
      <alignment horizontal="left" vertical="center" wrapText="1"/>
    </xf>
    <xf numFmtId="0" fontId="45" fillId="2" borderId="163" xfId="0" applyFont="1" applyFill="1" applyBorder="1" applyAlignment="1">
      <alignment horizontal="center" vertical="center"/>
    </xf>
    <xf numFmtId="0" fontId="45" fillId="2" borderId="60" xfId="0" applyFont="1" applyFill="1" applyBorder="1" applyAlignment="1">
      <alignment horizontal="center" vertical="center"/>
    </xf>
    <xf numFmtId="0" fontId="48" fillId="0" borderId="11" xfId="0" applyFont="1" applyFill="1" applyBorder="1" applyAlignment="1">
      <alignment horizontal="left" vertical="center"/>
    </xf>
    <xf numFmtId="0" fontId="48" fillId="0" borderId="3" xfId="0" applyFont="1" applyFill="1" applyBorder="1" applyAlignment="1">
      <alignment horizontal="left" vertical="center"/>
    </xf>
    <xf numFmtId="0" fontId="76" fillId="0" borderId="1" xfId="0" applyFont="1" applyFill="1" applyBorder="1" applyAlignment="1">
      <alignment horizontal="left" vertical="center" wrapText="1"/>
    </xf>
    <xf numFmtId="0" fontId="81" fillId="0" borderId="4" xfId="0" applyFont="1" applyBorder="1"/>
    <xf numFmtId="0" fontId="81" fillId="0" borderId="5" xfId="0" applyFont="1" applyBorder="1"/>
    <xf numFmtId="0" fontId="81" fillId="0" borderId="9" xfId="0" applyFont="1" applyBorder="1"/>
    <xf numFmtId="0" fontId="81" fillId="0" borderId="0" xfId="0" applyFont="1"/>
    <xf numFmtId="0" fontId="81" fillId="0" borderId="7" xfId="0" applyFont="1" applyBorder="1"/>
    <xf numFmtId="0" fontId="81" fillId="0" borderId="10" xfId="0" applyFont="1" applyBorder="1"/>
    <xf numFmtId="0" fontId="81" fillId="0" borderId="6" xfId="0" applyFont="1" applyBorder="1"/>
    <xf numFmtId="0" fontId="81" fillId="0" borderId="8" xfId="0" applyFont="1" applyBorder="1"/>
    <xf numFmtId="0" fontId="53" fillId="0" borderId="0" xfId="0" applyFont="1" applyBorder="1" applyAlignment="1">
      <alignment horizontal="left" vertical="top" wrapText="1"/>
    </xf>
    <xf numFmtId="0" fontId="53" fillId="0" borderId="7" xfId="0" applyFont="1" applyBorder="1" applyAlignment="1">
      <alignment horizontal="left" vertical="top" wrapText="1"/>
    </xf>
    <xf numFmtId="0" fontId="53" fillId="0" borderId="10" xfId="0" applyFont="1" applyFill="1" applyBorder="1" applyAlignment="1">
      <alignment horizontal="center" vertical="center" textRotation="255"/>
    </xf>
    <xf numFmtId="0" fontId="63" fillId="0" borderId="3" xfId="0" applyFont="1" applyFill="1" applyBorder="1" applyAlignment="1">
      <alignment horizontal="center" vertical="center"/>
    </xf>
    <xf numFmtId="0" fontId="63" fillId="0" borderId="12" xfId="0" applyFont="1" applyFill="1" applyBorder="1" applyAlignment="1">
      <alignment horizontal="center" vertical="center"/>
    </xf>
    <xf numFmtId="0" fontId="63" fillId="0" borderId="11" xfId="0" applyFont="1" applyFill="1" applyBorder="1" applyAlignment="1">
      <alignment horizontal="center" vertical="center"/>
    </xf>
    <xf numFmtId="0" fontId="53" fillId="0" borderId="45" xfId="0" applyFont="1" applyFill="1" applyBorder="1"/>
    <xf numFmtId="0" fontId="45" fillId="0" borderId="12" xfId="0" applyFont="1" applyFill="1" applyBorder="1" applyAlignment="1">
      <alignment horizontal="right" vertical="center"/>
    </xf>
    <xf numFmtId="0" fontId="45" fillId="0" borderId="3" xfId="0" applyFont="1" applyFill="1" applyBorder="1" applyAlignment="1">
      <alignment horizontal="right" vertical="center"/>
    </xf>
    <xf numFmtId="0" fontId="45" fillId="0" borderId="2" xfId="0" applyFont="1" applyFill="1" applyBorder="1" applyAlignment="1">
      <alignment horizontal="center" vertical="center" wrapText="1"/>
    </xf>
    <xf numFmtId="0" fontId="48" fillId="0" borderId="11"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46" fillId="5" borderId="1" xfId="0" applyFont="1" applyFill="1" applyBorder="1" applyAlignment="1">
      <alignment horizontal="left" vertical="center"/>
    </xf>
    <xf numFmtId="0" fontId="46" fillId="5" borderId="4" xfId="0" applyFont="1" applyFill="1" applyBorder="1" applyAlignment="1">
      <alignment horizontal="left" vertical="center"/>
    </xf>
    <xf numFmtId="0" fontId="46" fillId="5" borderId="5" xfId="0" applyFont="1" applyFill="1" applyBorder="1" applyAlignment="1">
      <alignment horizontal="left" vertical="center"/>
    </xf>
    <xf numFmtId="0" fontId="46" fillId="5" borderId="4" xfId="0" applyFont="1" applyFill="1" applyBorder="1" applyAlignment="1">
      <alignment horizontal="center" vertical="center" wrapText="1"/>
    </xf>
    <xf numFmtId="0" fontId="46" fillId="5" borderId="5" xfId="0" applyFont="1" applyFill="1" applyBorder="1" applyAlignment="1">
      <alignment horizontal="center" vertical="center" wrapText="1"/>
    </xf>
    <xf numFmtId="0" fontId="46" fillId="5" borderId="10" xfId="0" applyFont="1" applyFill="1" applyBorder="1" applyAlignment="1">
      <alignment horizontal="center" vertical="center" wrapText="1"/>
    </xf>
    <xf numFmtId="0" fontId="46" fillId="5" borderId="6" xfId="0" applyFont="1" applyFill="1" applyBorder="1" applyAlignment="1">
      <alignment horizontal="center" vertical="center" wrapText="1"/>
    </xf>
    <xf numFmtId="0" fontId="46" fillId="5" borderId="8" xfId="0" applyFont="1" applyFill="1" applyBorder="1" applyAlignment="1">
      <alignment horizontal="center" vertical="center" wrapText="1"/>
    </xf>
    <xf numFmtId="0" fontId="46" fillId="5" borderId="11" xfId="0" applyFont="1" applyFill="1" applyBorder="1" applyAlignment="1">
      <alignment horizontal="center" vertical="center" shrinkToFit="1"/>
    </xf>
    <xf numFmtId="0" fontId="46" fillId="5" borderId="2" xfId="0" applyFont="1" applyFill="1" applyBorder="1" applyAlignment="1">
      <alignment horizontal="center" vertical="center" shrinkToFit="1"/>
    </xf>
    <xf numFmtId="0" fontId="46" fillId="5" borderId="3" xfId="0" applyFont="1" applyFill="1" applyBorder="1" applyAlignment="1">
      <alignment horizontal="center" vertical="center" shrinkToFit="1"/>
    </xf>
    <xf numFmtId="186" fontId="45" fillId="0" borderId="2" xfId="0" applyNumberFormat="1" applyFont="1" applyFill="1" applyBorder="1" applyAlignment="1">
      <alignment horizontal="center" vertical="center"/>
    </xf>
    <xf numFmtId="186" fontId="45" fillId="0" borderId="3" xfId="0" applyNumberFormat="1" applyFont="1" applyFill="1" applyBorder="1" applyAlignment="1">
      <alignment horizontal="center" vertical="center"/>
    </xf>
    <xf numFmtId="38" fontId="45" fillId="6" borderId="11" xfId="2" applyFont="1" applyFill="1" applyBorder="1" applyAlignment="1">
      <alignment horizontal="right" vertical="center"/>
    </xf>
    <xf numFmtId="38" fontId="45" fillId="6" borderId="2" xfId="2" applyFont="1" applyFill="1" applyBorder="1" applyAlignment="1">
      <alignment horizontal="right" vertical="center"/>
    </xf>
    <xf numFmtId="38" fontId="45" fillId="0" borderId="12" xfId="2" applyFont="1" applyFill="1" applyBorder="1" applyAlignment="1">
      <alignment horizontal="center" vertical="center" textRotation="255"/>
    </xf>
    <xf numFmtId="38" fontId="45" fillId="0" borderId="12" xfId="2" applyFont="1" applyFill="1" applyBorder="1" applyAlignment="1">
      <alignment horizontal="left" vertical="center"/>
    </xf>
    <xf numFmtId="38" fontId="45" fillId="0" borderId="12" xfId="2" applyFont="1" applyFill="1" applyBorder="1" applyAlignment="1">
      <alignment horizontal="right" vertical="center"/>
    </xf>
    <xf numFmtId="38" fontId="45" fillId="0" borderId="4" xfId="2" applyFont="1" applyFill="1" applyBorder="1" applyAlignment="1">
      <alignment horizontal="right" vertical="center"/>
    </xf>
    <xf numFmtId="38" fontId="45" fillId="0" borderId="6" xfId="2" applyFont="1" applyFill="1" applyBorder="1" applyAlignment="1">
      <alignment horizontal="right" vertical="center"/>
    </xf>
    <xf numFmtId="0" fontId="45" fillId="0" borderId="0" xfId="0" applyFont="1" applyFill="1" applyBorder="1" applyAlignment="1">
      <alignment vertical="center"/>
    </xf>
    <xf numFmtId="0" fontId="46" fillId="5" borderId="9" xfId="0" applyFont="1" applyFill="1" applyBorder="1" applyAlignment="1">
      <alignment horizontal="center" vertical="center"/>
    </xf>
    <xf numFmtId="0" fontId="46" fillId="5" borderId="0" xfId="0" applyFont="1" applyFill="1" applyBorder="1" applyAlignment="1">
      <alignment horizontal="center" vertical="center"/>
    </xf>
    <xf numFmtId="0" fontId="46" fillId="5" borderId="7" xfId="0" applyFont="1" applyFill="1" applyBorder="1" applyAlignment="1">
      <alignment horizontal="center" vertical="center"/>
    </xf>
    <xf numFmtId="38" fontId="45" fillId="0" borderId="49" xfId="2" applyFont="1" applyFill="1" applyBorder="1" applyAlignment="1">
      <alignment horizontal="center" vertical="center"/>
    </xf>
    <xf numFmtId="38" fontId="45" fillId="0" borderId="50" xfId="2" applyFont="1" applyFill="1" applyBorder="1" applyAlignment="1">
      <alignment horizontal="center" vertical="center"/>
    </xf>
    <xf numFmtId="38" fontId="45" fillId="0" borderId="59" xfId="2" applyFont="1" applyFill="1" applyBorder="1" applyAlignment="1">
      <alignment horizontal="center" vertical="center"/>
    </xf>
    <xf numFmtId="38" fontId="45" fillId="0" borderId="44" xfId="2" applyFont="1" applyFill="1" applyBorder="1" applyAlignment="1">
      <alignment horizontal="center" vertical="center"/>
    </xf>
    <xf numFmtId="38" fontId="45" fillId="0" borderId="87" xfId="2" applyFont="1" applyFill="1" applyBorder="1" applyAlignment="1">
      <alignment horizontal="center" vertical="center"/>
    </xf>
    <xf numFmtId="38" fontId="45" fillId="0" borderId="88" xfId="2" applyFont="1" applyFill="1" applyBorder="1" applyAlignment="1">
      <alignment horizontal="center" vertical="center"/>
    </xf>
    <xf numFmtId="38" fontId="45" fillId="0" borderId="89" xfId="2" applyFont="1" applyFill="1" applyBorder="1" applyAlignment="1">
      <alignment horizontal="center" vertical="center"/>
    </xf>
    <xf numFmtId="38" fontId="45" fillId="0" borderId="60" xfId="2" applyFont="1" applyFill="1" applyBorder="1" applyAlignment="1">
      <alignment horizontal="center" vertical="center"/>
    </xf>
    <xf numFmtId="38" fontId="45" fillId="0" borderId="88" xfId="2" applyFont="1" applyFill="1" applyBorder="1" applyAlignment="1">
      <alignment horizontal="right" vertical="center"/>
    </xf>
    <xf numFmtId="38" fontId="45" fillId="0" borderId="44" xfId="2" applyFont="1" applyFill="1" applyBorder="1" applyAlignment="1">
      <alignment horizontal="right" vertical="center"/>
    </xf>
    <xf numFmtId="0" fontId="45" fillId="0" borderId="60" xfId="0" applyFont="1" applyFill="1" applyBorder="1" applyAlignment="1">
      <alignment horizontal="center" vertical="center"/>
    </xf>
    <xf numFmtId="38" fontId="45" fillId="0" borderId="1" xfId="2" applyFont="1" applyFill="1" applyBorder="1" applyAlignment="1">
      <alignment horizontal="center" vertical="center"/>
    </xf>
    <xf numFmtId="38" fontId="45" fillId="0" borderId="4" xfId="2" applyFont="1" applyFill="1" applyBorder="1" applyAlignment="1">
      <alignment horizontal="center" vertical="center"/>
    </xf>
    <xf numFmtId="38" fontId="45" fillId="0" borderId="9" xfId="2" applyFont="1" applyFill="1" applyBorder="1" applyAlignment="1">
      <alignment horizontal="center" vertical="center"/>
    </xf>
    <xf numFmtId="38" fontId="45" fillId="0" borderId="0" xfId="2" applyFont="1" applyFill="1" applyBorder="1" applyAlignment="1">
      <alignment horizontal="center" vertical="center"/>
    </xf>
    <xf numFmtId="38" fontId="45" fillId="0" borderId="5" xfId="2" applyFont="1" applyFill="1" applyBorder="1" applyAlignment="1">
      <alignment horizontal="center" vertical="center"/>
    </xf>
    <xf numFmtId="38" fontId="45" fillId="0" borderId="7" xfId="2" applyFont="1" applyFill="1" applyBorder="1" applyAlignment="1">
      <alignment horizontal="center" vertical="center"/>
    </xf>
    <xf numFmtId="38" fontId="45" fillId="0" borderId="0" xfId="2" applyFont="1" applyFill="1" applyBorder="1" applyAlignment="1">
      <alignment horizontal="right" vertical="center"/>
    </xf>
    <xf numFmtId="38" fontId="45" fillId="0" borderId="51" xfId="2" applyFont="1" applyFill="1" applyBorder="1" applyAlignment="1">
      <alignment horizontal="center" vertical="center"/>
    </xf>
    <xf numFmtId="38" fontId="45" fillId="0" borderId="50" xfId="2" applyFont="1" applyFill="1" applyBorder="1" applyAlignment="1">
      <alignment horizontal="right" vertical="center"/>
    </xf>
    <xf numFmtId="0" fontId="45" fillId="0" borderId="51" xfId="0" applyFont="1" applyFill="1" applyBorder="1" applyAlignment="1">
      <alignment horizontal="center" vertical="center"/>
    </xf>
    <xf numFmtId="0" fontId="96" fillId="0" borderId="193" xfId="0" applyFont="1" applyBorder="1" applyAlignment="1">
      <alignment horizontal="center" vertical="center" wrapText="1"/>
    </xf>
    <xf numFmtId="0" fontId="96" fillId="0" borderId="4" xfId="0" applyFont="1" applyBorder="1" applyAlignment="1">
      <alignment horizontal="center" vertical="center" wrapText="1"/>
    </xf>
    <xf numFmtId="0" fontId="96" fillId="0" borderId="56" xfId="0" applyFont="1" applyBorder="1" applyAlignment="1">
      <alignment horizontal="center" vertical="center" wrapText="1"/>
    </xf>
    <xf numFmtId="0" fontId="96" fillId="0" borderId="191" xfId="0" applyFont="1" applyBorder="1" applyAlignment="1">
      <alignment horizontal="center" vertical="center" wrapText="1"/>
    </xf>
    <xf numFmtId="0" fontId="96" fillId="0" borderId="0" xfId="0" applyFont="1" applyAlignment="1">
      <alignment horizontal="center" vertical="center" wrapText="1"/>
    </xf>
    <xf numFmtId="0" fontId="96" fillId="0" borderId="25" xfId="0" applyFont="1" applyBorder="1" applyAlignment="1">
      <alignment horizontal="center" vertical="center" wrapText="1"/>
    </xf>
    <xf numFmtId="0" fontId="96" fillId="0" borderId="194" xfId="0" applyFont="1" applyBorder="1" applyAlignment="1">
      <alignment horizontal="center" vertical="center" wrapText="1"/>
    </xf>
    <xf numFmtId="0" fontId="96" fillId="0" borderId="195" xfId="0" applyFont="1" applyBorder="1" applyAlignment="1">
      <alignment horizontal="center" vertical="center" wrapText="1"/>
    </xf>
    <xf numFmtId="0" fontId="96" fillId="0" borderId="196" xfId="0" applyFont="1" applyBorder="1" applyAlignment="1">
      <alignment horizontal="center" vertical="center" wrapText="1"/>
    </xf>
    <xf numFmtId="0" fontId="96" fillId="15" borderId="197" xfId="0" applyFont="1" applyFill="1" applyBorder="1" applyAlignment="1">
      <alignment horizontal="center" vertical="center" shrinkToFit="1"/>
    </xf>
    <xf numFmtId="0" fontId="96" fillId="15" borderId="198" xfId="0" applyFont="1" applyFill="1" applyBorder="1" applyAlignment="1">
      <alignment horizontal="center" vertical="center" shrinkToFit="1"/>
    </xf>
    <xf numFmtId="0" fontId="96" fillId="15" borderId="199" xfId="0" applyFont="1" applyFill="1" applyBorder="1" applyAlignment="1">
      <alignment horizontal="center" vertical="center" shrinkToFit="1"/>
    </xf>
    <xf numFmtId="0" fontId="7" fillId="15" borderId="200" xfId="0" applyFont="1" applyFill="1" applyBorder="1" applyAlignment="1">
      <alignment horizontal="center" vertical="center"/>
    </xf>
    <xf numFmtId="0" fontId="96" fillId="15" borderId="201" xfId="0" applyFont="1" applyFill="1" applyBorder="1" applyAlignment="1">
      <alignment horizontal="left" vertical="center" shrinkToFit="1"/>
    </xf>
    <xf numFmtId="0" fontId="96" fillId="15" borderId="198" xfId="0" applyFont="1" applyFill="1" applyBorder="1" applyAlignment="1">
      <alignment horizontal="left" vertical="center" shrinkToFit="1"/>
    </xf>
    <xf numFmtId="0" fontId="2" fillId="2" borderId="0" xfId="0" applyFont="1" applyFill="1" applyAlignment="1">
      <alignment horizontal="center" vertical="center"/>
    </xf>
    <xf numFmtId="0" fontId="7" fillId="10" borderId="8" xfId="0" applyFont="1" applyFill="1" applyBorder="1" applyAlignment="1">
      <alignment horizontal="center" vertical="center" wrapText="1"/>
    </xf>
    <xf numFmtId="0" fontId="7" fillId="0" borderId="0" xfId="0" applyFont="1" applyFill="1" applyAlignment="1">
      <alignment horizontal="right" vertical="center"/>
    </xf>
    <xf numFmtId="0" fontId="7" fillId="10" borderId="4" xfId="0" applyFont="1" applyFill="1" applyBorder="1" applyAlignment="1">
      <alignment horizontal="center" vertical="center" wrapText="1"/>
    </xf>
    <xf numFmtId="0" fontId="7" fillId="10" borderId="6" xfId="0" applyFont="1" applyFill="1" applyBorder="1" applyAlignment="1">
      <alignment horizontal="center" vertical="center" wrapText="1"/>
    </xf>
    <xf numFmtId="0" fontId="7" fillId="10" borderId="1" xfId="0" applyFont="1" applyFill="1" applyBorder="1" applyAlignment="1">
      <alignment horizontal="center" vertical="center" wrapText="1"/>
    </xf>
    <xf numFmtId="0" fontId="7" fillId="10" borderId="9" xfId="0" applyFont="1" applyFill="1" applyBorder="1" applyAlignment="1">
      <alignment horizontal="center" vertical="center" wrapText="1"/>
    </xf>
    <xf numFmtId="0" fontId="7" fillId="10" borderId="0" xfId="0" applyFont="1" applyFill="1" applyBorder="1" applyAlignment="1">
      <alignment horizontal="center" vertical="center" wrapText="1"/>
    </xf>
    <xf numFmtId="0" fontId="7" fillId="10" borderId="10"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4" fontId="7" fillId="0" borderId="1" xfId="0" applyNumberFormat="1" applyFont="1" applyFill="1" applyBorder="1" applyAlignment="1">
      <alignment horizontal="center" vertical="center" wrapText="1"/>
    </xf>
    <xf numFmtId="4" fontId="7" fillId="0" borderId="4" xfId="0" applyNumberFormat="1" applyFont="1" applyFill="1" applyBorder="1" applyAlignment="1">
      <alignment horizontal="center" vertical="center" wrapText="1"/>
    </xf>
    <xf numFmtId="4" fontId="7" fillId="0" borderId="10" xfId="0" applyNumberFormat="1" applyFont="1" applyFill="1" applyBorder="1" applyAlignment="1">
      <alignment horizontal="center" vertical="center" wrapText="1"/>
    </xf>
    <xf numFmtId="4" fontId="7" fillId="0" borderId="6"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shrinkToFit="1"/>
    </xf>
    <xf numFmtId="0" fontId="7" fillId="0" borderId="6" xfId="0" applyFont="1" applyFill="1" applyBorder="1" applyAlignment="1">
      <alignment horizontal="center" vertical="center" wrapText="1" shrinkToFit="1"/>
    </xf>
    <xf numFmtId="0" fontId="7" fillId="0" borderId="9"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80" fillId="5" borderId="11" xfId="0" applyFont="1" applyFill="1" applyBorder="1" applyAlignment="1">
      <alignment horizontal="center" vertical="center" wrapText="1"/>
    </xf>
    <xf numFmtId="0" fontId="80" fillId="5" borderId="2" xfId="0" applyFont="1" applyFill="1" applyBorder="1" applyAlignment="1">
      <alignment horizontal="center" vertical="center" wrapText="1"/>
    </xf>
    <xf numFmtId="0" fontId="80" fillId="5" borderId="3"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7" fillId="23" borderId="1" xfId="0" applyFont="1" applyFill="1" applyBorder="1" applyAlignment="1">
      <alignment horizontal="center" vertical="center" wrapText="1"/>
    </xf>
    <xf numFmtId="0" fontId="0" fillId="23" borderId="4" xfId="0" applyFont="1" applyFill="1" applyBorder="1" applyAlignment="1">
      <alignment vertical="center" wrapText="1"/>
    </xf>
    <xf numFmtId="0" fontId="0" fillId="23" borderId="10" xfId="0" applyFont="1" applyFill="1" applyBorder="1" applyAlignment="1">
      <alignment vertical="center" wrapText="1"/>
    </xf>
    <xf numFmtId="0" fontId="0" fillId="23" borderId="6" xfId="0" applyFont="1" applyFill="1" applyBorder="1" applyAlignment="1">
      <alignment vertical="center" wrapText="1"/>
    </xf>
    <xf numFmtId="0" fontId="7" fillId="0" borderId="119" xfId="0" applyFont="1" applyBorder="1" applyAlignment="1">
      <alignment horizontal="center" vertical="center" wrapText="1"/>
    </xf>
    <xf numFmtId="0" fontId="0" fillId="0" borderId="4"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4" xfId="0" applyFont="1" applyFill="1" applyBorder="1" applyAlignment="1">
      <alignment vertical="center" wrapText="1"/>
    </xf>
    <xf numFmtId="0" fontId="0" fillId="0" borderId="15" xfId="0" applyFont="1" applyFill="1" applyBorder="1" applyAlignment="1">
      <alignment vertical="center" wrapText="1"/>
    </xf>
    <xf numFmtId="0" fontId="0" fillId="0" borderId="16" xfId="0" applyFont="1" applyFill="1" applyBorder="1" applyAlignment="1">
      <alignment horizontal="center" vertical="center" wrapText="1"/>
    </xf>
    <xf numFmtId="0" fontId="0" fillId="23" borderId="14" xfId="0" applyFont="1" applyFill="1" applyBorder="1" applyAlignment="1">
      <alignment vertical="center" wrapText="1"/>
    </xf>
    <xf numFmtId="0" fontId="0" fillId="23" borderId="15" xfId="0" applyFont="1" applyFill="1" applyBorder="1" applyAlignment="1">
      <alignment vertical="center" wrapText="1"/>
    </xf>
    <xf numFmtId="0" fontId="7" fillId="23" borderId="12" xfId="0" applyFont="1" applyFill="1" applyBorder="1" applyAlignment="1">
      <alignment horizontal="center" vertical="center" wrapText="1"/>
    </xf>
    <xf numFmtId="0" fontId="0" fillId="0" borderId="10" xfId="0" applyFont="1" applyBorder="1" applyAlignment="1">
      <alignment horizontal="center" vertical="center" wrapText="1"/>
    </xf>
    <xf numFmtId="0" fontId="0" fillId="0" borderId="6" xfId="0" applyFont="1" applyBorder="1" applyAlignment="1">
      <alignment horizontal="center" vertical="center" wrapText="1"/>
    </xf>
    <xf numFmtId="0" fontId="7" fillId="23" borderId="4" xfId="0" applyFont="1" applyFill="1" applyBorder="1" applyAlignment="1">
      <alignment horizontal="center" vertical="center" wrapText="1" shrinkToFit="1"/>
    </xf>
    <xf numFmtId="0" fontId="0" fillId="23" borderId="4" xfId="0" applyFont="1" applyFill="1" applyBorder="1" applyAlignment="1">
      <alignment horizontal="center" vertical="center" wrapText="1"/>
    </xf>
    <xf numFmtId="0" fontId="0" fillId="23" borderId="6" xfId="0" applyFont="1" applyFill="1" applyBorder="1" applyAlignment="1">
      <alignment horizontal="center" vertical="center" wrapText="1"/>
    </xf>
    <xf numFmtId="0" fontId="0" fillId="0" borderId="6" xfId="0" applyFont="1" applyFill="1" applyBorder="1" applyAlignment="1">
      <alignment vertical="center" wrapText="1"/>
    </xf>
    <xf numFmtId="0" fontId="6" fillId="0" borderId="0" xfId="0" applyFont="1" applyFill="1" applyAlignment="1">
      <alignment vertical="center" wrapText="1"/>
    </xf>
    <xf numFmtId="0" fontId="0" fillId="0" borderId="0" xfId="0" applyFont="1" applyAlignment="1">
      <alignment vertical="center" wrapText="1"/>
    </xf>
    <xf numFmtId="0" fontId="7" fillId="0" borderId="172" xfId="0" applyFont="1" applyFill="1" applyBorder="1" applyAlignment="1">
      <alignment horizontal="center" vertical="center" textRotation="255" wrapText="1"/>
    </xf>
    <xf numFmtId="0" fontId="7" fillId="0" borderId="94" xfId="0" applyFont="1" applyFill="1" applyBorder="1" applyAlignment="1">
      <alignment horizontal="center" vertical="center" textRotation="255" wrapText="1"/>
    </xf>
    <xf numFmtId="0" fontId="7" fillId="0" borderId="173" xfId="0" applyFont="1" applyFill="1" applyBorder="1" applyAlignment="1">
      <alignment horizontal="center" vertical="center" textRotation="255" wrapText="1"/>
    </xf>
    <xf numFmtId="0" fontId="7" fillId="0" borderId="12" xfId="0" applyFont="1" applyFill="1" applyBorder="1" applyAlignment="1">
      <alignment horizontal="center" vertical="center" textRotation="255" wrapText="1"/>
    </xf>
    <xf numFmtId="0" fontId="7" fillId="0" borderId="174" xfId="0" applyFont="1" applyFill="1" applyBorder="1" applyAlignment="1">
      <alignment horizontal="center" vertical="center" textRotation="255" wrapText="1"/>
    </xf>
    <xf numFmtId="0" fontId="7" fillId="0" borderId="119" xfId="0" applyFont="1" applyFill="1" applyBorder="1" applyAlignment="1">
      <alignment horizontal="center" vertical="center" textRotation="255" wrapText="1"/>
    </xf>
    <xf numFmtId="0" fontId="7" fillId="0" borderId="94" xfId="0" applyFont="1" applyBorder="1" applyAlignment="1">
      <alignment horizontal="center" vertical="center" textRotation="255" wrapText="1"/>
    </xf>
    <xf numFmtId="0" fontId="7" fillId="0" borderId="12" xfId="0" applyFont="1" applyBorder="1" applyAlignment="1">
      <alignment horizontal="center" vertical="center" textRotation="255" wrapText="1"/>
    </xf>
    <xf numFmtId="0" fontId="7" fillId="23" borderId="94" xfId="0" applyFont="1" applyFill="1" applyBorder="1" applyAlignment="1">
      <alignment horizontal="center" vertical="center" wrapText="1"/>
    </xf>
    <xf numFmtId="4" fontId="7" fillId="0" borderId="54" xfId="0" applyNumberFormat="1" applyFont="1" applyFill="1" applyBorder="1" applyAlignment="1">
      <alignment horizontal="center" vertical="center" wrapText="1"/>
    </xf>
    <xf numFmtId="0" fontId="0" fillId="0" borderId="86" xfId="0" applyFont="1" applyBorder="1" applyAlignment="1">
      <alignment horizontal="center" vertical="center" wrapText="1"/>
    </xf>
    <xf numFmtId="0" fontId="7" fillId="0" borderId="86" xfId="0" applyFont="1" applyFill="1" applyBorder="1" applyAlignment="1">
      <alignment horizontal="center" vertical="center" wrapText="1"/>
    </xf>
    <xf numFmtId="0" fontId="7" fillId="23" borderId="86" xfId="0" applyFont="1" applyFill="1" applyBorder="1" applyAlignment="1">
      <alignment horizontal="center" vertical="center" wrapText="1" shrinkToFit="1"/>
    </xf>
    <xf numFmtId="0" fontId="0" fillId="23" borderId="86" xfId="0" applyFont="1" applyFill="1" applyBorder="1" applyAlignment="1">
      <alignment horizontal="center" vertical="center" wrapText="1"/>
    </xf>
    <xf numFmtId="0" fontId="0" fillId="0" borderId="86" xfId="0" applyFont="1" applyFill="1" applyBorder="1" applyAlignment="1">
      <alignment vertical="center" wrapText="1"/>
    </xf>
    <xf numFmtId="0" fontId="7" fillId="0" borderId="53" xfId="0" applyFont="1" applyFill="1" applyBorder="1" applyAlignment="1">
      <alignment horizontal="center" vertical="center" wrapText="1"/>
    </xf>
    <xf numFmtId="0" fontId="7" fillId="0" borderId="97" xfId="0" applyFont="1" applyFill="1" applyBorder="1" applyAlignment="1">
      <alignment horizontal="center" vertical="center" textRotation="255" wrapText="1"/>
    </xf>
    <xf numFmtId="0" fontId="7" fillId="0" borderId="61" xfId="0" applyFont="1" applyFill="1" applyBorder="1" applyAlignment="1">
      <alignment horizontal="center" vertical="center" textRotation="255" wrapText="1"/>
    </xf>
    <xf numFmtId="0" fontId="7" fillId="0" borderId="61" xfId="0" applyFont="1" applyBorder="1" applyAlignment="1">
      <alignment horizontal="center" vertical="center" textRotation="255" wrapText="1"/>
    </xf>
    <xf numFmtId="0" fontId="7" fillId="0" borderId="119" xfId="0" applyFont="1" applyBorder="1" applyAlignment="1">
      <alignment horizontal="center" vertical="center" textRotation="255" wrapText="1"/>
    </xf>
    <xf numFmtId="0" fontId="7" fillId="15" borderId="1" xfId="0" applyFont="1" applyFill="1" applyBorder="1" applyAlignment="1">
      <alignment horizontal="center" vertical="center" wrapText="1"/>
    </xf>
    <xf numFmtId="0" fontId="7" fillId="15" borderId="56" xfId="0" applyFont="1" applyFill="1" applyBorder="1" applyAlignment="1">
      <alignment horizontal="center" vertical="center" wrapText="1"/>
    </xf>
    <xf numFmtId="0" fontId="7" fillId="15" borderId="14" xfId="0" applyFont="1" applyFill="1" applyBorder="1" applyAlignment="1">
      <alignment horizontal="center" vertical="center" wrapText="1"/>
    </xf>
    <xf numFmtId="0" fontId="7" fillId="15" borderId="23" xfId="0" applyFont="1" applyFill="1" applyBorder="1" applyAlignment="1">
      <alignment horizontal="center" vertical="center" wrapText="1"/>
    </xf>
    <xf numFmtId="0" fontId="7" fillId="15" borderId="10" xfId="0" applyFont="1" applyFill="1" applyBorder="1" applyAlignment="1">
      <alignment horizontal="center" vertical="center" wrapText="1"/>
    </xf>
    <xf numFmtId="0" fontId="7" fillId="15" borderId="57" xfId="0" applyFont="1" applyFill="1" applyBorder="1" applyAlignment="1">
      <alignment horizontal="center" vertical="center" wrapText="1"/>
    </xf>
    <xf numFmtId="4" fontId="7" fillId="15" borderId="54" xfId="0" applyNumberFormat="1" applyFont="1" applyFill="1" applyBorder="1" applyAlignment="1">
      <alignment horizontal="center" vertical="center" wrapText="1"/>
    </xf>
    <xf numFmtId="4" fontId="7" fillId="15" borderId="55" xfId="0" applyNumberFormat="1" applyFont="1" applyFill="1" applyBorder="1" applyAlignment="1">
      <alignment horizontal="center" vertical="center" wrapText="1"/>
    </xf>
    <xf numFmtId="4" fontId="7" fillId="15" borderId="10" xfId="0" applyNumberFormat="1" applyFont="1" applyFill="1" applyBorder="1" applyAlignment="1">
      <alignment horizontal="center" vertical="center" wrapText="1"/>
    </xf>
    <xf numFmtId="4" fontId="7" fillId="15" borderId="57" xfId="0" applyNumberFormat="1" applyFont="1" applyFill="1" applyBorder="1" applyAlignment="1">
      <alignment horizontal="center" vertical="center" wrapText="1"/>
    </xf>
    <xf numFmtId="0" fontId="7" fillId="23" borderId="54" xfId="0" applyFont="1" applyFill="1" applyBorder="1" applyAlignment="1">
      <alignment horizontal="center" vertical="center" wrapText="1"/>
    </xf>
    <xf numFmtId="0" fontId="0" fillId="23" borderId="86" xfId="0" applyFont="1" applyFill="1" applyBorder="1" applyAlignment="1">
      <alignment vertical="center" wrapText="1"/>
    </xf>
    <xf numFmtId="0" fontId="7" fillId="23" borderId="12" xfId="0" applyFont="1" applyFill="1" applyBorder="1" applyAlignment="1">
      <alignment horizontal="center" vertical="center" textRotation="255" wrapText="1"/>
    </xf>
    <xf numFmtId="0" fontId="7" fillId="23" borderId="119" xfId="0" applyFont="1" applyFill="1" applyBorder="1" applyAlignment="1">
      <alignment horizontal="center" vertical="center" textRotation="255" wrapText="1"/>
    </xf>
    <xf numFmtId="0" fontId="0" fillId="23" borderId="15" xfId="0" applyFont="1" applyFill="1" applyBorder="1" applyAlignment="1">
      <alignment horizontal="center" vertical="center" wrapText="1"/>
    </xf>
    <xf numFmtId="4" fontId="7" fillId="15" borderId="1" xfId="0" applyNumberFormat="1" applyFont="1" applyFill="1" applyBorder="1" applyAlignment="1">
      <alignment horizontal="center" vertical="center" wrapText="1"/>
    </xf>
    <xf numFmtId="0" fontId="0" fillId="15" borderId="56" xfId="0" applyFont="1" applyFill="1" applyBorder="1" applyAlignment="1">
      <alignment horizontal="center" vertical="center" wrapText="1"/>
    </xf>
    <xf numFmtId="0" fontId="0" fillId="15" borderId="14" xfId="0" applyFont="1" applyFill="1" applyBorder="1" applyAlignment="1">
      <alignment horizontal="center" vertical="center" wrapText="1"/>
    </xf>
    <xf numFmtId="0" fontId="0" fillId="15" borderId="23" xfId="0" applyFont="1" applyFill="1" applyBorder="1" applyAlignment="1">
      <alignment horizontal="center" vertical="center" wrapText="1"/>
    </xf>
    <xf numFmtId="0" fontId="7" fillId="23" borderId="1" xfId="0" applyFont="1" applyFill="1" applyBorder="1" applyAlignment="1">
      <alignment horizontal="center" vertical="center" textRotation="255" wrapText="1"/>
    </xf>
    <xf numFmtId="0" fontId="7" fillId="23" borderId="4" xfId="0" applyFont="1" applyFill="1" applyBorder="1" applyAlignment="1">
      <alignment horizontal="center" vertical="center" textRotation="255" wrapText="1"/>
    </xf>
    <xf numFmtId="0" fontId="7" fillId="23" borderId="5" xfId="0" applyFont="1" applyFill="1" applyBorder="1" applyAlignment="1">
      <alignment horizontal="center" vertical="center" textRotation="255" wrapText="1"/>
    </xf>
    <xf numFmtId="0" fontId="7" fillId="23" borderId="10" xfId="0" applyFont="1" applyFill="1" applyBorder="1" applyAlignment="1">
      <alignment horizontal="center" vertical="center" textRotation="255" wrapText="1"/>
    </xf>
    <xf numFmtId="0" fontId="7" fillId="23" borderId="6" xfId="0" applyFont="1" applyFill="1" applyBorder="1" applyAlignment="1">
      <alignment horizontal="center" vertical="center" textRotation="255" wrapText="1"/>
    </xf>
    <xf numFmtId="0" fontId="7" fillId="23" borderId="8" xfId="0" applyFont="1" applyFill="1" applyBorder="1" applyAlignment="1">
      <alignment horizontal="center" vertical="center" textRotation="255" wrapText="1"/>
    </xf>
    <xf numFmtId="0" fontId="7" fillId="23" borderId="6" xfId="0" applyFont="1" applyFill="1" applyBorder="1" applyAlignment="1">
      <alignment horizontal="center" vertical="center" wrapText="1" shrinkToFit="1"/>
    </xf>
    <xf numFmtId="0" fontId="7" fillId="23" borderId="4" xfId="0" applyFont="1" applyFill="1" applyBorder="1" applyAlignment="1">
      <alignment horizontal="center" vertical="center" wrapText="1"/>
    </xf>
    <xf numFmtId="0" fontId="7" fillId="23" borderId="10" xfId="0" applyFont="1" applyFill="1" applyBorder="1" applyAlignment="1">
      <alignment horizontal="center" vertical="center" wrapText="1"/>
    </xf>
    <xf numFmtId="0" fontId="7" fillId="23" borderId="6" xfId="0" applyFont="1" applyFill="1" applyBorder="1" applyAlignment="1">
      <alignment horizontal="center" vertical="center" wrapText="1"/>
    </xf>
    <xf numFmtId="4" fontId="7" fillId="15" borderId="56" xfId="0" applyNumberFormat="1" applyFont="1" applyFill="1" applyBorder="1" applyAlignment="1">
      <alignment horizontal="center" vertical="center" wrapText="1"/>
    </xf>
    <xf numFmtId="0" fontId="7" fillId="23" borderId="86" xfId="0" applyFont="1" applyFill="1" applyBorder="1" applyAlignment="1">
      <alignment horizontal="center" vertical="center" wrapText="1"/>
    </xf>
    <xf numFmtId="0" fontId="7" fillId="23" borderId="54" xfId="0" applyFont="1" applyFill="1" applyBorder="1" applyAlignment="1">
      <alignment horizontal="center" vertical="center" textRotation="255" wrapText="1"/>
    </xf>
    <xf numFmtId="0" fontId="7" fillId="23" borderId="86" xfId="0" applyFont="1" applyFill="1" applyBorder="1" applyAlignment="1">
      <alignment horizontal="center" vertical="center" textRotation="255" wrapText="1"/>
    </xf>
    <xf numFmtId="0" fontId="7" fillId="23" borderId="53" xfId="0" applyFont="1" applyFill="1" applyBorder="1" applyAlignment="1">
      <alignment horizontal="center" vertical="center" textRotation="255" wrapText="1"/>
    </xf>
    <xf numFmtId="4" fontId="7" fillId="0" borderId="86" xfId="0" applyNumberFormat="1" applyFont="1" applyFill="1" applyBorder="1" applyAlignment="1">
      <alignment horizontal="center" vertical="center" wrapText="1"/>
    </xf>
    <xf numFmtId="0" fontId="8" fillId="0" borderId="0" xfId="0" quotePrefix="1" applyFont="1" applyFill="1" applyAlignment="1">
      <alignment horizontal="center" vertical="center"/>
    </xf>
    <xf numFmtId="0" fontId="7" fillId="16" borderId="175" xfId="0" applyFont="1" applyFill="1" applyBorder="1" applyAlignment="1">
      <alignment horizontal="center" vertical="center" wrapText="1"/>
    </xf>
    <xf numFmtId="0" fontId="7" fillId="16" borderId="176" xfId="0" applyFont="1" applyFill="1" applyBorder="1" applyAlignment="1">
      <alignment horizontal="center" vertical="center" wrapText="1"/>
    </xf>
    <xf numFmtId="0" fontId="7" fillId="16" borderId="177" xfId="0" applyFont="1" applyFill="1" applyBorder="1" applyAlignment="1">
      <alignment horizontal="center" vertical="center" wrapText="1"/>
    </xf>
    <xf numFmtId="0" fontId="7" fillId="16" borderId="178" xfId="0" applyFont="1" applyFill="1" applyBorder="1" applyAlignment="1">
      <alignment horizontal="center" vertical="center" wrapText="1"/>
    </xf>
    <xf numFmtId="0" fontId="7" fillId="16" borderId="179" xfId="0" applyFont="1" applyFill="1" applyBorder="1" applyAlignment="1">
      <alignment horizontal="center" vertical="center" wrapText="1"/>
    </xf>
    <xf numFmtId="0" fontId="72" fillId="0" borderId="126" xfId="0" applyFont="1" applyFill="1" applyBorder="1" applyAlignment="1">
      <alignment horizontal="center" vertical="center" textRotation="255"/>
    </xf>
    <xf numFmtId="0" fontId="72" fillId="0" borderId="96" xfId="0" applyFont="1" applyFill="1" applyBorder="1" applyAlignment="1">
      <alignment horizontal="center" vertical="center" textRotation="255"/>
    </xf>
    <xf numFmtId="0" fontId="72" fillId="0" borderId="96" xfId="0" applyFont="1" applyBorder="1" applyAlignment="1">
      <alignment horizontal="center" vertical="center" textRotation="255"/>
    </xf>
    <xf numFmtId="0" fontId="72" fillId="7" borderId="148" xfId="0" applyFont="1" applyFill="1" applyBorder="1" applyAlignment="1">
      <alignment horizontal="center" vertical="center"/>
    </xf>
    <xf numFmtId="0" fontId="72" fillId="7" borderId="149" xfId="0" applyFont="1" applyFill="1" applyBorder="1" applyAlignment="1">
      <alignment horizontal="center" vertical="center"/>
    </xf>
    <xf numFmtId="0" fontId="7" fillId="9" borderId="112" xfId="0" applyFont="1" applyFill="1" applyBorder="1" applyAlignment="1">
      <alignment horizontal="center" vertical="center" wrapText="1"/>
    </xf>
    <xf numFmtId="0" fontId="7" fillId="9" borderId="4" xfId="0" applyFont="1" applyFill="1" applyBorder="1" applyAlignment="1">
      <alignment horizontal="center" vertical="center"/>
    </xf>
    <xf numFmtId="0" fontId="7" fillId="9" borderId="5" xfId="0" applyFont="1" applyFill="1" applyBorder="1" applyAlignment="1">
      <alignment horizontal="center" vertical="center"/>
    </xf>
    <xf numFmtId="0" fontId="7" fillId="0" borderId="6" xfId="0" applyFont="1" applyFill="1" applyBorder="1" applyAlignment="1">
      <alignment horizontal="left" vertical="center" shrinkToFit="1"/>
    </xf>
    <xf numFmtId="0" fontId="7" fillId="0" borderId="9" xfId="0" applyFont="1" applyBorder="1" applyAlignment="1">
      <alignment horizontal="center" vertical="center"/>
    </xf>
    <xf numFmtId="0" fontId="8" fillId="0" borderId="12"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52" xfId="0" applyFont="1" applyBorder="1" applyAlignment="1">
      <alignment horizontal="center" vertical="center" shrinkToFit="1"/>
    </xf>
    <xf numFmtId="0" fontId="7" fillId="0" borderId="45" xfId="0" applyFont="1" applyBorder="1" applyAlignment="1">
      <alignment horizontal="center" vertical="center" shrinkToFit="1"/>
    </xf>
    <xf numFmtId="0" fontId="7" fillId="0" borderId="61" xfId="0" applyFont="1" applyBorder="1" applyAlignment="1">
      <alignment horizontal="center" vertical="center" shrinkToFit="1"/>
    </xf>
    <xf numFmtId="0" fontId="7" fillId="0" borderId="52" xfId="0" applyFont="1" applyBorder="1" applyAlignment="1">
      <alignment horizontal="center" vertical="center"/>
    </xf>
    <xf numFmtId="0" fontId="7" fillId="0" borderId="45" xfId="0" applyFont="1" applyBorder="1" applyAlignment="1">
      <alignment horizontal="center" vertical="center"/>
    </xf>
    <xf numFmtId="0" fontId="7" fillId="0" borderId="61" xfId="0" applyFont="1" applyBorder="1" applyAlignment="1">
      <alignment horizontal="center" vertical="center"/>
    </xf>
    <xf numFmtId="0" fontId="7" fillId="0" borderId="49" xfId="0" applyFont="1" applyBorder="1" applyAlignment="1">
      <alignment horizontal="center" vertical="center"/>
    </xf>
    <xf numFmtId="0" fontId="2" fillId="0" borderId="52"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61"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9" xfId="0" applyFont="1" applyBorder="1" applyAlignment="1">
      <alignment horizontal="right" vertical="center"/>
    </xf>
    <xf numFmtId="189" fontId="7" fillId="0" borderId="9" xfId="0" applyNumberFormat="1" applyFont="1" applyBorder="1" applyAlignment="1">
      <alignment horizontal="right" vertical="center"/>
    </xf>
    <xf numFmtId="0" fontId="7" fillId="26" borderId="52" xfId="0" applyFont="1" applyFill="1" applyBorder="1" applyAlignment="1">
      <alignment horizontal="center" vertical="center"/>
    </xf>
    <xf numFmtId="0" fontId="7" fillId="26" borderId="45" xfId="0" applyFont="1" applyFill="1" applyBorder="1" applyAlignment="1">
      <alignment horizontal="center" vertical="center"/>
    </xf>
    <xf numFmtId="0" fontId="7" fillId="25" borderId="11" xfId="0" applyFont="1" applyFill="1" applyBorder="1" applyAlignment="1">
      <alignment horizontal="right" vertical="center"/>
    </xf>
    <xf numFmtId="0" fontId="7" fillId="25" borderId="2" xfId="0" applyFont="1" applyFill="1" applyBorder="1" applyAlignment="1">
      <alignment horizontal="right" vertical="center"/>
    </xf>
    <xf numFmtId="0" fontId="7" fillId="0" borderId="45" xfId="0" applyFont="1" applyFill="1" applyBorder="1" applyAlignment="1">
      <alignment vertical="center" shrinkToFit="1"/>
    </xf>
    <xf numFmtId="0" fontId="7" fillId="0" borderId="61" xfId="0" applyFont="1" applyFill="1" applyBorder="1" applyAlignment="1">
      <alignment vertical="center" shrinkToFit="1"/>
    </xf>
    <xf numFmtId="0" fontId="7" fillId="26" borderId="1" xfId="0" applyFont="1" applyFill="1" applyBorder="1" applyAlignment="1">
      <alignment horizontal="left" vertical="center"/>
    </xf>
    <xf numFmtId="0" fontId="7" fillId="26" borderId="4" xfId="0" applyFont="1" applyFill="1" applyBorder="1" applyAlignment="1">
      <alignment horizontal="left" vertical="center"/>
    </xf>
    <xf numFmtId="0" fontId="7" fillId="26" borderId="9" xfId="0" applyFont="1" applyFill="1" applyBorder="1" applyAlignment="1">
      <alignment horizontal="left" vertical="center"/>
    </xf>
    <xf numFmtId="0" fontId="7" fillId="26" borderId="0" xfId="0" applyFont="1" applyFill="1" applyAlignment="1">
      <alignment horizontal="left" vertical="center"/>
    </xf>
    <xf numFmtId="0" fontId="7" fillId="28" borderId="12" xfId="0" applyFont="1" applyFill="1" applyBorder="1" applyAlignment="1">
      <alignment horizontal="center" vertical="center" shrinkToFit="1"/>
    </xf>
    <xf numFmtId="0" fontId="7" fillId="26" borderId="52" xfId="0" applyFont="1" applyFill="1" applyBorder="1" applyAlignment="1">
      <alignment horizontal="center" vertical="center" shrinkToFit="1"/>
    </xf>
    <xf numFmtId="0" fontId="7" fillId="26" borderId="45" xfId="0" applyFont="1" applyFill="1" applyBorder="1" applyAlignment="1">
      <alignment horizontal="center" vertical="center" shrinkToFit="1"/>
    </xf>
    <xf numFmtId="0" fontId="7" fillId="26" borderId="61" xfId="0" applyFont="1" applyFill="1" applyBorder="1" applyAlignment="1">
      <alignment horizontal="center" vertical="center" shrinkToFit="1"/>
    </xf>
    <xf numFmtId="0" fontId="7" fillId="24" borderId="11" xfId="0" applyFont="1" applyFill="1" applyBorder="1" applyAlignment="1">
      <alignment horizontal="right" vertical="center"/>
    </xf>
    <xf numFmtId="0" fontId="7" fillId="24" borderId="2" xfId="0" applyFont="1" applyFill="1" applyBorder="1" applyAlignment="1">
      <alignment horizontal="right" vertical="center"/>
    </xf>
    <xf numFmtId="0" fontId="7" fillId="24" borderId="3" xfId="0" applyFont="1" applyFill="1" applyBorder="1" applyAlignment="1">
      <alignment horizontal="right" vertical="center"/>
    </xf>
    <xf numFmtId="0" fontId="7" fillId="0" borderId="10" xfId="0" applyFont="1" applyBorder="1" applyAlignment="1">
      <alignment vertical="center"/>
    </xf>
    <xf numFmtId="0" fontId="7" fillId="0" borderId="6" xfId="0" applyFont="1" applyBorder="1" applyAlignment="1">
      <alignment vertical="center"/>
    </xf>
    <xf numFmtId="0" fontId="7" fillId="0" borderId="1" xfId="0" applyFont="1" applyBorder="1" applyAlignment="1">
      <alignment vertical="center"/>
    </xf>
    <xf numFmtId="0" fontId="7" fillId="0" borderId="4" xfId="0" applyFont="1" applyBorder="1" applyAlignment="1">
      <alignment vertical="center"/>
    </xf>
    <xf numFmtId="20" fontId="7" fillId="0" borderId="12" xfId="0" applyNumberFormat="1" applyFont="1" applyBorder="1" applyAlignment="1">
      <alignment horizontal="center" vertical="center"/>
    </xf>
    <xf numFmtId="0" fontId="7" fillId="0" borderId="52" xfId="0" applyFont="1" applyBorder="1" applyAlignment="1">
      <alignment horizontal="center" vertical="center" textRotation="255" shrinkToFit="1"/>
    </xf>
    <xf numFmtId="0" fontId="7" fillId="0" borderId="45" xfId="0" applyFont="1" applyBorder="1" applyAlignment="1">
      <alignment horizontal="center" vertical="center" textRotation="255" shrinkToFit="1"/>
    </xf>
    <xf numFmtId="0" fontId="7" fillId="0" borderId="61" xfId="0" applyFont="1" applyBorder="1" applyAlignment="1">
      <alignment horizontal="center" vertical="center" textRotation="255" shrinkToFit="1"/>
    </xf>
    <xf numFmtId="20" fontId="7" fillId="0" borderId="2" xfId="0" applyNumberFormat="1" applyFont="1" applyBorder="1" applyAlignment="1">
      <alignment horizontal="center" vertical="center"/>
    </xf>
    <xf numFmtId="20" fontId="7" fillId="0" borderId="11" xfId="0" applyNumberFormat="1" applyFont="1" applyBorder="1" applyAlignment="1">
      <alignment horizontal="center" vertical="center"/>
    </xf>
    <xf numFmtId="20" fontId="7" fillId="0" borderId="3" xfId="0" applyNumberFormat="1" applyFont="1" applyBorder="1" applyAlignment="1">
      <alignment horizontal="center" vertical="center"/>
    </xf>
    <xf numFmtId="0" fontId="6" fillId="0" borderId="0" xfId="0" applyFont="1" applyFill="1" applyAlignment="1">
      <alignment horizontal="left" vertical="center" shrinkToFit="1"/>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7" fillId="0" borderId="7" xfId="0" applyFont="1" applyBorder="1" applyAlignment="1">
      <alignment horizontal="center" vertical="center"/>
    </xf>
    <xf numFmtId="0" fontId="7" fillId="0" borderId="45" xfId="0" applyFont="1" applyBorder="1" applyAlignment="1">
      <alignment vertical="center" shrinkToFit="1"/>
    </xf>
    <xf numFmtId="0" fontId="7" fillId="0" borderId="61" xfId="0" applyFont="1" applyBorder="1" applyAlignment="1">
      <alignment vertical="center" shrinkToFit="1"/>
    </xf>
    <xf numFmtId="0" fontId="7" fillId="0" borderId="0" xfId="0" applyFont="1" applyAlignment="1">
      <alignment horizontal="center" vertical="center"/>
    </xf>
    <xf numFmtId="0" fontId="7" fillId="21" borderId="11" xfId="0" applyFont="1" applyFill="1" applyBorder="1" applyAlignment="1">
      <alignment horizontal="right" vertical="center"/>
    </xf>
    <xf numFmtId="0" fontId="7" fillId="21" borderId="2" xfId="0" applyFont="1" applyFill="1" applyBorder="1" applyAlignment="1">
      <alignment horizontal="right" vertical="center"/>
    </xf>
    <xf numFmtId="0" fontId="7" fillId="4" borderId="1" xfId="0" applyFont="1" applyFill="1" applyBorder="1" applyAlignment="1">
      <alignment horizontal="left" vertical="center"/>
    </xf>
    <xf numFmtId="0" fontId="7" fillId="4" borderId="4" xfId="0" applyFont="1" applyFill="1" applyBorder="1" applyAlignment="1">
      <alignment horizontal="left" vertical="center"/>
    </xf>
    <xf numFmtId="0" fontId="7" fillId="4" borderId="9" xfId="0" applyFont="1" applyFill="1" applyBorder="1" applyAlignment="1">
      <alignment horizontal="left" vertical="center"/>
    </xf>
    <xf numFmtId="0" fontId="7" fillId="4" borderId="0" xfId="0" applyFont="1" applyFill="1" applyAlignment="1">
      <alignment horizontal="left" vertical="center"/>
    </xf>
    <xf numFmtId="0" fontId="7" fillId="4" borderId="52" xfId="0" applyFont="1" applyFill="1" applyBorder="1" applyAlignment="1">
      <alignment horizontal="center" vertical="center" shrinkToFit="1"/>
    </xf>
    <xf numFmtId="0" fontId="7" fillId="4" borderId="45" xfId="0" applyFont="1" applyFill="1" applyBorder="1" applyAlignment="1">
      <alignment horizontal="center" vertical="center" shrinkToFit="1"/>
    </xf>
    <xf numFmtId="0" fontId="7" fillId="4" borderId="61" xfId="0" applyFont="1" applyFill="1" applyBorder="1" applyAlignment="1">
      <alignment horizontal="center" vertical="center" shrinkToFit="1"/>
    </xf>
    <xf numFmtId="0" fontId="7" fillId="4" borderId="45" xfId="0" applyFont="1" applyFill="1" applyBorder="1" applyAlignment="1">
      <alignment horizontal="center" vertical="center"/>
    </xf>
    <xf numFmtId="0" fontId="7" fillId="10" borderId="11" xfId="0" applyFont="1" applyFill="1" applyBorder="1" applyAlignment="1">
      <alignment horizontal="right" vertical="center"/>
    </xf>
    <xf numFmtId="0" fontId="7" fillId="10" borderId="2" xfId="0" applyFont="1" applyFill="1" applyBorder="1" applyAlignment="1">
      <alignment horizontal="right" vertical="center"/>
    </xf>
    <xf numFmtId="0" fontId="7" fillId="6" borderId="11" xfId="0" applyFont="1" applyFill="1" applyBorder="1" applyAlignment="1">
      <alignment horizontal="right" vertical="center"/>
    </xf>
    <xf numFmtId="0" fontId="7" fillId="6" borderId="3" xfId="0" applyFont="1" applyFill="1" applyBorder="1" applyAlignment="1">
      <alignment horizontal="right" vertical="center"/>
    </xf>
    <xf numFmtId="0" fontId="7" fillId="6" borderId="2" xfId="0" applyFont="1" applyFill="1" applyBorder="1" applyAlignment="1">
      <alignment horizontal="right" vertical="center"/>
    </xf>
    <xf numFmtId="0" fontId="7" fillId="10" borderId="3" xfId="0" applyFont="1" applyFill="1" applyBorder="1" applyAlignment="1">
      <alignment horizontal="center" vertical="center"/>
    </xf>
    <xf numFmtId="0" fontId="7" fillId="21" borderId="11" xfId="0" applyFont="1" applyFill="1" applyBorder="1" applyAlignment="1">
      <alignment horizontal="center" vertical="center"/>
    </xf>
    <xf numFmtId="0" fontId="7" fillId="21" borderId="3" xfId="0" applyFont="1" applyFill="1" applyBorder="1" applyAlignment="1">
      <alignment horizontal="center" vertical="center"/>
    </xf>
    <xf numFmtId="0" fontId="7" fillId="0" borderId="5" xfId="0" applyFont="1" applyBorder="1" applyAlignment="1">
      <alignment vertical="center"/>
    </xf>
    <xf numFmtId="0" fontId="7" fillId="0" borderId="6" xfId="0" applyFont="1" applyFill="1" applyBorder="1" applyAlignment="1">
      <alignment horizontal="right" vertical="center"/>
    </xf>
    <xf numFmtId="0" fontId="7" fillId="0" borderId="52" xfId="0" applyFont="1" applyBorder="1" applyAlignment="1">
      <alignment horizontal="center" vertical="center" wrapText="1"/>
    </xf>
  </cellXfs>
  <cellStyles count="5">
    <cellStyle name="スタイル 1" xfId="1" xr:uid="{00000000-0005-0000-0000-000000000000}"/>
    <cellStyle name="桁区切り" xfId="2" builtinId="6"/>
    <cellStyle name="通貨" xfId="3" builtinId="7"/>
    <cellStyle name="標準" xfId="0" builtinId="0"/>
    <cellStyle name="標準 2" xfId="4" xr:uid="{9BDBA61C-7F13-4DC5-A5D2-30AABD3AC224}"/>
  </cellStyles>
  <dxfs count="99">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theme="1"/>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indexed="8"/>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
      <fill>
        <patternFill>
          <bgColor rgb="FF00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99FFCC"/>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FFF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checked="Checked"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checked="Checked"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14</xdr:col>
      <xdr:colOff>114300</xdr:colOff>
      <xdr:row>9</xdr:row>
      <xdr:rowOff>152400</xdr:rowOff>
    </xdr:from>
    <xdr:to>
      <xdr:col>18</xdr:col>
      <xdr:colOff>161925</xdr:colOff>
      <xdr:row>9</xdr:row>
      <xdr:rowOff>152400</xdr:rowOff>
    </xdr:to>
    <xdr:sp macro="" textlink="">
      <xdr:nvSpPr>
        <xdr:cNvPr id="59957" name="Line 8">
          <a:extLst>
            <a:ext uri="{FF2B5EF4-FFF2-40B4-BE49-F238E27FC236}">
              <a16:creationId xmlns:a16="http://schemas.microsoft.com/office/drawing/2014/main" id="{00000000-0008-0000-0000-000035EA0000}"/>
            </a:ext>
          </a:extLst>
        </xdr:cNvPr>
        <xdr:cNvSpPr>
          <a:spLocks noChangeShapeType="1"/>
        </xdr:cNvSpPr>
      </xdr:nvSpPr>
      <xdr:spPr bwMode="auto">
        <a:xfrm flipH="1">
          <a:off x="2914650" y="2381250"/>
          <a:ext cx="847725" cy="0"/>
        </a:xfrm>
        <a:prstGeom prst="line">
          <a:avLst/>
        </a:prstGeom>
        <a:noFill/>
        <a:ln w="9525">
          <a:solidFill>
            <a:srgbClr val="0000FF"/>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161925</xdr:colOff>
          <xdr:row>6</xdr:row>
          <xdr:rowOff>9525</xdr:rowOff>
        </xdr:from>
        <xdr:to>
          <xdr:col>5</xdr:col>
          <xdr:colOff>133350</xdr:colOff>
          <xdr:row>7</xdr:row>
          <xdr:rowOff>19050</xdr:rowOff>
        </xdr:to>
        <xdr:sp macro="" textlink="">
          <xdr:nvSpPr>
            <xdr:cNvPr id="59396" name="Object 4" hidden="1">
              <a:extLst>
                <a:ext uri="{63B3BB69-23CF-44E3-9099-C40C66FF867C}">
                  <a14:compatExt spid="_x0000_s59396"/>
                </a:ext>
                <a:ext uri="{FF2B5EF4-FFF2-40B4-BE49-F238E27FC236}">
                  <a16:creationId xmlns:a16="http://schemas.microsoft.com/office/drawing/2014/main" id="{00000000-0008-0000-0000-000004E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xdr:row>
          <xdr:rowOff>0</xdr:rowOff>
        </xdr:from>
        <xdr:to>
          <xdr:col>19</xdr:col>
          <xdr:colOff>0</xdr:colOff>
          <xdr:row>11</xdr:row>
          <xdr:rowOff>9525</xdr:rowOff>
        </xdr:to>
        <xdr:sp macro="" textlink="">
          <xdr:nvSpPr>
            <xdr:cNvPr id="59398" name="Object 6" hidden="1">
              <a:extLst>
                <a:ext uri="{63B3BB69-23CF-44E3-9099-C40C66FF867C}">
                  <a14:compatExt spid="_x0000_s59398"/>
                </a:ext>
                <a:ext uri="{FF2B5EF4-FFF2-40B4-BE49-F238E27FC236}">
                  <a16:creationId xmlns:a16="http://schemas.microsoft.com/office/drawing/2014/main" id="{00000000-0008-0000-0000-000006E80000}"/>
                </a:ext>
              </a:extLst>
            </xdr:cNvPr>
            <xdr:cNvSpPr/>
          </xdr:nvSpPr>
          <xdr:spPr bwMode="auto">
            <a:xfrm>
              <a:off x="0" y="0"/>
              <a:ext cx="0" cy="0"/>
            </a:xfrm>
            <a:prstGeom prst="rect">
              <a:avLst/>
            </a:prstGeom>
            <a:noFill/>
            <a:ln w="9525">
              <a:solidFill>
                <a:srgbClr val="0000FF" mc:Ignorable="a14" a14:legacySpreadsheetColorIndex="12"/>
              </a:solidFill>
              <a:miter lim="800000"/>
              <a:headEnd/>
              <a:tailEnd/>
            </a:ln>
            <a:extLst>
              <a:ext uri="{909E8E84-426E-40DD-AFC4-6F175D3DCCD1}">
                <a14:hiddenFill>
                  <a:solidFill>
                    <a:srgbClr val="FFFFFF" mc:Ignorable="a14" a14:legacySpreadsheetColorIndex="65"/>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117</xdr:row>
          <xdr:rowOff>209550</xdr:rowOff>
        </xdr:from>
        <xdr:to>
          <xdr:col>1</xdr:col>
          <xdr:colOff>19050</xdr:colOff>
          <xdr:row>119</xdr:row>
          <xdr:rowOff>28575</xdr:rowOff>
        </xdr:to>
        <xdr:sp macro="" textlink="">
          <xdr:nvSpPr>
            <xdr:cNvPr id="58416" name="Check Box 48" hidden="1">
              <a:extLst>
                <a:ext uri="{63B3BB69-23CF-44E3-9099-C40C66FF867C}">
                  <a14:compatExt spid="_x0000_s58416"/>
                </a:ext>
                <a:ext uri="{FF2B5EF4-FFF2-40B4-BE49-F238E27FC236}">
                  <a16:creationId xmlns:a16="http://schemas.microsoft.com/office/drawing/2014/main" id="{00000000-0008-0000-0200-000030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123</xdr:row>
          <xdr:rowOff>209550</xdr:rowOff>
        </xdr:from>
        <xdr:to>
          <xdr:col>1</xdr:col>
          <xdr:colOff>104775</xdr:colOff>
          <xdr:row>125</xdr:row>
          <xdr:rowOff>38100</xdr:rowOff>
        </xdr:to>
        <xdr:sp macro="" textlink="">
          <xdr:nvSpPr>
            <xdr:cNvPr id="58417" name="Check Box 49" hidden="1">
              <a:extLst>
                <a:ext uri="{63B3BB69-23CF-44E3-9099-C40C66FF867C}">
                  <a14:compatExt spid="_x0000_s58417"/>
                </a:ext>
                <a:ext uri="{FF2B5EF4-FFF2-40B4-BE49-F238E27FC236}">
                  <a16:creationId xmlns:a16="http://schemas.microsoft.com/office/drawing/2014/main" id="{00000000-0008-0000-0200-00003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124</xdr:row>
          <xdr:rowOff>209550</xdr:rowOff>
        </xdr:from>
        <xdr:to>
          <xdr:col>1</xdr:col>
          <xdr:colOff>104775</xdr:colOff>
          <xdr:row>126</xdr:row>
          <xdr:rowOff>38100</xdr:rowOff>
        </xdr:to>
        <xdr:sp macro="" textlink="">
          <xdr:nvSpPr>
            <xdr:cNvPr id="58418" name="Check Box 50" hidden="1">
              <a:extLst>
                <a:ext uri="{63B3BB69-23CF-44E3-9099-C40C66FF867C}">
                  <a14:compatExt spid="_x0000_s58418"/>
                </a:ext>
                <a:ext uri="{FF2B5EF4-FFF2-40B4-BE49-F238E27FC236}">
                  <a16:creationId xmlns:a16="http://schemas.microsoft.com/office/drawing/2014/main" id="{00000000-0008-0000-0200-00003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125</xdr:row>
          <xdr:rowOff>209550</xdr:rowOff>
        </xdr:from>
        <xdr:to>
          <xdr:col>1</xdr:col>
          <xdr:colOff>104775</xdr:colOff>
          <xdr:row>127</xdr:row>
          <xdr:rowOff>38100</xdr:rowOff>
        </xdr:to>
        <xdr:sp macro="" textlink="">
          <xdr:nvSpPr>
            <xdr:cNvPr id="58419" name="Check Box 51" hidden="1">
              <a:extLst>
                <a:ext uri="{63B3BB69-23CF-44E3-9099-C40C66FF867C}">
                  <a14:compatExt spid="_x0000_s58419"/>
                </a:ext>
                <a:ext uri="{FF2B5EF4-FFF2-40B4-BE49-F238E27FC236}">
                  <a16:creationId xmlns:a16="http://schemas.microsoft.com/office/drawing/2014/main" id="{00000000-0008-0000-0200-00003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126</xdr:row>
          <xdr:rowOff>209550</xdr:rowOff>
        </xdr:from>
        <xdr:to>
          <xdr:col>1</xdr:col>
          <xdr:colOff>104775</xdr:colOff>
          <xdr:row>128</xdr:row>
          <xdr:rowOff>38100</xdr:rowOff>
        </xdr:to>
        <xdr:sp macro="" textlink="">
          <xdr:nvSpPr>
            <xdr:cNvPr id="58420" name="Check Box 52" hidden="1">
              <a:extLst>
                <a:ext uri="{63B3BB69-23CF-44E3-9099-C40C66FF867C}">
                  <a14:compatExt spid="_x0000_s58420"/>
                </a:ext>
                <a:ext uri="{FF2B5EF4-FFF2-40B4-BE49-F238E27FC236}">
                  <a16:creationId xmlns:a16="http://schemas.microsoft.com/office/drawing/2014/main" id="{00000000-0008-0000-0200-00003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127</xdr:row>
          <xdr:rowOff>209550</xdr:rowOff>
        </xdr:from>
        <xdr:to>
          <xdr:col>1</xdr:col>
          <xdr:colOff>104775</xdr:colOff>
          <xdr:row>129</xdr:row>
          <xdr:rowOff>38100</xdr:rowOff>
        </xdr:to>
        <xdr:sp macro="" textlink="">
          <xdr:nvSpPr>
            <xdr:cNvPr id="58421" name="Check Box 53" hidden="1">
              <a:extLst>
                <a:ext uri="{63B3BB69-23CF-44E3-9099-C40C66FF867C}">
                  <a14:compatExt spid="_x0000_s58421"/>
                </a:ext>
                <a:ext uri="{FF2B5EF4-FFF2-40B4-BE49-F238E27FC236}">
                  <a16:creationId xmlns:a16="http://schemas.microsoft.com/office/drawing/2014/main" id="{00000000-0008-0000-0200-00003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128</xdr:row>
          <xdr:rowOff>209550</xdr:rowOff>
        </xdr:from>
        <xdr:to>
          <xdr:col>1</xdr:col>
          <xdr:colOff>104775</xdr:colOff>
          <xdr:row>130</xdr:row>
          <xdr:rowOff>38100</xdr:rowOff>
        </xdr:to>
        <xdr:sp macro="" textlink="">
          <xdr:nvSpPr>
            <xdr:cNvPr id="58422" name="Check Box 54" hidden="1">
              <a:extLst>
                <a:ext uri="{63B3BB69-23CF-44E3-9099-C40C66FF867C}">
                  <a14:compatExt spid="_x0000_s58422"/>
                </a:ext>
                <a:ext uri="{FF2B5EF4-FFF2-40B4-BE49-F238E27FC236}">
                  <a16:creationId xmlns:a16="http://schemas.microsoft.com/office/drawing/2014/main" id="{00000000-0008-0000-0200-00003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104775</xdr:colOff>
          <xdr:row>131</xdr:row>
          <xdr:rowOff>38100</xdr:rowOff>
        </xdr:to>
        <xdr:sp macro="" textlink="">
          <xdr:nvSpPr>
            <xdr:cNvPr id="58423" name="Check Box 55" hidden="1">
              <a:extLst>
                <a:ext uri="{63B3BB69-23CF-44E3-9099-C40C66FF867C}">
                  <a14:compatExt spid="_x0000_s58423"/>
                </a:ext>
                <a:ext uri="{FF2B5EF4-FFF2-40B4-BE49-F238E27FC236}">
                  <a16:creationId xmlns:a16="http://schemas.microsoft.com/office/drawing/2014/main" id="{00000000-0008-0000-0200-00003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424" name="Check Box 56" hidden="1">
              <a:extLst>
                <a:ext uri="{63B3BB69-23CF-44E3-9099-C40C66FF867C}">
                  <a14:compatExt spid="_x0000_s58424"/>
                </a:ext>
                <a:ext uri="{FF2B5EF4-FFF2-40B4-BE49-F238E27FC236}">
                  <a16:creationId xmlns:a16="http://schemas.microsoft.com/office/drawing/2014/main" id="{00000000-0008-0000-0200-00003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25" name="Check Box 57" hidden="1">
              <a:extLst>
                <a:ext uri="{63B3BB69-23CF-44E3-9099-C40C66FF867C}">
                  <a14:compatExt spid="_x0000_s58425"/>
                </a:ext>
                <a:ext uri="{FF2B5EF4-FFF2-40B4-BE49-F238E27FC236}">
                  <a16:creationId xmlns:a16="http://schemas.microsoft.com/office/drawing/2014/main" id="{00000000-0008-0000-0200-00003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426" name="Check Box 58" hidden="1">
              <a:extLst>
                <a:ext uri="{63B3BB69-23CF-44E3-9099-C40C66FF867C}">
                  <a14:compatExt spid="_x0000_s58426"/>
                </a:ext>
                <a:ext uri="{FF2B5EF4-FFF2-40B4-BE49-F238E27FC236}">
                  <a16:creationId xmlns:a16="http://schemas.microsoft.com/office/drawing/2014/main" id="{00000000-0008-0000-0200-00003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427" name="Check Box 59" hidden="1">
              <a:extLst>
                <a:ext uri="{63B3BB69-23CF-44E3-9099-C40C66FF867C}">
                  <a14:compatExt spid="_x0000_s58427"/>
                </a:ext>
                <a:ext uri="{FF2B5EF4-FFF2-40B4-BE49-F238E27FC236}">
                  <a16:creationId xmlns:a16="http://schemas.microsoft.com/office/drawing/2014/main" id="{00000000-0008-0000-0200-00003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428" name="Check Box 60" hidden="1">
              <a:extLst>
                <a:ext uri="{63B3BB69-23CF-44E3-9099-C40C66FF867C}">
                  <a14:compatExt spid="_x0000_s58428"/>
                </a:ext>
                <a:ext uri="{FF2B5EF4-FFF2-40B4-BE49-F238E27FC236}">
                  <a16:creationId xmlns:a16="http://schemas.microsoft.com/office/drawing/2014/main" id="{00000000-0008-0000-0200-00003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429" name="Check Box 61" hidden="1">
              <a:extLst>
                <a:ext uri="{63B3BB69-23CF-44E3-9099-C40C66FF867C}">
                  <a14:compatExt spid="_x0000_s58429"/>
                </a:ext>
                <a:ext uri="{FF2B5EF4-FFF2-40B4-BE49-F238E27FC236}">
                  <a16:creationId xmlns:a16="http://schemas.microsoft.com/office/drawing/2014/main" id="{00000000-0008-0000-0200-00003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430" name="Check Box 62" hidden="1">
              <a:extLst>
                <a:ext uri="{63B3BB69-23CF-44E3-9099-C40C66FF867C}">
                  <a14:compatExt spid="_x0000_s58430"/>
                </a:ext>
                <a:ext uri="{FF2B5EF4-FFF2-40B4-BE49-F238E27FC236}">
                  <a16:creationId xmlns:a16="http://schemas.microsoft.com/office/drawing/2014/main" id="{00000000-0008-0000-0200-00003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431" name="Check Box 63" hidden="1">
              <a:extLst>
                <a:ext uri="{63B3BB69-23CF-44E3-9099-C40C66FF867C}">
                  <a14:compatExt spid="_x0000_s58431"/>
                </a:ext>
                <a:ext uri="{FF2B5EF4-FFF2-40B4-BE49-F238E27FC236}">
                  <a16:creationId xmlns:a16="http://schemas.microsoft.com/office/drawing/2014/main" id="{00000000-0008-0000-0200-00003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432" name="Check Box 64" hidden="1">
              <a:extLst>
                <a:ext uri="{63B3BB69-23CF-44E3-9099-C40C66FF867C}">
                  <a14:compatExt spid="_x0000_s58432"/>
                </a:ext>
                <a:ext uri="{FF2B5EF4-FFF2-40B4-BE49-F238E27FC236}">
                  <a16:creationId xmlns:a16="http://schemas.microsoft.com/office/drawing/2014/main" id="{00000000-0008-0000-0200-00004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123</xdr:row>
          <xdr:rowOff>209550</xdr:rowOff>
        </xdr:from>
        <xdr:to>
          <xdr:col>1</xdr:col>
          <xdr:colOff>19050</xdr:colOff>
          <xdr:row>125</xdr:row>
          <xdr:rowOff>28575</xdr:rowOff>
        </xdr:to>
        <xdr:sp macro="" textlink="">
          <xdr:nvSpPr>
            <xdr:cNvPr id="58433" name="Check Box 65" hidden="1">
              <a:extLst>
                <a:ext uri="{63B3BB69-23CF-44E3-9099-C40C66FF867C}">
                  <a14:compatExt spid="_x0000_s58433"/>
                </a:ext>
                <a:ext uri="{FF2B5EF4-FFF2-40B4-BE49-F238E27FC236}">
                  <a16:creationId xmlns:a16="http://schemas.microsoft.com/office/drawing/2014/main" id="{00000000-0008-0000-0200-000041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124</xdr:row>
          <xdr:rowOff>209550</xdr:rowOff>
        </xdr:from>
        <xdr:to>
          <xdr:col>1</xdr:col>
          <xdr:colOff>19050</xdr:colOff>
          <xdr:row>126</xdr:row>
          <xdr:rowOff>28575</xdr:rowOff>
        </xdr:to>
        <xdr:sp macro="" textlink="">
          <xdr:nvSpPr>
            <xdr:cNvPr id="58434" name="Check Box 66" hidden="1">
              <a:extLst>
                <a:ext uri="{63B3BB69-23CF-44E3-9099-C40C66FF867C}">
                  <a14:compatExt spid="_x0000_s58434"/>
                </a:ext>
                <a:ext uri="{FF2B5EF4-FFF2-40B4-BE49-F238E27FC236}">
                  <a16:creationId xmlns:a16="http://schemas.microsoft.com/office/drawing/2014/main" id="{00000000-0008-0000-0200-000042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125</xdr:row>
          <xdr:rowOff>209550</xdr:rowOff>
        </xdr:from>
        <xdr:to>
          <xdr:col>1</xdr:col>
          <xdr:colOff>19050</xdr:colOff>
          <xdr:row>127</xdr:row>
          <xdr:rowOff>28575</xdr:rowOff>
        </xdr:to>
        <xdr:sp macro="" textlink="">
          <xdr:nvSpPr>
            <xdr:cNvPr id="58435" name="Check Box 67" hidden="1">
              <a:extLst>
                <a:ext uri="{63B3BB69-23CF-44E3-9099-C40C66FF867C}">
                  <a14:compatExt spid="_x0000_s58435"/>
                </a:ext>
                <a:ext uri="{FF2B5EF4-FFF2-40B4-BE49-F238E27FC236}">
                  <a16:creationId xmlns:a16="http://schemas.microsoft.com/office/drawing/2014/main" id="{00000000-0008-0000-0200-000043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126</xdr:row>
          <xdr:rowOff>209550</xdr:rowOff>
        </xdr:from>
        <xdr:to>
          <xdr:col>1</xdr:col>
          <xdr:colOff>19050</xdr:colOff>
          <xdr:row>128</xdr:row>
          <xdr:rowOff>28575</xdr:rowOff>
        </xdr:to>
        <xdr:sp macro="" textlink="">
          <xdr:nvSpPr>
            <xdr:cNvPr id="58436" name="Check Box 68" hidden="1">
              <a:extLst>
                <a:ext uri="{63B3BB69-23CF-44E3-9099-C40C66FF867C}">
                  <a14:compatExt spid="_x0000_s58436"/>
                </a:ext>
                <a:ext uri="{FF2B5EF4-FFF2-40B4-BE49-F238E27FC236}">
                  <a16:creationId xmlns:a16="http://schemas.microsoft.com/office/drawing/2014/main" id="{00000000-0008-0000-0200-000044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127</xdr:row>
          <xdr:rowOff>209550</xdr:rowOff>
        </xdr:from>
        <xdr:to>
          <xdr:col>1</xdr:col>
          <xdr:colOff>19050</xdr:colOff>
          <xdr:row>129</xdr:row>
          <xdr:rowOff>28575</xdr:rowOff>
        </xdr:to>
        <xdr:sp macro="" textlink="">
          <xdr:nvSpPr>
            <xdr:cNvPr id="58437" name="Check Box 69" hidden="1">
              <a:extLst>
                <a:ext uri="{63B3BB69-23CF-44E3-9099-C40C66FF867C}">
                  <a14:compatExt spid="_x0000_s58437"/>
                </a:ext>
                <a:ext uri="{FF2B5EF4-FFF2-40B4-BE49-F238E27FC236}">
                  <a16:creationId xmlns:a16="http://schemas.microsoft.com/office/drawing/2014/main" id="{00000000-0008-0000-0200-000045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128</xdr:row>
          <xdr:rowOff>209550</xdr:rowOff>
        </xdr:from>
        <xdr:to>
          <xdr:col>1</xdr:col>
          <xdr:colOff>19050</xdr:colOff>
          <xdr:row>130</xdr:row>
          <xdr:rowOff>28575</xdr:rowOff>
        </xdr:to>
        <xdr:sp macro="" textlink="">
          <xdr:nvSpPr>
            <xdr:cNvPr id="58438" name="Check Box 70" hidden="1">
              <a:extLst>
                <a:ext uri="{63B3BB69-23CF-44E3-9099-C40C66FF867C}">
                  <a14:compatExt spid="_x0000_s58438"/>
                </a:ext>
                <a:ext uri="{FF2B5EF4-FFF2-40B4-BE49-F238E27FC236}">
                  <a16:creationId xmlns:a16="http://schemas.microsoft.com/office/drawing/2014/main" id="{00000000-0008-0000-0200-000046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104775</xdr:colOff>
          <xdr:row>131</xdr:row>
          <xdr:rowOff>38100</xdr:rowOff>
        </xdr:to>
        <xdr:sp macro="" textlink="">
          <xdr:nvSpPr>
            <xdr:cNvPr id="58439" name="Check Box 71" hidden="1">
              <a:extLst>
                <a:ext uri="{63B3BB69-23CF-44E3-9099-C40C66FF867C}">
                  <a14:compatExt spid="_x0000_s58439"/>
                </a:ext>
                <a:ext uri="{FF2B5EF4-FFF2-40B4-BE49-F238E27FC236}">
                  <a16:creationId xmlns:a16="http://schemas.microsoft.com/office/drawing/2014/main" id="{00000000-0008-0000-0200-00004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19050</xdr:colOff>
          <xdr:row>131</xdr:row>
          <xdr:rowOff>28575</xdr:rowOff>
        </xdr:to>
        <xdr:sp macro="" textlink="">
          <xdr:nvSpPr>
            <xdr:cNvPr id="58440" name="Check Box 72" hidden="1">
              <a:extLst>
                <a:ext uri="{63B3BB69-23CF-44E3-9099-C40C66FF867C}">
                  <a14:compatExt spid="_x0000_s58440"/>
                </a:ext>
                <a:ext uri="{FF2B5EF4-FFF2-40B4-BE49-F238E27FC236}">
                  <a16:creationId xmlns:a16="http://schemas.microsoft.com/office/drawing/2014/main" id="{00000000-0008-0000-0200-000048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441" name="Check Box 73" hidden="1">
              <a:extLst>
                <a:ext uri="{63B3BB69-23CF-44E3-9099-C40C66FF867C}">
                  <a14:compatExt spid="_x0000_s58441"/>
                </a:ext>
                <a:ext uri="{FF2B5EF4-FFF2-40B4-BE49-F238E27FC236}">
                  <a16:creationId xmlns:a16="http://schemas.microsoft.com/office/drawing/2014/main" id="{00000000-0008-0000-0200-00004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442" name="Check Box 74" hidden="1">
              <a:extLst>
                <a:ext uri="{63B3BB69-23CF-44E3-9099-C40C66FF867C}">
                  <a14:compatExt spid="_x0000_s58442"/>
                </a:ext>
                <a:ext uri="{FF2B5EF4-FFF2-40B4-BE49-F238E27FC236}">
                  <a16:creationId xmlns:a16="http://schemas.microsoft.com/office/drawing/2014/main" id="{00000000-0008-0000-0200-00004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443" name="Check Box 75" hidden="1">
              <a:extLst>
                <a:ext uri="{63B3BB69-23CF-44E3-9099-C40C66FF867C}">
                  <a14:compatExt spid="_x0000_s58443"/>
                </a:ext>
                <a:ext uri="{FF2B5EF4-FFF2-40B4-BE49-F238E27FC236}">
                  <a16:creationId xmlns:a16="http://schemas.microsoft.com/office/drawing/2014/main" id="{00000000-0008-0000-0200-00004B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44" name="Check Box 76" hidden="1">
              <a:extLst>
                <a:ext uri="{63B3BB69-23CF-44E3-9099-C40C66FF867C}">
                  <a14:compatExt spid="_x0000_s58444"/>
                </a:ext>
                <a:ext uri="{FF2B5EF4-FFF2-40B4-BE49-F238E27FC236}">
                  <a16:creationId xmlns:a16="http://schemas.microsoft.com/office/drawing/2014/main" id="{00000000-0008-0000-0200-00004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45" name="Check Box 77" hidden="1">
              <a:extLst>
                <a:ext uri="{63B3BB69-23CF-44E3-9099-C40C66FF867C}">
                  <a14:compatExt spid="_x0000_s58445"/>
                </a:ext>
                <a:ext uri="{FF2B5EF4-FFF2-40B4-BE49-F238E27FC236}">
                  <a16:creationId xmlns:a16="http://schemas.microsoft.com/office/drawing/2014/main" id="{00000000-0008-0000-0200-00004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46" name="Check Box 78" hidden="1">
              <a:extLst>
                <a:ext uri="{63B3BB69-23CF-44E3-9099-C40C66FF867C}">
                  <a14:compatExt spid="_x0000_s58446"/>
                </a:ext>
                <a:ext uri="{FF2B5EF4-FFF2-40B4-BE49-F238E27FC236}">
                  <a16:creationId xmlns:a16="http://schemas.microsoft.com/office/drawing/2014/main" id="{00000000-0008-0000-0200-00004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447" name="Check Box 79" hidden="1">
              <a:extLst>
                <a:ext uri="{63B3BB69-23CF-44E3-9099-C40C66FF867C}">
                  <a14:compatExt spid="_x0000_s58447"/>
                </a:ext>
                <a:ext uri="{FF2B5EF4-FFF2-40B4-BE49-F238E27FC236}">
                  <a16:creationId xmlns:a16="http://schemas.microsoft.com/office/drawing/2014/main" id="{00000000-0008-0000-0200-00004F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448" name="Check Box 80" hidden="1">
              <a:extLst>
                <a:ext uri="{63B3BB69-23CF-44E3-9099-C40C66FF867C}">
                  <a14:compatExt spid="_x0000_s58448"/>
                </a:ext>
                <a:ext uri="{FF2B5EF4-FFF2-40B4-BE49-F238E27FC236}">
                  <a16:creationId xmlns:a16="http://schemas.microsoft.com/office/drawing/2014/main" id="{00000000-0008-0000-0200-00005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449" name="Check Box 81" hidden="1">
              <a:extLst>
                <a:ext uri="{63B3BB69-23CF-44E3-9099-C40C66FF867C}">
                  <a14:compatExt spid="_x0000_s58449"/>
                </a:ext>
                <a:ext uri="{FF2B5EF4-FFF2-40B4-BE49-F238E27FC236}">
                  <a16:creationId xmlns:a16="http://schemas.microsoft.com/office/drawing/2014/main" id="{00000000-0008-0000-0200-00005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450" name="Check Box 82" hidden="1">
              <a:extLst>
                <a:ext uri="{63B3BB69-23CF-44E3-9099-C40C66FF867C}">
                  <a14:compatExt spid="_x0000_s58450"/>
                </a:ext>
                <a:ext uri="{FF2B5EF4-FFF2-40B4-BE49-F238E27FC236}">
                  <a16:creationId xmlns:a16="http://schemas.microsoft.com/office/drawing/2014/main" id="{00000000-0008-0000-0200-00005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451" name="Check Box 83" hidden="1">
              <a:extLst>
                <a:ext uri="{63B3BB69-23CF-44E3-9099-C40C66FF867C}">
                  <a14:compatExt spid="_x0000_s58451"/>
                </a:ext>
                <a:ext uri="{FF2B5EF4-FFF2-40B4-BE49-F238E27FC236}">
                  <a16:creationId xmlns:a16="http://schemas.microsoft.com/office/drawing/2014/main" id="{00000000-0008-0000-0200-000053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452" name="Check Box 84" hidden="1">
              <a:extLst>
                <a:ext uri="{63B3BB69-23CF-44E3-9099-C40C66FF867C}">
                  <a14:compatExt spid="_x0000_s58452"/>
                </a:ext>
                <a:ext uri="{FF2B5EF4-FFF2-40B4-BE49-F238E27FC236}">
                  <a16:creationId xmlns:a16="http://schemas.microsoft.com/office/drawing/2014/main" id="{00000000-0008-0000-0200-00005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453" name="Check Box 85" hidden="1">
              <a:extLst>
                <a:ext uri="{63B3BB69-23CF-44E3-9099-C40C66FF867C}">
                  <a14:compatExt spid="_x0000_s58453"/>
                </a:ext>
                <a:ext uri="{FF2B5EF4-FFF2-40B4-BE49-F238E27FC236}">
                  <a16:creationId xmlns:a16="http://schemas.microsoft.com/office/drawing/2014/main" id="{00000000-0008-0000-0200-00005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454" name="Check Box 86" hidden="1">
              <a:extLst>
                <a:ext uri="{63B3BB69-23CF-44E3-9099-C40C66FF867C}">
                  <a14:compatExt spid="_x0000_s58454"/>
                </a:ext>
                <a:ext uri="{FF2B5EF4-FFF2-40B4-BE49-F238E27FC236}">
                  <a16:creationId xmlns:a16="http://schemas.microsoft.com/office/drawing/2014/main" id="{00000000-0008-0000-0200-00005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455" name="Check Box 87" hidden="1">
              <a:extLst>
                <a:ext uri="{63B3BB69-23CF-44E3-9099-C40C66FF867C}">
                  <a14:compatExt spid="_x0000_s58455"/>
                </a:ext>
                <a:ext uri="{FF2B5EF4-FFF2-40B4-BE49-F238E27FC236}">
                  <a16:creationId xmlns:a16="http://schemas.microsoft.com/office/drawing/2014/main" id="{00000000-0008-0000-0200-000057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456" name="Check Box 88" hidden="1">
              <a:extLst>
                <a:ext uri="{63B3BB69-23CF-44E3-9099-C40C66FF867C}">
                  <a14:compatExt spid="_x0000_s58456"/>
                </a:ext>
                <a:ext uri="{FF2B5EF4-FFF2-40B4-BE49-F238E27FC236}">
                  <a16:creationId xmlns:a16="http://schemas.microsoft.com/office/drawing/2014/main" id="{00000000-0008-0000-0200-00005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457" name="Check Box 89" hidden="1">
              <a:extLst>
                <a:ext uri="{63B3BB69-23CF-44E3-9099-C40C66FF867C}">
                  <a14:compatExt spid="_x0000_s58457"/>
                </a:ext>
                <a:ext uri="{FF2B5EF4-FFF2-40B4-BE49-F238E27FC236}">
                  <a16:creationId xmlns:a16="http://schemas.microsoft.com/office/drawing/2014/main" id="{00000000-0008-0000-0200-00005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458" name="Check Box 90" hidden="1">
              <a:extLst>
                <a:ext uri="{63B3BB69-23CF-44E3-9099-C40C66FF867C}">
                  <a14:compatExt spid="_x0000_s58458"/>
                </a:ext>
                <a:ext uri="{FF2B5EF4-FFF2-40B4-BE49-F238E27FC236}">
                  <a16:creationId xmlns:a16="http://schemas.microsoft.com/office/drawing/2014/main" id="{00000000-0008-0000-0200-00005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459" name="Check Box 91" hidden="1">
              <a:extLst>
                <a:ext uri="{63B3BB69-23CF-44E3-9099-C40C66FF867C}">
                  <a14:compatExt spid="_x0000_s58459"/>
                </a:ext>
                <a:ext uri="{FF2B5EF4-FFF2-40B4-BE49-F238E27FC236}">
                  <a16:creationId xmlns:a16="http://schemas.microsoft.com/office/drawing/2014/main" id="{00000000-0008-0000-0200-00005B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460" name="Check Box 92" hidden="1">
              <a:extLst>
                <a:ext uri="{63B3BB69-23CF-44E3-9099-C40C66FF867C}">
                  <a14:compatExt spid="_x0000_s58460"/>
                </a:ext>
                <a:ext uri="{FF2B5EF4-FFF2-40B4-BE49-F238E27FC236}">
                  <a16:creationId xmlns:a16="http://schemas.microsoft.com/office/drawing/2014/main" id="{00000000-0008-0000-0200-00005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461" name="Check Box 93" hidden="1">
              <a:extLst>
                <a:ext uri="{63B3BB69-23CF-44E3-9099-C40C66FF867C}">
                  <a14:compatExt spid="_x0000_s58461"/>
                </a:ext>
                <a:ext uri="{FF2B5EF4-FFF2-40B4-BE49-F238E27FC236}">
                  <a16:creationId xmlns:a16="http://schemas.microsoft.com/office/drawing/2014/main" id="{00000000-0008-0000-0200-00005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462" name="Check Box 94" hidden="1">
              <a:extLst>
                <a:ext uri="{63B3BB69-23CF-44E3-9099-C40C66FF867C}">
                  <a14:compatExt spid="_x0000_s58462"/>
                </a:ext>
                <a:ext uri="{FF2B5EF4-FFF2-40B4-BE49-F238E27FC236}">
                  <a16:creationId xmlns:a16="http://schemas.microsoft.com/office/drawing/2014/main" id="{00000000-0008-0000-0200-00005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463" name="Check Box 95" hidden="1">
              <a:extLst>
                <a:ext uri="{63B3BB69-23CF-44E3-9099-C40C66FF867C}">
                  <a14:compatExt spid="_x0000_s58463"/>
                </a:ext>
                <a:ext uri="{FF2B5EF4-FFF2-40B4-BE49-F238E27FC236}">
                  <a16:creationId xmlns:a16="http://schemas.microsoft.com/office/drawing/2014/main" id="{00000000-0008-0000-0200-00005F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464" name="Check Box 96" hidden="1">
              <a:extLst>
                <a:ext uri="{63B3BB69-23CF-44E3-9099-C40C66FF867C}">
                  <a14:compatExt spid="_x0000_s58464"/>
                </a:ext>
                <a:ext uri="{FF2B5EF4-FFF2-40B4-BE49-F238E27FC236}">
                  <a16:creationId xmlns:a16="http://schemas.microsoft.com/office/drawing/2014/main" id="{00000000-0008-0000-0200-00006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465" name="Check Box 97" hidden="1">
              <a:extLst>
                <a:ext uri="{63B3BB69-23CF-44E3-9099-C40C66FF867C}">
                  <a14:compatExt spid="_x0000_s58465"/>
                </a:ext>
                <a:ext uri="{FF2B5EF4-FFF2-40B4-BE49-F238E27FC236}">
                  <a16:creationId xmlns:a16="http://schemas.microsoft.com/office/drawing/2014/main" id="{00000000-0008-0000-0200-00006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466" name="Check Box 98" hidden="1">
              <a:extLst>
                <a:ext uri="{63B3BB69-23CF-44E3-9099-C40C66FF867C}">
                  <a14:compatExt spid="_x0000_s58466"/>
                </a:ext>
                <a:ext uri="{FF2B5EF4-FFF2-40B4-BE49-F238E27FC236}">
                  <a16:creationId xmlns:a16="http://schemas.microsoft.com/office/drawing/2014/main" id="{00000000-0008-0000-0200-00006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467" name="Check Box 99" hidden="1">
              <a:extLst>
                <a:ext uri="{63B3BB69-23CF-44E3-9099-C40C66FF867C}">
                  <a14:compatExt spid="_x0000_s58467"/>
                </a:ext>
                <a:ext uri="{FF2B5EF4-FFF2-40B4-BE49-F238E27FC236}">
                  <a16:creationId xmlns:a16="http://schemas.microsoft.com/office/drawing/2014/main" id="{00000000-0008-0000-0200-000063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468" name="Check Box 100" hidden="1">
              <a:extLst>
                <a:ext uri="{63B3BB69-23CF-44E3-9099-C40C66FF867C}">
                  <a14:compatExt spid="_x0000_s58468"/>
                </a:ext>
                <a:ext uri="{FF2B5EF4-FFF2-40B4-BE49-F238E27FC236}">
                  <a16:creationId xmlns:a16="http://schemas.microsoft.com/office/drawing/2014/main" id="{00000000-0008-0000-0200-00006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469" name="Check Box 101" hidden="1">
              <a:extLst>
                <a:ext uri="{63B3BB69-23CF-44E3-9099-C40C66FF867C}">
                  <a14:compatExt spid="_x0000_s58469"/>
                </a:ext>
                <a:ext uri="{FF2B5EF4-FFF2-40B4-BE49-F238E27FC236}">
                  <a16:creationId xmlns:a16="http://schemas.microsoft.com/office/drawing/2014/main" id="{00000000-0008-0000-0200-00006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470" name="Check Box 102" hidden="1">
              <a:extLst>
                <a:ext uri="{63B3BB69-23CF-44E3-9099-C40C66FF867C}">
                  <a14:compatExt spid="_x0000_s58470"/>
                </a:ext>
                <a:ext uri="{FF2B5EF4-FFF2-40B4-BE49-F238E27FC236}">
                  <a16:creationId xmlns:a16="http://schemas.microsoft.com/office/drawing/2014/main" id="{00000000-0008-0000-0200-00006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471" name="Check Box 103" hidden="1">
              <a:extLst>
                <a:ext uri="{63B3BB69-23CF-44E3-9099-C40C66FF867C}">
                  <a14:compatExt spid="_x0000_s58471"/>
                </a:ext>
                <a:ext uri="{FF2B5EF4-FFF2-40B4-BE49-F238E27FC236}">
                  <a16:creationId xmlns:a16="http://schemas.microsoft.com/office/drawing/2014/main" id="{00000000-0008-0000-0200-000067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472" name="Check Box 104" hidden="1">
              <a:extLst>
                <a:ext uri="{63B3BB69-23CF-44E3-9099-C40C66FF867C}">
                  <a14:compatExt spid="_x0000_s58472"/>
                </a:ext>
                <a:ext uri="{FF2B5EF4-FFF2-40B4-BE49-F238E27FC236}">
                  <a16:creationId xmlns:a16="http://schemas.microsoft.com/office/drawing/2014/main" id="{00000000-0008-0000-0200-00006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473" name="Check Box 105" hidden="1">
              <a:extLst>
                <a:ext uri="{63B3BB69-23CF-44E3-9099-C40C66FF867C}">
                  <a14:compatExt spid="_x0000_s58473"/>
                </a:ext>
                <a:ext uri="{FF2B5EF4-FFF2-40B4-BE49-F238E27FC236}">
                  <a16:creationId xmlns:a16="http://schemas.microsoft.com/office/drawing/2014/main" id="{00000000-0008-0000-0200-00006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474" name="Check Box 106" hidden="1">
              <a:extLst>
                <a:ext uri="{63B3BB69-23CF-44E3-9099-C40C66FF867C}">
                  <a14:compatExt spid="_x0000_s58474"/>
                </a:ext>
                <a:ext uri="{FF2B5EF4-FFF2-40B4-BE49-F238E27FC236}">
                  <a16:creationId xmlns:a16="http://schemas.microsoft.com/office/drawing/2014/main" id="{00000000-0008-0000-0200-00006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475" name="Check Box 107" hidden="1">
              <a:extLst>
                <a:ext uri="{63B3BB69-23CF-44E3-9099-C40C66FF867C}">
                  <a14:compatExt spid="_x0000_s58475"/>
                </a:ext>
                <a:ext uri="{FF2B5EF4-FFF2-40B4-BE49-F238E27FC236}">
                  <a16:creationId xmlns:a16="http://schemas.microsoft.com/office/drawing/2014/main" id="{00000000-0008-0000-0200-00006B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123</xdr:row>
          <xdr:rowOff>209550</xdr:rowOff>
        </xdr:from>
        <xdr:to>
          <xdr:col>1</xdr:col>
          <xdr:colOff>19050</xdr:colOff>
          <xdr:row>125</xdr:row>
          <xdr:rowOff>28575</xdr:rowOff>
        </xdr:to>
        <xdr:sp macro="" textlink="">
          <xdr:nvSpPr>
            <xdr:cNvPr id="58476" name="Check Box 108" hidden="1">
              <a:extLst>
                <a:ext uri="{63B3BB69-23CF-44E3-9099-C40C66FF867C}">
                  <a14:compatExt spid="_x0000_s58476"/>
                </a:ext>
                <a:ext uri="{FF2B5EF4-FFF2-40B4-BE49-F238E27FC236}">
                  <a16:creationId xmlns:a16="http://schemas.microsoft.com/office/drawing/2014/main" id="{00000000-0008-0000-0200-00006C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124</xdr:row>
          <xdr:rowOff>209550</xdr:rowOff>
        </xdr:from>
        <xdr:to>
          <xdr:col>1</xdr:col>
          <xdr:colOff>19050</xdr:colOff>
          <xdr:row>126</xdr:row>
          <xdr:rowOff>28575</xdr:rowOff>
        </xdr:to>
        <xdr:sp macro="" textlink="">
          <xdr:nvSpPr>
            <xdr:cNvPr id="58477" name="Check Box 109" hidden="1">
              <a:extLst>
                <a:ext uri="{63B3BB69-23CF-44E3-9099-C40C66FF867C}">
                  <a14:compatExt spid="_x0000_s58477"/>
                </a:ext>
                <a:ext uri="{FF2B5EF4-FFF2-40B4-BE49-F238E27FC236}">
                  <a16:creationId xmlns:a16="http://schemas.microsoft.com/office/drawing/2014/main" id="{00000000-0008-0000-0200-00006D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125</xdr:row>
          <xdr:rowOff>209550</xdr:rowOff>
        </xdr:from>
        <xdr:to>
          <xdr:col>1</xdr:col>
          <xdr:colOff>19050</xdr:colOff>
          <xdr:row>127</xdr:row>
          <xdr:rowOff>28575</xdr:rowOff>
        </xdr:to>
        <xdr:sp macro="" textlink="">
          <xdr:nvSpPr>
            <xdr:cNvPr id="58478" name="Check Box 110" hidden="1">
              <a:extLst>
                <a:ext uri="{63B3BB69-23CF-44E3-9099-C40C66FF867C}">
                  <a14:compatExt spid="_x0000_s58478"/>
                </a:ext>
                <a:ext uri="{FF2B5EF4-FFF2-40B4-BE49-F238E27FC236}">
                  <a16:creationId xmlns:a16="http://schemas.microsoft.com/office/drawing/2014/main" id="{00000000-0008-0000-0200-00006E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126</xdr:row>
          <xdr:rowOff>209550</xdr:rowOff>
        </xdr:from>
        <xdr:to>
          <xdr:col>1</xdr:col>
          <xdr:colOff>19050</xdr:colOff>
          <xdr:row>128</xdr:row>
          <xdr:rowOff>28575</xdr:rowOff>
        </xdr:to>
        <xdr:sp macro="" textlink="">
          <xdr:nvSpPr>
            <xdr:cNvPr id="58479" name="Check Box 111" hidden="1">
              <a:extLst>
                <a:ext uri="{63B3BB69-23CF-44E3-9099-C40C66FF867C}">
                  <a14:compatExt spid="_x0000_s58479"/>
                </a:ext>
                <a:ext uri="{FF2B5EF4-FFF2-40B4-BE49-F238E27FC236}">
                  <a16:creationId xmlns:a16="http://schemas.microsoft.com/office/drawing/2014/main" id="{00000000-0008-0000-0200-00006F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127</xdr:row>
          <xdr:rowOff>209550</xdr:rowOff>
        </xdr:from>
        <xdr:to>
          <xdr:col>1</xdr:col>
          <xdr:colOff>19050</xdr:colOff>
          <xdr:row>129</xdr:row>
          <xdr:rowOff>28575</xdr:rowOff>
        </xdr:to>
        <xdr:sp macro="" textlink="">
          <xdr:nvSpPr>
            <xdr:cNvPr id="58480" name="Check Box 112" hidden="1">
              <a:extLst>
                <a:ext uri="{63B3BB69-23CF-44E3-9099-C40C66FF867C}">
                  <a14:compatExt spid="_x0000_s58480"/>
                </a:ext>
                <a:ext uri="{FF2B5EF4-FFF2-40B4-BE49-F238E27FC236}">
                  <a16:creationId xmlns:a16="http://schemas.microsoft.com/office/drawing/2014/main" id="{00000000-0008-0000-0200-000070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128</xdr:row>
          <xdr:rowOff>209550</xdr:rowOff>
        </xdr:from>
        <xdr:to>
          <xdr:col>1</xdr:col>
          <xdr:colOff>19050</xdr:colOff>
          <xdr:row>130</xdr:row>
          <xdr:rowOff>28575</xdr:rowOff>
        </xdr:to>
        <xdr:sp macro="" textlink="">
          <xdr:nvSpPr>
            <xdr:cNvPr id="58481" name="Check Box 113" hidden="1">
              <a:extLst>
                <a:ext uri="{63B3BB69-23CF-44E3-9099-C40C66FF867C}">
                  <a14:compatExt spid="_x0000_s58481"/>
                </a:ext>
                <a:ext uri="{FF2B5EF4-FFF2-40B4-BE49-F238E27FC236}">
                  <a16:creationId xmlns:a16="http://schemas.microsoft.com/office/drawing/2014/main" id="{00000000-0008-0000-0200-000071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104775</xdr:colOff>
          <xdr:row>131</xdr:row>
          <xdr:rowOff>38100</xdr:rowOff>
        </xdr:to>
        <xdr:sp macro="" textlink="">
          <xdr:nvSpPr>
            <xdr:cNvPr id="58482" name="Check Box 114" hidden="1">
              <a:extLst>
                <a:ext uri="{63B3BB69-23CF-44E3-9099-C40C66FF867C}">
                  <a14:compatExt spid="_x0000_s58482"/>
                </a:ext>
                <a:ext uri="{FF2B5EF4-FFF2-40B4-BE49-F238E27FC236}">
                  <a16:creationId xmlns:a16="http://schemas.microsoft.com/office/drawing/2014/main" id="{00000000-0008-0000-0200-00007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19050</xdr:colOff>
          <xdr:row>131</xdr:row>
          <xdr:rowOff>28575</xdr:rowOff>
        </xdr:to>
        <xdr:sp macro="" textlink="">
          <xdr:nvSpPr>
            <xdr:cNvPr id="58483" name="Check Box 115" hidden="1">
              <a:extLst>
                <a:ext uri="{63B3BB69-23CF-44E3-9099-C40C66FF867C}">
                  <a14:compatExt spid="_x0000_s58483"/>
                </a:ext>
                <a:ext uri="{FF2B5EF4-FFF2-40B4-BE49-F238E27FC236}">
                  <a16:creationId xmlns:a16="http://schemas.microsoft.com/office/drawing/2014/main" id="{00000000-0008-0000-0200-000073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19050</xdr:colOff>
          <xdr:row>131</xdr:row>
          <xdr:rowOff>28575</xdr:rowOff>
        </xdr:to>
        <xdr:sp macro="" textlink="">
          <xdr:nvSpPr>
            <xdr:cNvPr id="58484" name="Check Box 116" hidden="1">
              <a:extLst>
                <a:ext uri="{63B3BB69-23CF-44E3-9099-C40C66FF867C}">
                  <a14:compatExt spid="_x0000_s58484"/>
                </a:ext>
                <a:ext uri="{FF2B5EF4-FFF2-40B4-BE49-F238E27FC236}">
                  <a16:creationId xmlns:a16="http://schemas.microsoft.com/office/drawing/2014/main" id="{00000000-0008-0000-0200-000074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485" name="Check Box 117" hidden="1">
              <a:extLst>
                <a:ext uri="{63B3BB69-23CF-44E3-9099-C40C66FF867C}">
                  <a14:compatExt spid="_x0000_s58485"/>
                </a:ext>
                <a:ext uri="{FF2B5EF4-FFF2-40B4-BE49-F238E27FC236}">
                  <a16:creationId xmlns:a16="http://schemas.microsoft.com/office/drawing/2014/main" id="{00000000-0008-0000-0200-00007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486" name="Check Box 118" hidden="1">
              <a:extLst>
                <a:ext uri="{63B3BB69-23CF-44E3-9099-C40C66FF867C}">
                  <a14:compatExt spid="_x0000_s58486"/>
                </a:ext>
                <a:ext uri="{FF2B5EF4-FFF2-40B4-BE49-F238E27FC236}">
                  <a16:creationId xmlns:a16="http://schemas.microsoft.com/office/drawing/2014/main" id="{00000000-0008-0000-0200-00007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487" name="Check Box 119" hidden="1">
              <a:extLst>
                <a:ext uri="{63B3BB69-23CF-44E3-9099-C40C66FF867C}">
                  <a14:compatExt spid="_x0000_s58487"/>
                </a:ext>
                <a:ext uri="{FF2B5EF4-FFF2-40B4-BE49-F238E27FC236}">
                  <a16:creationId xmlns:a16="http://schemas.microsoft.com/office/drawing/2014/main" id="{00000000-0008-0000-0200-000077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488" name="Check Box 120" hidden="1">
              <a:extLst>
                <a:ext uri="{63B3BB69-23CF-44E3-9099-C40C66FF867C}">
                  <a14:compatExt spid="_x0000_s58488"/>
                </a:ext>
                <a:ext uri="{FF2B5EF4-FFF2-40B4-BE49-F238E27FC236}">
                  <a16:creationId xmlns:a16="http://schemas.microsoft.com/office/drawing/2014/main" id="{00000000-0008-0000-0200-00007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489" name="Check Box 121" hidden="1">
              <a:extLst>
                <a:ext uri="{63B3BB69-23CF-44E3-9099-C40C66FF867C}">
                  <a14:compatExt spid="_x0000_s58489"/>
                </a:ext>
                <a:ext uri="{FF2B5EF4-FFF2-40B4-BE49-F238E27FC236}">
                  <a16:creationId xmlns:a16="http://schemas.microsoft.com/office/drawing/2014/main" id="{00000000-0008-0000-0200-000079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490" name="Check Box 122" hidden="1">
              <a:extLst>
                <a:ext uri="{63B3BB69-23CF-44E3-9099-C40C66FF867C}">
                  <a14:compatExt spid="_x0000_s58490"/>
                </a:ext>
                <a:ext uri="{FF2B5EF4-FFF2-40B4-BE49-F238E27FC236}">
                  <a16:creationId xmlns:a16="http://schemas.microsoft.com/office/drawing/2014/main" id="{00000000-0008-0000-0200-00007A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91" name="Check Box 123" hidden="1">
              <a:extLst>
                <a:ext uri="{63B3BB69-23CF-44E3-9099-C40C66FF867C}">
                  <a14:compatExt spid="_x0000_s58491"/>
                </a:ext>
                <a:ext uri="{FF2B5EF4-FFF2-40B4-BE49-F238E27FC236}">
                  <a16:creationId xmlns:a16="http://schemas.microsoft.com/office/drawing/2014/main" id="{00000000-0008-0000-0200-00007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92" name="Check Box 124" hidden="1">
              <a:extLst>
                <a:ext uri="{63B3BB69-23CF-44E3-9099-C40C66FF867C}">
                  <a14:compatExt spid="_x0000_s58492"/>
                </a:ext>
                <a:ext uri="{FF2B5EF4-FFF2-40B4-BE49-F238E27FC236}">
                  <a16:creationId xmlns:a16="http://schemas.microsoft.com/office/drawing/2014/main" id="{00000000-0008-0000-0200-00007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93" name="Check Box 125" hidden="1">
              <a:extLst>
                <a:ext uri="{63B3BB69-23CF-44E3-9099-C40C66FF867C}">
                  <a14:compatExt spid="_x0000_s58493"/>
                </a:ext>
                <a:ext uri="{FF2B5EF4-FFF2-40B4-BE49-F238E27FC236}">
                  <a16:creationId xmlns:a16="http://schemas.microsoft.com/office/drawing/2014/main" id="{00000000-0008-0000-0200-00007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494" name="Check Box 126" hidden="1">
              <a:extLst>
                <a:ext uri="{63B3BB69-23CF-44E3-9099-C40C66FF867C}">
                  <a14:compatExt spid="_x0000_s58494"/>
                </a:ext>
                <a:ext uri="{FF2B5EF4-FFF2-40B4-BE49-F238E27FC236}">
                  <a16:creationId xmlns:a16="http://schemas.microsoft.com/office/drawing/2014/main" id="{00000000-0008-0000-0200-00007E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95" name="Check Box 127" hidden="1">
              <a:extLst>
                <a:ext uri="{63B3BB69-23CF-44E3-9099-C40C66FF867C}">
                  <a14:compatExt spid="_x0000_s58495"/>
                </a:ext>
                <a:ext uri="{FF2B5EF4-FFF2-40B4-BE49-F238E27FC236}">
                  <a16:creationId xmlns:a16="http://schemas.microsoft.com/office/drawing/2014/main" id="{00000000-0008-0000-0200-00007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96" name="Check Box 128" hidden="1">
              <a:extLst>
                <a:ext uri="{63B3BB69-23CF-44E3-9099-C40C66FF867C}">
                  <a14:compatExt spid="_x0000_s58496"/>
                </a:ext>
                <a:ext uri="{FF2B5EF4-FFF2-40B4-BE49-F238E27FC236}">
                  <a16:creationId xmlns:a16="http://schemas.microsoft.com/office/drawing/2014/main" id="{00000000-0008-0000-0200-00008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497" name="Check Box 129" hidden="1">
              <a:extLst>
                <a:ext uri="{63B3BB69-23CF-44E3-9099-C40C66FF867C}">
                  <a14:compatExt spid="_x0000_s58497"/>
                </a:ext>
                <a:ext uri="{FF2B5EF4-FFF2-40B4-BE49-F238E27FC236}">
                  <a16:creationId xmlns:a16="http://schemas.microsoft.com/office/drawing/2014/main" id="{00000000-0008-0000-0200-000081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498" name="Check Box 130" hidden="1">
              <a:extLst>
                <a:ext uri="{63B3BB69-23CF-44E3-9099-C40C66FF867C}">
                  <a14:compatExt spid="_x0000_s58498"/>
                </a:ext>
                <a:ext uri="{FF2B5EF4-FFF2-40B4-BE49-F238E27FC236}">
                  <a16:creationId xmlns:a16="http://schemas.microsoft.com/office/drawing/2014/main" id="{00000000-0008-0000-0200-00008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499" name="Check Box 131" hidden="1">
              <a:extLst>
                <a:ext uri="{63B3BB69-23CF-44E3-9099-C40C66FF867C}">
                  <a14:compatExt spid="_x0000_s58499"/>
                </a:ext>
                <a:ext uri="{FF2B5EF4-FFF2-40B4-BE49-F238E27FC236}">
                  <a16:creationId xmlns:a16="http://schemas.microsoft.com/office/drawing/2014/main" id="{00000000-0008-0000-0200-000083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500" name="Check Box 132" hidden="1">
              <a:extLst>
                <a:ext uri="{63B3BB69-23CF-44E3-9099-C40C66FF867C}">
                  <a14:compatExt spid="_x0000_s58500"/>
                </a:ext>
                <a:ext uri="{FF2B5EF4-FFF2-40B4-BE49-F238E27FC236}">
                  <a16:creationId xmlns:a16="http://schemas.microsoft.com/office/drawing/2014/main" id="{00000000-0008-0000-0200-000084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501" name="Check Box 133" hidden="1">
              <a:extLst>
                <a:ext uri="{63B3BB69-23CF-44E3-9099-C40C66FF867C}">
                  <a14:compatExt spid="_x0000_s58501"/>
                </a:ext>
                <a:ext uri="{FF2B5EF4-FFF2-40B4-BE49-F238E27FC236}">
                  <a16:creationId xmlns:a16="http://schemas.microsoft.com/office/drawing/2014/main" id="{00000000-0008-0000-0200-00008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502" name="Check Box 134" hidden="1">
              <a:extLst>
                <a:ext uri="{63B3BB69-23CF-44E3-9099-C40C66FF867C}">
                  <a14:compatExt spid="_x0000_s58502"/>
                </a:ext>
                <a:ext uri="{FF2B5EF4-FFF2-40B4-BE49-F238E27FC236}">
                  <a16:creationId xmlns:a16="http://schemas.microsoft.com/office/drawing/2014/main" id="{00000000-0008-0000-0200-00008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503" name="Check Box 135" hidden="1">
              <a:extLst>
                <a:ext uri="{63B3BB69-23CF-44E3-9099-C40C66FF867C}">
                  <a14:compatExt spid="_x0000_s58503"/>
                </a:ext>
                <a:ext uri="{FF2B5EF4-FFF2-40B4-BE49-F238E27FC236}">
                  <a16:creationId xmlns:a16="http://schemas.microsoft.com/office/drawing/2014/main" id="{00000000-0008-0000-0200-00008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504" name="Check Box 136" hidden="1">
              <a:extLst>
                <a:ext uri="{63B3BB69-23CF-44E3-9099-C40C66FF867C}">
                  <a14:compatExt spid="_x0000_s58504"/>
                </a:ext>
                <a:ext uri="{FF2B5EF4-FFF2-40B4-BE49-F238E27FC236}">
                  <a16:creationId xmlns:a16="http://schemas.microsoft.com/office/drawing/2014/main" id="{00000000-0008-0000-0200-000088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505" name="Check Box 137" hidden="1">
              <a:extLst>
                <a:ext uri="{63B3BB69-23CF-44E3-9099-C40C66FF867C}">
                  <a14:compatExt spid="_x0000_s58505"/>
                </a:ext>
                <a:ext uri="{FF2B5EF4-FFF2-40B4-BE49-F238E27FC236}">
                  <a16:creationId xmlns:a16="http://schemas.microsoft.com/office/drawing/2014/main" id="{00000000-0008-0000-0200-00008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506" name="Check Box 138" hidden="1">
              <a:extLst>
                <a:ext uri="{63B3BB69-23CF-44E3-9099-C40C66FF867C}">
                  <a14:compatExt spid="_x0000_s58506"/>
                </a:ext>
                <a:ext uri="{FF2B5EF4-FFF2-40B4-BE49-F238E27FC236}">
                  <a16:creationId xmlns:a16="http://schemas.microsoft.com/office/drawing/2014/main" id="{00000000-0008-0000-0200-00008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507" name="Check Box 139" hidden="1">
              <a:extLst>
                <a:ext uri="{63B3BB69-23CF-44E3-9099-C40C66FF867C}">
                  <a14:compatExt spid="_x0000_s58507"/>
                </a:ext>
                <a:ext uri="{FF2B5EF4-FFF2-40B4-BE49-F238E27FC236}">
                  <a16:creationId xmlns:a16="http://schemas.microsoft.com/office/drawing/2014/main" id="{00000000-0008-0000-0200-00008B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508" name="Check Box 140" hidden="1">
              <a:extLst>
                <a:ext uri="{63B3BB69-23CF-44E3-9099-C40C66FF867C}">
                  <a14:compatExt spid="_x0000_s58508"/>
                </a:ext>
                <a:ext uri="{FF2B5EF4-FFF2-40B4-BE49-F238E27FC236}">
                  <a16:creationId xmlns:a16="http://schemas.microsoft.com/office/drawing/2014/main" id="{00000000-0008-0000-0200-00008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509" name="Check Box 141" hidden="1">
              <a:extLst>
                <a:ext uri="{63B3BB69-23CF-44E3-9099-C40C66FF867C}">
                  <a14:compatExt spid="_x0000_s58509"/>
                </a:ext>
                <a:ext uri="{FF2B5EF4-FFF2-40B4-BE49-F238E27FC236}">
                  <a16:creationId xmlns:a16="http://schemas.microsoft.com/office/drawing/2014/main" id="{00000000-0008-0000-0200-00008D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510" name="Check Box 142" hidden="1">
              <a:extLst>
                <a:ext uri="{63B3BB69-23CF-44E3-9099-C40C66FF867C}">
                  <a14:compatExt spid="_x0000_s58510"/>
                </a:ext>
                <a:ext uri="{FF2B5EF4-FFF2-40B4-BE49-F238E27FC236}">
                  <a16:creationId xmlns:a16="http://schemas.microsoft.com/office/drawing/2014/main" id="{00000000-0008-0000-0200-00008E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511" name="Check Box 143" hidden="1">
              <a:extLst>
                <a:ext uri="{63B3BB69-23CF-44E3-9099-C40C66FF867C}">
                  <a14:compatExt spid="_x0000_s58511"/>
                </a:ext>
                <a:ext uri="{FF2B5EF4-FFF2-40B4-BE49-F238E27FC236}">
                  <a16:creationId xmlns:a16="http://schemas.microsoft.com/office/drawing/2014/main" id="{00000000-0008-0000-0200-00008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512" name="Check Box 144" hidden="1">
              <a:extLst>
                <a:ext uri="{63B3BB69-23CF-44E3-9099-C40C66FF867C}">
                  <a14:compatExt spid="_x0000_s58512"/>
                </a:ext>
                <a:ext uri="{FF2B5EF4-FFF2-40B4-BE49-F238E27FC236}">
                  <a16:creationId xmlns:a16="http://schemas.microsoft.com/office/drawing/2014/main" id="{00000000-0008-0000-0200-00009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513" name="Check Box 145" hidden="1">
              <a:extLst>
                <a:ext uri="{63B3BB69-23CF-44E3-9099-C40C66FF867C}">
                  <a14:compatExt spid="_x0000_s58513"/>
                </a:ext>
                <a:ext uri="{FF2B5EF4-FFF2-40B4-BE49-F238E27FC236}">
                  <a16:creationId xmlns:a16="http://schemas.microsoft.com/office/drawing/2014/main" id="{00000000-0008-0000-0200-00009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514" name="Check Box 146" hidden="1">
              <a:extLst>
                <a:ext uri="{63B3BB69-23CF-44E3-9099-C40C66FF867C}">
                  <a14:compatExt spid="_x0000_s58514"/>
                </a:ext>
                <a:ext uri="{FF2B5EF4-FFF2-40B4-BE49-F238E27FC236}">
                  <a16:creationId xmlns:a16="http://schemas.microsoft.com/office/drawing/2014/main" id="{00000000-0008-0000-0200-000092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515" name="Check Box 147" hidden="1">
              <a:extLst>
                <a:ext uri="{63B3BB69-23CF-44E3-9099-C40C66FF867C}">
                  <a14:compatExt spid="_x0000_s58515"/>
                </a:ext>
                <a:ext uri="{FF2B5EF4-FFF2-40B4-BE49-F238E27FC236}">
                  <a16:creationId xmlns:a16="http://schemas.microsoft.com/office/drawing/2014/main" id="{00000000-0008-0000-0200-00009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516" name="Check Box 148" hidden="1">
              <a:extLst>
                <a:ext uri="{63B3BB69-23CF-44E3-9099-C40C66FF867C}">
                  <a14:compatExt spid="_x0000_s58516"/>
                </a:ext>
                <a:ext uri="{FF2B5EF4-FFF2-40B4-BE49-F238E27FC236}">
                  <a16:creationId xmlns:a16="http://schemas.microsoft.com/office/drawing/2014/main" id="{00000000-0008-0000-0200-00009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517" name="Check Box 149" hidden="1">
              <a:extLst>
                <a:ext uri="{63B3BB69-23CF-44E3-9099-C40C66FF867C}">
                  <a14:compatExt spid="_x0000_s58517"/>
                </a:ext>
                <a:ext uri="{FF2B5EF4-FFF2-40B4-BE49-F238E27FC236}">
                  <a16:creationId xmlns:a16="http://schemas.microsoft.com/office/drawing/2014/main" id="{00000000-0008-0000-0200-000095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518" name="Check Box 150" hidden="1">
              <a:extLst>
                <a:ext uri="{63B3BB69-23CF-44E3-9099-C40C66FF867C}">
                  <a14:compatExt spid="_x0000_s58518"/>
                </a:ext>
                <a:ext uri="{FF2B5EF4-FFF2-40B4-BE49-F238E27FC236}">
                  <a16:creationId xmlns:a16="http://schemas.microsoft.com/office/drawing/2014/main" id="{00000000-0008-0000-0200-00009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519" name="Check Box 151" hidden="1">
              <a:extLst>
                <a:ext uri="{63B3BB69-23CF-44E3-9099-C40C66FF867C}">
                  <a14:compatExt spid="_x0000_s58519"/>
                </a:ext>
                <a:ext uri="{FF2B5EF4-FFF2-40B4-BE49-F238E27FC236}">
                  <a16:creationId xmlns:a16="http://schemas.microsoft.com/office/drawing/2014/main" id="{00000000-0008-0000-0200-000097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520" name="Check Box 152" hidden="1">
              <a:extLst>
                <a:ext uri="{63B3BB69-23CF-44E3-9099-C40C66FF867C}">
                  <a14:compatExt spid="_x0000_s58520"/>
                </a:ext>
                <a:ext uri="{FF2B5EF4-FFF2-40B4-BE49-F238E27FC236}">
                  <a16:creationId xmlns:a16="http://schemas.microsoft.com/office/drawing/2014/main" id="{00000000-0008-0000-0200-000098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521" name="Check Box 153" hidden="1">
              <a:extLst>
                <a:ext uri="{63B3BB69-23CF-44E3-9099-C40C66FF867C}">
                  <a14:compatExt spid="_x0000_s58521"/>
                </a:ext>
                <a:ext uri="{FF2B5EF4-FFF2-40B4-BE49-F238E27FC236}">
                  <a16:creationId xmlns:a16="http://schemas.microsoft.com/office/drawing/2014/main" id="{00000000-0008-0000-0200-00009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522" name="Check Box 154" hidden="1">
              <a:extLst>
                <a:ext uri="{63B3BB69-23CF-44E3-9099-C40C66FF867C}">
                  <a14:compatExt spid="_x0000_s58522"/>
                </a:ext>
                <a:ext uri="{FF2B5EF4-FFF2-40B4-BE49-F238E27FC236}">
                  <a16:creationId xmlns:a16="http://schemas.microsoft.com/office/drawing/2014/main" id="{00000000-0008-0000-0200-00009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523" name="Check Box 155" hidden="1">
              <a:extLst>
                <a:ext uri="{63B3BB69-23CF-44E3-9099-C40C66FF867C}">
                  <a14:compatExt spid="_x0000_s58523"/>
                </a:ext>
                <a:ext uri="{FF2B5EF4-FFF2-40B4-BE49-F238E27FC236}">
                  <a16:creationId xmlns:a16="http://schemas.microsoft.com/office/drawing/2014/main" id="{00000000-0008-0000-0200-00009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524" name="Check Box 156" hidden="1">
              <a:extLst>
                <a:ext uri="{63B3BB69-23CF-44E3-9099-C40C66FF867C}">
                  <a14:compatExt spid="_x0000_s58524"/>
                </a:ext>
                <a:ext uri="{FF2B5EF4-FFF2-40B4-BE49-F238E27FC236}">
                  <a16:creationId xmlns:a16="http://schemas.microsoft.com/office/drawing/2014/main" id="{00000000-0008-0000-0200-00009C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525" name="Check Box 157" hidden="1">
              <a:extLst>
                <a:ext uri="{63B3BB69-23CF-44E3-9099-C40C66FF867C}">
                  <a14:compatExt spid="_x0000_s58525"/>
                </a:ext>
                <a:ext uri="{FF2B5EF4-FFF2-40B4-BE49-F238E27FC236}">
                  <a16:creationId xmlns:a16="http://schemas.microsoft.com/office/drawing/2014/main" id="{00000000-0008-0000-0200-00009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526" name="Check Box 158" hidden="1">
              <a:extLst>
                <a:ext uri="{63B3BB69-23CF-44E3-9099-C40C66FF867C}">
                  <a14:compatExt spid="_x0000_s58526"/>
                </a:ext>
                <a:ext uri="{FF2B5EF4-FFF2-40B4-BE49-F238E27FC236}">
                  <a16:creationId xmlns:a16="http://schemas.microsoft.com/office/drawing/2014/main" id="{00000000-0008-0000-0200-00009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527" name="Check Box 159" hidden="1">
              <a:extLst>
                <a:ext uri="{63B3BB69-23CF-44E3-9099-C40C66FF867C}">
                  <a14:compatExt spid="_x0000_s58527"/>
                </a:ext>
                <a:ext uri="{FF2B5EF4-FFF2-40B4-BE49-F238E27FC236}">
                  <a16:creationId xmlns:a16="http://schemas.microsoft.com/office/drawing/2014/main" id="{00000000-0008-0000-0200-00009F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528" name="Check Box 160" hidden="1">
              <a:extLst>
                <a:ext uri="{63B3BB69-23CF-44E3-9099-C40C66FF867C}">
                  <a14:compatExt spid="_x0000_s58528"/>
                </a:ext>
                <a:ext uri="{FF2B5EF4-FFF2-40B4-BE49-F238E27FC236}">
                  <a16:creationId xmlns:a16="http://schemas.microsoft.com/office/drawing/2014/main" id="{00000000-0008-0000-0200-0000A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529" name="Check Box 161" hidden="1">
              <a:extLst>
                <a:ext uri="{63B3BB69-23CF-44E3-9099-C40C66FF867C}">
                  <a14:compatExt spid="_x0000_s58529"/>
                </a:ext>
                <a:ext uri="{FF2B5EF4-FFF2-40B4-BE49-F238E27FC236}">
                  <a16:creationId xmlns:a16="http://schemas.microsoft.com/office/drawing/2014/main" id="{00000000-0008-0000-0200-0000A1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530" name="Check Box 162" hidden="1">
              <a:extLst>
                <a:ext uri="{63B3BB69-23CF-44E3-9099-C40C66FF867C}">
                  <a14:compatExt spid="_x0000_s58530"/>
                </a:ext>
                <a:ext uri="{FF2B5EF4-FFF2-40B4-BE49-F238E27FC236}">
                  <a16:creationId xmlns:a16="http://schemas.microsoft.com/office/drawing/2014/main" id="{00000000-0008-0000-0200-0000A2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531" name="Check Box 163" hidden="1">
              <a:extLst>
                <a:ext uri="{63B3BB69-23CF-44E3-9099-C40C66FF867C}">
                  <a14:compatExt spid="_x0000_s58531"/>
                </a:ext>
                <a:ext uri="{FF2B5EF4-FFF2-40B4-BE49-F238E27FC236}">
                  <a16:creationId xmlns:a16="http://schemas.microsoft.com/office/drawing/2014/main" id="{00000000-0008-0000-0200-0000A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532" name="Check Box 164" hidden="1">
              <a:extLst>
                <a:ext uri="{63B3BB69-23CF-44E3-9099-C40C66FF867C}">
                  <a14:compatExt spid="_x0000_s58532"/>
                </a:ext>
                <a:ext uri="{FF2B5EF4-FFF2-40B4-BE49-F238E27FC236}">
                  <a16:creationId xmlns:a16="http://schemas.microsoft.com/office/drawing/2014/main" id="{00000000-0008-0000-0200-0000A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533" name="Check Box 165" hidden="1">
              <a:extLst>
                <a:ext uri="{63B3BB69-23CF-44E3-9099-C40C66FF867C}">
                  <a14:compatExt spid="_x0000_s58533"/>
                </a:ext>
                <a:ext uri="{FF2B5EF4-FFF2-40B4-BE49-F238E27FC236}">
                  <a16:creationId xmlns:a16="http://schemas.microsoft.com/office/drawing/2014/main" id="{00000000-0008-0000-0200-0000A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534" name="Check Box 166" hidden="1">
              <a:extLst>
                <a:ext uri="{63B3BB69-23CF-44E3-9099-C40C66FF867C}">
                  <a14:compatExt spid="_x0000_s58534"/>
                </a:ext>
                <a:ext uri="{FF2B5EF4-FFF2-40B4-BE49-F238E27FC236}">
                  <a16:creationId xmlns:a16="http://schemas.microsoft.com/office/drawing/2014/main" id="{00000000-0008-0000-0200-0000A6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535" name="Check Box 167" hidden="1">
              <a:extLst>
                <a:ext uri="{63B3BB69-23CF-44E3-9099-C40C66FF867C}">
                  <a14:compatExt spid="_x0000_s58535"/>
                </a:ext>
                <a:ext uri="{FF2B5EF4-FFF2-40B4-BE49-F238E27FC236}">
                  <a16:creationId xmlns:a16="http://schemas.microsoft.com/office/drawing/2014/main" id="{00000000-0008-0000-0200-0000A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536" name="Check Box 168" hidden="1">
              <a:extLst>
                <a:ext uri="{63B3BB69-23CF-44E3-9099-C40C66FF867C}">
                  <a14:compatExt spid="_x0000_s58536"/>
                </a:ext>
                <a:ext uri="{FF2B5EF4-FFF2-40B4-BE49-F238E27FC236}">
                  <a16:creationId xmlns:a16="http://schemas.microsoft.com/office/drawing/2014/main" id="{00000000-0008-0000-0200-0000A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537" name="Check Box 169" hidden="1">
              <a:extLst>
                <a:ext uri="{63B3BB69-23CF-44E3-9099-C40C66FF867C}">
                  <a14:compatExt spid="_x0000_s58537"/>
                </a:ext>
                <a:ext uri="{FF2B5EF4-FFF2-40B4-BE49-F238E27FC236}">
                  <a16:creationId xmlns:a16="http://schemas.microsoft.com/office/drawing/2014/main" id="{00000000-0008-0000-0200-0000A9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538" name="Check Box 170" hidden="1">
              <a:extLst>
                <a:ext uri="{63B3BB69-23CF-44E3-9099-C40C66FF867C}">
                  <a14:compatExt spid="_x0000_s58538"/>
                </a:ext>
                <a:ext uri="{FF2B5EF4-FFF2-40B4-BE49-F238E27FC236}">
                  <a16:creationId xmlns:a16="http://schemas.microsoft.com/office/drawing/2014/main" id="{00000000-0008-0000-0200-0000A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539" name="Check Box 171" hidden="1">
              <a:extLst>
                <a:ext uri="{63B3BB69-23CF-44E3-9099-C40C66FF867C}">
                  <a14:compatExt spid="_x0000_s58539"/>
                </a:ext>
                <a:ext uri="{FF2B5EF4-FFF2-40B4-BE49-F238E27FC236}">
                  <a16:creationId xmlns:a16="http://schemas.microsoft.com/office/drawing/2014/main" id="{00000000-0008-0000-0200-0000AB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540" name="Check Box 172" hidden="1">
              <a:extLst>
                <a:ext uri="{63B3BB69-23CF-44E3-9099-C40C66FF867C}">
                  <a14:compatExt spid="_x0000_s58540"/>
                </a:ext>
                <a:ext uri="{FF2B5EF4-FFF2-40B4-BE49-F238E27FC236}">
                  <a16:creationId xmlns:a16="http://schemas.microsoft.com/office/drawing/2014/main" id="{00000000-0008-0000-0200-0000AC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541" name="Check Box 173" hidden="1">
              <a:extLst>
                <a:ext uri="{63B3BB69-23CF-44E3-9099-C40C66FF867C}">
                  <a14:compatExt spid="_x0000_s58541"/>
                </a:ext>
                <a:ext uri="{FF2B5EF4-FFF2-40B4-BE49-F238E27FC236}">
                  <a16:creationId xmlns:a16="http://schemas.microsoft.com/office/drawing/2014/main" id="{00000000-0008-0000-0200-0000A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542" name="Check Box 174" hidden="1">
              <a:extLst>
                <a:ext uri="{63B3BB69-23CF-44E3-9099-C40C66FF867C}">
                  <a14:compatExt spid="_x0000_s58542"/>
                </a:ext>
                <a:ext uri="{FF2B5EF4-FFF2-40B4-BE49-F238E27FC236}">
                  <a16:creationId xmlns:a16="http://schemas.microsoft.com/office/drawing/2014/main" id="{00000000-0008-0000-0200-0000A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543" name="Check Box 175" hidden="1">
              <a:extLst>
                <a:ext uri="{63B3BB69-23CF-44E3-9099-C40C66FF867C}">
                  <a14:compatExt spid="_x0000_s58543"/>
                </a:ext>
                <a:ext uri="{FF2B5EF4-FFF2-40B4-BE49-F238E27FC236}">
                  <a16:creationId xmlns:a16="http://schemas.microsoft.com/office/drawing/2014/main" id="{00000000-0008-0000-0200-0000A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544" name="Check Box 176" hidden="1">
              <a:extLst>
                <a:ext uri="{63B3BB69-23CF-44E3-9099-C40C66FF867C}">
                  <a14:compatExt spid="_x0000_s58544"/>
                </a:ext>
                <a:ext uri="{FF2B5EF4-FFF2-40B4-BE49-F238E27FC236}">
                  <a16:creationId xmlns:a16="http://schemas.microsoft.com/office/drawing/2014/main" id="{00000000-0008-0000-0200-0000B0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545" name="Check Box 177" hidden="1">
              <a:extLst>
                <a:ext uri="{63B3BB69-23CF-44E3-9099-C40C66FF867C}">
                  <a14:compatExt spid="_x0000_s58545"/>
                </a:ext>
                <a:ext uri="{FF2B5EF4-FFF2-40B4-BE49-F238E27FC236}">
                  <a16:creationId xmlns:a16="http://schemas.microsoft.com/office/drawing/2014/main" id="{00000000-0008-0000-0200-0000B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546" name="Check Box 178" hidden="1">
              <a:extLst>
                <a:ext uri="{63B3BB69-23CF-44E3-9099-C40C66FF867C}">
                  <a14:compatExt spid="_x0000_s58546"/>
                </a:ext>
                <a:ext uri="{FF2B5EF4-FFF2-40B4-BE49-F238E27FC236}">
                  <a16:creationId xmlns:a16="http://schemas.microsoft.com/office/drawing/2014/main" id="{00000000-0008-0000-0200-0000B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547" name="Check Box 179" hidden="1">
              <a:extLst>
                <a:ext uri="{63B3BB69-23CF-44E3-9099-C40C66FF867C}">
                  <a14:compatExt spid="_x0000_s58547"/>
                </a:ext>
                <a:ext uri="{FF2B5EF4-FFF2-40B4-BE49-F238E27FC236}">
                  <a16:creationId xmlns:a16="http://schemas.microsoft.com/office/drawing/2014/main" id="{00000000-0008-0000-0200-0000B3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548" name="Check Box 180" hidden="1">
              <a:extLst>
                <a:ext uri="{63B3BB69-23CF-44E3-9099-C40C66FF867C}">
                  <a14:compatExt spid="_x0000_s58548"/>
                </a:ext>
                <a:ext uri="{FF2B5EF4-FFF2-40B4-BE49-F238E27FC236}">
                  <a16:creationId xmlns:a16="http://schemas.microsoft.com/office/drawing/2014/main" id="{00000000-0008-0000-0200-0000B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549" name="Check Box 181" hidden="1">
              <a:extLst>
                <a:ext uri="{63B3BB69-23CF-44E3-9099-C40C66FF867C}">
                  <a14:compatExt spid="_x0000_s58549"/>
                </a:ext>
                <a:ext uri="{FF2B5EF4-FFF2-40B4-BE49-F238E27FC236}">
                  <a16:creationId xmlns:a16="http://schemas.microsoft.com/office/drawing/2014/main" id="{00000000-0008-0000-0200-0000B5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550" name="Check Box 182" hidden="1">
              <a:extLst>
                <a:ext uri="{63B3BB69-23CF-44E3-9099-C40C66FF867C}">
                  <a14:compatExt spid="_x0000_s58550"/>
                </a:ext>
                <a:ext uri="{FF2B5EF4-FFF2-40B4-BE49-F238E27FC236}">
                  <a16:creationId xmlns:a16="http://schemas.microsoft.com/office/drawing/2014/main" id="{00000000-0008-0000-0200-0000B6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551" name="Check Box 183" hidden="1">
              <a:extLst>
                <a:ext uri="{63B3BB69-23CF-44E3-9099-C40C66FF867C}">
                  <a14:compatExt spid="_x0000_s58551"/>
                </a:ext>
                <a:ext uri="{FF2B5EF4-FFF2-40B4-BE49-F238E27FC236}">
                  <a16:creationId xmlns:a16="http://schemas.microsoft.com/office/drawing/2014/main" id="{00000000-0008-0000-0200-0000B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552" name="Check Box 184" hidden="1">
              <a:extLst>
                <a:ext uri="{63B3BB69-23CF-44E3-9099-C40C66FF867C}">
                  <a14:compatExt spid="_x0000_s58552"/>
                </a:ext>
                <a:ext uri="{FF2B5EF4-FFF2-40B4-BE49-F238E27FC236}">
                  <a16:creationId xmlns:a16="http://schemas.microsoft.com/office/drawing/2014/main" id="{00000000-0008-0000-0200-0000B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553" name="Check Box 185" hidden="1">
              <a:extLst>
                <a:ext uri="{63B3BB69-23CF-44E3-9099-C40C66FF867C}">
                  <a14:compatExt spid="_x0000_s58553"/>
                </a:ext>
                <a:ext uri="{FF2B5EF4-FFF2-40B4-BE49-F238E27FC236}">
                  <a16:creationId xmlns:a16="http://schemas.microsoft.com/office/drawing/2014/main" id="{00000000-0008-0000-0200-0000B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554" name="Check Box 186" hidden="1">
              <a:extLst>
                <a:ext uri="{63B3BB69-23CF-44E3-9099-C40C66FF867C}">
                  <a14:compatExt spid="_x0000_s58554"/>
                </a:ext>
                <a:ext uri="{FF2B5EF4-FFF2-40B4-BE49-F238E27FC236}">
                  <a16:creationId xmlns:a16="http://schemas.microsoft.com/office/drawing/2014/main" id="{00000000-0008-0000-0200-0000BA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555" name="Check Box 187" hidden="1">
              <a:extLst>
                <a:ext uri="{63B3BB69-23CF-44E3-9099-C40C66FF867C}">
                  <a14:compatExt spid="_x0000_s58555"/>
                </a:ext>
                <a:ext uri="{FF2B5EF4-FFF2-40B4-BE49-F238E27FC236}">
                  <a16:creationId xmlns:a16="http://schemas.microsoft.com/office/drawing/2014/main" id="{00000000-0008-0000-0200-0000B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556" name="Check Box 188" hidden="1">
              <a:extLst>
                <a:ext uri="{63B3BB69-23CF-44E3-9099-C40C66FF867C}">
                  <a14:compatExt spid="_x0000_s58556"/>
                </a:ext>
                <a:ext uri="{FF2B5EF4-FFF2-40B4-BE49-F238E27FC236}">
                  <a16:creationId xmlns:a16="http://schemas.microsoft.com/office/drawing/2014/main" id="{00000000-0008-0000-0200-0000B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557" name="Check Box 189" hidden="1">
              <a:extLst>
                <a:ext uri="{63B3BB69-23CF-44E3-9099-C40C66FF867C}">
                  <a14:compatExt spid="_x0000_s58557"/>
                </a:ext>
                <a:ext uri="{FF2B5EF4-FFF2-40B4-BE49-F238E27FC236}">
                  <a16:creationId xmlns:a16="http://schemas.microsoft.com/office/drawing/2014/main" id="{00000000-0008-0000-0200-0000BD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558" name="Check Box 190" hidden="1">
              <a:extLst>
                <a:ext uri="{63B3BB69-23CF-44E3-9099-C40C66FF867C}">
                  <a14:compatExt spid="_x0000_s58558"/>
                </a:ext>
                <a:ext uri="{FF2B5EF4-FFF2-40B4-BE49-F238E27FC236}">
                  <a16:creationId xmlns:a16="http://schemas.microsoft.com/office/drawing/2014/main" id="{00000000-0008-0000-0200-0000B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559" name="Check Box 191" hidden="1">
              <a:extLst>
                <a:ext uri="{63B3BB69-23CF-44E3-9099-C40C66FF867C}">
                  <a14:compatExt spid="_x0000_s58559"/>
                </a:ext>
                <a:ext uri="{FF2B5EF4-FFF2-40B4-BE49-F238E27FC236}">
                  <a16:creationId xmlns:a16="http://schemas.microsoft.com/office/drawing/2014/main" id="{00000000-0008-0000-0200-0000BF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560" name="Check Box 192" hidden="1">
              <a:extLst>
                <a:ext uri="{63B3BB69-23CF-44E3-9099-C40C66FF867C}">
                  <a14:compatExt spid="_x0000_s58560"/>
                </a:ext>
                <a:ext uri="{FF2B5EF4-FFF2-40B4-BE49-F238E27FC236}">
                  <a16:creationId xmlns:a16="http://schemas.microsoft.com/office/drawing/2014/main" id="{00000000-0008-0000-0200-0000C0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561" name="Check Box 193" hidden="1">
              <a:extLst>
                <a:ext uri="{63B3BB69-23CF-44E3-9099-C40C66FF867C}">
                  <a14:compatExt spid="_x0000_s58561"/>
                </a:ext>
                <a:ext uri="{FF2B5EF4-FFF2-40B4-BE49-F238E27FC236}">
                  <a16:creationId xmlns:a16="http://schemas.microsoft.com/office/drawing/2014/main" id="{00000000-0008-0000-0200-0000C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562" name="Check Box 194" hidden="1">
              <a:extLst>
                <a:ext uri="{63B3BB69-23CF-44E3-9099-C40C66FF867C}">
                  <a14:compatExt spid="_x0000_s58562"/>
                </a:ext>
                <a:ext uri="{FF2B5EF4-FFF2-40B4-BE49-F238E27FC236}">
                  <a16:creationId xmlns:a16="http://schemas.microsoft.com/office/drawing/2014/main" id="{00000000-0008-0000-0200-0000C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563" name="Check Box 195" hidden="1">
              <a:extLst>
                <a:ext uri="{63B3BB69-23CF-44E3-9099-C40C66FF867C}">
                  <a14:compatExt spid="_x0000_s58563"/>
                </a:ext>
                <a:ext uri="{FF2B5EF4-FFF2-40B4-BE49-F238E27FC236}">
                  <a16:creationId xmlns:a16="http://schemas.microsoft.com/office/drawing/2014/main" id="{00000000-0008-0000-0200-0000C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564" name="Check Box 196" hidden="1">
              <a:extLst>
                <a:ext uri="{63B3BB69-23CF-44E3-9099-C40C66FF867C}">
                  <a14:compatExt spid="_x0000_s58564"/>
                </a:ext>
                <a:ext uri="{FF2B5EF4-FFF2-40B4-BE49-F238E27FC236}">
                  <a16:creationId xmlns:a16="http://schemas.microsoft.com/office/drawing/2014/main" id="{00000000-0008-0000-0200-0000C4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565" name="Check Box 197" hidden="1">
              <a:extLst>
                <a:ext uri="{63B3BB69-23CF-44E3-9099-C40C66FF867C}">
                  <a14:compatExt spid="_x0000_s58565"/>
                </a:ext>
                <a:ext uri="{FF2B5EF4-FFF2-40B4-BE49-F238E27FC236}">
                  <a16:creationId xmlns:a16="http://schemas.microsoft.com/office/drawing/2014/main" id="{00000000-0008-0000-0200-0000C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566" name="Check Box 198" hidden="1">
              <a:extLst>
                <a:ext uri="{63B3BB69-23CF-44E3-9099-C40C66FF867C}">
                  <a14:compatExt spid="_x0000_s58566"/>
                </a:ext>
                <a:ext uri="{FF2B5EF4-FFF2-40B4-BE49-F238E27FC236}">
                  <a16:creationId xmlns:a16="http://schemas.microsoft.com/office/drawing/2014/main" id="{00000000-0008-0000-0200-0000C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567" name="Check Box 199" hidden="1">
              <a:extLst>
                <a:ext uri="{63B3BB69-23CF-44E3-9099-C40C66FF867C}">
                  <a14:compatExt spid="_x0000_s58567"/>
                </a:ext>
                <a:ext uri="{FF2B5EF4-FFF2-40B4-BE49-F238E27FC236}">
                  <a16:creationId xmlns:a16="http://schemas.microsoft.com/office/drawing/2014/main" id="{00000000-0008-0000-0200-0000C7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568" name="Check Box 200" hidden="1">
              <a:extLst>
                <a:ext uri="{63B3BB69-23CF-44E3-9099-C40C66FF867C}">
                  <a14:compatExt spid="_x0000_s58568"/>
                </a:ext>
                <a:ext uri="{FF2B5EF4-FFF2-40B4-BE49-F238E27FC236}">
                  <a16:creationId xmlns:a16="http://schemas.microsoft.com/office/drawing/2014/main" id="{00000000-0008-0000-0200-0000C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569" name="Check Box 201" hidden="1">
              <a:extLst>
                <a:ext uri="{63B3BB69-23CF-44E3-9099-C40C66FF867C}">
                  <a14:compatExt spid="_x0000_s58569"/>
                </a:ext>
                <a:ext uri="{FF2B5EF4-FFF2-40B4-BE49-F238E27FC236}">
                  <a16:creationId xmlns:a16="http://schemas.microsoft.com/office/drawing/2014/main" id="{00000000-0008-0000-0200-0000C9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570" name="Check Box 202" hidden="1">
              <a:extLst>
                <a:ext uri="{63B3BB69-23CF-44E3-9099-C40C66FF867C}">
                  <a14:compatExt spid="_x0000_s58570"/>
                </a:ext>
                <a:ext uri="{FF2B5EF4-FFF2-40B4-BE49-F238E27FC236}">
                  <a16:creationId xmlns:a16="http://schemas.microsoft.com/office/drawing/2014/main" id="{00000000-0008-0000-0200-0000CA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117</xdr:row>
          <xdr:rowOff>209550</xdr:rowOff>
        </xdr:from>
        <xdr:to>
          <xdr:col>1</xdr:col>
          <xdr:colOff>19050</xdr:colOff>
          <xdr:row>119</xdr:row>
          <xdr:rowOff>28575</xdr:rowOff>
        </xdr:to>
        <xdr:sp macro="" textlink="">
          <xdr:nvSpPr>
            <xdr:cNvPr id="58571" name="Check Box 203" hidden="1">
              <a:extLst>
                <a:ext uri="{63B3BB69-23CF-44E3-9099-C40C66FF867C}">
                  <a14:compatExt spid="_x0000_s58571"/>
                </a:ext>
                <a:ext uri="{FF2B5EF4-FFF2-40B4-BE49-F238E27FC236}">
                  <a16:creationId xmlns:a16="http://schemas.microsoft.com/office/drawing/2014/main" id="{00000000-0008-0000-0200-0000CBE4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123</xdr:row>
          <xdr:rowOff>209550</xdr:rowOff>
        </xdr:from>
        <xdr:to>
          <xdr:col>1</xdr:col>
          <xdr:colOff>104775</xdr:colOff>
          <xdr:row>125</xdr:row>
          <xdr:rowOff>38100</xdr:rowOff>
        </xdr:to>
        <xdr:sp macro="" textlink="">
          <xdr:nvSpPr>
            <xdr:cNvPr id="58572" name="Check Box 204" hidden="1">
              <a:extLst>
                <a:ext uri="{63B3BB69-23CF-44E3-9099-C40C66FF867C}">
                  <a14:compatExt spid="_x0000_s58572"/>
                </a:ext>
                <a:ext uri="{FF2B5EF4-FFF2-40B4-BE49-F238E27FC236}">
                  <a16:creationId xmlns:a16="http://schemas.microsoft.com/office/drawing/2014/main" id="{00000000-0008-0000-0200-0000C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124</xdr:row>
          <xdr:rowOff>209550</xdr:rowOff>
        </xdr:from>
        <xdr:to>
          <xdr:col>1</xdr:col>
          <xdr:colOff>104775</xdr:colOff>
          <xdr:row>126</xdr:row>
          <xdr:rowOff>38100</xdr:rowOff>
        </xdr:to>
        <xdr:sp macro="" textlink="">
          <xdr:nvSpPr>
            <xdr:cNvPr id="58573" name="Check Box 205" hidden="1">
              <a:extLst>
                <a:ext uri="{63B3BB69-23CF-44E3-9099-C40C66FF867C}">
                  <a14:compatExt spid="_x0000_s58573"/>
                </a:ext>
                <a:ext uri="{FF2B5EF4-FFF2-40B4-BE49-F238E27FC236}">
                  <a16:creationId xmlns:a16="http://schemas.microsoft.com/office/drawing/2014/main" id="{00000000-0008-0000-0200-0000C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125</xdr:row>
          <xdr:rowOff>209550</xdr:rowOff>
        </xdr:from>
        <xdr:to>
          <xdr:col>1</xdr:col>
          <xdr:colOff>104775</xdr:colOff>
          <xdr:row>127</xdr:row>
          <xdr:rowOff>38100</xdr:rowOff>
        </xdr:to>
        <xdr:sp macro="" textlink="">
          <xdr:nvSpPr>
            <xdr:cNvPr id="58574" name="Check Box 206" hidden="1">
              <a:extLst>
                <a:ext uri="{63B3BB69-23CF-44E3-9099-C40C66FF867C}">
                  <a14:compatExt spid="_x0000_s58574"/>
                </a:ext>
                <a:ext uri="{FF2B5EF4-FFF2-40B4-BE49-F238E27FC236}">
                  <a16:creationId xmlns:a16="http://schemas.microsoft.com/office/drawing/2014/main" id="{00000000-0008-0000-0200-0000CE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126</xdr:row>
          <xdr:rowOff>209550</xdr:rowOff>
        </xdr:from>
        <xdr:to>
          <xdr:col>1</xdr:col>
          <xdr:colOff>104775</xdr:colOff>
          <xdr:row>128</xdr:row>
          <xdr:rowOff>38100</xdr:rowOff>
        </xdr:to>
        <xdr:sp macro="" textlink="">
          <xdr:nvSpPr>
            <xdr:cNvPr id="58575" name="Check Box 207" hidden="1">
              <a:extLst>
                <a:ext uri="{63B3BB69-23CF-44E3-9099-C40C66FF867C}">
                  <a14:compatExt spid="_x0000_s58575"/>
                </a:ext>
                <a:ext uri="{FF2B5EF4-FFF2-40B4-BE49-F238E27FC236}">
                  <a16:creationId xmlns:a16="http://schemas.microsoft.com/office/drawing/2014/main" id="{00000000-0008-0000-0200-0000C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127</xdr:row>
          <xdr:rowOff>209550</xdr:rowOff>
        </xdr:from>
        <xdr:to>
          <xdr:col>1</xdr:col>
          <xdr:colOff>104775</xdr:colOff>
          <xdr:row>129</xdr:row>
          <xdr:rowOff>38100</xdr:rowOff>
        </xdr:to>
        <xdr:sp macro="" textlink="">
          <xdr:nvSpPr>
            <xdr:cNvPr id="58576" name="Check Box 208" hidden="1">
              <a:extLst>
                <a:ext uri="{63B3BB69-23CF-44E3-9099-C40C66FF867C}">
                  <a14:compatExt spid="_x0000_s58576"/>
                </a:ext>
                <a:ext uri="{FF2B5EF4-FFF2-40B4-BE49-F238E27FC236}">
                  <a16:creationId xmlns:a16="http://schemas.microsoft.com/office/drawing/2014/main" id="{00000000-0008-0000-0200-0000D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128</xdr:row>
          <xdr:rowOff>209550</xdr:rowOff>
        </xdr:from>
        <xdr:to>
          <xdr:col>1</xdr:col>
          <xdr:colOff>104775</xdr:colOff>
          <xdr:row>130</xdr:row>
          <xdr:rowOff>38100</xdr:rowOff>
        </xdr:to>
        <xdr:sp macro="" textlink="">
          <xdr:nvSpPr>
            <xdr:cNvPr id="58577" name="Check Box 209" hidden="1">
              <a:extLst>
                <a:ext uri="{63B3BB69-23CF-44E3-9099-C40C66FF867C}">
                  <a14:compatExt spid="_x0000_s58577"/>
                </a:ext>
                <a:ext uri="{FF2B5EF4-FFF2-40B4-BE49-F238E27FC236}">
                  <a16:creationId xmlns:a16="http://schemas.microsoft.com/office/drawing/2014/main" id="{00000000-0008-0000-0200-0000D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104775</xdr:colOff>
          <xdr:row>131</xdr:row>
          <xdr:rowOff>38100</xdr:rowOff>
        </xdr:to>
        <xdr:sp macro="" textlink="">
          <xdr:nvSpPr>
            <xdr:cNvPr id="58578" name="Check Box 210" hidden="1">
              <a:extLst>
                <a:ext uri="{63B3BB69-23CF-44E3-9099-C40C66FF867C}">
                  <a14:compatExt spid="_x0000_s58578"/>
                </a:ext>
                <a:ext uri="{FF2B5EF4-FFF2-40B4-BE49-F238E27FC236}">
                  <a16:creationId xmlns:a16="http://schemas.microsoft.com/office/drawing/2014/main" id="{00000000-0008-0000-0200-0000D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579" name="Check Box 211" hidden="1">
              <a:extLst>
                <a:ext uri="{63B3BB69-23CF-44E3-9099-C40C66FF867C}">
                  <a14:compatExt spid="_x0000_s58579"/>
                </a:ext>
                <a:ext uri="{FF2B5EF4-FFF2-40B4-BE49-F238E27FC236}">
                  <a16:creationId xmlns:a16="http://schemas.microsoft.com/office/drawing/2014/main" id="{00000000-0008-0000-0200-0000D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580" name="Check Box 212" hidden="1">
              <a:extLst>
                <a:ext uri="{63B3BB69-23CF-44E3-9099-C40C66FF867C}">
                  <a14:compatExt spid="_x0000_s58580"/>
                </a:ext>
                <a:ext uri="{FF2B5EF4-FFF2-40B4-BE49-F238E27FC236}">
                  <a16:creationId xmlns:a16="http://schemas.microsoft.com/office/drawing/2014/main" id="{00000000-0008-0000-0200-0000D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581" name="Check Box 213" hidden="1">
              <a:extLst>
                <a:ext uri="{63B3BB69-23CF-44E3-9099-C40C66FF867C}">
                  <a14:compatExt spid="_x0000_s58581"/>
                </a:ext>
                <a:ext uri="{FF2B5EF4-FFF2-40B4-BE49-F238E27FC236}">
                  <a16:creationId xmlns:a16="http://schemas.microsoft.com/office/drawing/2014/main" id="{00000000-0008-0000-0200-0000D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582" name="Check Box 214" hidden="1">
              <a:extLst>
                <a:ext uri="{63B3BB69-23CF-44E3-9099-C40C66FF867C}">
                  <a14:compatExt spid="_x0000_s58582"/>
                </a:ext>
                <a:ext uri="{FF2B5EF4-FFF2-40B4-BE49-F238E27FC236}">
                  <a16:creationId xmlns:a16="http://schemas.microsoft.com/office/drawing/2014/main" id="{00000000-0008-0000-0200-0000D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583" name="Check Box 215" hidden="1">
              <a:extLst>
                <a:ext uri="{63B3BB69-23CF-44E3-9099-C40C66FF867C}">
                  <a14:compatExt spid="_x0000_s58583"/>
                </a:ext>
                <a:ext uri="{FF2B5EF4-FFF2-40B4-BE49-F238E27FC236}">
                  <a16:creationId xmlns:a16="http://schemas.microsoft.com/office/drawing/2014/main" id="{00000000-0008-0000-0200-0000D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584" name="Check Box 216" hidden="1">
              <a:extLst>
                <a:ext uri="{63B3BB69-23CF-44E3-9099-C40C66FF867C}">
                  <a14:compatExt spid="_x0000_s58584"/>
                </a:ext>
                <a:ext uri="{FF2B5EF4-FFF2-40B4-BE49-F238E27FC236}">
                  <a16:creationId xmlns:a16="http://schemas.microsoft.com/office/drawing/2014/main" id="{00000000-0008-0000-0200-0000D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585" name="Check Box 217" hidden="1">
              <a:extLst>
                <a:ext uri="{63B3BB69-23CF-44E3-9099-C40C66FF867C}">
                  <a14:compatExt spid="_x0000_s58585"/>
                </a:ext>
                <a:ext uri="{FF2B5EF4-FFF2-40B4-BE49-F238E27FC236}">
                  <a16:creationId xmlns:a16="http://schemas.microsoft.com/office/drawing/2014/main" id="{00000000-0008-0000-0200-0000D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586" name="Check Box 218" hidden="1">
              <a:extLst>
                <a:ext uri="{63B3BB69-23CF-44E3-9099-C40C66FF867C}">
                  <a14:compatExt spid="_x0000_s58586"/>
                </a:ext>
                <a:ext uri="{FF2B5EF4-FFF2-40B4-BE49-F238E27FC236}">
                  <a16:creationId xmlns:a16="http://schemas.microsoft.com/office/drawing/2014/main" id="{00000000-0008-0000-0200-0000D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587" name="Check Box 219" hidden="1">
              <a:extLst>
                <a:ext uri="{63B3BB69-23CF-44E3-9099-C40C66FF867C}">
                  <a14:compatExt spid="_x0000_s58587"/>
                </a:ext>
                <a:ext uri="{FF2B5EF4-FFF2-40B4-BE49-F238E27FC236}">
                  <a16:creationId xmlns:a16="http://schemas.microsoft.com/office/drawing/2014/main" id="{00000000-0008-0000-0200-0000D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123</xdr:row>
          <xdr:rowOff>209550</xdr:rowOff>
        </xdr:from>
        <xdr:to>
          <xdr:col>1</xdr:col>
          <xdr:colOff>19050</xdr:colOff>
          <xdr:row>125</xdr:row>
          <xdr:rowOff>28575</xdr:rowOff>
        </xdr:to>
        <xdr:sp macro="" textlink="">
          <xdr:nvSpPr>
            <xdr:cNvPr id="58588" name="Check Box 220" hidden="1">
              <a:extLst>
                <a:ext uri="{63B3BB69-23CF-44E3-9099-C40C66FF867C}">
                  <a14:compatExt spid="_x0000_s58588"/>
                </a:ext>
                <a:ext uri="{FF2B5EF4-FFF2-40B4-BE49-F238E27FC236}">
                  <a16:creationId xmlns:a16="http://schemas.microsoft.com/office/drawing/2014/main" id="{00000000-0008-0000-0200-0000DC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124</xdr:row>
          <xdr:rowOff>209550</xdr:rowOff>
        </xdr:from>
        <xdr:to>
          <xdr:col>1</xdr:col>
          <xdr:colOff>19050</xdr:colOff>
          <xdr:row>126</xdr:row>
          <xdr:rowOff>28575</xdr:rowOff>
        </xdr:to>
        <xdr:sp macro="" textlink="">
          <xdr:nvSpPr>
            <xdr:cNvPr id="58589" name="Check Box 221" hidden="1">
              <a:extLst>
                <a:ext uri="{63B3BB69-23CF-44E3-9099-C40C66FF867C}">
                  <a14:compatExt spid="_x0000_s58589"/>
                </a:ext>
                <a:ext uri="{FF2B5EF4-FFF2-40B4-BE49-F238E27FC236}">
                  <a16:creationId xmlns:a16="http://schemas.microsoft.com/office/drawing/2014/main" id="{00000000-0008-0000-0200-0000DD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125</xdr:row>
          <xdr:rowOff>209550</xdr:rowOff>
        </xdr:from>
        <xdr:to>
          <xdr:col>1</xdr:col>
          <xdr:colOff>19050</xdr:colOff>
          <xdr:row>127</xdr:row>
          <xdr:rowOff>28575</xdr:rowOff>
        </xdr:to>
        <xdr:sp macro="" textlink="">
          <xdr:nvSpPr>
            <xdr:cNvPr id="58590" name="Check Box 222" hidden="1">
              <a:extLst>
                <a:ext uri="{63B3BB69-23CF-44E3-9099-C40C66FF867C}">
                  <a14:compatExt spid="_x0000_s58590"/>
                </a:ext>
                <a:ext uri="{FF2B5EF4-FFF2-40B4-BE49-F238E27FC236}">
                  <a16:creationId xmlns:a16="http://schemas.microsoft.com/office/drawing/2014/main" id="{00000000-0008-0000-0200-0000DE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126</xdr:row>
          <xdr:rowOff>209550</xdr:rowOff>
        </xdr:from>
        <xdr:to>
          <xdr:col>1</xdr:col>
          <xdr:colOff>19050</xdr:colOff>
          <xdr:row>128</xdr:row>
          <xdr:rowOff>28575</xdr:rowOff>
        </xdr:to>
        <xdr:sp macro="" textlink="">
          <xdr:nvSpPr>
            <xdr:cNvPr id="58591" name="Check Box 223" hidden="1">
              <a:extLst>
                <a:ext uri="{63B3BB69-23CF-44E3-9099-C40C66FF867C}">
                  <a14:compatExt spid="_x0000_s58591"/>
                </a:ext>
                <a:ext uri="{FF2B5EF4-FFF2-40B4-BE49-F238E27FC236}">
                  <a16:creationId xmlns:a16="http://schemas.microsoft.com/office/drawing/2014/main" id="{00000000-0008-0000-0200-0000DF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127</xdr:row>
          <xdr:rowOff>209550</xdr:rowOff>
        </xdr:from>
        <xdr:to>
          <xdr:col>1</xdr:col>
          <xdr:colOff>19050</xdr:colOff>
          <xdr:row>129</xdr:row>
          <xdr:rowOff>28575</xdr:rowOff>
        </xdr:to>
        <xdr:sp macro="" textlink="">
          <xdr:nvSpPr>
            <xdr:cNvPr id="58592" name="Check Box 224" hidden="1">
              <a:extLst>
                <a:ext uri="{63B3BB69-23CF-44E3-9099-C40C66FF867C}">
                  <a14:compatExt spid="_x0000_s58592"/>
                </a:ext>
                <a:ext uri="{FF2B5EF4-FFF2-40B4-BE49-F238E27FC236}">
                  <a16:creationId xmlns:a16="http://schemas.microsoft.com/office/drawing/2014/main" id="{00000000-0008-0000-0200-0000E0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128</xdr:row>
          <xdr:rowOff>209550</xdr:rowOff>
        </xdr:from>
        <xdr:to>
          <xdr:col>1</xdr:col>
          <xdr:colOff>19050</xdr:colOff>
          <xdr:row>130</xdr:row>
          <xdr:rowOff>28575</xdr:rowOff>
        </xdr:to>
        <xdr:sp macro="" textlink="">
          <xdr:nvSpPr>
            <xdr:cNvPr id="58593" name="Check Box 225" hidden="1">
              <a:extLst>
                <a:ext uri="{63B3BB69-23CF-44E3-9099-C40C66FF867C}">
                  <a14:compatExt spid="_x0000_s58593"/>
                </a:ext>
                <a:ext uri="{FF2B5EF4-FFF2-40B4-BE49-F238E27FC236}">
                  <a16:creationId xmlns:a16="http://schemas.microsoft.com/office/drawing/2014/main" id="{00000000-0008-0000-0200-0000E1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104775</xdr:colOff>
          <xdr:row>131</xdr:row>
          <xdr:rowOff>38100</xdr:rowOff>
        </xdr:to>
        <xdr:sp macro="" textlink="">
          <xdr:nvSpPr>
            <xdr:cNvPr id="58594" name="Check Box 226" hidden="1">
              <a:extLst>
                <a:ext uri="{63B3BB69-23CF-44E3-9099-C40C66FF867C}">
                  <a14:compatExt spid="_x0000_s58594"/>
                </a:ext>
                <a:ext uri="{FF2B5EF4-FFF2-40B4-BE49-F238E27FC236}">
                  <a16:creationId xmlns:a16="http://schemas.microsoft.com/office/drawing/2014/main" id="{00000000-0008-0000-0200-0000E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19050</xdr:colOff>
          <xdr:row>131</xdr:row>
          <xdr:rowOff>28575</xdr:rowOff>
        </xdr:to>
        <xdr:sp macro="" textlink="">
          <xdr:nvSpPr>
            <xdr:cNvPr id="58595" name="Check Box 227" hidden="1">
              <a:extLst>
                <a:ext uri="{63B3BB69-23CF-44E3-9099-C40C66FF867C}">
                  <a14:compatExt spid="_x0000_s58595"/>
                </a:ext>
                <a:ext uri="{FF2B5EF4-FFF2-40B4-BE49-F238E27FC236}">
                  <a16:creationId xmlns:a16="http://schemas.microsoft.com/office/drawing/2014/main" id="{00000000-0008-0000-0200-0000E3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596" name="Check Box 228" hidden="1">
              <a:extLst>
                <a:ext uri="{63B3BB69-23CF-44E3-9099-C40C66FF867C}">
                  <a14:compatExt spid="_x0000_s58596"/>
                </a:ext>
                <a:ext uri="{FF2B5EF4-FFF2-40B4-BE49-F238E27FC236}">
                  <a16:creationId xmlns:a16="http://schemas.microsoft.com/office/drawing/2014/main" id="{00000000-0008-0000-0200-0000E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597" name="Check Box 229" hidden="1">
              <a:extLst>
                <a:ext uri="{63B3BB69-23CF-44E3-9099-C40C66FF867C}">
                  <a14:compatExt spid="_x0000_s58597"/>
                </a:ext>
                <a:ext uri="{FF2B5EF4-FFF2-40B4-BE49-F238E27FC236}">
                  <a16:creationId xmlns:a16="http://schemas.microsoft.com/office/drawing/2014/main" id="{00000000-0008-0000-0200-0000E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598" name="Check Box 230" hidden="1">
              <a:extLst>
                <a:ext uri="{63B3BB69-23CF-44E3-9099-C40C66FF867C}">
                  <a14:compatExt spid="_x0000_s58598"/>
                </a:ext>
                <a:ext uri="{FF2B5EF4-FFF2-40B4-BE49-F238E27FC236}">
                  <a16:creationId xmlns:a16="http://schemas.microsoft.com/office/drawing/2014/main" id="{00000000-0008-0000-0200-0000E6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599" name="Check Box 231" hidden="1">
              <a:extLst>
                <a:ext uri="{63B3BB69-23CF-44E3-9099-C40C66FF867C}">
                  <a14:compatExt spid="_x0000_s58599"/>
                </a:ext>
                <a:ext uri="{FF2B5EF4-FFF2-40B4-BE49-F238E27FC236}">
                  <a16:creationId xmlns:a16="http://schemas.microsoft.com/office/drawing/2014/main" id="{00000000-0008-0000-0200-0000E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00" name="Check Box 232" hidden="1">
              <a:extLst>
                <a:ext uri="{63B3BB69-23CF-44E3-9099-C40C66FF867C}">
                  <a14:compatExt spid="_x0000_s58600"/>
                </a:ext>
                <a:ext uri="{FF2B5EF4-FFF2-40B4-BE49-F238E27FC236}">
                  <a16:creationId xmlns:a16="http://schemas.microsoft.com/office/drawing/2014/main" id="{00000000-0008-0000-0200-0000E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01" name="Check Box 233" hidden="1">
              <a:extLst>
                <a:ext uri="{63B3BB69-23CF-44E3-9099-C40C66FF867C}">
                  <a14:compatExt spid="_x0000_s58601"/>
                </a:ext>
                <a:ext uri="{FF2B5EF4-FFF2-40B4-BE49-F238E27FC236}">
                  <a16:creationId xmlns:a16="http://schemas.microsoft.com/office/drawing/2014/main" id="{00000000-0008-0000-0200-0000E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602" name="Check Box 234" hidden="1">
              <a:extLst>
                <a:ext uri="{63B3BB69-23CF-44E3-9099-C40C66FF867C}">
                  <a14:compatExt spid="_x0000_s58602"/>
                </a:ext>
                <a:ext uri="{FF2B5EF4-FFF2-40B4-BE49-F238E27FC236}">
                  <a16:creationId xmlns:a16="http://schemas.microsoft.com/office/drawing/2014/main" id="{00000000-0008-0000-0200-0000EA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03" name="Check Box 235" hidden="1">
              <a:extLst>
                <a:ext uri="{63B3BB69-23CF-44E3-9099-C40C66FF867C}">
                  <a14:compatExt spid="_x0000_s58603"/>
                </a:ext>
                <a:ext uri="{FF2B5EF4-FFF2-40B4-BE49-F238E27FC236}">
                  <a16:creationId xmlns:a16="http://schemas.microsoft.com/office/drawing/2014/main" id="{00000000-0008-0000-0200-0000E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04" name="Check Box 236" hidden="1">
              <a:extLst>
                <a:ext uri="{63B3BB69-23CF-44E3-9099-C40C66FF867C}">
                  <a14:compatExt spid="_x0000_s58604"/>
                </a:ext>
                <a:ext uri="{FF2B5EF4-FFF2-40B4-BE49-F238E27FC236}">
                  <a16:creationId xmlns:a16="http://schemas.microsoft.com/office/drawing/2014/main" id="{00000000-0008-0000-0200-0000E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05" name="Check Box 237" hidden="1">
              <a:extLst>
                <a:ext uri="{63B3BB69-23CF-44E3-9099-C40C66FF867C}">
                  <a14:compatExt spid="_x0000_s58605"/>
                </a:ext>
                <a:ext uri="{FF2B5EF4-FFF2-40B4-BE49-F238E27FC236}">
                  <a16:creationId xmlns:a16="http://schemas.microsoft.com/office/drawing/2014/main" id="{00000000-0008-0000-0200-0000E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606" name="Check Box 238" hidden="1">
              <a:extLst>
                <a:ext uri="{63B3BB69-23CF-44E3-9099-C40C66FF867C}">
                  <a14:compatExt spid="_x0000_s58606"/>
                </a:ext>
                <a:ext uri="{FF2B5EF4-FFF2-40B4-BE49-F238E27FC236}">
                  <a16:creationId xmlns:a16="http://schemas.microsoft.com/office/drawing/2014/main" id="{00000000-0008-0000-0200-0000EE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07" name="Check Box 239" hidden="1">
              <a:extLst>
                <a:ext uri="{63B3BB69-23CF-44E3-9099-C40C66FF867C}">
                  <a14:compatExt spid="_x0000_s58607"/>
                </a:ext>
                <a:ext uri="{FF2B5EF4-FFF2-40B4-BE49-F238E27FC236}">
                  <a16:creationId xmlns:a16="http://schemas.microsoft.com/office/drawing/2014/main" id="{00000000-0008-0000-0200-0000E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08" name="Check Box 240" hidden="1">
              <a:extLst>
                <a:ext uri="{63B3BB69-23CF-44E3-9099-C40C66FF867C}">
                  <a14:compatExt spid="_x0000_s58608"/>
                </a:ext>
                <a:ext uri="{FF2B5EF4-FFF2-40B4-BE49-F238E27FC236}">
                  <a16:creationId xmlns:a16="http://schemas.microsoft.com/office/drawing/2014/main" id="{00000000-0008-0000-0200-0000F0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09" name="Check Box 241" hidden="1">
              <a:extLst>
                <a:ext uri="{63B3BB69-23CF-44E3-9099-C40C66FF867C}">
                  <a14:compatExt spid="_x0000_s58609"/>
                </a:ext>
                <a:ext uri="{FF2B5EF4-FFF2-40B4-BE49-F238E27FC236}">
                  <a16:creationId xmlns:a16="http://schemas.microsoft.com/office/drawing/2014/main" id="{00000000-0008-0000-0200-0000F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610" name="Check Box 242" hidden="1">
              <a:extLst>
                <a:ext uri="{63B3BB69-23CF-44E3-9099-C40C66FF867C}">
                  <a14:compatExt spid="_x0000_s58610"/>
                </a:ext>
                <a:ext uri="{FF2B5EF4-FFF2-40B4-BE49-F238E27FC236}">
                  <a16:creationId xmlns:a16="http://schemas.microsoft.com/office/drawing/2014/main" id="{00000000-0008-0000-0200-0000F2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11" name="Check Box 243" hidden="1">
              <a:extLst>
                <a:ext uri="{63B3BB69-23CF-44E3-9099-C40C66FF867C}">
                  <a14:compatExt spid="_x0000_s58611"/>
                </a:ext>
                <a:ext uri="{FF2B5EF4-FFF2-40B4-BE49-F238E27FC236}">
                  <a16:creationId xmlns:a16="http://schemas.microsoft.com/office/drawing/2014/main" id="{00000000-0008-0000-0200-0000F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12" name="Check Box 244" hidden="1">
              <a:extLst>
                <a:ext uri="{63B3BB69-23CF-44E3-9099-C40C66FF867C}">
                  <a14:compatExt spid="_x0000_s58612"/>
                </a:ext>
                <a:ext uri="{FF2B5EF4-FFF2-40B4-BE49-F238E27FC236}">
                  <a16:creationId xmlns:a16="http://schemas.microsoft.com/office/drawing/2014/main" id="{00000000-0008-0000-0200-0000F4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13" name="Check Box 245" hidden="1">
              <a:extLst>
                <a:ext uri="{63B3BB69-23CF-44E3-9099-C40C66FF867C}">
                  <a14:compatExt spid="_x0000_s58613"/>
                </a:ext>
                <a:ext uri="{FF2B5EF4-FFF2-40B4-BE49-F238E27FC236}">
                  <a16:creationId xmlns:a16="http://schemas.microsoft.com/office/drawing/2014/main" id="{00000000-0008-0000-0200-0000F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614" name="Check Box 246" hidden="1">
              <a:extLst>
                <a:ext uri="{63B3BB69-23CF-44E3-9099-C40C66FF867C}">
                  <a14:compatExt spid="_x0000_s58614"/>
                </a:ext>
                <a:ext uri="{FF2B5EF4-FFF2-40B4-BE49-F238E27FC236}">
                  <a16:creationId xmlns:a16="http://schemas.microsoft.com/office/drawing/2014/main" id="{00000000-0008-0000-0200-0000F6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15" name="Check Box 247" hidden="1">
              <a:extLst>
                <a:ext uri="{63B3BB69-23CF-44E3-9099-C40C66FF867C}">
                  <a14:compatExt spid="_x0000_s58615"/>
                </a:ext>
                <a:ext uri="{FF2B5EF4-FFF2-40B4-BE49-F238E27FC236}">
                  <a16:creationId xmlns:a16="http://schemas.microsoft.com/office/drawing/2014/main" id="{00000000-0008-0000-0200-0000F7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16" name="Check Box 248" hidden="1">
              <a:extLst>
                <a:ext uri="{63B3BB69-23CF-44E3-9099-C40C66FF867C}">
                  <a14:compatExt spid="_x0000_s58616"/>
                </a:ext>
                <a:ext uri="{FF2B5EF4-FFF2-40B4-BE49-F238E27FC236}">
                  <a16:creationId xmlns:a16="http://schemas.microsoft.com/office/drawing/2014/main" id="{00000000-0008-0000-0200-0000F8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17" name="Check Box 249" hidden="1">
              <a:extLst>
                <a:ext uri="{63B3BB69-23CF-44E3-9099-C40C66FF867C}">
                  <a14:compatExt spid="_x0000_s58617"/>
                </a:ext>
                <a:ext uri="{FF2B5EF4-FFF2-40B4-BE49-F238E27FC236}">
                  <a16:creationId xmlns:a16="http://schemas.microsoft.com/office/drawing/2014/main" id="{00000000-0008-0000-0200-0000F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618" name="Check Box 250" hidden="1">
              <a:extLst>
                <a:ext uri="{63B3BB69-23CF-44E3-9099-C40C66FF867C}">
                  <a14:compatExt spid="_x0000_s58618"/>
                </a:ext>
                <a:ext uri="{FF2B5EF4-FFF2-40B4-BE49-F238E27FC236}">
                  <a16:creationId xmlns:a16="http://schemas.microsoft.com/office/drawing/2014/main" id="{00000000-0008-0000-0200-0000FA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619" name="Check Box 251" hidden="1">
              <a:extLst>
                <a:ext uri="{63B3BB69-23CF-44E3-9099-C40C66FF867C}">
                  <a14:compatExt spid="_x0000_s58619"/>
                </a:ext>
                <a:ext uri="{FF2B5EF4-FFF2-40B4-BE49-F238E27FC236}">
                  <a16:creationId xmlns:a16="http://schemas.microsoft.com/office/drawing/2014/main" id="{00000000-0008-0000-0200-0000FB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620" name="Check Box 252" hidden="1">
              <a:extLst>
                <a:ext uri="{63B3BB69-23CF-44E3-9099-C40C66FF867C}">
                  <a14:compatExt spid="_x0000_s58620"/>
                </a:ext>
                <a:ext uri="{FF2B5EF4-FFF2-40B4-BE49-F238E27FC236}">
                  <a16:creationId xmlns:a16="http://schemas.microsoft.com/office/drawing/2014/main" id="{00000000-0008-0000-0200-0000FC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621" name="Check Box 253" hidden="1">
              <a:extLst>
                <a:ext uri="{63B3BB69-23CF-44E3-9099-C40C66FF867C}">
                  <a14:compatExt spid="_x0000_s58621"/>
                </a:ext>
                <a:ext uri="{FF2B5EF4-FFF2-40B4-BE49-F238E27FC236}">
                  <a16:creationId xmlns:a16="http://schemas.microsoft.com/office/drawing/2014/main" id="{00000000-0008-0000-0200-0000FD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622" name="Check Box 254" hidden="1">
              <a:extLst>
                <a:ext uri="{63B3BB69-23CF-44E3-9099-C40C66FF867C}">
                  <a14:compatExt spid="_x0000_s58622"/>
                </a:ext>
                <a:ext uri="{FF2B5EF4-FFF2-40B4-BE49-F238E27FC236}">
                  <a16:creationId xmlns:a16="http://schemas.microsoft.com/office/drawing/2014/main" id="{00000000-0008-0000-0200-0000FEE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623" name="Check Box 255" hidden="1">
              <a:extLst>
                <a:ext uri="{63B3BB69-23CF-44E3-9099-C40C66FF867C}">
                  <a14:compatExt spid="_x0000_s58623"/>
                </a:ext>
                <a:ext uri="{FF2B5EF4-FFF2-40B4-BE49-F238E27FC236}">
                  <a16:creationId xmlns:a16="http://schemas.microsoft.com/office/drawing/2014/main" id="{00000000-0008-0000-0200-0000FF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624" name="Check Box 256" hidden="1">
              <a:extLst>
                <a:ext uri="{63B3BB69-23CF-44E3-9099-C40C66FF867C}">
                  <a14:compatExt spid="_x0000_s58624"/>
                </a:ext>
                <a:ext uri="{FF2B5EF4-FFF2-40B4-BE49-F238E27FC236}">
                  <a16:creationId xmlns:a16="http://schemas.microsoft.com/office/drawing/2014/main" id="{00000000-0008-0000-0200-00000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625" name="Check Box 257" hidden="1">
              <a:extLst>
                <a:ext uri="{63B3BB69-23CF-44E3-9099-C40C66FF867C}">
                  <a14:compatExt spid="_x0000_s58625"/>
                </a:ext>
                <a:ext uri="{FF2B5EF4-FFF2-40B4-BE49-F238E27FC236}">
                  <a16:creationId xmlns:a16="http://schemas.microsoft.com/office/drawing/2014/main" id="{00000000-0008-0000-0200-00000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626" name="Check Box 258" hidden="1">
              <a:extLst>
                <a:ext uri="{63B3BB69-23CF-44E3-9099-C40C66FF867C}">
                  <a14:compatExt spid="_x0000_s58626"/>
                </a:ext>
                <a:ext uri="{FF2B5EF4-FFF2-40B4-BE49-F238E27FC236}">
                  <a16:creationId xmlns:a16="http://schemas.microsoft.com/office/drawing/2014/main" id="{00000000-0008-0000-0200-000002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627" name="Check Box 259" hidden="1">
              <a:extLst>
                <a:ext uri="{63B3BB69-23CF-44E3-9099-C40C66FF867C}">
                  <a14:compatExt spid="_x0000_s58627"/>
                </a:ext>
                <a:ext uri="{FF2B5EF4-FFF2-40B4-BE49-F238E27FC236}">
                  <a16:creationId xmlns:a16="http://schemas.microsoft.com/office/drawing/2014/main" id="{00000000-0008-0000-0200-00000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628" name="Check Box 260" hidden="1">
              <a:extLst>
                <a:ext uri="{63B3BB69-23CF-44E3-9099-C40C66FF867C}">
                  <a14:compatExt spid="_x0000_s58628"/>
                </a:ext>
                <a:ext uri="{FF2B5EF4-FFF2-40B4-BE49-F238E27FC236}">
                  <a16:creationId xmlns:a16="http://schemas.microsoft.com/office/drawing/2014/main" id="{00000000-0008-0000-0200-00000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629" name="Check Box 261" hidden="1">
              <a:extLst>
                <a:ext uri="{63B3BB69-23CF-44E3-9099-C40C66FF867C}">
                  <a14:compatExt spid="_x0000_s58629"/>
                </a:ext>
                <a:ext uri="{FF2B5EF4-FFF2-40B4-BE49-F238E27FC236}">
                  <a16:creationId xmlns:a16="http://schemas.microsoft.com/office/drawing/2014/main" id="{00000000-0008-0000-0200-00000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630" name="Check Box 262" hidden="1">
              <a:extLst>
                <a:ext uri="{63B3BB69-23CF-44E3-9099-C40C66FF867C}">
                  <a14:compatExt spid="_x0000_s58630"/>
                </a:ext>
                <a:ext uri="{FF2B5EF4-FFF2-40B4-BE49-F238E27FC236}">
                  <a16:creationId xmlns:a16="http://schemas.microsoft.com/office/drawing/2014/main" id="{00000000-0008-0000-0200-000006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123</xdr:row>
          <xdr:rowOff>209550</xdr:rowOff>
        </xdr:from>
        <xdr:to>
          <xdr:col>1</xdr:col>
          <xdr:colOff>19050</xdr:colOff>
          <xdr:row>125</xdr:row>
          <xdr:rowOff>28575</xdr:rowOff>
        </xdr:to>
        <xdr:sp macro="" textlink="">
          <xdr:nvSpPr>
            <xdr:cNvPr id="58631" name="Check Box 263" hidden="1">
              <a:extLst>
                <a:ext uri="{63B3BB69-23CF-44E3-9099-C40C66FF867C}">
                  <a14:compatExt spid="_x0000_s58631"/>
                </a:ext>
                <a:ext uri="{FF2B5EF4-FFF2-40B4-BE49-F238E27FC236}">
                  <a16:creationId xmlns:a16="http://schemas.microsoft.com/office/drawing/2014/main" id="{00000000-0008-0000-0200-000007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124</xdr:row>
          <xdr:rowOff>209550</xdr:rowOff>
        </xdr:from>
        <xdr:to>
          <xdr:col>1</xdr:col>
          <xdr:colOff>19050</xdr:colOff>
          <xdr:row>126</xdr:row>
          <xdr:rowOff>28575</xdr:rowOff>
        </xdr:to>
        <xdr:sp macro="" textlink="">
          <xdr:nvSpPr>
            <xdr:cNvPr id="58632" name="Check Box 264" hidden="1">
              <a:extLst>
                <a:ext uri="{63B3BB69-23CF-44E3-9099-C40C66FF867C}">
                  <a14:compatExt spid="_x0000_s58632"/>
                </a:ext>
                <a:ext uri="{FF2B5EF4-FFF2-40B4-BE49-F238E27FC236}">
                  <a16:creationId xmlns:a16="http://schemas.microsoft.com/office/drawing/2014/main" id="{00000000-0008-0000-0200-000008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125</xdr:row>
          <xdr:rowOff>209550</xdr:rowOff>
        </xdr:from>
        <xdr:to>
          <xdr:col>1</xdr:col>
          <xdr:colOff>19050</xdr:colOff>
          <xdr:row>127</xdr:row>
          <xdr:rowOff>28575</xdr:rowOff>
        </xdr:to>
        <xdr:sp macro="" textlink="">
          <xdr:nvSpPr>
            <xdr:cNvPr id="58633" name="Check Box 265" hidden="1">
              <a:extLst>
                <a:ext uri="{63B3BB69-23CF-44E3-9099-C40C66FF867C}">
                  <a14:compatExt spid="_x0000_s58633"/>
                </a:ext>
                <a:ext uri="{FF2B5EF4-FFF2-40B4-BE49-F238E27FC236}">
                  <a16:creationId xmlns:a16="http://schemas.microsoft.com/office/drawing/2014/main" id="{00000000-0008-0000-0200-000009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126</xdr:row>
          <xdr:rowOff>209550</xdr:rowOff>
        </xdr:from>
        <xdr:to>
          <xdr:col>1</xdr:col>
          <xdr:colOff>19050</xdr:colOff>
          <xdr:row>128</xdr:row>
          <xdr:rowOff>28575</xdr:rowOff>
        </xdr:to>
        <xdr:sp macro="" textlink="">
          <xdr:nvSpPr>
            <xdr:cNvPr id="58634" name="Check Box 266" hidden="1">
              <a:extLst>
                <a:ext uri="{63B3BB69-23CF-44E3-9099-C40C66FF867C}">
                  <a14:compatExt spid="_x0000_s58634"/>
                </a:ext>
                <a:ext uri="{FF2B5EF4-FFF2-40B4-BE49-F238E27FC236}">
                  <a16:creationId xmlns:a16="http://schemas.microsoft.com/office/drawing/2014/main" id="{00000000-0008-0000-0200-00000A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127</xdr:row>
          <xdr:rowOff>209550</xdr:rowOff>
        </xdr:from>
        <xdr:to>
          <xdr:col>1</xdr:col>
          <xdr:colOff>19050</xdr:colOff>
          <xdr:row>129</xdr:row>
          <xdr:rowOff>28575</xdr:rowOff>
        </xdr:to>
        <xdr:sp macro="" textlink="">
          <xdr:nvSpPr>
            <xdr:cNvPr id="58635" name="Check Box 267" hidden="1">
              <a:extLst>
                <a:ext uri="{63B3BB69-23CF-44E3-9099-C40C66FF867C}">
                  <a14:compatExt spid="_x0000_s58635"/>
                </a:ext>
                <a:ext uri="{FF2B5EF4-FFF2-40B4-BE49-F238E27FC236}">
                  <a16:creationId xmlns:a16="http://schemas.microsoft.com/office/drawing/2014/main" id="{00000000-0008-0000-0200-00000B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128</xdr:row>
          <xdr:rowOff>209550</xdr:rowOff>
        </xdr:from>
        <xdr:to>
          <xdr:col>1</xdr:col>
          <xdr:colOff>19050</xdr:colOff>
          <xdr:row>130</xdr:row>
          <xdr:rowOff>28575</xdr:rowOff>
        </xdr:to>
        <xdr:sp macro="" textlink="">
          <xdr:nvSpPr>
            <xdr:cNvPr id="58636" name="Check Box 268" hidden="1">
              <a:extLst>
                <a:ext uri="{63B3BB69-23CF-44E3-9099-C40C66FF867C}">
                  <a14:compatExt spid="_x0000_s58636"/>
                </a:ext>
                <a:ext uri="{FF2B5EF4-FFF2-40B4-BE49-F238E27FC236}">
                  <a16:creationId xmlns:a16="http://schemas.microsoft.com/office/drawing/2014/main" id="{00000000-0008-0000-0200-00000C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104775</xdr:colOff>
          <xdr:row>131</xdr:row>
          <xdr:rowOff>38100</xdr:rowOff>
        </xdr:to>
        <xdr:sp macro="" textlink="">
          <xdr:nvSpPr>
            <xdr:cNvPr id="58637" name="Check Box 269" hidden="1">
              <a:extLst>
                <a:ext uri="{63B3BB69-23CF-44E3-9099-C40C66FF867C}">
                  <a14:compatExt spid="_x0000_s58637"/>
                </a:ext>
                <a:ext uri="{FF2B5EF4-FFF2-40B4-BE49-F238E27FC236}">
                  <a16:creationId xmlns:a16="http://schemas.microsoft.com/office/drawing/2014/main" id="{00000000-0008-0000-0200-00000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19050</xdr:colOff>
          <xdr:row>131</xdr:row>
          <xdr:rowOff>28575</xdr:rowOff>
        </xdr:to>
        <xdr:sp macro="" textlink="">
          <xdr:nvSpPr>
            <xdr:cNvPr id="58638" name="Check Box 270" hidden="1">
              <a:extLst>
                <a:ext uri="{63B3BB69-23CF-44E3-9099-C40C66FF867C}">
                  <a14:compatExt spid="_x0000_s58638"/>
                </a:ext>
                <a:ext uri="{FF2B5EF4-FFF2-40B4-BE49-F238E27FC236}">
                  <a16:creationId xmlns:a16="http://schemas.microsoft.com/office/drawing/2014/main" id="{00000000-0008-0000-0200-00000E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130</xdr:row>
          <xdr:rowOff>0</xdr:rowOff>
        </xdr:from>
        <xdr:to>
          <xdr:col>1</xdr:col>
          <xdr:colOff>19050</xdr:colOff>
          <xdr:row>131</xdr:row>
          <xdr:rowOff>28575</xdr:rowOff>
        </xdr:to>
        <xdr:sp macro="" textlink="">
          <xdr:nvSpPr>
            <xdr:cNvPr id="58639" name="Check Box 271" hidden="1">
              <a:extLst>
                <a:ext uri="{63B3BB69-23CF-44E3-9099-C40C66FF867C}">
                  <a14:compatExt spid="_x0000_s58639"/>
                </a:ext>
                <a:ext uri="{FF2B5EF4-FFF2-40B4-BE49-F238E27FC236}">
                  <a16:creationId xmlns:a16="http://schemas.microsoft.com/office/drawing/2014/main" id="{00000000-0008-0000-0200-00000F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640" name="Check Box 272" hidden="1">
              <a:extLst>
                <a:ext uri="{63B3BB69-23CF-44E3-9099-C40C66FF867C}">
                  <a14:compatExt spid="_x0000_s58640"/>
                </a:ext>
                <a:ext uri="{FF2B5EF4-FFF2-40B4-BE49-F238E27FC236}">
                  <a16:creationId xmlns:a16="http://schemas.microsoft.com/office/drawing/2014/main" id="{00000000-0008-0000-0200-00001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641" name="Check Box 273" hidden="1">
              <a:extLst>
                <a:ext uri="{63B3BB69-23CF-44E3-9099-C40C66FF867C}">
                  <a14:compatExt spid="_x0000_s58641"/>
                </a:ext>
                <a:ext uri="{FF2B5EF4-FFF2-40B4-BE49-F238E27FC236}">
                  <a16:creationId xmlns:a16="http://schemas.microsoft.com/office/drawing/2014/main" id="{00000000-0008-0000-0200-00001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642" name="Check Box 274" hidden="1">
              <a:extLst>
                <a:ext uri="{63B3BB69-23CF-44E3-9099-C40C66FF867C}">
                  <a14:compatExt spid="_x0000_s58642"/>
                </a:ext>
                <a:ext uri="{FF2B5EF4-FFF2-40B4-BE49-F238E27FC236}">
                  <a16:creationId xmlns:a16="http://schemas.microsoft.com/office/drawing/2014/main" id="{00000000-0008-0000-0200-000012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104775</xdr:colOff>
          <xdr:row>136</xdr:row>
          <xdr:rowOff>38100</xdr:rowOff>
        </xdr:to>
        <xdr:sp macro="" textlink="">
          <xdr:nvSpPr>
            <xdr:cNvPr id="58643" name="Check Box 275" hidden="1">
              <a:extLst>
                <a:ext uri="{63B3BB69-23CF-44E3-9099-C40C66FF867C}">
                  <a14:compatExt spid="_x0000_s58643"/>
                </a:ext>
                <a:ext uri="{FF2B5EF4-FFF2-40B4-BE49-F238E27FC236}">
                  <a16:creationId xmlns:a16="http://schemas.microsoft.com/office/drawing/2014/main" id="{00000000-0008-0000-0200-00001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644" name="Check Box 276" hidden="1">
              <a:extLst>
                <a:ext uri="{63B3BB69-23CF-44E3-9099-C40C66FF867C}">
                  <a14:compatExt spid="_x0000_s58644"/>
                </a:ext>
                <a:ext uri="{FF2B5EF4-FFF2-40B4-BE49-F238E27FC236}">
                  <a16:creationId xmlns:a16="http://schemas.microsoft.com/office/drawing/2014/main" id="{00000000-0008-0000-0200-000014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134</xdr:row>
          <xdr:rowOff>209550</xdr:rowOff>
        </xdr:from>
        <xdr:to>
          <xdr:col>1</xdr:col>
          <xdr:colOff>19050</xdr:colOff>
          <xdr:row>136</xdr:row>
          <xdr:rowOff>28575</xdr:rowOff>
        </xdr:to>
        <xdr:sp macro="" textlink="">
          <xdr:nvSpPr>
            <xdr:cNvPr id="58645" name="Check Box 277" hidden="1">
              <a:extLst>
                <a:ext uri="{63B3BB69-23CF-44E3-9099-C40C66FF867C}">
                  <a14:compatExt spid="_x0000_s58645"/>
                </a:ext>
                <a:ext uri="{FF2B5EF4-FFF2-40B4-BE49-F238E27FC236}">
                  <a16:creationId xmlns:a16="http://schemas.microsoft.com/office/drawing/2014/main" id="{00000000-0008-0000-0200-000015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46" name="Check Box 278" hidden="1">
              <a:extLst>
                <a:ext uri="{63B3BB69-23CF-44E3-9099-C40C66FF867C}">
                  <a14:compatExt spid="_x0000_s58646"/>
                </a:ext>
                <a:ext uri="{FF2B5EF4-FFF2-40B4-BE49-F238E27FC236}">
                  <a16:creationId xmlns:a16="http://schemas.microsoft.com/office/drawing/2014/main" id="{00000000-0008-0000-0200-00001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47" name="Check Box 279" hidden="1">
              <a:extLst>
                <a:ext uri="{63B3BB69-23CF-44E3-9099-C40C66FF867C}">
                  <a14:compatExt spid="_x0000_s58647"/>
                </a:ext>
                <a:ext uri="{FF2B5EF4-FFF2-40B4-BE49-F238E27FC236}">
                  <a16:creationId xmlns:a16="http://schemas.microsoft.com/office/drawing/2014/main" id="{00000000-0008-0000-0200-00001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48" name="Check Box 280" hidden="1">
              <a:extLst>
                <a:ext uri="{63B3BB69-23CF-44E3-9099-C40C66FF867C}">
                  <a14:compatExt spid="_x0000_s58648"/>
                </a:ext>
                <a:ext uri="{FF2B5EF4-FFF2-40B4-BE49-F238E27FC236}">
                  <a16:creationId xmlns:a16="http://schemas.microsoft.com/office/drawing/2014/main" id="{00000000-0008-0000-0200-00001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649" name="Check Box 281" hidden="1">
              <a:extLst>
                <a:ext uri="{63B3BB69-23CF-44E3-9099-C40C66FF867C}">
                  <a14:compatExt spid="_x0000_s58649"/>
                </a:ext>
                <a:ext uri="{FF2B5EF4-FFF2-40B4-BE49-F238E27FC236}">
                  <a16:creationId xmlns:a16="http://schemas.microsoft.com/office/drawing/2014/main" id="{00000000-0008-0000-0200-000019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50" name="Check Box 282" hidden="1">
              <a:extLst>
                <a:ext uri="{63B3BB69-23CF-44E3-9099-C40C66FF867C}">
                  <a14:compatExt spid="_x0000_s58650"/>
                </a:ext>
                <a:ext uri="{FF2B5EF4-FFF2-40B4-BE49-F238E27FC236}">
                  <a16:creationId xmlns:a16="http://schemas.microsoft.com/office/drawing/2014/main" id="{00000000-0008-0000-0200-00001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51" name="Check Box 283" hidden="1">
              <a:extLst>
                <a:ext uri="{63B3BB69-23CF-44E3-9099-C40C66FF867C}">
                  <a14:compatExt spid="_x0000_s58651"/>
                </a:ext>
                <a:ext uri="{FF2B5EF4-FFF2-40B4-BE49-F238E27FC236}">
                  <a16:creationId xmlns:a16="http://schemas.microsoft.com/office/drawing/2014/main" id="{00000000-0008-0000-0200-00001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652" name="Check Box 284" hidden="1">
              <a:extLst>
                <a:ext uri="{63B3BB69-23CF-44E3-9099-C40C66FF867C}">
                  <a14:compatExt spid="_x0000_s58652"/>
                </a:ext>
                <a:ext uri="{FF2B5EF4-FFF2-40B4-BE49-F238E27FC236}">
                  <a16:creationId xmlns:a16="http://schemas.microsoft.com/office/drawing/2014/main" id="{00000000-0008-0000-0200-00001C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104775</xdr:colOff>
          <xdr:row>142</xdr:row>
          <xdr:rowOff>38100</xdr:rowOff>
        </xdr:to>
        <xdr:sp macro="" textlink="">
          <xdr:nvSpPr>
            <xdr:cNvPr id="58653" name="Check Box 285" hidden="1">
              <a:extLst>
                <a:ext uri="{63B3BB69-23CF-44E3-9099-C40C66FF867C}">
                  <a14:compatExt spid="_x0000_s58653"/>
                </a:ext>
                <a:ext uri="{FF2B5EF4-FFF2-40B4-BE49-F238E27FC236}">
                  <a16:creationId xmlns:a16="http://schemas.microsoft.com/office/drawing/2014/main" id="{00000000-0008-0000-0200-00001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654" name="Check Box 286" hidden="1">
              <a:extLst>
                <a:ext uri="{63B3BB69-23CF-44E3-9099-C40C66FF867C}">
                  <a14:compatExt spid="_x0000_s58654"/>
                </a:ext>
                <a:ext uri="{FF2B5EF4-FFF2-40B4-BE49-F238E27FC236}">
                  <a16:creationId xmlns:a16="http://schemas.microsoft.com/office/drawing/2014/main" id="{00000000-0008-0000-0200-00001E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0</xdr:rowOff>
        </xdr:from>
        <xdr:to>
          <xdr:col>1</xdr:col>
          <xdr:colOff>19050</xdr:colOff>
          <xdr:row>142</xdr:row>
          <xdr:rowOff>38100</xdr:rowOff>
        </xdr:to>
        <xdr:sp macro="" textlink="">
          <xdr:nvSpPr>
            <xdr:cNvPr id="58655" name="Check Box 287" hidden="1">
              <a:extLst>
                <a:ext uri="{63B3BB69-23CF-44E3-9099-C40C66FF867C}">
                  <a14:compatExt spid="_x0000_s58655"/>
                </a:ext>
                <a:ext uri="{FF2B5EF4-FFF2-40B4-BE49-F238E27FC236}">
                  <a16:creationId xmlns:a16="http://schemas.microsoft.com/office/drawing/2014/main" id="{00000000-0008-0000-0200-00001F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56" name="Check Box 288" hidden="1">
              <a:extLst>
                <a:ext uri="{63B3BB69-23CF-44E3-9099-C40C66FF867C}">
                  <a14:compatExt spid="_x0000_s58656"/>
                </a:ext>
                <a:ext uri="{FF2B5EF4-FFF2-40B4-BE49-F238E27FC236}">
                  <a16:creationId xmlns:a16="http://schemas.microsoft.com/office/drawing/2014/main" id="{00000000-0008-0000-0200-00002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57" name="Check Box 289" hidden="1">
              <a:extLst>
                <a:ext uri="{63B3BB69-23CF-44E3-9099-C40C66FF867C}">
                  <a14:compatExt spid="_x0000_s58657"/>
                </a:ext>
                <a:ext uri="{FF2B5EF4-FFF2-40B4-BE49-F238E27FC236}">
                  <a16:creationId xmlns:a16="http://schemas.microsoft.com/office/drawing/2014/main" id="{00000000-0008-0000-0200-00002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58" name="Check Box 290" hidden="1">
              <a:extLst>
                <a:ext uri="{63B3BB69-23CF-44E3-9099-C40C66FF867C}">
                  <a14:compatExt spid="_x0000_s58658"/>
                </a:ext>
                <a:ext uri="{FF2B5EF4-FFF2-40B4-BE49-F238E27FC236}">
                  <a16:creationId xmlns:a16="http://schemas.microsoft.com/office/drawing/2014/main" id="{00000000-0008-0000-0200-00002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659" name="Check Box 291" hidden="1">
              <a:extLst>
                <a:ext uri="{63B3BB69-23CF-44E3-9099-C40C66FF867C}">
                  <a14:compatExt spid="_x0000_s58659"/>
                </a:ext>
                <a:ext uri="{FF2B5EF4-FFF2-40B4-BE49-F238E27FC236}">
                  <a16:creationId xmlns:a16="http://schemas.microsoft.com/office/drawing/2014/main" id="{00000000-0008-0000-0200-000023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60" name="Check Box 292" hidden="1">
              <a:extLst>
                <a:ext uri="{63B3BB69-23CF-44E3-9099-C40C66FF867C}">
                  <a14:compatExt spid="_x0000_s58660"/>
                </a:ext>
                <a:ext uri="{FF2B5EF4-FFF2-40B4-BE49-F238E27FC236}">
                  <a16:creationId xmlns:a16="http://schemas.microsoft.com/office/drawing/2014/main" id="{00000000-0008-0000-0200-00002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61" name="Check Box 293" hidden="1">
              <a:extLst>
                <a:ext uri="{63B3BB69-23CF-44E3-9099-C40C66FF867C}">
                  <a14:compatExt spid="_x0000_s58661"/>
                </a:ext>
                <a:ext uri="{FF2B5EF4-FFF2-40B4-BE49-F238E27FC236}">
                  <a16:creationId xmlns:a16="http://schemas.microsoft.com/office/drawing/2014/main" id="{00000000-0008-0000-0200-00002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662" name="Check Box 294" hidden="1">
              <a:extLst>
                <a:ext uri="{63B3BB69-23CF-44E3-9099-C40C66FF867C}">
                  <a14:compatExt spid="_x0000_s58662"/>
                </a:ext>
                <a:ext uri="{FF2B5EF4-FFF2-40B4-BE49-F238E27FC236}">
                  <a16:creationId xmlns:a16="http://schemas.microsoft.com/office/drawing/2014/main" id="{00000000-0008-0000-0200-000026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104775</xdr:colOff>
          <xdr:row>143</xdr:row>
          <xdr:rowOff>38100</xdr:rowOff>
        </xdr:to>
        <xdr:sp macro="" textlink="">
          <xdr:nvSpPr>
            <xdr:cNvPr id="58663" name="Check Box 295" hidden="1">
              <a:extLst>
                <a:ext uri="{63B3BB69-23CF-44E3-9099-C40C66FF867C}">
                  <a14:compatExt spid="_x0000_s58663"/>
                </a:ext>
                <a:ext uri="{FF2B5EF4-FFF2-40B4-BE49-F238E27FC236}">
                  <a16:creationId xmlns:a16="http://schemas.microsoft.com/office/drawing/2014/main" id="{00000000-0008-0000-0200-00002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664" name="Check Box 296" hidden="1">
              <a:extLst>
                <a:ext uri="{63B3BB69-23CF-44E3-9099-C40C66FF867C}">
                  <a14:compatExt spid="_x0000_s58664"/>
                </a:ext>
                <a:ext uri="{FF2B5EF4-FFF2-40B4-BE49-F238E27FC236}">
                  <a16:creationId xmlns:a16="http://schemas.microsoft.com/office/drawing/2014/main" id="{00000000-0008-0000-0200-000028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141</xdr:row>
          <xdr:rowOff>209550</xdr:rowOff>
        </xdr:from>
        <xdr:to>
          <xdr:col>1</xdr:col>
          <xdr:colOff>19050</xdr:colOff>
          <xdr:row>143</xdr:row>
          <xdr:rowOff>28575</xdr:rowOff>
        </xdr:to>
        <xdr:sp macro="" textlink="">
          <xdr:nvSpPr>
            <xdr:cNvPr id="58665" name="Check Box 297" hidden="1">
              <a:extLst>
                <a:ext uri="{63B3BB69-23CF-44E3-9099-C40C66FF867C}">
                  <a14:compatExt spid="_x0000_s58665"/>
                </a:ext>
                <a:ext uri="{FF2B5EF4-FFF2-40B4-BE49-F238E27FC236}">
                  <a16:creationId xmlns:a16="http://schemas.microsoft.com/office/drawing/2014/main" id="{00000000-0008-0000-0200-000029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66" name="Check Box 298" hidden="1">
              <a:extLst>
                <a:ext uri="{63B3BB69-23CF-44E3-9099-C40C66FF867C}">
                  <a14:compatExt spid="_x0000_s58666"/>
                </a:ext>
                <a:ext uri="{FF2B5EF4-FFF2-40B4-BE49-F238E27FC236}">
                  <a16:creationId xmlns:a16="http://schemas.microsoft.com/office/drawing/2014/main" id="{00000000-0008-0000-0200-00002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67" name="Check Box 299" hidden="1">
              <a:extLst>
                <a:ext uri="{63B3BB69-23CF-44E3-9099-C40C66FF867C}">
                  <a14:compatExt spid="_x0000_s58667"/>
                </a:ext>
                <a:ext uri="{FF2B5EF4-FFF2-40B4-BE49-F238E27FC236}">
                  <a16:creationId xmlns:a16="http://schemas.microsoft.com/office/drawing/2014/main" id="{00000000-0008-0000-0200-00002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68" name="Check Box 300" hidden="1">
              <a:extLst>
                <a:ext uri="{63B3BB69-23CF-44E3-9099-C40C66FF867C}">
                  <a14:compatExt spid="_x0000_s58668"/>
                </a:ext>
                <a:ext uri="{FF2B5EF4-FFF2-40B4-BE49-F238E27FC236}">
                  <a16:creationId xmlns:a16="http://schemas.microsoft.com/office/drawing/2014/main" id="{00000000-0008-0000-0200-00002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669" name="Check Box 301" hidden="1">
              <a:extLst>
                <a:ext uri="{63B3BB69-23CF-44E3-9099-C40C66FF867C}">
                  <a14:compatExt spid="_x0000_s58669"/>
                </a:ext>
                <a:ext uri="{FF2B5EF4-FFF2-40B4-BE49-F238E27FC236}">
                  <a16:creationId xmlns:a16="http://schemas.microsoft.com/office/drawing/2014/main" id="{00000000-0008-0000-0200-00002D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70" name="Check Box 302" hidden="1">
              <a:extLst>
                <a:ext uri="{63B3BB69-23CF-44E3-9099-C40C66FF867C}">
                  <a14:compatExt spid="_x0000_s58670"/>
                </a:ext>
                <a:ext uri="{FF2B5EF4-FFF2-40B4-BE49-F238E27FC236}">
                  <a16:creationId xmlns:a16="http://schemas.microsoft.com/office/drawing/2014/main" id="{00000000-0008-0000-0200-00002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71" name="Check Box 303" hidden="1">
              <a:extLst>
                <a:ext uri="{63B3BB69-23CF-44E3-9099-C40C66FF867C}">
                  <a14:compatExt spid="_x0000_s58671"/>
                </a:ext>
                <a:ext uri="{FF2B5EF4-FFF2-40B4-BE49-F238E27FC236}">
                  <a16:creationId xmlns:a16="http://schemas.microsoft.com/office/drawing/2014/main" id="{00000000-0008-0000-0200-00002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672" name="Check Box 304" hidden="1">
              <a:extLst>
                <a:ext uri="{63B3BB69-23CF-44E3-9099-C40C66FF867C}">
                  <a14:compatExt spid="_x0000_s58672"/>
                </a:ext>
                <a:ext uri="{FF2B5EF4-FFF2-40B4-BE49-F238E27FC236}">
                  <a16:creationId xmlns:a16="http://schemas.microsoft.com/office/drawing/2014/main" id="{00000000-0008-0000-0200-000030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104775</xdr:colOff>
          <xdr:row>144</xdr:row>
          <xdr:rowOff>38100</xdr:rowOff>
        </xdr:to>
        <xdr:sp macro="" textlink="">
          <xdr:nvSpPr>
            <xdr:cNvPr id="58673" name="Check Box 305" hidden="1">
              <a:extLst>
                <a:ext uri="{63B3BB69-23CF-44E3-9099-C40C66FF867C}">
                  <a14:compatExt spid="_x0000_s58673"/>
                </a:ext>
                <a:ext uri="{FF2B5EF4-FFF2-40B4-BE49-F238E27FC236}">
                  <a16:creationId xmlns:a16="http://schemas.microsoft.com/office/drawing/2014/main" id="{00000000-0008-0000-0200-00003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674" name="Check Box 306" hidden="1">
              <a:extLst>
                <a:ext uri="{63B3BB69-23CF-44E3-9099-C40C66FF867C}">
                  <a14:compatExt spid="_x0000_s58674"/>
                </a:ext>
                <a:ext uri="{FF2B5EF4-FFF2-40B4-BE49-F238E27FC236}">
                  <a16:creationId xmlns:a16="http://schemas.microsoft.com/office/drawing/2014/main" id="{00000000-0008-0000-0200-000032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142</xdr:row>
          <xdr:rowOff>209550</xdr:rowOff>
        </xdr:from>
        <xdr:to>
          <xdr:col>1</xdr:col>
          <xdr:colOff>19050</xdr:colOff>
          <xdr:row>144</xdr:row>
          <xdr:rowOff>28575</xdr:rowOff>
        </xdr:to>
        <xdr:sp macro="" textlink="">
          <xdr:nvSpPr>
            <xdr:cNvPr id="58675" name="Check Box 307" hidden="1">
              <a:extLst>
                <a:ext uri="{63B3BB69-23CF-44E3-9099-C40C66FF867C}">
                  <a14:compatExt spid="_x0000_s58675"/>
                </a:ext>
                <a:ext uri="{FF2B5EF4-FFF2-40B4-BE49-F238E27FC236}">
                  <a16:creationId xmlns:a16="http://schemas.microsoft.com/office/drawing/2014/main" id="{00000000-0008-0000-0200-000033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76" name="Check Box 308" hidden="1">
              <a:extLst>
                <a:ext uri="{63B3BB69-23CF-44E3-9099-C40C66FF867C}">
                  <a14:compatExt spid="_x0000_s58676"/>
                </a:ext>
                <a:ext uri="{FF2B5EF4-FFF2-40B4-BE49-F238E27FC236}">
                  <a16:creationId xmlns:a16="http://schemas.microsoft.com/office/drawing/2014/main" id="{00000000-0008-0000-0200-00003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77" name="Check Box 309" hidden="1">
              <a:extLst>
                <a:ext uri="{63B3BB69-23CF-44E3-9099-C40C66FF867C}">
                  <a14:compatExt spid="_x0000_s58677"/>
                </a:ext>
                <a:ext uri="{FF2B5EF4-FFF2-40B4-BE49-F238E27FC236}">
                  <a16:creationId xmlns:a16="http://schemas.microsoft.com/office/drawing/2014/main" id="{00000000-0008-0000-0200-00003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78" name="Check Box 310" hidden="1">
              <a:extLst>
                <a:ext uri="{63B3BB69-23CF-44E3-9099-C40C66FF867C}">
                  <a14:compatExt spid="_x0000_s58678"/>
                </a:ext>
                <a:ext uri="{FF2B5EF4-FFF2-40B4-BE49-F238E27FC236}">
                  <a16:creationId xmlns:a16="http://schemas.microsoft.com/office/drawing/2014/main" id="{00000000-0008-0000-0200-00003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679" name="Check Box 311" hidden="1">
              <a:extLst>
                <a:ext uri="{63B3BB69-23CF-44E3-9099-C40C66FF867C}">
                  <a14:compatExt spid="_x0000_s58679"/>
                </a:ext>
                <a:ext uri="{FF2B5EF4-FFF2-40B4-BE49-F238E27FC236}">
                  <a16:creationId xmlns:a16="http://schemas.microsoft.com/office/drawing/2014/main" id="{00000000-0008-0000-0200-000037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80" name="Check Box 312" hidden="1">
              <a:extLst>
                <a:ext uri="{63B3BB69-23CF-44E3-9099-C40C66FF867C}">
                  <a14:compatExt spid="_x0000_s58680"/>
                </a:ext>
                <a:ext uri="{FF2B5EF4-FFF2-40B4-BE49-F238E27FC236}">
                  <a16:creationId xmlns:a16="http://schemas.microsoft.com/office/drawing/2014/main" id="{00000000-0008-0000-0200-00003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81" name="Check Box 313" hidden="1">
              <a:extLst>
                <a:ext uri="{63B3BB69-23CF-44E3-9099-C40C66FF867C}">
                  <a14:compatExt spid="_x0000_s58681"/>
                </a:ext>
                <a:ext uri="{FF2B5EF4-FFF2-40B4-BE49-F238E27FC236}">
                  <a16:creationId xmlns:a16="http://schemas.microsoft.com/office/drawing/2014/main" id="{00000000-0008-0000-0200-00003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682" name="Check Box 314" hidden="1">
              <a:extLst>
                <a:ext uri="{63B3BB69-23CF-44E3-9099-C40C66FF867C}">
                  <a14:compatExt spid="_x0000_s58682"/>
                </a:ext>
                <a:ext uri="{FF2B5EF4-FFF2-40B4-BE49-F238E27FC236}">
                  <a16:creationId xmlns:a16="http://schemas.microsoft.com/office/drawing/2014/main" id="{00000000-0008-0000-0200-00003A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104775</xdr:colOff>
          <xdr:row>145</xdr:row>
          <xdr:rowOff>38100</xdr:rowOff>
        </xdr:to>
        <xdr:sp macro="" textlink="">
          <xdr:nvSpPr>
            <xdr:cNvPr id="58683" name="Check Box 315" hidden="1">
              <a:extLst>
                <a:ext uri="{63B3BB69-23CF-44E3-9099-C40C66FF867C}">
                  <a14:compatExt spid="_x0000_s58683"/>
                </a:ext>
                <a:ext uri="{FF2B5EF4-FFF2-40B4-BE49-F238E27FC236}">
                  <a16:creationId xmlns:a16="http://schemas.microsoft.com/office/drawing/2014/main" id="{00000000-0008-0000-0200-00003B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684" name="Check Box 316" hidden="1">
              <a:extLst>
                <a:ext uri="{63B3BB69-23CF-44E3-9099-C40C66FF867C}">
                  <a14:compatExt spid="_x0000_s58684"/>
                </a:ext>
                <a:ext uri="{FF2B5EF4-FFF2-40B4-BE49-F238E27FC236}">
                  <a16:creationId xmlns:a16="http://schemas.microsoft.com/office/drawing/2014/main" id="{00000000-0008-0000-0200-00003C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143</xdr:row>
          <xdr:rowOff>209550</xdr:rowOff>
        </xdr:from>
        <xdr:to>
          <xdr:col>1</xdr:col>
          <xdr:colOff>19050</xdr:colOff>
          <xdr:row>145</xdr:row>
          <xdr:rowOff>28575</xdr:rowOff>
        </xdr:to>
        <xdr:sp macro="" textlink="">
          <xdr:nvSpPr>
            <xdr:cNvPr id="58685" name="Check Box 317" hidden="1">
              <a:extLst>
                <a:ext uri="{63B3BB69-23CF-44E3-9099-C40C66FF867C}">
                  <a14:compatExt spid="_x0000_s58685"/>
                </a:ext>
                <a:ext uri="{FF2B5EF4-FFF2-40B4-BE49-F238E27FC236}">
                  <a16:creationId xmlns:a16="http://schemas.microsoft.com/office/drawing/2014/main" id="{00000000-0008-0000-0200-00003D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86" name="Check Box 318" hidden="1">
              <a:extLst>
                <a:ext uri="{63B3BB69-23CF-44E3-9099-C40C66FF867C}">
                  <a14:compatExt spid="_x0000_s58686"/>
                </a:ext>
                <a:ext uri="{FF2B5EF4-FFF2-40B4-BE49-F238E27FC236}">
                  <a16:creationId xmlns:a16="http://schemas.microsoft.com/office/drawing/2014/main" id="{00000000-0008-0000-0200-00003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87" name="Check Box 319" hidden="1">
              <a:extLst>
                <a:ext uri="{63B3BB69-23CF-44E3-9099-C40C66FF867C}">
                  <a14:compatExt spid="_x0000_s58687"/>
                </a:ext>
                <a:ext uri="{FF2B5EF4-FFF2-40B4-BE49-F238E27FC236}">
                  <a16:creationId xmlns:a16="http://schemas.microsoft.com/office/drawing/2014/main" id="{00000000-0008-0000-0200-00003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88" name="Check Box 320" hidden="1">
              <a:extLst>
                <a:ext uri="{63B3BB69-23CF-44E3-9099-C40C66FF867C}">
                  <a14:compatExt spid="_x0000_s58688"/>
                </a:ext>
                <a:ext uri="{FF2B5EF4-FFF2-40B4-BE49-F238E27FC236}">
                  <a16:creationId xmlns:a16="http://schemas.microsoft.com/office/drawing/2014/main" id="{00000000-0008-0000-0200-00004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689" name="Check Box 321" hidden="1">
              <a:extLst>
                <a:ext uri="{63B3BB69-23CF-44E3-9099-C40C66FF867C}">
                  <a14:compatExt spid="_x0000_s58689"/>
                </a:ext>
                <a:ext uri="{FF2B5EF4-FFF2-40B4-BE49-F238E27FC236}">
                  <a16:creationId xmlns:a16="http://schemas.microsoft.com/office/drawing/2014/main" id="{00000000-0008-0000-0200-000041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90" name="Check Box 322" hidden="1">
              <a:extLst>
                <a:ext uri="{63B3BB69-23CF-44E3-9099-C40C66FF867C}">
                  <a14:compatExt spid="_x0000_s58690"/>
                </a:ext>
                <a:ext uri="{FF2B5EF4-FFF2-40B4-BE49-F238E27FC236}">
                  <a16:creationId xmlns:a16="http://schemas.microsoft.com/office/drawing/2014/main" id="{00000000-0008-0000-0200-00004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91" name="Check Box 323" hidden="1">
              <a:extLst>
                <a:ext uri="{63B3BB69-23CF-44E3-9099-C40C66FF867C}">
                  <a14:compatExt spid="_x0000_s58691"/>
                </a:ext>
                <a:ext uri="{FF2B5EF4-FFF2-40B4-BE49-F238E27FC236}">
                  <a16:creationId xmlns:a16="http://schemas.microsoft.com/office/drawing/2014/main" id="{00000000-0008-0000-0200-00004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692" name="Check Box 324" hidden="1">
              <a:extLst>
                <a:ext uri="{63B3BB69-23CF-44E3-9099-C40C66FF867C}">
                  <a14:compatExt spid="_x0000_s58692"/>
                </a:ext>
                <a:ext uri="{FF2B5EF4-FFF2-40B4-BE49-F238E27FC236}">
                  <a16:creationId xmlns:a16="http://schemas.microsoft.com/office/drawing/2014/main" id="{00000000-0008-0000-0200-000044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104775</xdr:colOff>
          <xdr:row>146</xdr:row>
          <xdr:rowOff>38100</xdr:rowOff>
        </xdr:to>
        <xdr:sp macro="" textlink="">
          <xdr:nvSpPr>
            <xdr:cNvPr id="58693" name="Check Box 325" hidden="1">
              <a:extLst>
                <a:ext uri="{63B3BB69-23CF-44E3-9099-C40C66FF867C}">
                  <a14:compatExt spid="_x0000_s58693"/>
                </a:ext>
                <a:ext uri="{FF2B5EF4-FFF2-40B4-BE49-F238E27FC236}">
                  <a16:creationId xmlns:a16="http://schemas.microsoft.com/office/drawing/2014/main" id="{00000000-0008-0000-0200-000045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694" name="Check Box 326" hidden="1">
              <a:extLst>
                <a:ext uri="{63B3BB69-23CF-44E3-9099-C40C66FF867C}">
                  <a14:compatExt spid="_x0000_s58694"/>
                </a:ext>
                <a:ext uri="{FF2B5EF4-FFF2-40B4-BE49-F238E27FC236}">
                  <a16:creationId xmlns:a16="http://schemas.microsoft.com/office/drawing/2014/main" id="{00000000-0008-0000-0200-000046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144</xdr:row>
          <xdr:rowOff>209550</xdr:rowOff>
        </xdr:from>
        <xdr:to>
          <xdr:col>1</xdr:col>
          <xdr:colOff>19050</xdr:colOff>
          <xdr:row>146</xdr:row>
          <xdr:rowOff>28575</xdr:rowOff>
        </xdr:to>
        <xdr:sp macro="" textlink="">
          <xdr:nvSpPr>
            <xdr:cNvPr id="58695" name="Check Box 327" hidden="1">
              <a:extLst>
                <a:ext uri="{63B3BB69-23CF-44E3-9099-C40C66FF867C}">
                  <a14:compatExt spid="_x0000_s58695"/>
                </a:ext>
                <a:ext uri="{FF2B5EF4-FFF2-40B4-BE49-F238E27FC236}">
                  <a16:creationId xmlns:a16="http://schemas.microsoft.com/office/drawing/2014/main" id="{00000000-0008-0000-0200-000047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696" name="Check Box 328" hidden="1">
              <a:extLst>
                <a:ext uri="{63B3BB69-23CF-44E3-9099-C40C66FF867C}">
                  <a14:compatExt spid="_x0000_s58696"/>
                </a:ext>
                <a:ext uri="{FF2B5EF4-FFF2-40B4-BE49-F238E27FC236}">
                  <a16:creationId xmlns:a16="http://schemas.microsoft.com/office/drawing/2014/main" id="{00000000-0008-0000-0200-000048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697" name="Check Box 329" hidden="1">
              <a:extLst>
                <a:ext uri="{63B3BB69-23CF-44E3-9099-C40C66FF867C}">
                  <a14:compatExt spid="_x0000_s58697"/>
                </a:ext>
                <a:ext uri="{FF2B5EF4-FFF2-40B4-BE49-F238E27FC236}">
                  <a16:creationId xmlns:a16="http://schemas.microsoft.com/office/drawing/2014/main" id="{00000000-0008-0000-0200-00004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698" name="Check Box 330" hidden="1">
              <a:extLst>
                <a:ext uri="{63B3BB69-23CF-44E3-9099-C40C66FF867C}">
                  <a14:compatExt spid="_x0000_s58698"/>
                </a:ext>
                <a:ext uri="{FF2B5EF4-FFF2-40B4-BE49-F238E27FC236}">
                  <a16:creationId xmlns:a16="http://schemas.microsoft.com/office/drawing/2014/main" id="{00000000-0008-0000-0200-00004A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699" name="Check Box 331" hidden="1">
              <a:extLst>
                <a:ext uri="{63B3BB69-23CF-44E3-9099-C40C66FF867C}">
                  <a14:compatExt spid="_x0000_s58699"/>
                </a:ext>
                <a:ext uri="{FF2B5EF4-FFF2-40B4-BE49-F238E27FC236}">
                  <a16:creationId xmlns:a16="http://schemas.microsoft.com/office/drawing/2014/main" id="{00000000-0008-0000-0200-00004B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700" name="Check Box 332" hidden="1">
              <a:extLst>
                <a:ext uri="{63B3BB69-23CF-44E3-9099-C40C66FF867C}">
                  <a14:compatExt spid="_x0000_s58700"/>
                </a:ext>
                <a:ext uri="{FF2B5EF4-FFF2-40B4-BE49-F238E27FC236}">
                  <a16:creationId xmlns:a16="http://schemas.microsoft.com/office/drawing/2014/main" id="{00000000-0008-0000-0200-00004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701" name="Check Box 333" hidden="1">
              <a:extLst>
                <a:ext uri="{63B3BB69-23CF-44E3-9099-C40C66FF867C}">
                  <a14:compatExt spid="_x0000_s58701"/>
                </a:ext>
                <a:ext uri="{FF2B5EF4-FFF2-40B4-BE49-F238E27FC236}">
                  <a16:creationId xmlns:a16="http://schemas.microsoft.com/office/drawing/2014/main" id="{00000000-0008-0000-0200-00004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702" name="Check Box 334" hidden="1">
              <a:extLst>
                <a:ext uri="{63B3BB69-23CF-44E3-9099-C40C66FF867C}">
                  <a14:compatExt spid="_x0000_s58702"/>
                </a:ext>
                <a:ext uri="{FF2B5EF4-FFF2-40B4-BE49-F238E27FC236}">
                  <a16:creationId xmlns:a16="http://schemas.microsoft.com/office/drawing/2014/main" id="{00000000-0008-0000-0200-00004E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104775</xdr:colOff>
          <xdr:row>147</xdr:row>
          <xdr:rowOff>38100</xdr:rowOff>
        </xdr:to>
        <xdr:sp macro="" textlink="">
          <xdr:nvSpPr>
            <xdr:cNvPr id="58703" name="Check Box 335" hidden="1">
              <a:extLst>
                <a:ext uri="{63B3BB69-23CF-44E3-9099-C40C66FF867C}">
                  <a14:compatExt spid="_x0000_s58703"/>
                </a:ext>
                <a:ext uri="{FF2B5EF4-FFF2-40B4-BE49-F238E27FC236}">
                  <a16:creationId xmlns:a16="http://schemas.microsoft.com/office/drawing/2014/main" id="{00000000-0008-0000-0200-00004F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704" name="Check Box 336" hidden="1">
              <a:extLst>
                <a:ext uri="{63B3BB69-23CF-44E3-9099-C40C66FF867C}">
                  <a14:compatExt spid="_x0000_s58704"/>
                </a:ext>
                <a:ext uri="{FF2B5EF4-FFF2-40B4-BE49-F238E27FC236}">
                  <a16:creationId xmlns:a16="http://schemas.microsoft.com/office/drawing/2014/main" id="{00000000-0008-0000-0200-000050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145</xdr:row>
          <xdr:rowOff>209550</xdr:rowOff>
        </xdr:from>
        <xdr:to>
          <xdr:col>1</xdr:col>
          <xdr:colOff>19050</xdr:colOff>
          <xdr:row>147</xdr:row>
          <xdr:rowOff>28575</xdr:rowOff>
        </xdr:to>
        <xdr:sp macro="" textlink="">
          <xdr:nvSpPr>
            <xdr:cNvPr id="58705" name="Check Box 337" hidden="1">
              <a:extLst>
                <a:ext uri="{63B3BB69-23CF-44E3-9099-C40C66FF867C}">
                  <a14:compatExt spid="_x0000_s58705"/>
                </a:ext>
                <a:ext uri="{FF2B5EF4-FFF2-40B4-BE49-F238E27FC236}">
                  <a16:creationId xmlns:a16="http://schemas.microsoft.com/office/drawing/2014/main" id="{00000000-0008-0000-0200-000051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706" name="Check Box 338" hidden="1">
              <a:extLst>
                <a:ext uri="{63B3BB69-23CF-44E3-9099-C40C66FF867C}">
                  <a14:compatExt spid="_x0000_s58706"/>
                </a:ext>
                <a:ext uri="{FF2B5EF4-FFF2-40B4-BE49-F238E27FC236}">
                  <a16:creationId xmlns:a16="http://schemas.microsoft.com/office/drawing/2014/main" id="{00000000-0008-0000-0200-000052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707" name="Check Box 339" hidden="1">
              <a:extLst>
                <a:ext uri="{63B3BB69-23CF-44E3-9099-C40C66FF867C}">
                  <a14:compatExt spid="_x0000_s58707"/>
                </a:ext>
                <a:ext uri="{FF2B5EF4-FFF2-40B4-BE49-F238E27FC236}">
                  <a16:creationId xmlns:a16="http://schemas.microsoft.com/office/drawing/2014/main" id="{00000000-0008-0000-0200-00005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708" name="Check Box 340" hidden="1">
              <a:extLst>
                <a:ext uri="{63B3BB69-23CF-44E3-9099-C40C66FF867C}">
                  <a14:compatExt spid="_x0000_s58708"/>
                </a:ext>
                <a:ext uri="{FF2B5EF4-FFF2-40B4-BE49-F238E27FC236}">
                  <a16:creationId xmlns:a16="http://schemas.microsoft.com/office/drawing/2014/main" id="{00000000-0008-0000-0200-000054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709" name="Check Box 341" hidden="1">
              <a:extLst>
                <a:ext uri="{63B3BB69-23CF-44E3-9099-C40C66FF867C}">
                  <a14:compatExt spid="_x0000_s58709"/>
                </a:ext>
                <a:ext uri="{FF2B5EF4-FFF2-40B4-BE49-F238E27FC236}">
                  <a16:creationId xmlns:a16="http://schemas.microsoft.com/office/drawing/2014/main" id="{00000000-0008-0000-0200-000055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710" name="Check Box 342" hidden="1">
              <a:extLst>
                <a:ext uri="{63B3BB69-23CF-44E3-9099-C40C66FF867C}">
                  <a14:compatExt spid="_x0000_s58710"/>
                </a:ext>
                <a:ext uri="{FF2B5EF4-FFF2-40B4-BE49-F238E27FC236}">
                  <a16:creationId xmlns:a16="http://schemas.microsoft.com/office/drawing/2014/main" id="{00000000-0008-0000-0200-000056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711" name="Check Box 343" hidden="1">
              <a:extLst>
                <a:ext uri="{63B3BB69-23CF-44E3-9099-C40C66FF867C}">
                  <a14:compatExt spid="_x0000_s58711"/>
                </a:ext>
                <a:ext uri="{FF2B5EF4-FFF2-40B4-BE49-F238E27FC236}">
                  <a16:creationId xmlns:a16="http://schemas.microsoft.com/office/drawing/2014/main" id="{00000000-0008-0000-0200-000057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712" name="Check Box 344" hidden="1">
              <a:extLst>
                <a:ext uri="{63B3BB69-23CF-44E3-9099-C40C66FF867C}">
                  <a14:compatExt spid="_x0000_s58712"/>
                </a:ext>
                <a:ext uri="{FF2B5EF4-FFF2-40B4-BE49-F238E27FC236}">
                  <a16:creationId xmlns:a16="http://schemas.microsoft.com/office/drawing/2014/main" id="{00000000-0008-0000-0200-000058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104775</xdr:colOff>
          <xdr:row>148</xdr:row>
          <xdr:rowOff>38100</xdr:rowOff>
        </xdr:to>
        <xdr:sp macro="" textlink="">
          <xdr:nvSpPr>
            <xdr:cNvPr id="58713" name="Check Box 345" hidden="1">
              <a:extLst>
                <a:ext uri="{63B3BB69-23CF-44E3-9099-C40C66FF867C}">
                  <a14:compatExt spid="_x0000_s58713"/>
                </a:ext>
                <a:ext uri="{FF2B5EF4-FFF2-40B4-BE49-F238E27FC236}">
                  <a16:creationId xmlns:a16="http://schemas.microsoft.com/office/drawing/2014/main" id="{00000000-0008-0000-0200-000059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714" name="Check Box 346" hidden="1">
              <a:extLst>
                <a:ext uri="{63B3BB69-23CF-44E3-9099-C40C66FF867C}">
                  <a14:compatExt spid="_x0000_s58714"/>
                </a:ext>
                <a:ext uri="{FF2B5EF4-FFF2-40B4-BE49-F238E27FC236}">
                  <a16:creationId xmlns:a16="http://schemas.microsoft.com/office/drawing/2014/main" id="{00000000-0008-0000-0200-00005A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146</xdr:row>
          <xdr:rowOff>209550</xdr:rowOff>
        </xdr:from>
        <xdr:to>
          <xdr:col>1</xdr:col>
          <xdr:colOff>19050</xdr:colOff>
          <xdr:row>148</xdr:row>
          <xdr:rowOff>28575</xdr:rowOff>
        </xdr:to>
        <xdr:sp macro="" textlink="">
          <xdr:nvSpPr>
            <xdr:cNvPr id="58715" name="Check Box 347" hidden="1">
              <a:extLst>
                <a:ext uri="{63B3BB69-23CF-44E3-9099-C40C66FF867C}">
                  <a14:compatExt spid="_x0000_s58715"/>
                </a:ext>
                <a:ext uri="{FF2B5EF4-FFF2-40B4-BE49-F238E27FC236}">
                  <a16:creationId xmlns:a16="http://schemas.microsoft.com/office/drawing/2014/main" id="{00000000-0008-0000-0200-00005B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716" name="Check Box 348" hidden="1">
              <a:extLst>
                <a:ext uri="{63B3BB69-23CF-44E3-9099-C40C66FF867C}">
                  <a14:compatExt spid="_x0000_s58716"/>
                </a:ext>
                <a:ext uri="{FF2B5EF4-FFF2-40B4-BE49-F238E27FC236}">
                  <a16:creationId xmlns:a16="http://schemas.microsoft.com/office/drawing/2014/main" id="{00000000-0008-0000-0200-00005C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717" name="Check Box 349" hidden="1">
              <a:extLst>
                <a:ext uri="{63B3BB69-23CF-44E3-9099-C40C66FF867C}">
                  <a14:compatExt spid="_x0000_s58717"/>
                </a:ext>
                <a:ext uri="{FF2B5EF4-FFF2-40B4-BE49-F238E27FC236}">
                  <a16:creationId xmlns:a16="http://schemas.microsoft.com/office/drawing/2014/main" id="{00000000-0008-0000-0200-00005D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718" name="Check Box 350" hidden="1">
              <a:extLst>
                <a:ext uri="{63B3BB69-23CF-44E3-9099-C40C66FF867C}">
                  <a14:compatExt spid="_x0000_s58718"/>
                </a:ext>
                <a:ext uri="{FF2B5EF4-FFF2-40B4-BE49-F238E27FC236}">
                  <a16:creationId xmlns:a16="http://schemas.microsoft.com/office/drawing/2014/main" id="{00000000-0008-0000-0200-00005E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719" name="Check Box 351" hidden="1">
              <a:extLst>
                <a:ext uri="{63B3BB69-23CF-44E3-9099-C40C66FF867C}">
                  <a14:compatExt spid="_x0000_s58719"/>
                </a:ext>
                <a:ext uri="{FF2B5EF4-FFF2-40B4-BE49-F238E27FC236}">
                  <a16:creationId xmlns:a16="http://schemas.microsoft.com/office/drawing/2014/main" id="{00000000-0008-0000-0200-00005F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720" name="Check Box 352" hidden="1">
              <a:extLst>
                <a:ext uri="{63B3BB69-23CF-44E3-9099-C40C66FF867C}">
                  <a14:compatExt spid="_x0000_s58720"/>
                </a:ext>
                <a:ext uri="{FF2B5EF4-FFF2-40B4-BE49-F238E27FC236}">
                  <a16:creationId xmlns:a16="http://schemas.microsoft.com/office/drawing/2014/main" id="{00000000-0008-0000-0200-000060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721" name="Check Box 353" hidden="1">
              <a:extLst>
                <a:ext uri="{63B3BB69-23CF-44E3-9099-C40C66FF867C}">
                  <a14:compatExt spid="_x0000_s58721"/>
                </a:ext>
                <a:ext uri="{FF2B5EF4-FFF2-40B4-BE49-F238E27FC236}">
                  <a16:creationId xmlns:a16="http://schemas.microsoft.com/office/drawing/2014/main" id="{00000000-0008-0000-0200-000061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722" name="Check Box 354" hidden="1">
              <a:extLst>
                <a:ext uri="{63B3BB69-23CF-44E3-9099-C40C66FF867C}">
                  <a14:compatExt spid="_x0000_s58722"/>
                </a:ext>
                <a:ext uri="{FF2B5EF4-FFF2-40B4-BE49-F238E27FC236}">
                  <a16:creationId xmlns:a16="http://schemas.microsoft.com/office/drawing/2014/main" id="{00000000-0008-0000-0200-000062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104775</xdr:colOff>
          <xdr:row>149</xdr:row>
          <xdr:rowOff>38100</xdr:rowOff>
        </xdr:to>
        <xdr:sp macro="" textlink="">
          <xdr:nvSpPr>
            <xdr:cNvPr id="58723" name="Check Box 355" hidden="1">
              <a:extLst>
                <a:ext uri="{63B3BB69-23CF-44E3-9099-C40C66FF867C}">
                  <a14:compatExt spid="_x0000_s58723"/>
                </a:ext>
                <a:ext uri="{FF2B5EF4-FFF2-40B4-BE49-F238E27FC236}">
                  <a16:creationId xmlns:a16="http://schemas.microsoft.com/office/drawing/2014/main" id="{00000000-0008-0000-0200-000063E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724" name="Check Box 356" hidden="1">
              <a:extLst>
                <a:ext uri="{63B3BB69-23CF-44E3-9099-C40C66FF867C}">
                  <a14:compatExt spid="_x0000_s58724"/>
                </a:ext>
                <a:ext uri="{FF2B5EF4-FFF2-40B4-BE49-F238E27FC236}">
                  <a16:creationId xmlns:a16="http://schemas.microsoft.com/office/drawing/2014/main" id="{00000000-0008-0000-0200-000064E5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147</xdr:row>
          <xdr:rowOff>209550</xdr:rowOff>
        </xdr:from>
        <xdr:to>
          <xdr:col>1</xdr:col>
          <xdr:colOff>19050</xdr:colOff>
          <xdr:row>149</xdr:row>
          <xdr:rowOff>28575</xdr:rowOff>
        </xdr:to>
        <xdr:sp macro="" textlink="">
          <xdr:nvSpPr>
            <xdr:cNvPr id="58725" name="Check Box 357" hidden="1">
              <a:extLst>
                <a:ext uri="{63B3BB69-23CF-44E3-9099-C40C66FF867C}">
                  <a14:compatExt spid="_x0000_s58725"/>
                </a:ext>
                <a:ext uri="{FF2B5EF4-FFF2-40B4-BE49-F238E27FC236}">
                  <a16:creationId xmlns:a16="http://schemas.microsoft.com/office/drawing/2014/main" id="{00000000-0008-0000-0200-000065E5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66" name="Check Box 598" hidden="1">
              <a:extLst>
                <a:ext uri="{63B3BB69-23CF-44E3-9099-C40C66FF867C}">
                  <a14:compatExt spid="_x0000_s58966"/>
                </a:ext>
                <a:ext uri="{FF2B5EF4-FFF2-40B4-BE49-F238E27FC236}">
                  <a16:creationId xmlns:a16="http://schemas.microsoft.com/office/drawing/2014/main" id="{00000000-0008-0000-0200-000056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67" name="Check Box 599" hidden="1">
              <a:extLst>
                <a:ext uri="{63B3BB69-23CF-44E3-9099-C40C66FF867C}">
                  <a14:compatExt spid="_x0000_s58967"/>
                </a:ext>
                <a:ext uri="{FF2B5EF4-FFF2-40B4-BE49-F238E27FC236}">
                  <a16:creationId xmlns:a16="http://schemas.microsoft.com/office/drawing/2014/main" id="{00000000-0008-0000-0200-00005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68" name="Check Box 600" hidden="1">
              <a:extLst>
                <a:ext uri="{63B3BB69-23CF-44E3-9099-C40C66FF867C}">
                  <a14:compatExt spid="_x0000_s58968"/>
                </a:ext>
                <a:ext uri="{FF2B5EF4-FFF2-40B4-BE49-F238E27FC236}">
                  <a16:creationId xmlns:a16="http://schemas.microsoft.com/office/drawing/2014/main" id="{00000000-0008-0000-0200-000058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69" name="Check Box 601" hidden="1">
              <a:extLst>
                <a:ext uri="{63B3BB69-23CF-44E3-9099-C40C66FF867C}">
                  <a14:compatExt spid="_x0000_s58969"/>
                </a:ext>
                <a:ext uri="{FF2B5EF4-FFF2-40B4-BE49-F238E27FC236}">
                  <a16:creationId xmlns:a16="http://schemas.microsoft.com/office/drawing/2014/main" id="{00000000-0008-0000-0200-000059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70" name="Check Box 602" hidden="1">
              <a:extLst>
                <a:ext uri="{63B3BB69-23CF-44E3-9099-C40C66FF867C}">
                  <a14:compatExt spid="_x0000_s58970"/>
                </a:ext>
                <a:ext uri="{FF2B5EF4-FFF2-40B4-BE49-F238E27FC236}">
                  <a16:creationId xmlns:a16="http://schemas.microsoft.com/office/drawing/2014/main" id="{00000000-0008-0000-0200-00005A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8971" name="Check Box 603" hidden="1">
              <a:extLst>
                <a:ext uri="{63B3BB69-23CF-44E3-9099-C40C66FF867C}">
                  <a14:compatExt spid="_x0000_s58971"/>
                </a:ext>
                <a:ext uri="{FF2B5EF4-FFF2-40B4-BE49-F238E27FC236}">
                  <a16:creationId xmlns:a16="http://schemas.microsoft.com/office/drawing/2014/main" id="{00000000-0008-0000-0200-00005B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72" name="Check Box 604" hidden="1">
              <a:extLst>
                <a:ext uri="{63B3BB69-23CF-44E3-9099-C40C66FF867C}">
                  <a14:compatExt spid="_x0000_s58972"/>
                </a:ext>
                <a:ext uri="{FF2B5EF4-FFF2-40B4-BE49-F238E27FC236}">
                  <a16:creationId xmlns:a16="http://schemas.microsoft.com/office/drawing/2014/main" id="{00000000-0008-0000-0200-00005C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73" name="Check Box 605" hidden="1">
              <a:extLst>
                <a:ext uri="{63B3BB69-23CF-44E3-9099-C40C66FF867C}">
                  <a14:compatExt spid="_x0000_s58973"/>
                </a:ext>
                <a:ext uri="{FF2B5EF4-FFF2-40B4-BE49-F238E27FC236}">
                  <a16:creationId xmlns:a16="http://schemas.microsoft.com/office/drawing/2014/main" id="{00000000-0008-0000-0200-00005D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74" name="Check Box 606" hidden="1">
              <a:extLst>
                <a:ext uri="{63B3BB69-23CF-44E3-9099-C40C66FF867C}">
                  <a14:compatExt spid="_x0000_s58974"/>
                </a:ext>
                <a:ext uri="{FF2B5EF4-FFF2-40B4-BE49-F238E27FC236}">
                  <a16:creationId xmlns:a16="http://schemas.microsoft.com/office/drawing/2014/main" id="{00000000-0008-0000-0200-00005E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8975" name="Check Box 607" hidden="1">
              <a:extLst>
                <a:ext uri="{63B3BB69-23CF-44E3-9099-C40C66FF867C}">
                  <a14:compatExt spid="_x0000_s58975"/>
                </a:ext>
                <a:ext uri="{FF2B5EF4-FFF2-40B4-BE49-F238E27FC236}">
                  <a16:creationId xmlns:a16="http://schemas.microsoft.com/office/drawing/2014/main" id="{00000000-0008-0000-0200-00005F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76" name="Check Box 608" hidden="1">
              <a:extLst>
                <a:ext uri="{63B3BB69-23CF-44E3-9099-C40C66FF867C}">
                  <a14:compatExt spid="_x0000_s58976"/>
                </a:ext>
                <a:ext uri="{FF2B5EF4-FFF2-40B4-BE49-F238E27FC236}">
                  <a16:creationId xmlns:a16="http://schemas.microsoft.com/office/drawing/2014/main" id="{00000000-0008-0000-0200-000060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77" name="Check Box 609" hidden="1">
              <a:extLst>
                <a:ext uri="{63B3BB69-23CF-44E3-9099-C40C66FF867C}">
                  <a14:compatExt spid="_x0000_s58977"/>
                </a:ext>
                <a:ext uri="{FF2B5EF4-FFF2-40B4-BE49-F238E27FC236}">
                  <a16:creationId xmlns:a16="http://schemas.microsoft.com/office/drawing/2014/main" id="{00000000-0008-0000-0200-000061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78" name="Check Box 610" hidden="1">
              <a:extLst>
                <a:ext uri="{63B3BB69-23CF-44E3-9099-C40C66FF867C}">
                  <a14:compatExt spid="_x0000_s58978"/>
                </a:ext>
                <a:ext uri="{FF2B5EF4-FFF2-40B4-BE49-F238E27FC236}">
                  <a16:creationId xmlns:a16="http://schemas.microsoft.com/office/drawing/2014/main" id="{00000000-0008-0000-0200-000062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8979" name="Check Box 611" hidden="1">
              <a:extLst>
                <a:ext uri="{63B3BB69-23CF-44E3-9099-C40C66FF867C}">
                  <a14:compatExt spid="_x0000_s58979"/>
                </a:ext>
                <a:ext uri="{FF2B5EF4-FFF2-40B4-BE49-F238E27FC236}">
                  <a16:creationId xmlns:a16="http://schemas.microsoft.com/office/drawing/2014/main" id="{00000000-0008-0000-0200-000063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80" name="Check Box 612" hidden="1">
              <a:extLst>
                <a:ext uri="{63B3BB69-23CF-44E3-9099-C40C66FF867C}">
                  <a14:compatExt spid="_x0000_s58980"/>
                </a:ext>
                <a:ext uri="{FF2B5EF4-FFF2-40B4-BE49-F238E27FC236}">
                  <a16:creationId xmlns:a16="http://schemas.microsoft.com/office/drawing/2014/main" id="{00000000-0008-0000-0200-000064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81" name="Check Box 613" hidden="1">
              <a:extLst>
                <a:ext uri="{63B3BB69-23CF-44E3-9099-C40C66FF867C}">
                  <a14:compatExt spid="_x0000_s58981"/>
                </a:ext>
                <a:ext uri="{FF2B5EF4-FFF2-40B4-BE49-F238E27FC236}">
                  <a16:creationId xmlns:a16="http://schemas.microsoft.com/office/drawing/2014/main" id="{00000000-0008-0000-0200-000065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8982" name="Check Box 614" hidden="1">
              <a:extLst>
                <a:ext uri="{63B3BB69-23CF-44E3-9099-C40C66FF867C}">
                  <a14:compatExt spid="_x0000_s58982"/>
                </a:ext>
                <a:ext uri="{FF2B5EF4-FFF2-40B4-BE49-F238E27FC236}">
                  <a16:creationId xmlns:a16="http://schemas.microsoft.com/office/drawing/2014/main" id="{00000000-0008-0000-0200-000066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83" name="Check Box 615" hidden="1">
              <a:extLst>
                <a:ext uri="{63B3BB69-23CF-44E3-9099-C40C66FF867C}">
                  <a14:compatExt spid="_x0000_s58983"/>
                </a:ext>
                <a:ext uri="{FF2B5EF4-FFF2-40B4-BE49-F238E27FC236}">
                  <a16:creationId xmlns:a16="http://schemas.microsoft.com/office/drawing/2014/main" id="{00000000-0008-0000-0200-00006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8984" name="Check Box 616" hidden="1">
              <a:extLst>
                <a:ext uri="{63B3BB69-23CF-44E3-9099-C40C66FF867C}">
                  <a14:compatExt spid="_x0000_s58984"/>
                </a:ext>
                <a:ext uri="{FF2B5EF4-FFF2-40B4-BE49-F238E27FC236}">
                  <a16:creationId xmlns:a16="http://schemas.microsoft.com/office/drawing/2014/main" id="{00000000-0008-0000-0200-000068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8985" name="Check Box 617" hidden="1">
              <a:extLst>
                <a:ext uri="{63B3BB69-23CF-44E3-9099-C40C66FF867C}">
                  <a14:compatExt spid="_x0000_s58985"/>
                </a:ext>
                <a:ext uri="{FF2B5EF4-FFF2-40B4-BE49-F238E27FC236}">
                  <a16:creationId xmlns:a16="http://schemas.microsoft.com/office/drawing/2014/main" id="{00000000-0008-0000-0200-000069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86" name="Check Box 618" hidden="1">
              <a:extLst>
                <a:ext uri="{63B3BB69-23CF-44E3-9099-C40C66FF867C}">
                  <a14:compatExt spid="_x0000_s58986"/>
                </a:ext>
                <a:ext uri="{FF2B5EF4-FFF2-40B4-BE49-F238E27FC236}">
                  <a16:creationId xmlns:a16="http://schemas.microsoft.com/office/drawing/2014/main" id="{00000000-0008-0000-0200-00006A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87" name="Check Box 619" hidden="1">
              <a:extLst>
                <a:ext uri="{63B3BB69-23CF-44E3-9099-C40C66FF867C}">
                  <a14:compatExt spid="_x0000_s58987"/>
                </a:ext>
                <a:ext uri="{FF2B5EF4-FFF2-40B4-BE49-F238E27FC236}">
                  <a16:creationId xmlns:a16="http://schemas.microsoft.com/office/drawing/2014/main" id="{00000000-0008-0000-0200-00006B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88" name="Check Box 620" hidden="1">
              <a:extLst>
                <a:ext uri="{63B3BB69-23CF-44E3-9099-C40C66FF867C}">
                  <a14:compatExt spid="_x0000_s58988"/>
                </a:ext>
                <a:ext uri="{FF2B5EF4-FFF2-40B4-BE49-F238E27FC236}">
                  <a16:creationId xmlns:a16="http://schemas.microsoft.com/office/drawing/2014/main" id="{00000000-0008-0000-0200-00006C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8989" name="Check Box 621" hidden="1">
              <a:extLst>
                <a:ext uri="{63B3BB69-23CF-44E3-9099-C40C66FF867C}">
                  <a14:compatExt spid="_x0000_s58989"/>
                </a:ext>
                <a:ext uri="{FF2B5EF4-FFF2-40B4-BE49-F238E27FC236}">
                  <a16:creationId xmlns:a16="http://schemas.microsoft.com/office/drawing/2014/main" id="{00000000-0008-0000-0200-00006D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90" name="Check Box 622" hidden="1">
              <a:extLst>
                <a:ext uri="{63B3BB69-23CF-44E3-9099-C40C66FF867C}">
                  <a14:compatExt spid="_x0000_s58990"/>
                </a:ext>
                <a:ext uri="{FF2B5EF4-FFF2-40B4-BE49-F238E27FC236}">
                  <a16:creationId xmlns:a16="http://schemas.microsoft.com/office/drawing/2014/main" id="{00000000-0008-0000-0200-00006E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91" name="Check Box 623" hidden="1">
              <a:extLst>
                <a:ext uri="{63B3BB69-23CF-44E3-9099-C40C66FF867C}">
                  <a14:compatExt spid="_x0000_s58991"/>
                </a:ext>
                <a:ext uri="{FF2B5EF4-FFF2-40B4-BE49-F238E27FC236}">
                  <a16:creationId xmlns:a16="http://schemas.microsoft.com/office/drawing/2014/main" id="{00000000-0008-0000-0200-00006F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8992" name="Check Box 624" hidden="1">
              <a:extLst>
                <a:ext uri="{63B3BB69-23CF-44E3-9099-C40C66FF867C}">
                  <a14:compatExt spid="_x0000_s58992"/>
                </a:ext>
                <a:ext uri="{FF2B5EF4-FFF2-40B4-BE49-F238E27FC236}">
                  <a16:creationId xmlns:a16="http://schemas.microsoft.com/office/drawing/2014/main" id="{00000000-0008-0000-0200-000070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93" name="Check Box 625" hidden="1">
              <a:extLst>
                <a:ext uri="{63B3BB69-23CF-44E3-9099-C40C66FF867C}">
                  <a14:compatExt spid="_x0000_s58993"/>
                </a:ext>
                <a:ext uri="{FF2B5EF4-FFF2-40B4-BE49-F238E27FC236}">
                  <a16:creationId xmlns:a16="http://schemas.microsoft.com/office/drawing/2014/main" id="{00000000-0008-0000-0200-000071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8994" name="Check Box 626" hidden="1">
              <a:extLst>
                <a:ext uri="{63B3BB69-23CF-44E3-9099-C40C66FF867C}">
                  <a14:compatExt spid="_x0000_s58994"/>
                </a:ext>
                <a:ext uri="{FF2B5EF4-FFF2-40B4-BE49-F238E27FC236}">
                  <a16:creationId xmlns:a16="http://schemas.microsoft.com/office/drawing/2014/main" id="{00000000-0008-0000-0200-000072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8995" name="Check Box 627" hidden="1">
              <a:extLst>
                <a:ext uri="{63B3BB69-23CF-44E3-9099-C40C66FF867C}">
                  <a14:compatExt spid="_x0000_s58995"/>
                </a:ext>
                <a:ext uri="{FF2B5EF4-FFF2-40B4-BE49-F238E27FC236}">
                  <a16:creationId xmlns:a16="http://schemas.microsoft.com/office/drawing/2014/main" id="{00000000-0008-0000-0200-000073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96" name="Check Box 628" hidden="1">
              <a:extLst>
                <a:ext uri="{63B3BB69-23CF-44E3-9099-C40C66FF867C}">
                  <a14:compatExt spid="_x0000_s58996"/>
                </a:ext>
                <a:ext uri="{FF2B5EF4-FFF2-40B4-BE49-F238E27FC236}">
                  <a16:creationId xmlns:a16="http://schemas.microsoft.com/office/drawing/2014/main" id="{00000000-0008-0000-0200-000074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8997" name="Check Box 629" hidden="1">
              <a:extLst>
                <a:ext uri="{63B3BB69-23CF-44E3-9099-C40C66FF867C}">
                  <a14:compatExt spid="_x0000_s58997"/>
                </a:ext>
                <a:ext uri="{FF2B5EF4-FFF2-40B4-BE49-F238E27FC236}">
                  <a16:creationId xmlns:a16="http://schemas.microsoft.com/office/drawing/2014/main" id="{00000000-0008-0000-0200-000075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98" name="Check Box 630" hidden="1">
              <a:extLst>
                <a:ext uri="{63B3BB69-23CF-44E3-9099-C40C66FF867C}">
                  <a14:compatExt spid="_x0000_s58998"/>
                </a:ext>
                <a:ext uri="{FF2B5EF4-FFF2-40B4-BE49-F238E27FC236}">
                  <a16:creationId xmlns:a16="http://schemas.microsoft.com/office/drawing/2014/main" id="{00000000-0008-0000-0200-000076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8999" name="Check Box 631" hidden="1">
              <a:extLst>
                <a:ext uri="{63B3BB69-23CF-44E3-9099-C40C66FF867C}">
                  <a14:compatExt spid="_x0000_s58999"/>
                </a:ext>
                <a:ext uri="{FF2B5EF4-FFF2-40B4-BE49-F238E27FC236}">
                  <a16:creationId xmlns:a16="http://schemas.microsoft.com/office/drawing/2014/main" id="{00000000-0008-0000-0200-00007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9000" name="Check Box 632" hidden="1">
              <a:extLst>
                <a:ext uri="{63B3BB69-23CF-44E3-9099-C40C66FF867C}">
                  <a14:compatExt spid="_x0000_s59000"/>
                </a:ext>
                <a:ext uri="{FF2B5EF4-FFF2-40B4-BE49-F238E27FC236}">
                  <a16:creationId xmlns:a16="http://schemas.microsoft.com/office/drawing/2014/main" id="{00000000-0008-0000-0200-000078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9001" name="Check Box 633" hidden="1">
              <a:extLst>
                <a:ext uri="{63B3BB69-23CF-44E3-9099-C40C66FF867C}">
                  <a14:compatExt spid="_x0000_s59001"/>
                </a:ext>
                <a:ext uri="{FF2B5EF4-FFF2-40B4-BE49-F238E27FC236}">
                  <a16:creationId xmlns:a16="http://schemas.microsoft.com/office/drawing/2014/main" id="{00000000-0008-0000-0200-000079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02" name="Check Box 634" hidden="1">
              <a:extLst>
                <a:ext uri="{63B3BB69-23CF-44E3-9099-C40C66FF867C}">
                  <a14:compatExt spid="_x0000_s59002"/>
                </a:ext>
                <a:ext uri="{FF2B5EF4-FFF2-40B4-BE49-F238E27FC236}">
                  <a16:creationId xmlns:a16="http://schemas.microsoft.com/office/drawing/2014/main" id="{00000000-0008-0000-0200-00007A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03" name="Check Box 635" hidden="1">
              <a:extLst>
                <a:ext uri="{63B3BB69-23CF-44E3-9099-C40C66FF867C}">
                  <a14:compatExt spid="_x0000_s59003"/>
                </a:ext>
                <a:ext uri="{FF2B5EF4-FFF2-40B4-BE49-F238E27FC236}">
                  <a16:creationId xmlns:a16="http://schemas.microsoft.com/office/drawing/2014/main" id="{00000000-0008-0000-0200-00007B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04" name="Check Box 636" hidden="1">
              <a:extLst>
                <a:ext uri="{63B3BB69-23CF-44E3-9099-C40C66FF867C}">
                  <a14:compatExt spid="_x0000_s59004"/>
                </a:ext>
                <a:ext uri="{FF2B5EF4-FFF2-40B4-BE49-F238E27FC236}">
                  <a16:creationId xmlns:a16="http://schemas.microsoft.com/office/drawing/2014/main" id="{00000000-0008-0000-0200-00007C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9005" name="Check Box 637" hidden="1">
              <a:extLst>
                <a:ext uri="{63B3BB69-23CF-44E3-9099-C40C66FF867C}">
                  <a14:compatExt spid="_x0000_s59005"/>
                </a:ext>
                <a:ext uri="{FF2B5EF4-FFF2-40B4-BE49-F238E27FC236}">
                  <a16:creationId xmlns:a16="http://schemas.microsoft.com/office/drawing/2014/main" id="{00000000-0008-0000-0200-00007D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9006" name="Check Box 638" hidden="1">
              <a:extLst>
                <a:ext uri="{63B3BB69-23CF-44E3-9099-C40C66FF867C}">
                  <a14:compatExt spid="_x0000_s59006"/>
                </a:ext>
                <a:ext uri="{FF2B5EF4-FFF2-40B4-BE49-F238E27FC236}">
                  <a16:creationId xmlns:a16="http://schemas.microsoft.com/office/drawing/2014/main" id="{00000000-0008-0000-0200-00007E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9007" name="Check Box 639" hidden="1">
              <a:extLst>
                <a:ext uri="{63B3BB69-23CF-44E3-9099-C40C66FF867C}">
                  <a14:compatExt spid="_x0000_s59007"/>
                </a:ext>
                <a:ext uri="{FF2B5EF4-FFF2-40B4-BE49-F238E27FC236}">
                  <a16:creationId xmlns:a16="http://schemas.microsoft.com/office/drawing/2014/main" id="{00000000-0008-0000-0200-00007F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9008" name="Check Box 640" hidden="1">
              <a:extLst>
                <a:ext uri="{63B3BB69-23CF-44E3-9099-C40C66FF867C}">
                  <a14:compatExt spid="_x0000_s59008"/>
                </a:ext>
                <a:ext uri="{FF2B5EF4-FFF2-40B4-BE49-F238E27FC236}">
                  <a16:creationId xmlns:a16="http://schemas.microsoft.com/office/drawing/2014/main" id="{00000000-0008-0000-0200-000080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9009" name="Check Box 641" hidden="1">
              <a:extLst>
                <a:ext uri="{63B3BB69-23CF-44E3-9099-C40C66FF867C}">
                  <a14:compatExt spid="_x0000_s59009"/>
                </a:ext>
                <a:ext uri="{FF2B5EF4-FFF2-40B4-BE49-F238E27FC236}">
                  <a16:creationId xmlns:a16="http://schemas.microsoft.com/office/drawing/2014/main" id="{00000000-0008-0000-0200-000081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9010" name="Check Box 642" hidden="1">
              <a:extLst>
                <a:ext uri="{63B3BB69-23CF-44E3-9099-C40C66FF867C}">
                  <a14:compatExt spid="_x0000_s59010"/>
                </a:ext>
                <a:ext uri="{FF2B5EF4-FFF2-40B4-BE49-F238E27FC236}">
                  <a16:creationId xmlns:a16="http://schemas.microsoft.com/office/drawing/2014/main" id="{00000000-0008-0000-0200-000082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9011" name="Check Box 643" hidden="1">
              <a:extLst>
                <a:ext uri="{63B3BB69-23CF-44E3-9099-C40C66FF867C}">
                  <a14:compatExt spid="_x0000_s59011"/>
                </a:ext>
                <a:ext uri="{FF2B5EF4-FFF2-40B4-BE49-F238E27FC236}">
                  <a16:creationId xmlns:a16="http://schemas.microsoft.com/office/drawing/2014/main" id="{00000000-0008-0000-0200-000083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9012" name="Check Box 644" hidden="1">
              <a:extLst>
                <a:ext uri="{63B3BB69-23CF-44E3-9099-C40C66FF867C}">
                  <a14:compatExt spid="_x0000_s59012"/>
                </a:ext>
                <a:ext uri="{FF2B5EF4-FFF2-40B4-BE49-F238E27FC236}">
                  <a16:creationId xmlns:a16="http://schemas.microsoft.com/office/drawing/2014/main" id="{00000000-0008-0000-0200-000084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38100</xdr:rowOff>
        </xdr:to>
        <xdr:sp macro="" textlink="">
          <xdr:nvSpPr>
            <xdr:cNvPr id="59013" name="Check Box 645" hidden="1">
              <a:extLst>
                <a:ext uri="{63B3BB69-23CF-44E3-9099-C40C66FF867C}">
                  <a14:compatExt spid="_x0000_s59013"/>
                </a:ext>
                <a:ext uri="{FF2B5EF4-FFF2-40B4-BE49-F238E27FC236}">
                  <a16:creationId xmlns:a16="http://schemas.microsoft.com/office/drawing/2014/main" id="{00000000-0008-0000-0200-000085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9014" name="Check Box 646" hidden="1">
              <a:extLst>
                <a:ext uri="{63B3BB69-23CF-44E3-9099-C40C66FF867C}">
                  <a14:compatExt spid="_x0000_s59014"/>
                </a:ext>
                <a:ext uri="{FF2B5EF4-FFF2-40B4-BE49-F238E27FC236}">
                  <a16:creationId xmlns:a16="http://schemas.microsoft.com/office/drawing/2014/main" id="{00000000-0008-0000-0200-000086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28575</xdr:rowOff>
        </xdr:to>
        <xdr:sp macro="" textlink="">
          <xdr:nvSpPr>
            <xdr:cNvPr id="59015" name="Check Box 647" hidden="1">
              <a:extLst>
                <a:ext uri="{63B3BB69-23CF-44E3-9099-C40C66FF867C}">
                  <a14:compatExt spid="_x0000_s59015"/>
                </a:ext>
                <a:ext uri="{FF2B5EF4-FFF2-40B4-BE49-F238E27FC236}">
                  <a16:creationId xmlns:a16="http://schemas.microsoft.com/office/drawing/2014/main" id="{00000000-0008-0000-0200-000087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16" name="Check Box 648" hidden="1">
              <a:extLst>
                <a:ext uri="{63B3BB69-23CF-44E3-9099-C40C66FF867C}">
                  <a14:compatExt spid="_x0000_s59016"/>
                </a:ext>
                <a:ext uri="{FF2B5EF4-FFF2-40B4-BE49-F238E27FC236}">
                  <a16:creationId xmlns:a16="http://schemas.microsoft.com/office/drawing/2014/main" id="{00000000-0008-0000-0200-000088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17" name="Check Box 649" hidden="1">
              <a:extLst>
                <a:ext uri="{63B3BB69-23CF-44E3-9099-C40C66FF867C}">
                  <a14:compatExt spid="_x0000_s59017"/>
                </a:ext>
                <a:ext uri="{FF2B5EF4-FFF2-40B4-BE49-F238E27FC236}">
                  <a16:creationId xmlns:a16="http://schemas.microsoft.com/office/drawing/2014/main" id="{00000000-0008-0000-0200-000089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18" name="Check Box 650" hidden="1">
              <a:extLst>
                <a:ext uri="{63B3BB69-23CF-44E3-9099-C40C66FF867C}">
                  <a14:compatExt spid="_x0000_s59018"/>
                </a:ext>
                <a:ext uri="{FF2B5EF4-FFF2-40B4-BE49-F238E27FC236}">
                  <a16:creationId xmlns:a16="http://schemas.microsoft.com/office/drawing/2014/main" id="{00000000-0008-0000-0200-00008A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9019" name="Check Box 651" hidden="1">
              <a:extLst>
                <a:ext uri="{63B3BB69-23CF-44E3-9099-C40C66FF867C}">
                  <a14:compatExt spid="_x0000_s59019"/>
                </a:ext>
                <a:ext uri="{FF2B5EF4-FFF2-40B4-BE49-F238E27FC236}">
                  <a16:creationId xmlns:a16="http://schemas.microsoft.com/office/drawing/2014/main" id="{00000000-0008-0000-0200-00008B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20" name="Check Box 652" hidden="1">
              <a:extLst>
                <a:ext uri="{63B3BB69-23CF-44E3-9099-C40C66FF867C}">
                  <a14:compatExt spid="_x0000_s59020"/>
                </a:ext>
                <a:ext uri="{FF2B5EF4-FFF2-40B4-BE49-F238E27FC236}">
                  <a16:creationId xmlns:a16="http://schemas.microsoft.com/office/drawing/2014/main" id="{00000000-0008-0000-0200-00008C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21" name="Check Box 653" hidden="1">
              <a:extLst>
                <a:ext uri="{63B3BB69-23CF-44E3-9099-C40C66FF867C}">
                  <a14:compatExt spid="_x0000_s59021"/>
                </a:ext>
                <a:ext uri="{FF2B5EF4-FFF2-40B4-BE49-F238E27FC236}">
                  <a16:creationId xmlns:a16="http://schemas.microsoft.com/office/drawing/2014/main" id="{00000000-0008-0000-0200-00008D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9022" name="Check Box 654" hidden="1">
              <a:extLst>
                <a:ext uri="{63B3BB69-23CF-44E3-9099-C40C66FF867C}">
                  <a14:compatExt spid="_x0000_s59022"/>
                </a:ext>
                <a:ext uri="{FF2B5EF4-FFF2-40B4-BE49-F238E27FC236}">
                  <a16:creationId xmlns:a16="http://schemas.microsoft.com/office/drawing/2014/main" id="{00000000-0008-0000-0200-00008E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104775</xdr:colOff>
          <xdr:row>154</xdr:row>
          <xdr:rowOff>28575</xdr:rowOff>
        </xdr:to>
        <xdr:sp macro="" textlink="">
          <xdr:nvSpPr>
            <xdr:cNvPr id="59023" name="Check Box 655" hidden="1">
              <a:extLst>
                <a:ext uri="{63B3BB69-23CF-44E3-9099-C40C66FF867C}">
                  <a14:compatExt spid="_x0000_s59023"/>
                </a:ext>
                <a:ext uri="{FF2B5EF4-FFF2-40B4-BE49-F238E27FC236}">
                  <a16:creationId xmlns:a16="http://schemas.microsoft.com/office/drawing/2014/main" id="{00000000-0008-0000-0200-00008F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9024" name="Check Box 656" hidden="1">
              <a:extLst>
                <a:ext uri="{63B3BB69-23CF-44E3-9099-C40C66FF867C}">
                  <a14:compatExt spid="_x0000_s59024"/>
                </a:ext>
                <a:ext uri="{FF2B5EF4-FFF2-40B4-BE49-F238E27FC236}">
                  <a16:creationId xmlns:a16="http://schemas.microsoft.com/office/drawing/2014/main" id="{00000000-0008-0000-0200-000090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152</xdr:row>
          <xdr:rowOff>209550</xdr:rowOff>
        </xdr:from>
        <xdr:to>
          <xdr:col>1</xdr:col>
          <xdr:colOff>19050</xdr:colOff>
          <xdr:row>154</xdr:row>
          <xdr:rowOff>19050</xdr:rowOff>
        </xdr:to>
        <xdr:sp macro="" textlink="">
          <xdr:nvSpPr>
            <xdr:cNvPr id="59025" name="Check Box 657" hidden="1">
              <a:extLst>
                <a:ext uri="{63B3BB69-23CF-44E3-9099-C40C66FF867C}">
                  <a14:compatExt spid="_x0000_s59025"/>
                </a:ext>
                <a:ext uri="{FF2B5EF4-FFF2-40B4-BE49-F238E27FC236}">
                  <a16:creationId xmlns:a16="http://schemas.microsoft.com/office/drawing/2014/main" id="{00000000-0008-0000-0200-000091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26" name="Check Box 658" hidden="1">
              <a:extLst>
                <a:ext uri="{63B3BB69-23CF-44E3-9099-C40C66FF867C}">
                  <a14:compatExt spid="_x0000_s59026"/>
                </a:ext>
                <a:ext uri="{FF2B5EF4-FFF2-40B4-BE49-F238E27FC236}">
                  <a16:creationId xmlns:a16="http://schemas.microsoft.com/office/drawing/2014/main" id="{00000000-0008-0000-0200-000092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27" name="Check Box 659" hidden="1">
              <a:extLst>
                <a:ext uri="{63B3BB69-23CF-44E3-9099-C40C66FF867C}">
                  <a14:compatExt spid="_x0000_s59027"/>
                </a:ext>
                <a:ext uri="{FF2B5EF4-FFF2-40B4-BE49-F238E27FC236}">
                  <a16:creationId xmlns:a16="http://schemas.microsoft.com/office/drawing/2014/main" id="{00000000-0008-0000-0200-000093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28" name="Check Box 660" hidden="1">
              <a:extLst>
                <a:ext uri="{63B3BB69-23CF-44E3-9099-C40C66FF867C}">
                  <a14:compatExt spid="_x0000_s59028"/>
                </a:ext>
                <a:ext uri="{FF2B5EF4-FFF2-40B4-BE49-F238E27FC236}">
                  <a16:creationId xmlns:a16="http://schemas.microsoft.com/office/drawing/2014/main" id="{00000000-0008-0000-0200-000094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29" name="Check Box 661" hidden="1">
              <a:extLst>
                <a:ext uri="{63B3BB69-23CF-44E3-9099-C40C66FF867C}">
                  <a14:compatExt spid="_x0000_s59029"/>
                </a:ext>
                <a:ext uri="{FF2B5EF4-FFF2-40B4-BE49-F238E27FC236}">
                  <a16:creationId xmlns:a16="http://schemas.microsoft.com/office/drawing/2014/main" id="{00000000-0008-0000-0200-000095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30" name="Check Box 662" hidden="1">
              <a:extLst>
                <a:ext uri="{63B3BB69-23CF-44E3-9099-C40C66FF867C}">
                  <a14:compatExt spid="_x0000_s59030"/>
                </a:ext>
                <a:ext uri="{FF2B5EF4-FFF2-40B4-BE49-F238E27FC236}">
                  <a16:creationId xmlns:a16="http://schemas.microsoft.com/office/drawing/2014/main" id="{00000000-0008-0000-0200-000096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31" name="Check Box 663" hidden="1">
              <a:extLst>
                <a:ext uri="{63B3BB69-23CF-44E3-9099-C40C66FF867C}">
                  <a14:compatExt spid="_x0000_s59031"/>
                </a:ext>
                <a:ext uri="{FF2B5EF4-FFF2-40B4-BE49-F238E27FC236}">
                  <a16:creationId xmlns:a16="http://schemas.microsoft.com/office/drawing/2014/main" id="{00000000-0008-0000-0200-00009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32" name="Check Box 664" hidden="1">
              <a:extLst>
                <a:ext uri="{63B3BB69-23CF-44E3-9099-C40C66FF867C}">
                  <a14:compatExt spid="_x0000_s59032"/>
                </a:ext>
                <a:ext uri="{FF2B5EF4-FFF2-40B4-BE49-F238E27FC236}">
                  <a16:creationId xmlns:a16="http://schemas.microsoft.com/office/drawing/2014/main" id="{00000000-0008-0000-0200-000098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33" name="Check Box 665" hidden="1">
              <a:extLst>
                <a:ext uri="{63B3BB69-23CF-44E3-9099-C40C66FF867C}">
                  <a14:compatExt spid="_x0000_s59033"/>
                </a:ext>
                <a:ext uri="{FF2B5EF4-FFF2-40B4-BE49-F238E27FC236}">
                  <a16:creationId xmlns:a16="http://schemas.microsoft.com/office/drawing/2014/main" id="{00000000-0008-0000-0200-000099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34" name="Check Box 666" hidden="1">
              <a:extLst>
                <a:ext uri="{63B3BB69-23CF-44E3-9099-C40C66FF867C}">
                  <a14:compatExt spid="_x0000_s59034"/>
                </a:ext>
                <a:ext uri="{FF2B5EF4-FFF2-40B4-BE49-F238E27FC236}">
                  <a16:creationId xmlns:a16="http://schemas.microsoft.com/office/drawing/2014/main" id="{00000000-0008-0000-0200-00009A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35" name="Check Box 667" hidden="1">
              <a:extLst>
                <a:ext uri="{63B3BB69-23CF-44E3-9099-C40C66FF867C}">
                  <a14:compatExt spid="_x0000_s59035"/>
                </a:ext>
                <a:ext uri="{FF2B5EF4-FFF2-40B4-BE49-F238E27FC236}">
                  <a16:creationId xmlns:a16="http://schemas.microsoft.com/office/drawing/2014/main" id="{00000000-0008-0000-0200-00009B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36" name="Check Box 668" hidden="1">
              <a:extLst>
                <a:ext uri="{63B3BB69-23CF-44E3-9099-C40C66FF867C}">
                  <a14:compatExt spid="_x0000_s59036"/>
                </a:ext>
                <a:ext uri="{FF2B5EF4-FFF2-40B4-BE49-F238E27FC236}">
                  <a16:creationId xmlns:a16="http://schemas.microsoft.com/office/drawing/2014/main" id="{00000000-0008-0000-0200-00009C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37" name="Check Box 669" hidden="1">
              <a:extLst>
                <a:ext uri="{63B3BB69-23CF-44E3-9099-C40C66FF867C}">
                  <a14:compatExt spid="_x0000_s59037"/>
                </a:ext>
                <a:ext uri="{FF2B5EF4-FFF2-40B4-BE49-F238E27FC236}">
                  <a16:creationId xmlns:a16="http://schemas.microsoft.com/office/drawing/2014/main" id="{00000000-0008-0000-0200-00009D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38" name="Check Box 670" hidden="1">
              <a:extLst>
                <a:ext uri="{63B3BB69-23CF-44E3-9099-C40C66FF867C}">
                  <a14:compatExt spid="_x0000_s59038"/>
                </a:ext>
                <a:ext uri="{FF2B5EF4-FFF2-40B4-BE49-F238E27FC236}">
                  <a16:creationId xmlns:a16="http://schemas.microsoft.com/office/drawing/2014/main" id="{00000000-0008-0000-0200-00009E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39" name="Check Box 671" hidden="1">
              <a:extLst>
                <a:ext uri="{63B3BB69-23CF-44E3-9099-C40C66FF867C}">
                  <a14:compatExt spid="_x0000_s59039"/>
                </a:ext>
                <a:ext uri="{FF2B5EF4-FFF2-40B4-BE49-F238E27FC236}">
                  <a16:creationId xmlns:a16="http://schemas.microsoft.com/office/drawing/2014/main" id="{00000000-0008-0000-0200-00009F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40" name="Check Box 672" hidden="1">
              <a:extLst>
                <a:ext uri="{63B3BB69-23CF-44E3-9099-C40C66FF867C}">
                  <a14:compatExt spid="_x0000_s59040"/>
                </a:ext>
                <a:ext uri="{FF2B5EF4-FFF2-40B4-BE49-F238E27FC236}">
                  <a16:creationId xmlns:a16="http://schemas.microsoft.com/office/drawing/2014/main" id="{00000000-0008-0000-0200-0000A0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41" name="Check Box 673" hidden="1">
              <a:extLst>
                <a:ext uri="{63B3BB69-23CF-44E3-9099-C40C66FF867C}">
                  <a14:compatExt spid="_x0000_s59041"/>
                </a:ext>
                <a:ext uri="{FF2B5EF4-FFF2-40B4-BE49-F238E27FC236}">
                  <a16:creationId xmlns:a16="http://schemas.microsoft.com/office/drawing/2014/main" id="{00000000-0008-0000-0200-0000A1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42" name="Check Box 674" hidden="1">
              <a:extLst>
                <a:ext uri="{63B3BB69-23CF-44E3-9099-C40C66FF867C}">
                  <a14:compatExt spid="_x0000_s59042"/>
                </a:ext>
                <a:ext uri="{FF2B5EF4-FFF2-40B4-BE49-F238E27FC236}">
                  <a16:creationId xmlns:a16="http://schemas.microsoft.com/office/drawing/2014/main" id="{00000000-0008-0000-0200-0000A2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43" name="Check Box 675" hidden="1">
              <a:extLst>
                <a:ext uri="{63B3BB69-23CF-44E3-9099-C40C66FF867C}">
                  <a14:compatExt spid="_x0000_s59043"/>
                </a:ext>
                <a:ext uri="{FF2B5EF4-FFF2-40B4-BE49-F238E27FC236}">
                  <a16:creationId xmlns:a16="http://schemas.microsoft.com/office/drawing/2014/main" id="{00000000-0008-0000-0200-0000A3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44" name="Check Box 676" hidden="1">
              <a:extLst>
                <a:ext uri="{63B3BB69-23CF-44E3-9099-C40C66FF867C}">
                  <a14:compatExt spid="_x0000_s59044"/>
                </a:ext>
                <a:ext uri="{FF2B5EF4-FFF2-40B4-BE49-F238E27FC236}">
                  <a16:creationId xmlns:a16="http://schemas.microsoft.com/office/drawing/2014/main" id="{00000000-0008-0000-0200-0000A4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45" name="Check Box 677" hidden="1">
              <a:extLst>
                <a:ext uri="{63B3BB69-23CF-44E3-9099-C40C66FF867C}">
                  <a14:compatExt spid="_x0000_s59045"/>
                </a:ext>
                <a:ext uri="{FF2B5EF4-FFF2-40B4-BE49-F238E27FC236}">
                  <a16:creationId xmlns:a16="http://schemas.microsoft.com/office/drawing/2014/main" id="{00000000-0008-0000-0200-0000A5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46" name="Check Box 678" hidden="1">
              <a:extLst>
                <a:ext uri="{63B3BB69-23CF-44E3-9099-C40C66FF867C}">
                  <a14:compatExt spid="_x0000_s59046"/>
                </a:ext>
                <a:ext uri="{FF2B5EF4-FFF2-40B4-BE49-F238E27FC236}">
                  <a16:creationId xmlns:a16="http://schemas.microsoft.com/office/drawing/2014/main" id="{00000000-0008-0000-0200-0000A6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47" name="Check Box 679" hidden="1">
              <a:extLst>
                <a:ext uri="{63B3BB69-23CF-44E3-9099-C40C66FF867C}">
                  <a14:compatExt spid="_x0000_s59047"/>
                </a:ext>
                <a:ext uri="{FF2B5EF4-FFF2-40B4-BE49-F238E27FC236}">
                  <a16:creationId xmlns:a16="http://schemas.microsoft.com/office/drawing/2014/main" id="{00000000-0008-0000-0200-0000A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48" name="Check Box 680" hidden="1">
              <a:extLst>
                <a:ext uri="{63B3BB69-23CF-44E3-9099-C40C66FF867C}">
                  <a14:compatExt spid="_x0000_s59048"/>
                </a:ext>
                <a:ext uri="{FF2B5EF4-FFF2-40B4-BE49-F238E27FC236}">
                  <a16:creationId xmlns:a16="http://schemas.microsoft.com/office/drawing/2014/main" id="{00000000-0008-0000-0200-0000A8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49" name="Check Box 681" hidden="1">
              <a:extLst>
                <a:ext uri="{63B3BB69-23CF-44E3-9099-C40C66FF867C}">
                  <a14:compatExt spid="_x0000_s59049"/>
                </a:ext>
                <a:ext uri="{FF2B5EF4-FFF2-40B4-BE49-F238E27FC236}">
                  <a16:creationId xmlns:a16="http://schemas.microsoft.com/office/drawing/2014/main" id="{00000000-0008-0000-0200-0000A9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50" name="Check Box 682" hidden="1">
              <a:extLst>
                <a:ext uri="{63B3BB69-23CF-44E3-9099-C40C66FF867C}">
                  <a14:compatExt spid="_x0000_s59050"/>
                </a:ext>
                <a:ext uri="{FF2B5EF4-FFF2-40B4-BE49-F238E27FC236}">
                  <a16:creationId xmlns:a16="http://schemas.microsoft.com/office/drawing/2014/main" id="{00000000-0008-0000-0200-0000AA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51" name="Check Box 683" hidden="1">
              <a:extLst>
                <a:ext uri="{63B3BB69-23CF-44E3-9099-C40C66FF867C}">
                  <a14:compatExt spid="_x0000_s59051"/>
                </a:ext>
                <a:ext uri="{FF2B5EF4-FFF2-40B4-BE49-F238E27FC236}">
                  <a16:creationId xmlns:a16="http://schemas.microsoft.com/office/drawing/2014/main" id="{00000000-0008-0000-0200-0000AB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52" name="Check Box 684" hidden="1">
              <a:extLst>
                <a:ext uri="{63B3BB69-23CF-44E3-9099-C40C66FF867C}">
                  <a14:compatExt spid="_x0000_s59052"/>
                </a:ext>
                <a:ext uri="{FF2B5EF4-FFF2-40B4-BE49-F238E27FC236}">
                  <a16:creationId xmlns:a16="http://schemas.microsoft.com/office/drawing/2014/main" id="{00000000-0008-0000-0200-0000AC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104775</xdr:colOff>
          <xdr:row>153</xdr:row>
          <xdr:rowOff>47625</xdr:rowOff>
        </xdr:to>
        <xdr:sp macro="" textlink="">
          <xdr:nvSpPr>
            <xdr:cNvPr id="59053" name="Check Box 685" hidden="1">
              <a:extLst>
                <a:ext uri="{63B3BB69-23CF-44E3-9099-C40C66FF867C}">
                  <a14:compatExt spid="_x0000_s59053"/>
                </a:ext>
                <a:ext uri="{FF2B5EF4-FFF2-40B4-BE49-F238E27FC236}">
                  <a16:creationId xmlns:a16="http://schemas.microsoft.com/office/drawing/2014/main" id="{00000000-0008-0000-0200-0000AD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54" name="Check Box 686" hidden="1">
              <a:extLst>
                <a:ext uri="{63B3BB69-23CF-44E3-9099-C40C66FF867C}">
                  <a14:compatExt spid="_x0000_s59054"/>
                </a:ext>
                <a:ext uri="{FF2B5EF4-FFF2-40B4-BE49-F238E27FC236}">
                  <a16:creationId xmlns:a16="http://schemas.microsoft.com/office/drawing/2014/main" id="{00000000-0008-0000-0200-0000AE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151</xdr:row>
          <xdr:rowOff>209550</xdr:rowOff>
        </xdr:from>
        <xdr:to>
          <xdr:col>1</xdr:col>
          <xdr:colOff>19050</xdr:colOff>
          <xdr:row>153</xdr:row>
          <xdr:rowOff>38100</xdr:rowOff>
        </xdr:to>
        <xdr:sp macro="" textlink="">
          <xdr:nvSpPr>
            <xdr:cNvPr id="59055" name="Check Box 687" hidden="1">
              <a:extLst>
                <a:ext uri="{63B3BB69-23CF-44E3-9099-C40C66FF867C}">
                  <a14:compatExt spid="_x0000_s59055"/>
                </a:ext>
                <a:ext uri="{FF2B5EF4-FFF2-40B4-BE49-F238E27FC236}">
                  <a16:creationId xmlns:a16="http://schemas.microsoft.com/office/drawing/2014/main" id="{00000000-0008-0000-0200-0000AF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56" name="Check Box 688" hidden="1">
              <a:extLst>
                <a:ext uri="{63B3BB69-23CF-44E3-9099-C40C66FF867C}">
                  <a14:compatExt spid="_x0000_s59056"/>
                </a:ext>
                <a:ext uri="{FF2B5EF4-FFF2-40B4-BE49-F238E27FC236}">
                  <a16:creationId xmlns:a16="http://schemas.microsoft.com/office/drawing/2014/main" id="{00000000-0008-0000-0200-0000B0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57" name="Check Box 689" hidden="1">
              <a:extLst>
                <a:ext uri="{63B3BB69-23CF-44E3-9099-C40C66FF867C}">
                  <a14:compatExt spid="_x0000_s59057"/>
                </a:ext>
                <a:ext uri="{FF2B5EF4-FFF2-40B4-BE49-F238E27FC236}">
                  <a16:creationId xmlns:a16="http://schemas.microsoft.com/office/drawing/2014/main" id="{00000000-0008-0000-0200-0000B1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58" name="Check Box 690" hidden="1">
              <a:extLst>
                <a:ext uri="{63B3BB69-23CF-44E3-9099-C40C66FF867C}">
                  <a14:compatExt spid="_x0000_s59058"/>
                </a:ext>
                <a:ext uri="{FF2B5EF4-FFF2-40B4-BE49-F238E27FC236}">
                  <a16:creationId xmlns:a16="http://schemas.microsoft.com/office/drawing/2014/main" id="{00000000-0008-0000-0200-0000B2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59" name="Check Box 691" hidden="1">
              <a:extLst>
                <a:ext uri="{63B3BB69-23CF-44E3-9099-C40C66FF867C}">
                  <a14:compatExt spid="_x0000_s59059"/>
                </a:ext>
                <a:ext uri="{FF2B5EF4-FFF2-40B4-BE49-F238E27FC236}">
                  <a16:creationId xmlns:a16="http://schemas.microsoft.com/office/drawing/2014/main" id="{00000000-0008-0000-0200-0000B3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60" name="Check Box 692" hidden="1">
              <a:extLst>
                <a:ext uri="{63B3BB69-23CF-44E3-9099-C40C66FF867C}">
                  <a14:compatExt spid="_x0000_s59060"/>
                </a:ext>
                <a:ext uri="{FF2B5EF4-FFF2-40B4-BE49-F238E27FC236}">
                  <a16:creationId xmlns:a16="http://schemas.microsoft.com/office/drawing/2014/main" id="{00000000-0008-0000-0200-0000B4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61" name="Check Box 693" hidden="1">
              <a:extLst>
                <a:ext uri="{63B3BB69-23CF-44E3-9099-C40C66FF867C}">
                  <a14:compatExt spid="_x0000_s59061"/>
                </a:ext>
                <a:ext uri="{FF2B5EF4-FFF2-40B4-BE49-F238E27FC236}">
                  <a16:creationId xmlns:a16="http://schemas.microsoft.com/office/drawing/2014/main" id="{00000000-0008-0000-0200-0000B5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62" name="Check Box 694" hidden="1">
              <a:extLst>
                <a:ext uri="{63B3BB69-23CF-44E3-9099-C40C66FF867C}">
                  <a14:compatExt spid="_x0000_s59062"/>
                </a:ext>
                <a:ext uri="{FF2B5EF4-FFF2-40B4-BE49-F238E27FC236}">
                  <a16:creationId xmlns:a16="http://schemas.microsoft.com/office/drawing/2014/main" id="{00000000-0008-0000-0200-0000B6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63" name="Check Box 695" hidden="1">
              <a:extLst>
                <a:ext uri="{63B3BB69-23CF-44E3-9099-C40C66FF867C}">
                  <a14:compatExt spid="_x0000_s59063"/>
                </a:ext>
                <a:ext uri="{FF2B5EF4-FFF2-40B4-BE49-F238E27FC236}">
                  <a16:creationId xmlns:a16="http://schemas.microsoft.com/office/drawing/2014/main" id="{00000000-0008-0000-0200-0000B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64" name="Check Box 696" hidden="1">
              <a:extLst>
                <a:ext uri="{63B3BB69-23CF-44E3-9099-C40C66FF867C}">
                  <a14:compatExt spid="_x0000_s59064"/>
                </a:ext>
                <a:ext uri="{FF2B5EF4-FFF2-40B4-BE49-F238E27FC236}">
                  <a16:creationId xmlns:a16="http://schemas.microsoft.com/office/drawing/2014/main" id="{00000000-0008-0000-0200-0000B8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65" name="Check Box 697" hidden="1">
              <a:extLst>
                <a:ext uri="{63B3BB69-23CF-44E3-9099-C40C66FF867C}">
                  <a14:compatExt spid="_x0000_s59065"/>
                </a:ext>
                <a:ext uri="{FF2B5EF4-FFF2-40B4-BE49-F238E27FC236}">
                  <a16:creationId xmlns:a16="http://schemas.microsoft.com/office/drawing/2014/main" id="{00000000-0008-0000-0200-0000B9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66" name="Check Box 698" hidden="1">
              <a:extLst>
                <a:ext uri="{63B3BB69-23CF-44E3-9099-C40C66FF867C}">
                  <a14:compatExt spid="_x0000_s59066"/>
                </a:ext>
                <a:ext uri="{FF2B5EF4-FFF2-40B4-BE49-F238E27FC236}">
                  <a16:creationId xmlns:a16="http://schemas.microsoft.com/office/drawing/2014/main" id="{00000000-0008-0000-0200-0000BA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67" name="Check Box 699" hidden="1">
              <a:extLst>
                <a:ext uri="{63B3BB69-23CF-44E3-9099-C40C66FF867C}">
                  <a14:compatExt spid="_x0000_s59067"/>
                </a:ext>
                <a:ext uri="{FF2B5EF4-FFF2-40B4-BE49-F238E27FC236}">
                  <a16:creationId xmlns:a16="http://schemas.microsoft.com/office/drawing/2014/main" id="{00000000-0008-0000-0200-0000BB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68" name="Check Box 700" hidden="1">
              <a:extLst>
                <a:ext uri="{63B3BB69-23CF-44E3-9099-C40C66FF867C}">
                  <a14:compatExt spid="_x0000_s59068"/>
                </a:ext>
                <a:ext uri="{FF2B5EF4-FFF2-40B4-BE49-F238E27FC236}">
                  <a16:creationId xmlns:a16="http://schemas.microsoft.com/office/drawing/2014/main" id="{00000000-0008-0000-0200-0000BC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69" name="Check Box 701" hidden="1">
              <a:extLst>
                <a:ext uri="{63B3BB69-23CF-44E3-9099-C40C66FF867C}">
                  <a14:compatExt spid="_x0000_s59069"/>
                </a:ext>
                <a:ext uri="{FF2B5EF4-FFF2-40B4-BE49-F238E27FC236}">
                  <a16:creationId xmlns:a16="http://schemas.microsoft.com/office/drawing/2014/main" id="{00000000-0008-0000-0200-0000BD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70" name="Check Box 702" hidden="1">
              <a:extLst>
                <a:ext uri="{63B3BB69-23CF-44E3-9099-C40C66FF867C}">
                  <a14:compatExt spid="_x0000_s59070"/>
                </a:ext>
                <a:ext uri="{FF2B5EF4-FFF2-40B4-BE49-F238E27FC236}">
                  <a16:creationId xmlns:a16="http://schemas.microsoft.com/office/drawing/2014/main" id="{00000000-0008-0000-0200-0000BE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71" name="Check Box 703" hidden="1">
              <a:extLst>
                <a:ext uri="{63B3BB69-23CF-44E3-9099-C40C66FF867C}">
                  <a14:compatExt spid="_x0000_s59071"/>
                </a:ext>
                <a:ext uri="{FF2B5EF4-FFF2-40B4-BE49-F238E27FC236}">
                  <a16:creationId xmlns:a16="http://schemas.microsoft.com/office/drawing/2014/main" id="{00000000-0008-0000-0200-0000BF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72" name="Check Box 704" hidden="1">
              <a:extLst>
                <a:ext uri="{63B3BB69-23CF-44E3-9099-C40C66FF867C}">
                  <a14:compatExt spid="_x0000_s59072"/>
                </a:ext>
                <a:ext uri="{FF2B5EF4-FFF2-40B4-BE49-F238E27FC236}">
                  <a16:creationId xmlns:a16="http://schemas.microsoft.com/office/drawing/2014/main" id="{00000000-0008-0000-0200-0000C0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73" name="Check Box 705" hidden="1">
              <a:extLst>
                <a:ext uri="{63B3BB69-23CF-44E3-9099-C40C66FF867C}">
                  <a14:compatExt spid="_x0000_s59073"/>
                </a:ext>
                <a:ext uri="{FF2B5EF4-FFF2-40B4-BE49-F238E27FC236}">
                  <a16:creationId xmlns:a16="http://schemas.microsoft.com/office/drawing/2014/main" id="{00000000-0008-0000-0200-0000C1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74" name="Check Box 706" hidden="1">
              <a:extLst>
                <a:ext uri="{63B3BB69-23CF-44E3-9099-C40C66FF867C}">
                  <a14:compatExt spid="_x0000_s59074"/>
                </a:ext>
                <a:ext uri="{FF2B5EF4-FFF2-40B4-BE49-F238E27FC236}">
                  <a16:creationId xmlns:a16="http://schemas.microsoft.com/office/drawing/2014/main" id="{00000000-0008-0000-0200-0000C2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75" name="Check Box 707" hidden="1">
              <a:extLst>
                <a:ext uri="{63B3BB69-23CF-44E3-9099-C40C66FF867C}">
                  <a14:compatExt spid="_x0000_s59075"/>
                </a:ext>
                <a:ext uri="{FF2B5EF4-FFF2-40B4-BE49-F238E27FC236}">
                  <a16:creationId xmlns:a16="http://schemas.microsoft.com/office/drawing/2014/main" id="{00000000-0008-0000-0200-0000C3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76" name="Check Box 708" hidden="1">
              <a:extLst>
                <a:ext uri="{63B3BB69-23CF-44E3-9099-C40C66FF867C}">
                  <a14:compatExt spid="_x0000_s59076"/>
                </a:ext>
                <a:ext uri="{FF2B5EF4-FFF2-40B4-BE49-F238E27FC236}">
                  <a16:creationId xmlns:a16="http://schemas.microsoft.com/office/drawing/2014/main" id="{00000000-0008-0000-0200-0000C4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77" name="Check Box 709" hidden="1">
              <a:extLst>
                <a:ext uri="{63B3BB69-23CF-44E3-9099-C40C66FF867C}">
                  <a14:compatExt spid="_x0000_s59077"/>
                </a:ext>
                <a:ext uri="{FF2B5EF4-FFF2-40B4-BE49-F238E27FC236}">
                  <a16:creationId xmlns:a16="http://schemas.microsoft.com/office/drawing/2014/main" id="{00000000-0008-0000-0200-0000C5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78" name="Check Box 710" hidden="1">
              <a:extLst>
                <a:ext uri="{63B3BB69-23CF-44E3-9099-C40C66FF867C}">
                  <a14:compatExt spid="_x0000_s59078"/>
                </a:ext>
                <a:ext uri="{FF2B5EF4-FFF2-40B4-BE49-F238E27FC236}">
                  <a16:creationId xmlns:a16="http://schemas.microsoft.com/office/drawing/2014/main" id="{00000000-0008-0000-0200-0000C6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79" name="Check Box 711" hidden="1">
              <a:extLst>
                <a:ext uri="{63B3BB69-23CF-44E3-9099-C40C66FF867C}">
                  <a14:compatExt spid="_x0000_s59079"/>
                </a:ext>
                <a:ext uri="{FF2B5EF4-FFF2-40B4-BE49-F238E27FC236}">
                  <a16:creationId xmlns:a16="http://schemas.microsoft.com/office/drawing/2014/main" id="{00000000-0008-0000-0200-0000C7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80" name="Check Box 712" hidden="1">
              <a:extLst>
                <a:ext uri="{63B3BB69-23CF-44E3-9099-C40C66FF867C}">
                  <a14:compatExt spid="_x0000_s59080"/>
                </a:ext>
                <a:ext uri="{FF2B5EF4-FFF2-40B4-BE49-F238E27FC236}">
                  <a16:creationId xmlns:a16="http://schemas.microsoft.com/office/drawing/2014/main" id="{00000000-0008-0000-0200-0000C8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81" name="Check Box 713" hidden="1">
              <a:extLst>
                <a:ext uri="{63B3BB69-23CF-44E3-9099-C40C66FF867C}">
                  <a14:compatExt spid="_x0000_s59081"/>
                </a:ext>
                <a:ext uri="{FF2B5EF4-FFF2-40B4-BE49-F238E27FC236}">
                  <a16:creationId xmlns:a16="http://schemas.microsoft.com/office/drawing/2014/main" id="{00000000-0008-0000-0200-0000C9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82" name="Check Box 714" hidden="1">
              <a:extLst>
                <a:ext uri="{63B3BB69-23CF-44E3-9099-C40C66FF867C}">
                  <a14:compatExt spid="_x0000_s59082"/>
                </a:ext>
                <a:ext uri="{FF2B5EF4-FFF2-40B4-BE49-F238E27FC236}">
                  <a16:creationId xmlns:a16="http://schemas.microsoft.com/office/drawing/2014/main" id="{00000000-0008-0000-0200-0000CA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104775</xdr:colOff>
          <xdr:row>156</xdr:row>
          <xdr:rowOff>38100</xdr:rowOff>
        </xdr:to>
        <xdr:sp macro="" textlink="">
          <xdr:nvSpPr>
            <xdr:cNvPr id="59083" name="Check Box 715" hidden="1">
              <a:extLst>
                <a:ext uri="{63B3BB69-23CF-44E3-9099-C40C66FF867C}">
                  <a14:compatExt spid="_x0000_s59083"/>
                </a:ext>
                <a:ext uri="{FF2B5EF4-FFF2-40B4-BE49-F238E27FC236}">
                  <a16:creationId xmlns:a16="http://schemas.microsoft.com/office/drawing/2014/main" id="{00000000-0008-0000-0200-0000CB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84" name="Check Box 716" hidden="1">
              <a:extLst>
                <a:ext uri="{63B3BB69-23CF-44E3-9099-C40C66FF867C}">
                  <a14:compatExt spid="_x0000_s59084"/>
                </a:ext>
                <a:ext uri="{FF2B5EF4-FFF2-40B4-BE49-F238E27FC236}">
                  <a16:creationId xmlns:a16="http://schemas.microsoft.com/office/drawing/2014/main" id="{00000000-0008-0000-0200-0000CC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154</xdr:row>
          <xdr:rowOff>209550</xdr:rowOff>
        </xdr:from>
        <xdr:to>
          <xdr:col>1</xdr:col>
          <xdr:colOff>19050</xdr:colOff>
          <xdr:row>156</xdr:row>
          <xdr:rowOff>28575</xdr:rowOff>
        </xdr:to>
        <xdr:sp macro="" textlink="">
          <xdr:nvSpPr>
            <xdr:cNvPr id="59085" name="Check Box 717" hidden="1">
              <a:extLst>
                <a:ext uri="{63B3BB69-23CF-44E3-9099-C40C66FF867C}">
                  <a14:compatExt spid="_x0000_s59085"/>
                </a:ext>
                <a:ext uri="{FF2B5EF4-FFF2-40B4-BE49-F238E27FC236}">
                  <a16:creationId xmlns:a16="http://schemas.microsoft.com/office/drawing/2014/main" id="{00000000-0008-0000-0200-0000CD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86" name="Check Box 718" hidden="1">
              <a:extLst>
                <a:ext uri="{63B3BB69-23CF-44E3-9099-C40C66FF867C}">
                  <a14:compatExt spid="_x0000_s59086"/>
                </a:ext>
                <a:ext uri="{FF2B5EF4-FFF2-40B4-BE49-F238E27FC236}">
                  <a16:creationId xmlns:a16="http://schemas.microsoft.com/office/drawing/2014/main" id="{00000000-0008-0000-0200-0000CE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87" name="Check Box 719" hidden="1">
              <a:extLst>
                <a:ext uri="{63B3BB69-23CF-44E3-9099-C40C66FF867C}">
                  <a14:compatExt spid="_x0000_s59087"/>
                </a:ext>
                <a:ext uri="{FF2B5EF4-FFF2-40B4-BE49-F238E27FC236}">
                  <a16:creationId xmlns:a16="http://schemas.microsoft.com/office/drawing/2014/main" id="{00000000-0008-0000-0200-0000CF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88" name="Check Box 720" hidden="1">
              <a:extLst>
                <a:ext uri="{63B3BB69-23CF-44E3-9099-C40C66FF867C}">
                  <a14:compatExt spid="_x0000_s59088"/>
                </a:ext>
                <a:ext uri="{FF2B5EF4-FFF2-40B4-BE49-F238E27FC236}">
                  <a16:creationId xmlns:a16="http://schemas.microsoft.com/office/drawing/2014/main" id="{00000000-0008-0000-0200-0000D0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89" name="Check Box 721" hidden="1">
              <a:extLst>
                <a:ext uri="{63B3BB69-23CF-44E3-9099-C40C66FF867C}">
                  <a14:compatExt spid="_x0000_s59089"/>
                </a:ext>
                <a:ext uri="{FF2B5EF4-FFF2-40B4-BE49-F238E27FC236}">
                  <a16:creationId xmlns:a16="http://schemas.microsoft.com/office/drawing/2014/main" id="{00000000-0008-0000-0200-0000D1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090" name="Check Box 722" hidden="1">
              <a:extLst>
                <a:ext uri="{63B3BB69-23CF-44E3-9099-C40C66FF867C}">
                  <a14:compatExt spid="_x0000_s59090"/>
                </a:ext>
                <a:ext uri="{FF2B5EF4-FFF2-40B4-BE49-F238E27FC236}">
                  <a16:creationId xmlns:a16="http://schemas.microsoft.com/office/drawing/2014/main" id="{00000000-0008-0000-0200-0000D2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91" name="Check Box 723" hidden="1">
              <a:extLst>
                <a:ext uri="{63B3BB69-23CF-44E3-9099-C40C66FF867C}">
                  <a14:compatExt spid="_x0000_s59091"/>
                </a:ext>
                <a:ext uri="{FF2B5EF4-FFF2-40B4-BE49-F238E27FC236}">
                  <a16:creationId xmlns:a16="http://schemas.microsoft.com/office/drawing/2014/main" id="{00000000-0008-0000-0200-0000D3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92" name="Check Box 724" hidden="1">
              <a:extLst>
                <a:ext uri="{63B3BB69-23CF-44E3-9099-C40C66FF867C}">
                  <a14:compatExt spid="_x0000_s59092"/>
                </a:ext>
                <a:ext uri="{FF2B5EF4-FFF2-40B4-BE49-F238E27FC236}">
                  <a16:creationId xmlns:a16="http://schemas.microsoft.com/office/drawing/2014/main" id="{00000000-0008-0000-0200-0000D4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93" name="Check Box 725" hidden="1">
              <a:extLst>
                <a:ext uri="{63B3BB69-23CF-44E3-9099-C40C66FF867C}">
                  <a14:compatExt spid="_x0000_s59093"/>
                </a:ext>
                <a:ext uri="{FF2B5EF4-FFF2-40B4-BE49-F238E27FC236}">
                  <a16:creationId xmlns:a16="http://schemas.microsoft.com/office/drawing/2014/main" id="{00000000-0008-0000-0200-0000D5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094" name="Check Box 726" hidden="1">
              <a:extLst>
                <a:ext uri="{63B3BB69-23CF-44E3-9099-C40C66FF867C}">
                  <a14:compatExt spid="_x0000_s59094"/>
                </a:ext>
                <a:ext uri="{FF2B5EF4-FFF2-40B4-BE49-F238E27FC236}">
                  <a16:creationId xmlns:a16="http://schemas.microsoft.com/office/drawing/2014/main" id="{00000000-0008-0000-0200-0000D6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95" name="Check Box 727" hidden="1">
              <a:extLst>
                <a:ext uri="{63B3BB69-23CF-44E3-9099-C40C66FF867C}">
                  <a14:compatExt spid="_x0000_s59095"/>
                </a:ext>
                <a:ext uri="{FF2B5EF4-FFF2-40B4-BE49-F238E27FC236}">
                  <a16:creationId xmlns:a16="http://schemas.microsoft.com/office/drawing/2014/main" id="{00000000-0008-0000-0200-0000D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96" name="Check Box 728" hidden="1">
              <a:extLst>
                <a:ext uri="{63B3BB69-23CF-44E3-9099-C40C66FF867C}">
                  <a14:compatExt spid="_x0000_s59096"/>
                </a:ext>
                <a:ext uri="{FF2B5EF4-FFF2-40B4-BE49-F238E27FC236}">
                  <a16:creationId xmlns:a16="http://schemas.microsoft.com/office/drawing/2014/main" id="{00000000-0008-0000-0200-0000D8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097" name="Check Box 729" hidden="1">
              <a:extLst>
                <a:ext uri="{63B3BB69-23CF-44E3-9099-C40C66FF867C}">
                  <a14:compatExt spid="_x0000_s59097"/>
                </a:ext>
                <a:ext uri="{FF2B5EF4-FFF2-40B4-BE49-F238E27FC236}">
                  <a16:creationId xmlns:a16="http://schemas.microsoft.com/office/drawing/2014/main" id="{00000000-0008-0000-0200-0000D9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098" name="Check Box 730" hidden="1">
              <a:extLst>
                <a:ext uri="{63B3BB69-23CF-44E3-9099-C40C66FF867C}">
                  <a14:compatExt spid="_x0000_s59098"/>
                </a:ext>
                <a:ext uri="{FF2B5EF4-FFF2-40B4-BE49-F238E27FC236}">
                  <a16:creationId xmlns:a16="http://schemas.microsoft.com/office/drawing/2014/main" id="{00000000-0008-0000-0200-0000DA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099" name="Check Box 731" hidden="1">
              <a:extLst>
                <a:ext uri="{63B3BB69-23CF-44E3-9099-C40C66FF867C}">
                  <a14:compatExt spid="_x0000_s59099"/>
                </a:ext>
                <a:ext uri="{FF2B5EF4-FFF2-40B4-BE49-F238E27FC236}">
                  <a16:creationId xmlns:a16="http://schemas.microsoft.com/office/drawing/2014/main" id="{00000000-0008-0000-0200-0000DB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100" name="Check Box 732" hidden="1">
              <a:extLst>
                <a:ext uri="{63B3BB69-23CF-44E3-9099-C40C66FF867C}">
                  <a14:compatExt spid="_x0000_s59100"/>
                </a:ext>
                <a:ext uri="{FF2B5EF4-FFF2-40B4-BE49-F238E27FC236}">
                  <a16:creationId xmlns:a16="http://schemas.microsoft.com/office/drawing/2014/main" id="{00000000-0008-0000-0200-0000DC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01" name="Check Box 733" hidden="1">
              <a:extLst>
                <a:ext uri="{63B3BB69-23CF-44E3-9099-C40C66FF867C}">
                  <a14:compatExt spid="_x0000_s59101"/>
                </a:ext>
                <a:ext uri="{FF2B5EF4-FFF2-40B4-BE49-F238E27FC236}">
                  <a16:creationId xmlns:a16="http://schemas.microsoft.com/office/drawing/2014/main" id="{00000000-0008-0000-0200-0000DD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02" name="Check Box 734" hidden="1">
              <a:extLst>
                <a:ext uri="{63B3BB69-23CF-44E3-9099-C40C66FF867C}">
                  <a14:compatExt spid="_x0000_s59102"/>
                </a:ext>
                <a:ext uri="{FF2B5EF4-FFF2-40B4-BE49-F238E27FC236}">
                  <a16:creationId xmlns:a16="http://schemas.microsoft.com/office/drawing/2014/main" id="{00000000-0008-0000-0200-0000DE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03" name="Check Box 735" hidden="1">
              <a:extLst>
                <a:ext uri="{63B3BB69-23CF-44E3-9099-C40C66FF867C}">
                  <a14:compatExt spid="_x0000_s59103"/>
                </a:ext>
                <a:ext uri="{FF2B5EF4-FFF2-40B4-BE49-F238E27FC236}">
                  <a16:creationId xmlns:a16="http://schemas.microsoft.com/office/drawing/2014/main" id="{00000000-0008-0000-0200-0000DF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04" name="Check Box 736" hidden="1">
              <a:extLst>
                <a:ext uri="{63B3BB69-23CF-44E3-9099-C40C66FF867C}">
                  <a14:compatExt spid="_x0000_s59104"/>
                </a:ext>
                <a:ext uri="{FF2B5EF4-FFF2-40B4-BE49-F238E27FC236}">
                  <a16:creationId xmlns:a16="http://schemas.microsoft.com/office/drawing/2014/main" id="{00000000-0008-0000-0200-0000E0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105" name="Check Box 737" hidden="1">
              <a:extLst>
                <a:ext uri="{63B3BB69-23CF-44E3-9099-C40C66FF867C}">
                  <a14:compatExt spid="_x0000_s59105"/>
                </a:ext>
                <a:ext uri="{FF2B5EF4-FFF2-40B4-BE49-F238E27FC236}">
                  <a16:creationId xmlns:a16="http://schemas.microsoft.com/office/drawing/2014/main" id="{00000000-0008-0000-0200-0000E1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06" name="Check Box 738" hidden="1">
              <a:extLst>
                <a:ext uri="{63B3BB69-23CF-44E3-9099-C40C66FF867C}">
                  <a14:compatExt spid="_x0000_s59106"/>
                </a:ext>
                <a:ext uri="{FF2B5EF4-FFF2-40B4-BE49-F238E27FC236}">
                  <a16:creationId xmlns:a16="http://schemas.microsoft.com/office/drawing/2014/main" id="{00000000-0008-0000-0200-0000E2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07" name="Check Box 739" hidden="1">
              <a:extLst>
                <a:ext uri="{63B3BB69-23CF-44E3-9099-C40C66FF867C}">
                  <a14:compatExt spid="_x0000_s59107"/>
                </a:ext>
                <a:ext uri="{FF2B5EF4-FFF2-40B4-BE49-F238E27FC236}">
                  <a16:creationId xmlns:a16="http://schemas.microsoft.com/office/drawing/2014/main" id="{00000000-0008-0000-0200-0000E3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08" name="Check Box 740" hidden="1">
              <a:extLst>
                <a:ext uri="{63B3BB69-23CF-44E3-9099-C40C66FF867C}">
                  <a14:compatExt spid="_x0000_s59108"/>
                </a:ext>
                <a:ext uri="{FF2B5EF4-FFF2-40B4-BE49-F238E27FC236}">
                  <a16:creationId xmlns:a16="http://schemas.microsoft.com/office/drawing/2014/main" id="{00000000-0008-0000-0200-0000E4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109" name="Check Box 741" hidden="1">
              <a:extLst>
                <a:ext uri="{63B3BB69-23CF-44E3-9099-C40C66FF867C}">
                  <a14:compatExt spid="_x0000_s59109"/>
                </a:ext>
                <a:ext uri="{FF2B5EF4-FFF2-40B4-BE49-F238E27FC236}">
                  <a16:creationId xmlns:a16="http://schemas.microsoft.com/office/drawing/2014/main" id="{00000000-0008-0000-0200-0000E5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10" name="Check Box 742" hidden="1">
              <a:extLst>
                <a:ext uri="{63B3BB69-23CF-44E3-9099-C40C66FF867C}">
                  <a14:compatExt spid="_x0000_s59110"/>
                </a:ext>
                <a:ext uri="{FF2B5EF4-FFF2-40B4-BE49-F238E27FC236}">
                  <a16:creationId xmlns:a16="http://schemas.microsoft.com/office/drawing/2014/main" id="{00000000-0008-0000-0200-0000E6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11" name="Check Box 743" hidden="1">
              <a:extLst>
                <a:ext uri="{63B3BB69-23CF-44E3-9099-C40C66FF867C}">
                  <a14:compatExt spid="_x0000_s59111"/>
                </a:ext>
                <a:ext uri="{FF2B5EF4-FFF2-40B4-BE49-F238E27FC236}">
                  <a16:creationId xmlns:a16="http://schemas.microsoft.com/office/drawing/2014/main" id="{00000000-0008-0000-0200-0000E7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112" name="Check Box 744" hidden="1">
              <a:extLst>
                <a:ext uri="{63B3BB69-23CF-44E3-9099-C40C66FF867C}">
                  <a14:compatExt spid="_x0000_s59112"/>
                </a:ext>
                <a:ext uri="{FF2B5EF4-FFF2-40B4-BE49-F238E27FC236}">
                  <a16:creationId xmlns:a16="http://schemas.microsoft.com/office/drawing/2014/main" id="{00000000-0008-0000-0200-0000E8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104775</xdr:colOff>
          <xdr:row>155</xdr:row>
          <xdr:rowOff>38100</xdr:rowOff>
        </xdr:to>
        <xdr:sp macro="" textlink="">
          <xdr:nvSpPr>
            <xdr:cNvPr id="59113" name="Check Box 745" hidden="1">
              <a:extLst>
                <a:ext uri="{63B3BB69-23CF-44E3-9099-C40C66FF867C}">
                  <a14:compatExt spid="_x0000_s59113"/>
                </a:ext>
                <a:ext uri="{FF2B5EF4-FFF2-40B4-BE49-F238E27FC236}">
                  <a16:creationId xmlns:a16="http://schemas.microsoft.com/office/drawing/2014/main" id="{00000000-0008-0000-0200-0000E9E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114" name="Check Box 746" hidden="1">
              <a:extLst>
                <a:ext uri="{63B3BB69-23CF-44E3-9099-C40C66FF867C}">
                  <a14:compatExt spid="_x0000_s59114"/>
                </a:ext>
                <a:ext uri="{FF2B5EF4-FFF2-40B4-BE49-F238E27FC236}">
                  <a16:creationId xmlns:a16="http://schemas.microsoft.com/office/drawing/2014/main" id="{00000000-0008-0000-0200-0000EAE6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153</xdr:row>
          <xdr:rowOff>209550</xdr:rowOff>
        </xdr:from>
        <xdr:to>
          <xdr:col>1</xdr:col>
          <xdr:colOff>19050</xdr:colOff>
          <xdr:row>155</xdr:row>
          <xdr:rowOff>28575</xdr:rowOff>
        </xdr:to>
        <xdr:sp macro="" textlink="">
          <xdr:nvSpPr>
            <xdr:cNvPr id="59115" name="Check Box 747" hidden="1">
              <a:extLst>
                <a:ext uri="{63B3BB69-23CF-44E3-9099-C40C66FF867C}">
                  <a14:compatExt spid="_x0000_s59115"/>
                </a:ext>
                <a:ext uri="{FF2B5EF4-FFF2-40B4-BE49-F238E27FC236}">
                  <a16:creationId xmlns:a16="http://schemas.microsoft.com/office/drawing/2014/main" id="{00000000-0008-0000-0200-0000EBE60000}"/>
                </a:ext>
              </a:extLst>
            </xdr:cNvPr>
            <xdr:cNvSpPr/>
          </xdr:nvSpPr>
          <xdr:spPr bwMode="auto">
            <a:xfrm>
              <a:off x="0" y="0"/>
              <a:ext cx="0" cy="0"/>
            </a:xfrm>
            <a:prstGeom prst="rect">
              <a:avLst/>
            </a:prstGeom>
            <a:solidFill>
              <a:srgbClr val="99CCFF" mc:Ignorable="a14" a14:legacySpreadsheetColorIndex="44"/>
            </a:solidFill>
            <a:ln>
              <a:noFill/>
            </a:ln>
            <a:extLst>
              <a:ext uri="{91240B29-F687-4F45-9708-019B960494DF}">
                <a14:hiddenLine w="317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sp macro="" textlink="">
      <xdr:nvSpPr>
        <xdr:cNvPr id="285833" name="Line 1">
          <a:extLst>
            <a:ext uri="{FF2B5EF4-FFF2-40B4-BE49-F238E27FC236}">
              <a16:creationId xmlns:a16="http://schemas.microsoft.com/office/drawing/2014/main" id="{00000000-0008-0000-0300-000089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34" name="Line 2">
          <a:extLst>
            <a:ext uri="{FF2B5EF4-FFF2-40B4-BE49-F238E27FC236}">
              <a16:creationId xmlns:a16="http://schemas.microsoft.com/office/drawing/2014/main" id="{00000000-0008-0000-0300-00008A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35" name="Line 3">
          <a:extLst>
            <a:ext uri="{FF2B5EF4-FFF2-40B4-BE49-F238E27FC236}">
              <a16:creationId xmlns:a16="http://schemas.microsoft.com/office/drawing/2014/main" id="{00000000-0008-0000-0300-00008B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36" name="Line 4">
          <a:extLst>
            <a:ext uri="{FF2B5EF4-FFF2-40B4-BE49-F238E27FC236}">
              <a16:creationId xmlns:a16="http://schemas.microsoft.com/office/drawing/2014/main" id="{00000000-0008-0000-0300-00008C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37" name="Line 5">
          <a:extLst>
            <a:ext uri="{FF2B5EF4-FFF2-40B4-BE49-F238E27FC236}">
              <a16:creationId xmlns:a16="http://schemas.microsoft.com/office/drawing/2014/main" id="{00000000-0008-0000-0300-00008D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38" name="Line 6">
          <a:extLst>
            <a:ext uri="{FF2B5EF4-FFF2-40B4-BE49-F238E27FC236}">
              <a16:creationId xmlns:a16="http://schemas.microsoft.com/office/drawing/2014/main" id="{00000000-0008-0000-0300-00008E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39" name="Line 7">
          <a:extLst>
            <a:ext uri="{FF2B5EF4-FFF2-40B4-BE49-F238E27FC236}">
              <a16:creationId xmlns:a16="http://schemas.microsoft.com/office/drawing/2014/main" id="{00000000-0008-0000-0300-00008F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40" name="Line 8">
          <a:extLst>
            <a:ext uri="{FF2B5EF4-FFF2-40B4-BE49-F238E27FC236}">
              <a16:creationId xmlns:a16="http://schemas.microsoft.com/office/drawing/2014/main" id="{00000000-0008-0000-0300-000090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1" name="Line 31">
          <a:extLst>
            <a:ext uri="{FF2B5EF4-FFF2-40B4-BE49-F238E27FC236}">
              <a16:creationId xmlns:a16="http://schemas.microsoft.com/office/drawing/2014/main" id="{00000000-0008-0000-0300-000091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2" name="Line 32">
          <a:extLst>
            <a:ext uri="{FF2B5EF4-FFF2-40B4-BE49-F238E27FC236}">
              <a16:creationId xmlns:a16="http://schemas.microsoft.com/office/drawing/2014/main" id="{00000000-0008-0000-0300-000092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3" name="Line 33">
          <a:extLst>
            <a:ext uri="{FF2B5EF4-FFF2-40B4-BE49-F238E27FC236}">
              <a16:creationId xmlns:a16="http://schemas.microsoft.com/office/drawing/2014/main" id="{00000000-0008-0000-0300-000093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4" name="Line 34">
          <a:extLst>
            <a:ext uri="{FF2B5EF4-FFF2-40B4-BE49-F238E27FC236}">
              <a16:creationId xmlns:a16="http://schemas.microsoft.com/office/drawing/2014/main" id="{00000000-0008-0000-0300-000094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5" name="Line 35">
          <a:extLst>
            <a:ext uri="{FF2B5EF4-FFF2-40B4-BE49-F238E27FC236}">
              <a16:creationId xmlns:a16="http://schemas.microsoft.com/office/drawing/2014/main" id="{00000000-0008-0000-0300-000095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6" name="Line 36">
          <a:extLst>
            <a:ext uri="{FF2B5EF4-FFF2-40B4-BE49-F238E27FC236}">
              <a16:creationId xmlns:a16="http://schemas.microsoft.com/office/drawing/2014/main" id="{00000000-0008-0000-0300-000096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7" name="Line 37">
          <a:extLst>
            <a:ext uri="{FF2B5EF4-FFF2-40B4-BE49-F238E27FC236}">
              <a16:creationId xmlns:a16="http://schemas.microsoft.com/office/drawing/2014/main" id="{00000000-0008-0000-0300-000097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48" name="Line 38">
          <a:extLst>
            <a:ext uri="{FF2B5EF4-FFF2-40B4-BE49-F238E27FC236}">
              <a16:creationId xmlns:a16="http://schemas.microsoft.com/office/drawing/2014/main" id="{00000000-0008-0000-0300-000098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85849" name="AutoShape 39">
          <a:extLst>
            <a:ext uri="{FF2B5EF4-FFF2-40B4-BE49-F238E27FC236}">
              <a16:creationId xmlns:a16="http://schemas.microsoft.com/office/drawing/2014/main" id="{00000000-0008-0000-0300-0000995C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0" name="Line 62">
          <a:extLst>
            <a:ext uri="{FF2B5EF4-FFF2-40B4-BE49-F238E27FC236}">
              <a16:creationId xmlns:a16="http://schemas.microsoft.com/office/drawing/2014/main" id="{00000000-0008-0000-0300-00009A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1" name="Line 63">
          <a:extLst>
            <a:ext uri="{FF2B5EF4-FFF2-40B4-BE49-F238E27FC236}">
              <a16:creationId xmlns:a16="http://schemas.microsoft.com/office/drawing/2014/main" id="{00000000-0008-0000-0300-00009B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2" name="Line 64">
          <a:extLst>
            <a:ext uri="{FF2B5EF4-FFF2-40B4-BE49-F238E27FC236}">
              <a16:creationId xmlns:a16="http://schemas.microsoft.com/office/drawing/2014/main" id="{00000000-0008-0000-0300-00009C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3" name="Line 65">
          <a:extLst>
            <a:ext uri="{FF2B5EF4-FFF2-40B4-BE49-F238E27FC236}">
              <a16:creationId xmlns:a16="http://schemas.microsoft.com/office/drawing/2014/main" id="{00000000-0008-0000-0300-00009D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4" name="Line 66">
          <a:extLst>
            <a:ext uri="{FF2B5EF4-FFF2-40B4-BE49-F238E27FC236}">
              <a16:creationId xmlns:a16="http://schemas.microsoft.com/office/drawing/2014/main" id="{00000000-0008-0000-0300-00009E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5" name="Line 67">
          <a:extLst>
            <a:ext uri="{FF2B5EF4-FFF2-40B4-BE49-F238E27FC236}">
              <a16:creationId xmlns:a16="http://schemas.microsoft.com/office/drawing/2014/main" id="{00000000-0008-0000-0300-00009F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6" name="Line 68">
          <a:extLst>
            <a:ext uri="{FF2B5EF4-FFF2-40B4-BE49-F238E27FC236}">
              <a16:creationId xmlns:a16="http://schemas.microsoft.com/office/drawing/2014/main" id="{00000000-0008-0000-0300-0000A0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7" name="Line 69">
          <a:extLst>
            <a:ext uri="{FF2B5EF4-FFF2-40B4-BE49-F238E27FC236}">
              <a16:creationId xmlns:a16="http://schemas.microsoft.com/office/drawing/2014/main" id="{00000000-0008-0000-0300-0000A1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8" name="Line 80">
          <a:extLst>
            <a:ext uri="{FF2B5EF4-FFF2-40B4-BE49-F238E27FC236}">
              <a16:creationId xmlns:a16="http://schemas.microsoft.com/office/drawing/2014/main" id="{00000000-0008-0000-0300-0000A2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59" name="Line 81">
          <a:extLst>
            <a:ext uri="{FF2B5EF4-FFF2-40B4-BE49-F238E27FC236}">
              <a16:creationId xmlns:a16="http://schemas.microsoft.com/office/drawing/2014/main" id="{00000000-0008-0000-0300-0000A3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60" name="Line 82">
          <a:extLst>
            <a:ext uri="{FF2B5EF4-FFF2-40B4-BE49-F238E27FC236}">
              <a16:creationId xmlns:a16="http://schemas.microsoft.com/office/drawing/2014/main" id="{00000000-0008-0000-0300-0000A4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61" name="Line 83">
          <a:extLst>
            <a:ext uri="{FF2B5EF4-FFF2-40B4-BE49-F238E27FC236}">
              <a16:creationId xmlns:a16="http://schemas.microsoft.com/office/drawing/2014/main" id="{00000000-0008-0000-0300-0000A5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62" name="Line 84">
          <a:extLst>
            <a:ext uri="{FF2B5EF4-FFF2-40B4-BE49-F238E27FC236}">
              <a16:creationId xmlns:a16="http://schemas.microsoft.com/office/drawing/2014/main" id="{00000000-0008-0000-0300-0000A6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63" name="Line 85">
          <a:extLst>
            <a:ext uri="{FF2B5EF4-FFF2-40B4-BE49-F238E27FC236}">
              <a16:creationId xmlns:a16="http://schemas.microsoft.com/office/drawing/2014/main" id="{00000000-0008-0000-0300-0000A7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64" name="Line 86">
          <a:extLst>
            <a:ext uri="{FF2B5EF4-FFF2-40B4-BE49-F238E27FC236}">
              <a16:creationId xmlns:a16="http://schemas.microsoft.com/office/drawing/2014/main" id="{00000000-0008-0000-0300-0000A8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65" name="Line 87">
          <a:extLst>
            <a:ext uri="{FF2B5EF4-FFF2-40B4-BE49-F238E27FC236}">
              <a16:creationId xmlns:a16="http://schemas.microsoft.com/office/drawing/2014/main" id="{00000000-0008-0000-0300-0000A9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66" name="Line 88">
          <a:extLst>
            <a:ext uri="{FF2B5EF4-FFF2-40B4-BE49-F238E27FC236}">
              <a16:creationId xmlns:a16="http://schemas.microsoft.com/office/drawing/2014/main" id="{00000000-0008-0000-0300-0000AA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67" name="Line 89">
          <a:extLst>
            <a:ext uri="{FF2B5EF4-FFF2-40B4-BE49-F238E27FC236}">
              <a16:creationId xmlns:a16="http://schemas.microsoft.com/office/drawing/2014/main" id="{00000000-0008-0000-0300-0000AB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68" name="Line 90">
          <a:extLst>
            <a:ext uri="{FF2B5EF4-FFF2-40B4-BE49-F238E27FC236}">
              <a16:creationId xmlns:a16="http://schemas.microsoft.com/office/drawing/2014/main" id="{00000000-0008-0000-0300-0000AC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69" name="Line 91">
          <a:extLst>
            <a:ext uri="{FF2B5EF4-FFF2-40B4-BE49-F238E27FC236}">
              <a16:creationId xmlns:a16="http://schemas.microsoft.com/office/drawing/2014/main" id="{00000000-0008-0000-0300-0000AD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70" name="Line 92">
          <a:extLst>
            <a:ext uri="{FF2B5EF4-FFF2-40B4-BE49-F238E27FC236}">
              <a16:creationId xmlns:a16="http://schemas.microsoft.com/office/drawing/2014/main" id="{00000000-0008-0000-0300-0000AE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71" name="Line 93">
          <a:extLst>
            <a:ext uri="{FF2B5EF4-FFF2-40B4-BE49-F238E27FC236}">
              <a16:creationId xmlns:a16="http://schemas.microsoft.com/office/drawing/2014/main" id="{00000000-0008-0000-0300-0000AF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72" name="Line 94">
          <a:extLst>
            <a:ext uri="{FF2B5EF4-FFF2-40B4-BE49-F238E27FC236}">
              <a16:creationId xmlns:a16="http://schemas.microsoft.com/office/drawing/2014/main" id="{00000000-0008-0000-0300-0000B0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73" name="Line 95">
          <a:extLst>
            <a:ext uri="{FF2B5EF4-FFF2-40B4-BE49-F238E27FC236}">
              <a16:creationId xmlns:a16="http://schemas.microsoft.com/office/drawing/2014/main" id="{00000000-0008-0000-0300-0000B1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85874" name="AutoShape 96">
          <a:extLst>
            <a:ext uri="{FF2B5EF4-FFF2-40B4-BE49-F238E27FC236}">
              <a16:creationId xmlns:a16="http://schemas.microsoft.com/office/drawing/2014/main" id="{00000000-0008-0000-0300-0000B25C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75" name="Line 100">
          <a:extLst>
            <a:ext uri="{FF2B5EF4-FFF2-40B4-BE49-F238E27FC236}">
              <a16:creationId xmlns:a16="http://schemas.microsoft.com/office/drawing/2014/main" id="{00000000-0008-0000-0300-0000B3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76" name="Line 101">
          <a:extLst>
            <a:ext uri="{FF2B5EF4-FFF2-40B4-BE49-F238E27FC236}">
              <a16:creationId xmlns:a16="http://schemas.microsoft.com/office/drawing/2014/main" id="{00000000-0008-0000-0300-0000B4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77" name="Line 102">
          <a:extLst>
            <a:ext uri="{FF2B5EF4-FFF2-40B4-BE49-F238E27FC236}">
              <a16:creationId xmlns:a16="http://schemas.microsoft.com/office/drawing/2014/main" id="{00000000-0008-0000-0300-0000B5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78" name="Line 103">
          <a:extLst>
            <a:ext uri="{FF2B5EF4-FFF2-40B4-BE49-F238E27FC236}">
              <a16:creationId xmlns:a16="http://schemas.microsoft.com/office/drawing/2014/main" id="{00000000-0008-0000-0300-0000B6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79" name="Line 104">
          <a:extLst>
            <a:ext uri="{FF2B5EF4-FFF2-40B4-BE49-F238E27FC236}">
              <a16:creationId xmlns:a16="http://schemas.microsoft.com/office/drawing/2014/main" id="{00000000-0008-0000-0300-0000B7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80" name="Line 105">
          <a:extLst>
            <a:ext uri="{FF2B5EF4-FFF2-40B4-BE49-F238E27FC236}">
              <a16:creationId xmlns:a16="http://schemas.microsoft.com/office/drawing/2014/main" id="{00000000-0008-0000-0300-0000B8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81" name="Line 106">
          <a:extLst>
            <a:ext uri="{FF2B5EF4-FFF2-40B4-BE49-F238E27FC236}">
              <a16:creationId xmlns:a16="http://schemas.microsoft.com/office/drawing/2014/main" id="{00000000-0008-0000-0300-0000B9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82" name="Line 107">
          <a:extLst>
            <a:ext uri="{FF2B5EF4-FFF2-40B4-BE49-F238E27FC236}">
              <a16:creationId xmlns:a16="http://schemas.microsoft.com/office/drawing/2014/main" id="{00000000-0008-0000-0300-0000BA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83" name="Line 108">
          <a:extLst>
            <a:ext uri="{FF2B5EF4-FFF2-40B4-BE49-F238E27FC236}">
              <a16:creationId xmlns:a16="http://schemas.microsoft.com/office/drawing/2014/main" id="{00000000-0008-0000-0300-0000BB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84" name="Line 109">
          <a:extLst>
            <a:ext uri="{FF2B5EF4-FFF2-40B4-BE49-F238E27FC236}">
              <a16:creationId xmlns:a16="http://schemas.microsoft.com/office/drawing/2014/main" id="{00000000-0008-0000-0300-0000BC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85" name="Line 110">
          <a:extLst>
            <a:ext uri="{FF2B5EF4-FFF2-40B4-BE49-F238E27FC236}">
              <a16:creationId xmlns:a16="http://schemas.microsoft.com/office/drawing/2014/main" id="{00000000-0008-0000-0300-0000BD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86" name="Line 111">
          <a:extLst>
            <a:ext uri="{FF2B5EF4-FFF2-40B4-BE49-F238E27FC236}">
              <a16:creationId xmlns:a16="http://schemas.microsoft.com/office/drawing/2014/main" id="{00000000-0008-0000-0300-0000BE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87" name="Line 112">
          <a:extLst>
            <a:ext uri="{FF2B5EF4-FFF2-40B4-BE49-F238E27FC236}">
              <a16:creationId xmlns:a16="http://schemas.microsoft.com/office/drawing/2014/main" id="{00000000-0008-0000-0300-0000BF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88" name="Line 113">
          <a:extLst>
            <a:ext uri="{FF2B5EF4-FFF2-40B4-BE49-F238E27FC236}">
              <a16:creationId xmlns:a16="http://schemas.microsoft.com/office/drawing/2014/main" id="{00000000-0008-0000-0300-0000C0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89" name="Line 114">
          <a:extLst>
            <a:ext uri="{FF2B5EF4-FFF2-40B4-BE49-F238E27FC236}">
              <a16:creationId xmlns:a16="http://schemas.microsoft.com/office/drawing/2014/main" id="{00000000-0008-0000-0300-0000C1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890" name="Line 115">
          <a:extLst>
            <a:ext uri="{FF2B5EF4-FFF2-40B4-BE49-F238E27FC236}">
              <a16:creationId xmlns:a16="http://schemas.microsoft.com/office/drawing/2014/main" id="{00000000-0008-0000-0300-0000C2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85891" name="AutoShape 116">
          <a:extLst>
            <a:ext uri="{FF2B5EF4-FFF2-40B4-BE49-F238E27FC236}">
              <a16:creationId xmlns:a16="http://schemas.microsoft.com/office/drawing/2014/main" id="{00000000-0008-0000-0300-0000C35C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2" name="Line 117">
          <a:extLst>
            <a:ext uri="{FF2B5EF4-FFF2-40B4-BE49-F238E27FC236}">
              <a16:creationId xmlns:a16="http://schemas.microsoft.com/office/drawing/2014/main" id="{00000000-0008-0000-0300-0000C4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3" name="Line 118">
          <a:extLst>
            <a:ext uri="{FF2B5EF4-FFF2-40B4-BE49-F238E27FC236}">
              <a16:creationId xmlns:a16="http://schemas.microsoft.com/office/drawing/2014/main" id="{00000000-0008-0000-0300-0000C5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4" name="Line 119">
          <a:extLst>
            <a:ext uri="{FF2B5EF4-FFF2-40B4-BE49-F238E27FC236}">
              <a16:creationId xmlns:a16="http://schemas.microsoft.com/office/drawing/2014/main" id="{00000000-0008-0000-0300-0000C6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5" name="Line 120">
          <a:extLst>
            <a:ext uri="{FF2B5EF4-FFF2-40B4-BE49-F238E27FC236}">
              <a16:creationId xmlns:a16="http://schemas.microsoft.com/office/drawing/2014/main" id="{00000000-0008-0000-0300-0000C7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6" name="Line 121">
          <a:extLst>
            <a:ext uri="{FF2B5EF4-FFF2-40B4-BE49-F238E27FC236}">
              <a16:creationId xmlns:a16="http://schemas.microsoft.com/office/drawing/2014/main" id="{00000000-0008-0000-0300-0000C8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7" name="Line 122">
          <a:extLst>
            <a:ext uri="{FF2B5EF4-FFF2-40B4-BE49-F238E27FC236}">
              <a16:creationId xmlns:a16="http://schemas.microsoft.com/office/drawing/2014/main" id="{00000000-0008-0000-0300-0000C9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8" name="Line 123">
          <a:extLst>
            <a:ext uri="{FF2B5EF4-FFF2-40B4-BE49-F238E27FC236}">
              <a16:creationId xmlns:a16="http://schemas.microsoft.com/office/drawing/2014/main" id="{00000000-0008-0000-0300-0000CA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0</xdr:row>
      <xdr:rowOff>0</xdr:rowOff>
    </xdr:from>
    <xdr:to>
      <xdr:col>1</xdr:col>
      <xdr:colOff>0</xdr:colOff>
      <xdr:row>0</xdr:row>
      <xdr:rowOff>0</xdr:rowOff>
    </xdr:to>
    <xdr:sp macro="" textlink="">
      <xdr:nvSpPr>
        <xdr:cNvPr id="285899" name="Line 124">
          <a:extLst>
            <a:ext uri="{FF2B5EF4-FFF2-40B4-BE49-F238E27FC236}">
              <a16:creationId xmlns:a16="http://schemas.microsoft.com/office/drawing/2014/main" id="{00000000-0008-0000-0300-0000CB5C0400}"/>
            </a:ext>
          </a:extLst>
        </xdr:cNvPr>
        <xdr:cNvSpPr>
          <a:spLocks noChangeShapeType="1"/>
        </xdr:cNvSpPr>
      </xdr:nvSpPr>
      <xdr:spPr bwMode="auto">
        <a:xfrm>
          <a:off x="2000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0" name="Line 125">
          <a:extLst>
            <a:ext uri="{FF2B5EF4-FFF2-40B4-BE49-F238E27FC236}">
              <a16:creationId xmlns:a16="http://schemas.microsoft.com/office/drawing/2014/main" id="{00000000-0008-0000-0300-0000CC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1" name="Line 126">
          <a:extLst>
            <a:ext uri="{FF2B5EF4-FFF2-40B4-BE49-F238E27FC236}">
              <a16:creationId xmlns:a16="http://schemas.microsoft.com/office/drawing/2014/main" id="{00000000-0008-0000-0300-0000CD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2" name="Line 127">
          <a:extLst>
            <a:ext uri="{FF2B5EF4-FFF2-40B4-BE49-F238E27FC236}">
              <a16:creationId xmlns:a16="http://schemas.microsoft.com/office/drawing/2014/main" id="{00000000-0008-0000-0300-0000CE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3" name="Line 128">
          <a:extLst>
            <a:ext uri="{FF2B5EF4-FFF2-40B4-BE49-F238E27FC236}">
              <a16:creationId xmlns:a16="http://schemas.microsoft.com/office/drawing/2014/main" id="{00000000-0008-0000-0300-0000CF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4" name="Line 129">
          <a:extLst>
            <a:ext uri="{FF2B5EF4-FFF2-40B4-BE49-F238E27FC236}">
              <a16:creationId xmlns:a16="http://schemas.microsoft.com/office/drawing/2014/main" id="{00000000-0008-0000-0300-0000D0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5" name="Line 130">
          <a:extLst>
            <a:ext uri="{FF2B5EF4-FFF2-40B4-BE49-F238E27FC236}">
              <a16:creationId xmlns:a16="http://schemas.microsoft.com/office/drawing/2014/main" id="{00000000-0008-0000-0300-0000D1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6" name="Line 131">
          <a:extLst>
            <a:ext uri="{FF2B5EF4-FFF2-40B4-BE49-F238E27FC236}">
              <a16:creationId xmlns:a16="http://schemas.microsoft.com/office/drawing/2014/main" id="{00000000-0008-0000-0300-0000D2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0</xdr:colOff>
      <xdr:row>0</xdr:row>
      <xdr:rowOff>0</xdr:rowOff>
    </xdr:from>
    <xdr:to>
      <xdr:col>25</xdr:col>
      <xdr:colOff>0</xdr:colOff>
      <xdr:row>0</xdr:row>
      <xdr:rowOff>0</xdr:rowOff>
    </xdr:to>
    <xdr:sp macro="" textlink="">
      <xdr:nvSpPr>
        <xdr:cNvPr id="285907" name="Line 132">
          <a:extLst>
            <a:ext uri="{FF2B5EF4-FFF2-40B4-BE49-F238E27FC236}">
              <a16:creationId xmlns:a16="http://schemas.microsoft.com/office/drawing/2014/main" id="{00000000-0008-0000-0300-0000D35C0400}"/>
            </a:ext>
          </a:extLst>
        </xdr:cNvPr>
        <xdr:cNvSpPr>
          <a:spLocks noChangeShapeType="1"/>
        </xdr:cNvSpPr>
      </xdr:nvSpPr>
      <xdr:spPr bwMode="auto">
        <a:xfrm flipH="1">
          <a:off x="5000625" y="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47625</xdr:colOff>
      <xdr:row>0</xdr:row>
      <xdr:rowOff>0</xdr:rowOff>
    </xdr:from>
    <xdr:to>
      <xdr:col>14</xdr:col>
      <xdr:colOff>133350</xdr:colOff>
      <xdr:row>0</xdr:row>
      <xdr:rowOff>0</xdr:rowOff>
    </xdr:to>
    <xdr:sp macro="" textlink="">
      <xdr:nvSpPr>
        <xdr:cNvPr id="285908" name="AutoShape 133">
          <a:extLst>
            <a:ext uri="{FF2B5EF4-FFF2-40B4-BE49-F238E27FC236}">
              <a16:creationId xmlns:a16="http://schemas.microsoft.com/office/drawing/2014/main" id="{00000000-0008-0000-0300-0000D45C0400}"/>
            </a:ext>
          </a:extLst>
        </xdr:cNvPr>
        <xdr:cNvSpPr>
          <a:spLocks noChangeArrowheads="1"/>
        </xdr:cNvSpPr>
      </xdr:nvSpPr>
      <xdr:spPr bwMode="auto">
        <a:xfrm>
          <a:off x="447675" y="0"/>
          <a:ext cx="2486025" cy="0"/>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09" name="Line 144">
          <a:extLst>
            <a:ext uri="{FF2B5EF4-FFF2-40B4-BE49-F238E27FC236}">
              <a16:creationId xmlns:a16="http://schemas.microsoft.com/office/drawing/2014/main" id="{00000000-0008-0000-0300-0000D5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10" name="Line 145">
          <a:extLst>
            <a:ext uri="{FF2B5EF4-FFF2-40B4-BE49-F238E27FC236}">
              <a16:creationId xmlns:a16="http://schemas.microsoft.com/office/drawing/2014/main" id="{00000000-0008-0000-0300-0000D6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11" name="Line 146">
          <a:extLst>
            <a:ext uri="{FF2B5EF4-FFF2-40B4-BE49-F238E27FC236}">
              <a16:creationId xmlns:a16="http://schemas.microsoft.com/office/drawing/2014/main" id="{00000000-0008-0000-0300-0000D7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12" name="Line 147">
          <a:extLst>
            <a:ext uri="{FF2B5EF4-FFF2-40B4-BE49-F238E27FC236}">
              <a16:creationId xmlns:a16="http://schemas.microsoft.com/office/drawing/2014/main" id="{00000000-0008-0000-0300-0000D8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13" name="Line 148">
          <a:extLst>
            <a:ext uri="{FF2B5EF4-FFF2-40B4-BE49-F238E27FC236}">
              <a16:creationId xmlns:a16="http://schemas.microsoft.com/office/drawing/2014/main" id="{00000000-0008-0000-0300-0000D9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14" name="Line 149">
          <a:extLst>
            <a:ext uri="{FF2B5EF4-FFF2-40B4-BE49-F238E27FC236}">
              <a16:creationId xmlns:a16="http://schemas.microsoft.com/office/drawing/2014/main" id="{00000000-0008-0000-0300-0000DA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15" name="Line 150">
          <a:extLst>
            <a:ext uri="{FF2B5EF4-FFF2-40B4-BE49-F238E27FC236}">
              <a16:creationId xmlns:a16="http://schemas.microsoft.com/office/drawing/2014/main" id="{00000000-0008-0000-0300-0000DB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279</xdr:row>
      <xdr:rowOff>0</xdr:rowOff>
    </xdr:from>
    <xdr:to>
      <xdr:col>27</xdr:col>
      <xdr:colOff>0</xdr:colOff>
      <xdr:row>279</xdr:row>
      <xdr:rowOff>0</xdr:rowOff>
    </xdr:to>
    <xdr:sp macro="" textlink="">
      <xdr:nvSpPr>
        <xdr:cNvPr id="285916" name="Line 151">
          <a:extLst>
            <a:ext uri="{FF2B5EF4-FFF2-40B4-BE49-F238E27FC236}">
              <a16:creationId xmlns:a16="http://schemas.microsoft.com/office/drawing/2014/main" id="{00000000-0008-0000-0300-0000DC5C0400}"/>
            </a:ext>
          </a:extLst>
        </xdr:cNvPr>
        <xdr:cNvSpPr>
          <a:spLocks noChangeShapeType="1"/>
        </xdr:cNvSpPr>
      </xdr:nvSpPr>
      <xdr:spPr bwMode="auto">
        <a:xfrm flipH="1">
          <a:off x="5400675" y="604837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17" name="Line 150">
          <a:extLst>
            <a:ext uri="{FF2B5EF4-FFF2-40B4-BE49-F238E27FC236}">
              <a16:creationId xmlns:a16="http://schemas.microsoft.com/office/drawing/2014/main" id="{00000000-0008-0000-0300-0000DD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18" name="Line 151">
          <a:extLst>
            <a:ext uri="{FF2B5EF4-FFF2-40B4-BE49-F238E27FC236}">
              <a16:creationId xmlns:a16="http://schemas.microsoft.com/office/drawing/2014/main" id="{00000000-0008-0000-0300-0000DE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19" name="Line 152">
          <a:extLst>
            <a:ext uri="{FF2B5EF4-FFF2-40B4-BE49-F238E27FC236}">
              <a16:creationId xmlns:a16="http://schemas.microsoft.com/office/drawing/2014/main" id="{00000000-0008-0000-0300-0000DF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20" name="Line 153">
          <a:extLst>
            <a:ext uri="{FF2B5EF4-FFF2-40B4-BE49-F238E27FC236}">
              <a16:creationId xmlns:a16="http://schemas.microsoft.com/office/drawing/2014/main" id="{00000000-0008-0000-0300-0000E0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21" name="Line 154">
          <a:extLst>
            <a:ext uri="{FF2B5EF4-FFF2-40B4-BE49-F238E27FC236}">
              <a16:creationId xmlns:a16="http://schemas.microsoft.com/office/drawing/2014/main" id="{00000000-0008-0000-0300-0000E1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22" name="Line 155">
          <a:extLst>
            <a:ext uri="{FF2B5EF4-FFF2-40B4-BE49-F238E27FC236}">
              <a16:creationId xmlns:a16="http://schemas.microsoft.com/office/drawing/2014/main" id="{00000000-0008-0000-0300-0000E2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23" name="Line 156">
          <a:extLst>
            <a:ext uri="{FF2B5EF4-FFF2-40B4-BE49-F238E27FC236}">
              <a16:creationId xmlns:a16="http://schemas.microsoft.com/office/drawing/2014/main" id="{00000000-0008-0000-0300-0000E3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343</xdr:row>
      <xdr:rowOff>0</xdr:rowOff>
    </xdr:from>
    <xdr:to>
      <xdr:col>21</xdr:col>
      <xdr:colOff>0</xdr:colOff>
      <xdr:row>343</xdr:row>
      <xdr:rowOff>0</xdr:rowOff>
    </xdr:to>
    <xdr:sp macro="" textlink="">
      <xdr:nvSpPr>
        <xdr:cNvPr id="285924" name="Line 157">
          <a:extLst>
            <a:ext uri="{FF2B5EF4-FFF2-40B4-BE49-F238E27FC236}">
              <a16:creationId xmlns:a16="http://schemas.microsoft.com/office/drawing/2014/main" id="{00000000-0008-0000-0300-0000E45C0400}"/>
            </a:ext>
          </a:extLst>
        </xdr:cNvPr>
        <xdr:cNvSpPr>
          <a:spLocks noChangeShapeType="1"/>
        </xdr:cNvSpPr>
      </xdr:nvSpPr>
      <xdr:spPr bwMode="auto">
        <a:xfrm flipH="1">
          <a:off x="4200525" y="742473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94" name="AutoShape 59">
          <a:extLst>
            <a:ext uri="{FF2B5EF4-FFF2-40B4-BE49-F238E27FC236}">
              <a16:creationId xmlns:a16="http://schemas.microsoft.com/office/drawing/2014/main" id="{00000000-0008-0000-0300-00005E000000}"/>
            </a:ext>
          </a:extLst>
        </xdr:cNvPr>
        <xdr:cNvSpPr>
          <a:spLocks noChangeArrowheads="1"/>
        </xdr:cNvSpPr>
      </xdr:nvSpPr>
      <xdr:spPr bwMode="auto">
        <a:xfrm>
          <a:off x="600075" y="16459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95" name="AutoShape 60">
          <a:extLst>
            <a:ext uri="{FF2B5EF4-FFF2-40B4-BE49-F238E27FC236}">
              <a16:creationId xmlns:a16="http://schemas.microsoft.com/office/drawing/2014/main" id="{00000000-0008-0000-0300-00005F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96" name="AutoShape 61">
          <a:extLst>
            <a:ext uri="{FF2B5EF4-FFF2-40B4-BE49-F238E27FC236}">
              <a16:creationId xmlns:a16="http://schemas.microsoft.com/office/drawing/2014/main" id="{00000000-0008-0000-0300-000060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97" name="AutoShape 62">
          <a:extLst>
            <a:ext uri="{FF2B5EF4-FFF2-40B4-BE49-F238E27FC236}">
              <a16:creationId xmlns:a16="http://schemas.microsoft.com/office/drawing/2014/main" id="{00000000-0008-0000-0300-000061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98" name="AutoShape 63">
          <a:extLst>
            <a:ext uri="{FF2B5EF4-FFF2-40B4-BE49-F238E27FC236}">
              <a16:creationId xmlns:a16="http://schemas.microsoft.com/office/drawing/2014/main" id="{00000000-0008-0000-0300-000062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99" name="AutoShape 64">
          <a:extLst>
            <a:ext uri="{FF2B5EF4-FFF2-40B4-BE49-F238E27FC236}">
              <a16:creationId xmlns:a16="http://schemas.microsoft.com/office/drawing/2014/main" id="{00000000-0008-0000-0300-000063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100" name="AutoShape 65">
          <a:extLst>
            <a:ext uri="{FF2B5EF4-FFF2-40B4-BE49-F238E27FC236}">
              <a16:creationId xmlns:a16="http://schemas.microsoft.com/office/drawing/2014/main" id="{00000000-0008-0000-0300-000064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101" name="AutoShape 66">
          <a:extLst>
            <a:ext uri="{FF2B5EF4-FFF2-40B4-BE49-F238E27FC236}">
              <a16:creationId xmlns:a16="http://schemas.microsoft.com/office/drawing/2014/main" id="{00000000-0008-0000-0300-000065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102" name="AutoShape 67">
          <a:extLst>
            <a:ext uri="{FF2B5EF4-FFF2-40B4-BE49-F238E27FC236}">
              <a16:creationId xmlns:a16="http://schemas.microsoft.com/office/drawing/2014/main" id="{00000000-0008-0000-0300-000066000000}"/>
            </a:ext>
          </a:extLst>
        </xdr:cNvPr>
        <xdr:cNvSpPr>
          <a:spLocks noChangeArrowheads="1"/>
        </xdr:cNvSpPr>
      </xdr:nvSpPr>
      <xdr:spPr bwMode="auto">
        <a:xfrm>
          <a:off x="600075" y="16459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103" name="Oval 68">
          <a:extLst>
            <a:ext uri="{FF2B5EF4-FFF2-40B4-BE49-F238E27FC236}">
              <a16:creationId xmlns:a16="http://schemas.microsoft.com/office/drawing/2014/main" id="{00000000-0008-0000-0300-000067000000}"/>
            </a:ext>
          </a:extLst>
        </xdr:cNvPr>
        <xdr:cNvSpPr>
          <a:spLocks noChangeArrowheads="1"/>
        </xdr:cNvSpPr>
      </xdr:nvSpPr>
      <xdr:spPr bwMode="auto">
        <a:xfrm>
          <a:off x="600075" y="16459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104" name="Oval 69">
          <a:extLst>
            <a:ext uri="{FF2B5EF4-FFF2-40B4-BE49-F238E27FC236}">
              <a16:creationId xmlns:a16="http://schemas.microsoft.com/office/drawing/2014/main" id="{00000000-0008-0000-0300-000068000000}"/>
            </a:ext>
          </a:extLst>
        </xdr:cNvPr>
        <xdr:cNvSpPr>
          <a:spLocks noChangeArrowheads="1"/>
        </xdr:cNvSpPr>
      </xdr:nvSpPr>
      <xdr:spPr bwMode="auto">
        <a:xfrm>
          <a:off x="600075" y="16459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105" name="Oval 70">
          <a:extLst>
            <a:ext uri="{FF2B5EF4-FFF2-40B4-BE49-F238E27FC236}">
              <a16:creationId xmlns:a16="http://schemas.microsoft.com/office/drawing/2014/main" id="{00000000-0008-0000-0300-000069000000}"/>
            </a:ext>
          </a:extLst>
        </xdr:cNvPr>
        <xdr:cNvSpPr>
          <a:spLocks noChangeArrowheads="1"/>
        </xdr:cNvSpPr>
      </xdr:nvSpPr>
      <xdr:spPr bwMode="auto">
        <a:xfrm>
          <a:off x="600075" y="16459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665</xdr:row>
      <xdr:rowOff>0</xdr:rowOff>
    </xdr:from>
    <xdr:to>
      <xdr:col>3</xdr:col>
      <xdr:colOff>0</xdr:colOff>
      <xdr:row>665</xdr:row>
      <xdr:rowOff>0</xdr:rowOff>
    </xdr:to>
    <xdr:sp macro="" textlink="">
      <xdr:nvSpPr>
        <xdr:cNvPr id="106" name="Oval 71">
          <a:extLst>
            <a:ext uri="{FF2B5EF4-FFF2-40B4-BE49-F238E27FC236}">
              <a16:creationId xmlns:a16="http://schemas.microsoft.com/office/drawing/2014/main" id="{00000000-0008-0000-0300-00006A000000}"/>
            </a:ext>
          </a:extLst>
        </xdr:cNvPr>
        <xdr:cNvSpPr>
          <a:spLocks noChangeArrowheads="1"/>
        </xdr:cNvSpPr>
      </xdr:nvSpPr>
      <xdr:spPr bwMode="auto">
        <a:xfrm>
          <a:off x="600075" y="16459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07" name="AutoShape 75">
          <a:extLst>
            <a:ext uri="{FF2B5EF4-FFF2-40B4-BE49-F238E27FC236}">
              <a16:creationId xmlns:a16="http://schemas.microsoft.com/office/drawing/2014/main" id="{00000000-0008-0000-0300-00006B000000}"/>
            </a:ext>
          </a:extLst>
        </xdr:cNvPr>
        <xdr:cNvSpPr>
          <a:spLocks noChangeArrowheads="1"/>
        </xdr:cNvSpPr>
      </xdr:nvSpPr>
      <xdr:spPr bwMode="auto">
        <a:xfrm>
          <a:off x="7200900" y="102108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08" name="AutoShape 76">
          <a:extLst>
            <a:ext uri="{FF2B5EF4-FFF2-40B4-BE49-F238E27FC236}">
              <a16:creationId xmlns:a16="http://schemas.microsoft.com/office/drawing/2014/main" id="{00000000-0008-0000-0300-00006C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09" name="AutoShape 77">
          <a:extLst>
            <a:ext uri="{FF2B5EF4-FFF2-40B4-BE49-F238E27FC236}">
              <a16:creationId xmlns:a16="http://schemas.microsoft.com/office/drawing/2014/main" id="{00000000-0008-0000-0300-00006D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10" name="AutoShape 78">
          <a:extLst>
            <a:ext uri="{FF2B5EF4-FFF2-40B4-BE49-F238E27FC236}">
              <a16:creationId xmlns:a16="http://schemas.microsoft.com/office/drawing/2014/main" id="{00000000-0008-0000-0300-00006E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11" name="AutoShape 79">
          <a:extLst>
            <a:ext uri="{FF2B5EF4-FFF2-40B4-BE49-F238E27FC236}">
              <a16:creationId xmlns:a16="http://schemas.microsoft.com/office/drawing/2014/main" id="{00000000-0008-0000-0300-00006F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12" name="AutoShape 80">
          <a:extLst>
            <a:ext uri="{FF2B5EF4-FFF2-40B4-BE49-F238E27FC236}">
              <a16:creationId xmlns:a16="http://schemas.microsoft.com/office/drawing/2014/main" id="{00000000-0008-0000-0300-000070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13" name="AutoShape 81">
          <a:extLst>
            <a:ext uri="{FF2B5EF4-FFF2-40B4-BE49-F238E27FC236}">
              <a16:creationId xmlns:a16="http://schemas.microsoft.com/office/drawing/2014/main" id="{00000000-0008-0000-0300-000071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14" name="AutoShape 82">
          <a:extLst>
            <a:ext uri="{FF2B5EF4-FFF2-40B4-BE49-F238E27FC236}">
              <a16:creationId xmlns:a16="http://schemas.microsoft.com/office/drawing/2014/main" id="{00000000-0008-0000-0300-000072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0</xdr:colOff>
      <xdr:row>744</xdr:row>
      <xdr:rowOff>0</xdr:rowOff>
    </xdr:from>
    <xdr:to>
      <xdr:col>36</xdr:col>
      <xdr:colOff>0</xdr:colOff>
      <xdr:row>744</xdr:row>
      <xdr:rowOff>0</xdr:rowOff>
    </xdr:to>
    <xdr:sp macro="" textlink="">
      <xdr:nvSpPr>
        <xdr:cNvPr id="115" name="AutoShape 83">
          <a:extLst>
            <a:ext uri="{FF2B5EF4-FFF2-40B4-BE49-F238E27FC236}">
              <a16:creationId xmlns:a16="http://schemas.microsoft.com/office/drawing/2014/main" id="{00000000-0008-0000-0300-000073000000}"/>
            </a:ext>
          </a:extLst>
        </xdr:cNvPr>
        <xdr:cNvSpPr>
          <a:spLocks noChangeArrowheads="1"/>
        </xdr:cNvSpPr>
      </xdr:nvSpPr>
      <xdr:spPr bwMode="auto">
        <a:xfrm>
          <a:off x="7200900" y="102108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16" name="AutoShape 84">
          <a:extLst>
            <a:ext uri="{FF2B5EF4-FFF2-40B4-BE49-F238E27FC236}">
              <a16:creationId xmlns:a16="http://schemas.microsoft.com/office/drawing/2014/main" id="{00000000-0008-0000-0300-000074000000}"/>
            </a:ext>
          </a:extLst>
        </xdr:cNvPr>
        <xdr:cNvSpPr>
          <a:spLocks noChangeArrowheads="1"/>
        </xdr:cNvSpPr>
      </xdr:nvSpPr>
      <xdr:spPr bwMode="auto">
        <a:xfrm>
          <a:off x="600075" y="144780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17" name="AutoShape 85">
          <a:extLst>
            <a:ext uri="{FF2B5EF4-FFF2-40B4-BE49-F238E27FC236}">
              <a16:creationId xmlns:a16="http://schemas.microsoft.com/office/drawing/2014/main" id="{00000000-0008-0000-0300-000075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18" name="AutoShape 86">
          <a:extLst>
            <a:ext uri="{FF2B5EF4-FFF2-40B4-BE49-F238E27FC236}">
              <a16:creationId xmlns:a16="http://schemas.microsoft.com/office/drawing/2014/main" id="{00000000-0008-0000-0300-000076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19" name="AutoShape 87">
          <a:extLst>
            <a:ext uri="{FF2B5EF4-FFF2-40B4-BE49-F238E27FC236}">
              <a16:creationId xmlns:a16="http://schemas.microsoft.com/office/drawing/2014/main" id="{00000000-0008-0000-0300-000077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0" name="AutoShape 88">
          <a:extLst>
            <a:ext uri="{FF2B5EF4-FFF2-40B4-BE49-F238E27FC236}">
              <a16:creationId xmlns:a16="http://schemas.microsoft.com/office/drawing/2014/main" id="{00000000-0008-0000-0300-000078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1" name="AutoShape 89">
          <a:extLst>
            <a:ext uri="{FF2B5EF4-FFF2-40B4-BE49-F238E27FC236}">
              <a16:creationId xmlns:a16="http://schemas.microsoft.com/office/drawing/2014/main" id="{00000000-0008-0000-0300-000079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2" name="AutoShape 90">
          <a:extLst>
            <a:ext uri="{FF2B5EF4-FFF2-40B4-BE49-F238E27FC236}">
              <a16:creationId xmlns:a16="http://schemas.microsoft.com/office/drawing/2014/main" id="{00000000-0008-0000-0300-00007A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3" name="AutoShape 91">
          <a:extLst>
            <a:ext uri="{FF2B5EF4-FFF2-40B4-BE49-F238E27FC236}">
              <a16:creationId xmlns:a16="http://schemas.microsoft.com/office/drawing/2014/main" id="{00000000-0008-0000-0300-00007B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4" name="AutoShape 92">
          <a:extLst>
            <a:ext uri="{FF2B5EF4-FFF2-40B4-BE49-F238E27FC236}">
              <a16:creationId xmlns:a16="http://schemas.microsoft.com/office/drawing/2014/main" id="{00000000-0008-0000-0300-00007C000000}"/>
            </a:ext>
          </a:extLst>
        </xdr:cNvPr>
        <xdr:cNvSpPr>
          <a:spLocks noChangeArrowheads="1"/>
        </xdr:cNvSpPr>
      </xdr:nvSpPr>
      <xdr:spPr bwMode="auto">
        <a:xfrm>
          <a:off x="600075" y="14478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5" name="Oval 93">
          <a:extLst>
            <a:ext uri="{FF2B5EF4-FFF2-40B4-BE49-F238E27FC236}">
              <a16:creationId xmlns:a16="http://schemas.microsoft.com/office/drawing/2014/main" id="{00000000-0008-0000-0300-00007D000000}"/>
            </a:ext>
          </a:extLst>
        </xdr:cNvPr>
        <xdr:cNvSpPr>
          <a:spLocks noChangeArrowheads="1"/>
        </xdr:cNvSpPr>
      </xdr:nvSpPr>
      <xdr:spPr bwMode="auto">
        <a:xfrm>
          <a:off x="600075" y="14478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6" name="Oval 94">
          <a:extLst>
            <a:ext uri="{FF2B5EF4-FFF2-40B4-BE49-F238E27FC236}">
              <a16:creationId xmlns:a16="http://schemas.microsoft.com/office/drawing/2014/main" id="{00000000-0008-0000-0300-00007E000000}"/>
            </a:ext>
          </a:extLst>
        </xdr:cNvPr>
        <xdr:cNvSpPr>
          <a:spLocks noChangeArrowheads="1"/>
        </xdr:cNvSpPr>
      </xdr:nvSpPr>
      <xdr:spPr bwMode="auto">
        <a:xfrm>
          <a:off x="600075" y="14478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7" name="Oval 95">
          <a:extLst>
            <a:ext uri="{FF2B5EF4-FFF2-40B4-BE49-F238E27FC236}">
              <a16:creationId xmlns:a16="http://schemas.microsoft.com/office/drawing/2014/main" id="{00000000-0008-0000-0300-00007F000000}"/>
            </a:ext>
          </a:extLst>
        </xdr:cNvPr>
        <xdr:cNvSpPr>
          <a:spLocks noChangeArrowheads="1"/>
        </xdr:cNvSpPr>
      </xdr:nvSpPr>
      <xdr:spPr bwMode="auto">
        <a:xfrm>
          <a:off x="600075" y="14478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772</xdr:row>
      <xdr:rowOff>0</xdr:rowOff>
    </xdr:from>
    <xdr:to>
      <xdr:col>3</xdr:col>
      <xdr:colOff>0</xdr:colOff>
      <xdr:row>772</xdr:row>
      <xdr:rowOff>0</xdr:rowOff>
    </xdr:to>
    <xdr:sp macro="" textlink="">
      <xdr:nvSpPr>
        <xdr:cNvPr id="128" name="Oval 96">
          <a:extLst>
            <a:ext uri="{FF2B5EF4-FFF2-40B4-BE49-F238E27FC236}">
              <a16:creationId xmlns:a16="http://schemas.microsoft.com/office/drawing/2014/main" id="{00000000-0008-0000-0300-000080000000}"/>
            </a:ext>
          </a:extLst>
        </xdr:cNvPr>
        <xdr:cNvSpPr>
          <a:spLocks noChangeArrowheads="1"/>
        </xdr:cNvSpPr>
      </xdr:nvSpPr>
      <xdr:spPr bwMode="auto">
        <a:xfrm>
          <a:off x="600075" y="14478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29" name="AutoShape 126">
          <a:extLst>
            <a:ext uri="{FF2B5EF4-FFF2-40B4-BE49-F238E27FC236}">
              <a16:creationId xmlns:a16="http://schemas.microsoft.com/office/drawing/2014/main" id="{00000000-0008-0000-0300-000081000000}"/>
            </a:ext>
          </a:extLst>
        </xdr:cNvPr>
        <xdr:cNvSpPr>
          <a:spLocks noChangeArrowheads="1"/>
        </xdr:cNvSpPr>
      </xdr:nvSpPr>
      <xdr:spPr bwMode="auto">
        <a:xfrm>
          <a:off x="600075" y="33223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0" name="AutoShape 127">
          <a:extLst>
            <a:ext uri="{FF2B5EF4-FFF2-40B4-BE49-F238E27FC236}">
              <a16:creationId xmlns:a16="http://schemas.microsoft.com/office/drawing/2014/main" id="{00000000-0008-0000-0300-000082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1" name="AutoShape 128">
          <a:extLst>
            <a:ext uri="{FF2B5EF4-FFF2-40B4-BE49-F238E27FC236}">
              <a16:creationId xmlns:a16="http://schemas.microsoft.com/office/drawing/2014/main" id="{00000000-0008-0000-0300-000083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2" name="AutoShape 129">
          <a:extLst>
            <a:ext uri="{FF2B5EF4-FFF2-40B4-BE49-F238E27FC236}">
              <a16:creationId xmlns:a16="http://schemas.microsoft.com/office/drawing/2014/main" id="{00000000-0008-0000-0300-000084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3" name="AutoShape 130">
          <a:extLst>
            <a:ext uri="{FF2B5EF4-FFF2-40B4-BE49-F238E27FC236}">
              <a16:creationId xmlns:a16="http://schemas.microsoft.com/office/drawing/2014/main" id="{00000000-0008-0000-0300-000085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4" name="AutoShape 131">
          <a:extLst>
            <a:ext uri="{FF2B5EF4-FFF2-40B4-BE49-F238E27FC236}">
              <a16:creationId xmlns:a16="http://schemas.microsoft.com/office/drawing/2014/main" id="{00000000-0008-0000-0300-000086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5" name="AutoShape 132">
          <a:extLst>
            <a:ext uri="{FF2B5EF4-FFF2-40B4-BE49-F238E27FC236}">
              <a16:creationId xmlns:a16="http://schemas.microsoft.com/office/drawing/2014/main" id="{00000000-0008-0000-0300-000087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6" name="AutoShape 133">
          <a:extLst>
            <a:ext uri="{FF2B5EF4-FFF2-40B4-BE49-F238E27FC236}">
              <a16:creationId xmlns:a16="http://schemas.microsoft.com/office/drawing/2014/main" id="{00000000-0008-0000-0300-000088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7" name="AutoShape 134">
          <a:extLst>
            <a:ext uri="{FF2B5EF4-FFF2-40B4-BE49-F238E27FC236}">
              <a16:creationId xmlns:a16="http://schemas.microsoft.com/office/drawing/2014/main" id="{00000000-0008-0000-0300-000089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8" name="Oval 135">
          <a:extLst>
            <a:ext uri="{FF2B5EF4-FFF2-40B4-BE49-F238E27FC236}">
              <a16:creationId xmlns:a16="http://schemas.microsoft.com/office/drawing/2014/main" id="{00000000-0008-0000-0300-00008A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39" name="Oval 136">
          <a:extLst>
            <a:ext uri="{FF2B5EF4-FFF2-40B4-BE49-F238E27FC236}">
              <a16:creationId xmlns:a16="http://schemas.microsoft.com/office/drawing/2014/main" id="{00000000-0008-0000-0300-00008B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0" name="Oval 137">
          <a:extLst>
            <a:ext uri="{FF2B5EF4-FFF2-40B4-BE49-F238E27FC236}">
              <a16:creationId xmlns:a16="http://schemas.microsoft.com/office/drawing/2014/main" id="{00000000-0008-0000-0300-00008C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1" name="Oval 138">
          <a:extLst>
            <a:ext uri="{FF2B5EF4-FFF2-40B4-BE49-F238E27FC236}">
              <a16:creationId xmlns:a16="http://schemas.microsoft.com/office/drawing/2014/main" id="{00000000-0008-0000-0300-00008D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2" name="AutoShape 139">
          <a:extLst>
            <a:ext uri="{FF2B5EF4-FFF2-40B4-BE49-F238E27FC236}">
              <a16:creationId xmlns:a16="http://schemas.microsoft.com/office/drawing/2014/main" id="{00000000-0008-0000-0300-00008E000000}"/>
            </a:ext>
          </a:extLst>
        </xdr:cNvPr>
        <xdr:cNvSpPr>
          <a:spLocks noChangeArrowheads="1"/>
        </xdr:cNvSpPr>
      </xdr:nvSpPr>
      <xdr:spPr bwMode="auto">
        <a:xfrm>
          <a:off x="600075" y="33223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3" name="AutoShape 140">
          <a:extLst>
            <a:ext uri="{FF2B5EF4-FFF2-40B4-BE49-F238E27FC236}">
              <a16:creationId xmlns:a16="http://schemas.microsoft.com/office/drawing/2014/main" id="{00000000-0008-0000-0300-00008F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4" name="AutoShape 141">
          <a:extLst>
            <a:ext uri="{FF2B5EF4-FFF2-40B4-BE49-F238E27FC236}">
              <a16:creationId xmlns:a16="http://schemas.microsoft.com/office/drawing/2014/main" id="{00000000-0008-0000-0300-000090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5" name="AutoShape 142">
          <a:extLst>
            <a:ext uri="{FF2B5EF4-FFF2-40B4-BE49-F238E27FC236}">
              <a16:creationId xmlns:a16="http://schemas.microsoft.com/office/drawing/2014/main" id="{00000000-0008-0000-0300-000091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6" name="AutoShape 143">
          <a:extLst>
            <a:ext uri="{FF2B5EF4-FFF2-40B4-BE49-F238E27FC236}">
              <a16:creationId xmlns:a16="http://schemas.microsoft.com/office/drawing/2014/main" id="{00000000-0008-0000-0300-000092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7" name="AutoShape 144">
          <a:extLst>
            <a:ext uri="{FF2B5EF4-FFF2-40B4-BE49-F238E27FC236}">
              <a16:creationId xmlns:a16="http://schemas.microsoft.com/office/drawing/2014/main" id="{00000000-0008-0000-0300-000093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8" name="AutoShape 145">
          <a:extLst>
            <a:ext uri="{FF2B5EF4-FFF2-40B4-BE49-F238E27FC236}">
              <a16:creationId xmlns:a16="http://schemas.microsoft.com/office/drawing/2014/main" id="{00000000-0008-0000-0300-000094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49" name="AutoShape 146">
          <a:extLst>
            <a:ext uri="{FF2B5EF4-FFF2-40B4-BE49-F238E27FC236}">
              <a16:creationId xmlns:a16="http://schemas.microsoft.com/office/drawing/2014/main" id="{00000000-0008-0000-0300-000095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0" name="AutoShape 147">
          <a:extLst>
            <a:ext uri="{FF2B5EF4-FFF2-40B4-BE49-F238E27FC236}">
              <a16:creationId xmlns:a16="http://schemas.microsoft.com/office/drawing/2014/main" id="{00000000-0008-0000-0300-000096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1" name="Oval 148">
          <a:extLst>
            <a:ext uri="{FF2B5EF4-FFF2-40B4-BE49-F238E27FC236}">
              <a16:creationId xmlns:a16="http://schemas.microsoft.com/office/drawing/2014/main" id="{00000000-0008-0000-0300-000097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2" name="Oval 149">
          <a:extLst>
            <a:ext uri="{FF2B5EF4-FFF2-40B4-BE49-F238E27FC236}">
              <a16:creationId xmlns:a16="http://schemas.microsoft.com/office/drawing/2014/main" id="{00000000-0008-0000-0300-000098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3" name="Oval 150">
          <a:extLst>
            <a:ext uri="{FF2B5EF4-FFF2-40B4-BE49-F238E27FC236}">
              <a16:creationId xmlns:a16="http://schemas.microsoft.com/office/drawing/2014/main" id="{00000000-0008-0000-0300-000099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4" name="Oval 151">
          <a:extLst>
            <a:ext uri="{FF2B5EF4-FFF2-40B4-BE49-F238E27FC236}">
              <a16:creationId xmlns:a16="http://schemas.microsoft.com/office/drawing/2014/main" id="{00000000-0008-0000-0300-00009A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5" name="AutoShape 126">
          <a:extLst>
            <a:ext uri="{FF2B5EF4-FFF2-40B4-BE49-F238E27FC236}">
              <a16:creationId xmlns:a16="http://schemas.microsoft.com/office/drawing/2014/main" id="{00000000-0008-0000-0300-00009B000000}"/>
            </a:ext>
          </a:extLst>
        </xdr:cNvPr>
        <xdr:cNvSpPr>
          <a:spLocks noChangeArrowheads="1"/>
        </xdr:cNvSpPr>
      </xdr:nvSpPr>
      <xdr:spPr bwMode="auto">
        <a:xfrm>
          <a:off x="600075" y="33223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6" name="AutoShape 127">
          <a:extLst>
            <a:ext uri="{FF2B5EF4-FFF2-40B4-BE49-F238E27FC236}">
              <a16:creationId xmlns:a16="http://schemas.microsoft.com/office/drawing/2014/main" id="{00000000-0008-0000-0300-00009C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7" name="AutoShape 128">
          <a:extLst>
            <a:ext uri="{FF2B5EF4-FFF2-40B4-BE49-F238E27FC236}">
              <a16:creationId xmlns:a16="http://schemas.microsoft.com/office/drawing/2014/main" id="{00000000-0008-0000-0300-00009D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8" name="AutoShape 129">
          <a:extLst>
            <a:ext uri="{FF2B5EF4-FFF2-40B4-BE49-F238E27FC236}">
              <a16:creationId xmlns:a16="http://schemas.microsoft.com/office/drawing/2014/main" id="{00000000-0008-0000-0300-00009E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59" name="AutoShape 130">
          <a:extLst>
            <a:ext uri="{FF2B5EF4-FFF2-40B4-BE49-F238E27FC236}">
              <a16:creationId xmlns:a16="http://schemas.microsoft.com/office/drawing/2014/main" id="{00000000-0008-0000-0300-00009F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0" name="AutoShape 131">
          <a:extLst>
            <a:ext uri="{FF2B5EF4-FFF2-40B4-BE49-F238E27FC236}">
              <a16:creationId xmlns:a16="http://schemas.microsoft.com/office/drawing/2014/main" id="{00000000-0008-0000-0300-0000A0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1" name="AutoShape 132">
          <a:extLst>
            <a:ext uri="{FF2B5EF4-FFF2-40B4-BE49-F238E27FC236}">
              <a16:creationId xmlns:a16="http://schemas.microsoft.com/office/drawing/2014/main" id="{00000000-0008-0000-0300-0000A1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2" name="AutoShape 133">
          <a:extLst>
            <a:ext uri="{FF2B5EF4-FFF2-40B4-BE49-F238E27FC236}">
              <a16:creationId xmlns:a16="http://schemas.microsoft.com/office/drawing/2014/main" id="{00000000-0008-0000-0300-0000A2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3" name="AutoShape 134">
          <a:extLst>
            <a:ext uri="{FF2B5EF4-FFF2-40B4-BE49-F238E27FC236}">
              <a16:creationId xmlns:a16="http://schemas.microsoft.com/office/drawing/2014/main" id="{00000000-0008-0000-0300-0000A3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4" name="Oval 135">
          <a:extLst>
            <a:ext uri="{FF2B5EF4-FFF2-40B4-BE49-F238E27FC236}">
              <a16:creationId xmlns:a16="http://schemas.microsoft.com/office/drawing/2014/main" id="{00000000-0008-0000-0300-0000A4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5" name="Oval 136">
          <a:extLst>
            <a:ext uri="{FF2B5EF4-FFF2-40B4-BE49-F238E27FC236}">
              <a16:creationId xmlns:a16="http://schemas.microsoft.com/office/drawing/2014/main" id="{00000000-0008-0000-0300-0000A5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6" name="Oval 137">
          <a:extLst>
            <a:ext uri="{FF2B5EF4-FFF2-40B4-BE49-F238E27FC236}">
              <a16:creationId xmlns:a16="http://schemas.microsoft.com/office/drawing/2014/main" id="{00000000-0008-0000-0300-0000A6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7" name="Oval 138">
          <a:extLst>
            <a:ext uri="{FF2B5EF4-FFF2-40B4-BE49-F238E27FC236}">
              <a16:creationId xmlns:a16="http://schemas.microsoft.com/office/drawing/2014/main" id="{00000000-0008-0000-0300-0000A7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8" name="AutoShape 139">
          <a:extLst>
            <a:ext uri="{FF2B5EF4-FFF2-40B4-BE49-F238E27FC236}">
              <a16:creationId xmlns:a16="http://schemas.microsoft.com/office/drawing/2014/main" id="{00000000-0008-0000-0300-0000A8000000}"/>
            </a:ext>
          </a:extLst>
        </xdr:cNvPr>
        <xdr:cNvSpPr>
          <a:spLocks noChangeArrowheads="1"/>
        </xdr:cNvSpPr>
      </xdr:nvSpPr>
      <xdr:spPr bwMode="auto">
        <a:xfrm>
          <a:off x="600075" y="332232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69" name="AutoShape 140">
          <a:extLst>
            <a:ext uri="{FF2B5EF4-FFF2-40B4-BE49-F238E27FC236}">
              <a16:creationId xmlns:a16="http://schemas.microsoft.com/office/drawing/2014/main" id="{00000000-0008-0000-0300-0000A9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0" name="AutoShape 141">
          <a:extLst>
            <a:ext uri="{FF2B5EF4-FFF2-40B4-BE49-F238E27FC236}">
              <a16:creationId xmlns:a16="http://schemas.microsoft.com/office/drawing/2014/main" id="{00000000-0008-0000-0300-0000AA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1" name="AutoShape 142">
          <a:extLst>
            <a:ext uri="{FF2B5EF4-FFF2-40B4-BE49-F238E27FC236}">
              <a16:creationId xmlns:a16="http://schemas.microsoft.com/office/drawing/2014/main" id="{00000000-0008-0000-0300-0000AB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2" name="AutoShape 143">
          <a:extLst>
            <a:ext uri="{FF2B5EF4-FFF2-40B4-BE49-F238E27FC236}">
              <a16:creationId xmlns:a16="http://schemas.microsoft.com/office/drawing/2014/main" id="{00000000-0008-0000-0300-0000AC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3" name="AutoShape 144">
          <a:extLst>
            <a:ext uri="{FF2B5EF4-FFF2-40B4-BE49-F238E27FC236}">
              <a16:creationId xmlns:a16="http://schemas.microsoft.com/office/drawing/2014/main" id="{00000000-0008-0000-0300-0000AD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4" name="AutoShape 145">
          <a:extLst>
            <a:ext uri="{FF2B5EF4-FFF2-40B4-BE49-F238E27FC236}">
              <a16:creationId xmlns:a16="http://schemas.microsoft.com/office/drawing/2014/main" id="{00000000-0008-0000-0300-0000AE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5" name="AutoShape 146">
          <a:extLst>
            <a:ext uri="{FF2B5EF4-FFF2-40B4-BE49-F238E27FC236}">
              <a16:creationId xmlns:a16="http://schemas.microsoft.com/office/drawing/2014/main" id="{00000000-0008-0000-0300-0000AF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6" name="AutoShape 147">
          <a:extLst>
            <a:ext uri="{FF2B5EF4-FFF2-40B4-BE49-F238E27FC236}">
              <a16:creationId xmlns:a16="http://schemas.microsoft.com/office/drawing/2014/main" id="{00000000-0008-0000-0300-0000B0000000}"/>
            </a:ext>
          </a:extLst>
        </xdr:cNvPr>
        <xdr:cNvSpPr>
          <a:spLocks noChangeArrowheads="1"/>
        </xdr:cNvSpPr>
      </xdr:nvSpPr>
      <xdr:spPr bwMode="auto">
        <a:xfrm>
          <a:off x="600075" y="332232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7" name="Oval 148">
          <a:extLst>
            <a:ext uri="{FF2B5EF4-FFF2-40B4-BE49-F238E27FC236}">
              <a16:creationId xmlns:a16="http://schemas.microsoft.com/office/drawing/2014/main" id="{00000000-0008-0000-0300-0000B1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8" name="Oval 149">
          <a:extLst>
            <a:ext uri="{FF2B5EF4-FFF2-40B4-BE49-F238E27FC236}">
              <a16:creationId xmlns:a16="http://schemas.microsoft.com/office/drawing/2014/main" id="{00000000-0008-0000-0300-0000B2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79" name="Oval 150">
          <a:extLst>
            <a:ext uri="{FF2B5EF4-FFF2-40B4-BE49-F238E27FC236}">
              <a16:creationId xmlns:a16="http://schemas.microsoft.com/office/drawing/2014/main" id="{00000000-0008-0000-0300-0000B3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876</xdr:row>
      <xdr:rowOff>0</xdr:rowOff>
    </xdr:from>
    <xdr:to>
      <xdr:col>3</xdr:col>
      <xdr:colOff>0</xdr:colOff>
      <xdr:row>876</xdr:row>
      <xdr:rowOff>0</xdr:rowOff>
    </xdr:to>
    <xdr:sp macro="" textlink="">
      <xdr:nvSpPr>
        <xdr:cNvPr id="180" name="Oval 151">
          <a:extLst>
            <a:ext uri="{FF2B5EF4-FFF2-40B4-BE49-F238E27FC236}">
              <a16:creationId xmlns:a16="http://schemas.microsoft.com/office/drawing/2014/main" id="{00000000-0008-0000-0300-0000B4000000}"/>
            </a:ext>
          </a:extLst>
        </xdr:cNvPr>
        <xdr:cNvSpPr>
          <a:spLocks noChangeArrowheads="1"/>
        </xdr:cNvSpPr>
      </xdr:nvSpPr>
      <xdr:spPr bwMode="auto">
        <a:xfrm>
          <a:off x="600075" y="332232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1" name="AutoShape 85">
          <a:extLst>
            <a:ext uri="{FF2B5EF4-FFF2-40B4-BE49-F238E27FC236}">
              <a16:creationId xmlns:a16="http://schemas.microsoft.com/office/drawing/2014/main" id="{00000000-0008-0000-0300-0000B5000000}"/>
            </a:ext>
          </a:extLst>
        </xdr:cNvPr>
        <xdr:cNvSpPr>
          <a:spLocks noChangeArrowheads="1"/>
        </xdr:cNvSpPr>
      </xdr:nvSpPr>
      <xdr:spPr bwMode="auto">
        <a:xfrm>
          <a:off x="600075" y="624840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2" name="AutoShape 86">
          <a:extLst>
            <a:ext uri="{FF2B5EF4-FFF2-40B4-BE49-F238E27FC236}">
              <a16:creationId xmlns:a16="http://schemas.microsoft.com/office/drawing/2014/main" id="{00000000-0008-0000-0300-0000B6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3" name="AutoShape 87">
          <a:extLst>
            <a:ext uri="{FF2B5EF4-FFF2-40B4-BE49-F238E27FC236}">
              <a16:creationId xmlns:a16="http://schemas.microsoft.com/office/drawing/2014/main" id="{00000000-0008-0000-0300-0000B7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4" name="AutoShape 88">
          <a:extLst>
            <a:ext uri="{FF2B5EF4-FFF2-40B4-BE49-F238E27FC236}">
              <a16:creationId xmlns:a16="http://schemas.microsoft.com/office/drawing/2014/main" id="{00000000-0008-0000-0300-0000B8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5" name="AutoShape 89">
          <a:extLst>
            <a:ext uri="{FF2B5EF4-FFF2-40B4-BE49-F238E27FC236}">
              <a16:creationId xmlns:a16="http://schemas.microsoft.com/office/drawing/2014/main" id="{00000000-0008-0000-0300-0000B9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6" name="AutoShape 90">
          <a:extLst>
            <a:ext uri="{FF2B5EF4-FFF2-40B4-BE49-F238E27FC236}">
              <a16:creationId xmlns:a16="http://schemas.microsoft.com/office/drawing/2014/main" id="{00000000-0008-0000-0300-0000BA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7" name="AutoShape 91">
          <a:extLst>
            <a:ext uri="{FF2B5EF4-FFF2-40B4-BE49-F238E27FC236}">
              <a16:creationId xmlns:a16="http://schemas.microsoft.com/office/drawing/2014/main" id="{00000000-0008-0000-0300-0000BB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8" name="AutoShape 92">
          <a:extLst>
            <a:ext uri="{FF2B5EF4-FFF2-40B4-BE49-F238E27FC236}">
              <a16:creationId xmlns:a16="http://schemas.microsoft.com/office/drawing/2014/main" id="{00000000-0008-0000-0300-0000BC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89" name="AutoShape 93">
          <a:extLst>
            <a:ext uri="{FF2B5EF4-FFF2-40B4-BE49-F238E27FC236}">
              <a16:creationId xmlns:a16="http://schemas.microsoft.com/office/drawing/2014/main" id="{00000000-0008-0000-0300-0000BD000000}"/>
            </a:ext>
          </a:extLst>
        </xdr:cNvPr>
        <xdr:cNvSpPr>
          <a:spLocks noChangeArrowheads="1"/>
        </xdr:cNvSpPr>
      </xdr:nvSpPr>
      <xdr:spPr bwMode="auto">
        <a:xfrm>
          <a:off x="600075" y="624840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90" name="Oval 94">
          <a:extLst>
            <a:ext uri="{FF2B5EF4-FFF2-40B4-BE49-F238E27FC236}">
              <a16:creationId xmlns:a16="http://schemas.microsoft.com/office/drawing/2014/main" id="{00000000-0008-0000-0300-0000BE000000}"/>
            </a:ext>
          </a:extLst>
        </xdr:cNvPr>
        <xdr:cNvSpPr>
          <a:spLocks noChangeArrowheads="1"/>
        </xdr:cNvSpPr>
      </xdr:nvSpPr>
      <xdr:spPr bwMode="auto">
        <a:xfrm>
          <a:off x="600075" y="62484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91" name="Oval 95">
          <a:extLst>
            <a:ext uri="{FF2B5EF4-FFF2-40B4-BE49-F238E27FC236}">
              <a16:creationId xmlns:a16="http://schemas.microsoft.com/office/drawing/2014/main" id="{00000000-0008-0000-0300-0000BF000000}"/>
            </a:ext>
          </a:extLst>
        </xdr:cNvPr>
        <xdr:cNvSpPr>
          <a:spLocks noChangeArrowheads="1"/>
        </xdr:cNvSpPr>
      </xdr:nvSpPr>
      <xdr:spPr bwMode="auto">
        <a:xfrm>
          <a:off x="600075" y="62484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92" name="Oval 96">
          <a:extLst>
            <a:ext uri="{FF2B5EF4-FFF2-40B4-BE49-F238E27FC236}">
              <a16:creationId xmlns:a16="http://schemas.microsoft.com/office/drawing/2014/main" id="{00000000-0008-0000-0300-0000C0000000}"/>
            </a:ext>
          </a:extLst>
        </xdr:cNvPr>
        <xdr:cNvSpPr>
          <a:spLocks noChangeArrowheads="1"/>
        </xdr:cNvSpPr>
      </xdr:nvSpPr>
      <xdr:spPr bwMode="auto">
        <a:xfrm>
          <a:off x="600075" y="62484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1074</xdr:row>
      <xdr:rowOff>0</xdr:rowOff>
    </xdr:from>
    <xdr:to>
      <xdr:col>3</xdr:col>
      <xdr:colOff>0</xdr:colOff>
      <xdr:row>1074</xdr:row>
      <xdr:rowOff>0</xdr:rowOff>
    </xdr:to>
    <xdr:sp macro="" textlink="">
      <xdr:nvSpPr>
        <xdr:cNvPr id="193" name="Oval 97">
          <a:extLst>
            <a:ext uri="{FF2B5EF4-FFF2-40B4-BE49-F238E27FC236}">
              <a16:creationId xmlns:a16="http://schemas.microsoft.com/office/drawing/2014/main" id="{00000000-0008-0000-0300-0000C1000000}"/>
            </a:ext>
          </a:extLst>
        </xdr:cNvPr>
        <xdr:cNvSpPr>
          <a:spLocks noChangeArrowheads="1"/>
        </xdr:cNvSpPr>
      </xdr:nvSpPr>
      <xdr:spPr bwMode="auto">
        <a:xfrm>
          <a:off x="600075" y="624840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194" name="AutoShape 84">
          <a:extLst>
            <a:ext uri="{FF2B5EF4-FFF2-40B4-BE49-F238E27FC236}">
              <a16:creationId xmlns:a16="http://schemas.microsoft.com/office/drawing/2014/main" id="{00000000-0008-0000-0300-0000C2000000}"/>
            </a:ext>
          </a:extLst>
        </xdr:cNvPr>
        <xdr:cNvSpPr>
          <a:spLocks noChangeArrowheads="1"/>
        </xdr:cNvSpPr>
      </xdr:nvSpPr>
      <xdr:spPr bwMode="auto">
        <a:xfrm>
          <a:off x="600075" y="6385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195" name="AutoShape 85">
          <a:extLst>
            <a:ext uri="{FF2B5EF4-FFF2-40B4-BE49-F238E27FC236}">
              <a16:creationId xmlns:a16="http://schemas.microsoft.com/office/drawing/2014/main" id="{00000000-0008-0000-0300-0000C3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196" name="AutoShape 86">
          <a:extLst>
            <a:ext uri="{FF2B5EF4-FFF2-40B4-BE49-F238E27FC236}">
              <a16:creationId xmlns:a16="http://schemas.microsoft.com/office/drawing/2014/main" id="{00000000-0008-0000-0300-0000C4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197" name="AutoShape 87">
          <a:extLst>
            <a:ext uri="{FF2B5EF4-FFF2-40B4-BE49-F238E27FC236}">
              <a16:creationId xmlns:a16="http://schemas.microsoft.com/office/drawing/2014/main" id="{00000000-0008-0000-0300-0000C5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198" name="AutoShape 88">
          <a:extLst>
            <a:ext uri="{FF2B5EF4-FFF2-40B4-BE49-F238E27FC236}">
              <a16:creationId xmlns:a16="http://schemas.microsoft.com/office/drawing/2014/main" id="{00000000-0008-0000-0300-0000C6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199" name="AutoShape 89">
          <a:extLst>
            <a:ext uri="{FF2B5EF4-FFF2-40B4-BE49-F238E27FC236}">
              <a16:creationId xmlns:a16="http://schemas.microsoft.com/office/drawing/2014/main" id="{00000000-0008-0000-0300-0000C7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0" name="AutoShape 90">
          <a:extLst>
            <a:ext uri="{FF2B5EF4-FFF2-40B4-BE49-F238E27FC236}">
              <a16:creationId xmlns:a16="http://schemas.microsoft.com/office/drawing/2014/main" id="{00000000-0008-0000-0300-0000C8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1" name="AutoShape 91">
          <a:extLst>
            <a:ext uri="{FF2B5EF4-FFF2-40B4-BE49-F238E27FC236}">
              <a16:creationId xmlns:a16="http://schemas.microsoft.com/office/drawing/2014/main" id="{00000000-0008-0000-0300-0000C9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2" name="AutoShape 92">
          <a:extLst>
            <a:ext uri="{FF2B5EF4-FFF2-40B4-BE49-F238E27FC236}">
              <a16:creationId xmlns:a16="http://schemas.microsoft.com/office/drawing/2014/main" id="{00000000-0008-0000-0300-0000CA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3" name="Oval 93">
          <a:extLst>
            <a:ext uri="{FF2B5EF4-FFF2-40B4-BE49-F238E27FC236}">
              <a16:creationId xmlns:a16="http://schemas.microsoft.com/office/drawing/2014/main" id="{00000000-0008-0000-0300-0000CB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4" name="Oval 94">
          <a:extLst>
            <a:ext uri="{FF2B5EF4-FFF2-40B4-BE49-F238E27FC236}">
              <a16:creationId xmlns:a16="http://schemas.microsoft.com/office/drawing/2014/main" id="{00000000-0008-0000-0300-0000CC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5" name="Oval 95">
          <a:extLst>
            <a:ext uri="{FF2B5EF4-FFF2-40B4-BE49-F238E27FC236}">
              <a16:creationId xmlns:a16="http://schemas.microsoft.com/office/drawing/2014/main" id="{00000000-0008-0000-0300-0000CD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6" name="Oval 96">
          <a:extLst>
            <a:ext uri="{FF2B5EF4-FFF2-40B4-BE49-F238E27FC236}">
              <a16:creationId xmlns:a16="http://schemas.microsoft.com/office/drawing/2014/main" id="{00000000-0008-0000-0300-0000CE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7" name="AutoShape 84">
          <a:extLst>
            <a:ext uri="{FF2B5EF4-FFF2-40B4-BE49-F238E27FC236}">
              <a16:creationId xmlns:a16="http://schemas.microsoft.com/office/drawing/2014/main" id="{00000000-0008-0000-0300-0000CF000000}"/>
            </a:ext>
          </a:extLst>
        </xdr:cNvPr>
        <xdr:cNvSpPr>
          <a:spLocks noChangeArrowheads="1"/>
        </xdr:cNvSpPr>
      </xdr:nvSpPr>
      <xdr:spPr bwMode="auto">
        <a:xfrm>
          <a:off x="600075" y="638556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8" name="AutoShape 85">
          <a:extLst>
            <a:ext uri="{FF2B5EF4-FFF2-40B4-BE49-F238E27FC236}">
              <a16:creationId xmlns:a16="http://schemas.microsoft.com/office/drawing/2014/main" id="{00000000-0008-0000-0300-0000D0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09" name="AutoShape 86">
          <a:extLst>
            <a:ext uri="{FF2B5EF4-FFF2-40B4-BE49-F238E27FC236}">
              <a16:creationId xmlns:a16="http://schemas.microsoft.com/office/drawing/2014/main" id="{00000000-0008-0000-0300-0000D1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0" name="AutoShape 87">
          <a:extLst>
            <a:ext uri="{FF2B5EF4-FFF2-40B4-BE49-F238E27FC236}">
              <a16:creationId xmlns:a16="http://schemas.microsoft.com/office/drawing/2014/main" id="{00000000-0008-0000-0300-0000D2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1" name="AutoShape 88">
          <a:extLst>
            <a:ext uri="{FF2B5EF4-FFF2-40B4-BE49-F238E27FC236}">
              <a16:creationId xmlns:a16="http://schemas.microsoft.com/office/drawing/2014/main" id="{00000000-0008-0000-0300-0000D3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2" name="AutoShape 89">
          <a:extLst>
            <a:ext uri="{FF2B5EF4-FFF2-40B4-BE49-F238E27FC236}">
              <a16:creationId xmlns:a16="http://schemas.microsoft.com/office/drawing/2014/main" id="{00000000-0008-0000-0300-0000D4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3" name="AutoShape 90">
          <a:extLst>
            <a:ext uri="{FF2B5EF4-FFF2-40B4-BE49-F238E27FC236}">
              <a16:creationId xmlns:a16="http://schemas.microsoft.com/office/drawing/2014/main" id="{00000000-0008-0000-0300-0000D5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4" name="AutoShape 91">
          <a:extLst>
            <a:ext uri="{FF2B5EF4-FFF2-40B4-BE49-F238E27FC236}">
              <a16:creationId xmlns:a16="http://schemas.microsoft.com/office/drawing/2014/main" id="{00000000-0008-0000-0300-0000D6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5" name="AutoShape 92">
          <a:extLst>
            <a:ext uri="{FF2B5EF4-FFF2-40B4-BE49-F238E27FC236}">
              <a16:creationId xmlns:a16="http://schemas.microsoft.com/office/drawing/2014/main" id="{00000000-0008-0000-0300-0000D7000000}"/>
            </a:ext>
          </a:extLst>
        </xdr:cNvPr>
        <xdr:cNvSpPr>
          <a:spLocks noChangeArrowheads="1"/>
        </xdr:cNvSpPr>
      </xdr:nvSpPr>
      <xdr:spPr bwMode="auto">
        <a:xfrm>
          <a:off x="600075" y="638556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6" name="Oval 93">
          <a:extLst>
            <a:ext uri="{FF2B5EF4-FFF2-40B4-BE49-F238E27FC236}">
              <a16:creationId xmlns:a16="http://schemas.microsoft.com/office/drawing/2014/main" id="{00000000-0008-0000-0300-0000D8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7" name="Oval 94">
          <a:extLst>
            <a:ext uri="{FF2B5EF4-FFF2-40B4-BE49-F238E27FC236}">
              <a16:creationId xmlns:a16="http://schemas.microsoft.com/office/drawing/2014/main" id="{00000000-0008-0000-0300-0000D9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8" name="Oval 95">
          <a:extLst>
            <a:ext uri="{FF2B5EF4-FFF2-40B4-BE49-F238E27FC236}">
              <a16:creationId xmlns:a16="http://schemas.microsoft.com/office/drawing/2014/main" id="{00000000-0008-0000-0300-0000DA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1083</xdr:row>
      <xdr:rowOff>0</xdr:rowOff>
    </xdr:from>
    <xdr:to>
      <xdr:col>3</xdr:col>
      <xdr:colOff>0</xdr:colOff>
      <xdr:row>1083</xdr:row>
      <xdr:rowOff>0</xdr:rowOff>
    </xdr:to>
    <xdr:sp macro="" textlink="">
      <xdr:nvSpPr>
        <xdr:cNvPr id="219" name="Oval 96">
          <a:extLst>
            <a:ext uri="{FF2B5EF4-FFF2-40B4-BE49-F238E27FC236}">
              <a16:creationId xmlns:a16="http://schemas.microsoft.com/office/drawing/2014/main" id="{00000000-0008-0000-0300-0000DB000000}"/>
            </a:ext>
          </a:extLst>
        </xdr:cNvPr>
        <xdr:cNvSpPr>
          <a:spLocks noChangeArrowheads="1"/>
        </xdr:cNvSpPr>
      </xdr:nvSpPr>
      <xdr:spPr bwMode="auto">
        <a:xfrm>
          <a:off x="600075" y="638556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0" name="AutoShape 59">
          <a:extLst>
            <a:ext uri="{FF2B5EF4-FFF2-40B4-BE49-F238E27FC236}">
              <a16:creationId xmlns:a16="http://schemas.microsoft.com/office/drawing/2014/main" id="{00000000-0008-0000-0300-0000DC000000}"/>
            </a:ext>
          </a:extLst>
        </xdr:cNvPr>
        <xdr:cNvSpPr>
          <a:spLocks noChangeArrowheads="1"/>
        </xdr:cNvSpPr>
      </xdr:nvSpPr>
      <xdr:spPr bwMode="auto">
        <a:xfrm>
          <a:off x="600075" y="72542400"/>
          <a:ext cx="0" cy="0"/>
        </a:xfrm>
        <a:prstGeom prst="bracketPair">
          <a:avLst>
            <a:gd name="adj" fmla="val 16667"/>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1" name="AutoShape 60">
          <a:extLst>
            <a:ext uri="{FF2B5EF4-FFF2-40B4-BE49-F238E27FC236}">
              <a16:creationId xmlns:a16="http://schemas.microsoft.com/office/drawing/2014/main" id="{00000000-0008-0000-0300-0000DD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2" name="AutoShape 61">
          <a:extLst>
            <a:ext uri="{FF2B5EF4-FFF2-40B4-BE49-F238E27FC236}">
              <a16:creationId xmlns:a16="http://schemas.microsoft.com/office/drawing/2014/main" id="{00000000-0008-0000-0300-0000DE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3" name="AutoShape 62">
          <a:extLst>
            <a:ext uri="{FF2B5EF4-FFF2-40B4-BE49-F238E27FC236}">
              <a16:creationId xmlns:a16="http://schemas.microsoft.com/office/drawing/2014/main" id="{00000000-0008-0000-0300-0000DF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4" name="AutoShape 63">
          <a:extLst>
            <a:ext uri="{FF2B5EF4-FFF2-40B4-BE49-F238E27FC236}">
              <a16:creationId xmlns:a16="http://schemas.microsoft.com/office/drawing/2014/main" id="{00000000-0008-0000-0300-0000E0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5" name="AutoShape 64">
          <a:extLst>
            <a:ext uri="{FF2B5EF4-FFF2-40B4-BE49-F238E27FC236}">
              <a16:creationId xmlns:a16="http://schemas.microsoft.com/office/drawing/2014/main" id="{00000000-0008-0000-0300-0000E1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6" name="AutoShape 65">
          <a:extLst>
            <a:ext uri="{FF2B5EF4-FFF2-40B4-BE49-F238E27FC236}">
              <a16:creationId xmlns:a16="http://schemas.microsoft.com/office/drawing/2014/main" id="{00000000-0008-0000-0300-0000E2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7" name="AutoShape 66">
          <a:extLst>
            <a:ext uri="{FF2B5EF4-FFF2-40B4-BE49-F238E27FC236}">
              <a16:creationId xmlns:a16="http://schemas.microsoft.com/office/drawing/2014/main" id="{00000000-0008-0000-0300-0000E3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8" name="AutoShape 67">
          <a:extLst>
            <a:ext uri="{FF2B5EF4-FFF2-40B4-BE49-F238E27FC236}">
              <a16:creationId xmlns:a16="http://schemas.microsoft.com/office/drawing/2014/main" id="{00000000-0008-0000-0300-0000E4000000}"/>
            </a:ext>
          </a:extLst>
        </xdr:cNvPr>
        <xdr:cNvSpPr>
          <a:spLocks noChangeArrowheads="1"/>
        </xdr:cNvSpPr>
      </xdr:nvSpPr>
      <xdr:spPr bwMode="auto">
        <a:xfrm>
          <a:off x="600075" y="72542400"/>
          <a:ext cx="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29" name="Oval 68">
          <a:extLst>
            <a:ext uri="{FF2B5EF4-FFF2-40B4-BE49-F238E27FC236}">
              <a16:creationId xmlns:a16="http://schemas.microsoft.com/office/drawing/2014/main" id="{00000000-0008-0000-0300-0000E5000000}"/>
            </a:ext>
          </a:extLst>
        </xdr:cNvPr>
        <xdr:cNvSpPr>
          <a:spLocks noChangeArrowheads="1"/>
        </xdr:cNvSpPr>
      </xdr:nvSpPr>
      <xdr:spPr bwMode="auto">
        <a:xfrm>
          <a:off x="600075" y="7254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30" name="Oval 69">
          <a:extLst>
            <a:ext uri="{FF2B5EF4-FFF2-40B4-BE49-F238E27FC236}">
              <a16:creationId xmlns:a16="http://schemas.microsoft.com/office/drawing/2014/main" id="{00000000-0008-0000-0300-0000E6000000}"/>
            </a:ext>
          </a:extLst>
        </xdr:cNvPr>
        <xdr:cNvSpPr>
          <a:spLocks noChangeArrowheads="1"/>
        </xdr:cNvSpPr>
      </xdr:nvSpPr>
      <xdr:spPr bwMode="auto">
        <a:xfrm>
          <a:off x="600075" y="7254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31" name="Oval 70">
          <a:extLst>
            <a:ext uri="{FF2B5EF4-FFF2-40B4-BE49-F238E27FC236}">
              <a16:creationId xmlns:a16="http://schemas.microsoft.com/office/drawing/2014/main" id="{00000000-0008-0000-0300-0000E7000000}"/>
            </a:ext>
          </a:extLst>
        </xdr:cNvPr>
        <xdr:cNvSpPr>
          <a:spLocks noChangeArrowheads="1"/>
        </xdr:cNvSpPr>
      </xdr:nvSpPr>
      <xdr:spPr bwMode="auto">
        <a:xfrm>
          <a:off x="600075" y="7254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1140</xdr:row>
      <xdr:rowOff>0</xdr:rowOff>
    </xdr:from>
    <xdr:to>
      <xdr:col>3</xdr:col>
      <xdr:colOff>0</xdr:colOff>
      <xdr:row>1140</xdr:row>
      <xdr:rowOff>0</xdr:rowOff>
    </xdr:to>
    <xdr:sp macro="" textlink="">
      <xdr:nvSpPr>
        <xdr:cNvPr id="232" name="Oval 71">
          <a:extLst>
            <a:ext uri="{FF2B5EF4-FFF2-40B4-BE49-F238E27FC236}">
              <a16:creationId xmlns:a16="http://schemas.microsoft.com/office/drawing/2014/main" id="{00000000-0008-0000-0300-0000E8000000}"/>
            </a:ext>
          </a:extLst>
        </xdr:cNvPr>
        <xdr:cNvSpPr>
          <a:spLocks noChangeArrowheads="1"/>
        </xdr:cNvSpPr>
      </xdr:nvSpPr>
      <xdr:spPr bwMode="auto">
        <a:xfrm>
          <a:off x="600075" y="72542400"/>
          <a:ext cx="0" cy="0"/>
        </a:xfrm>
        <a:prstGeom prst="ellipse">
          <a:avLst/>
        </a:prstGeom>
        <a:noFill/>
        <a:ln w="9525">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0</xdr:colOff>
      <xdr:row>49</xdr:row>
      <xdr:rowOff>0</xdr:rowOff>
    </xdr:from>
    <xdr:to>
      <xdr:col>27</xdr:col>
      <xdr:colOff>0</xdr:colOff>
      <xdr:row>49</xdr:row>
      <xdr:rowOff>0</xdr:rowOff>
    </xdr:to>
    <xdr:sp macro="" textlink="">
      <xdr:nvSpPr>
        <xdr:cNvPr id="279641" name="Line 144">
          <a:extLst>
            <a:ext uri="{FF2B5EF4-FFF2-40B4-BE49-F238E27FC236}">
              <a16:creationId xmlns:a16="http://schemas.microsoft.com/office/drawing/2014/main" id="{00000000-0008-0000-0400-000059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49</xdr:row>
      <xdr:rowOff>0</xdr:rowOff>
    </xdr:from>
    <xdr:to>
      <xdr:col>27</xdr:col>
      <xdr:colOff>0</xdr:colOff>
      <xdr:row>49</xdr:row>
      <xdr:rowOff>0</xdr:rowOff>
    </xdr:to>
    <xdr:sp macro="" textlink="">
      <xdr:nvSpPr>
        <xdr:cNvPr id="279642" name="Line 145">
          <a:extLst>
            <a:ext uri="{FF2B5EF4-FFF2-40B4-BE49-F238E27FC236}">
              <a16:creationId xmlns:a16="http://schemas.microsoft.com/office/drawing/2014/main" id="{00000000-0008-0000-0400-00005A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49</xdr:row>
      <xdr:rowOff>0</xdr:rowOff>
    </xdr:from>
    <xdr:to>
      <xdr:col>27</xdr:col>
      <xdr:colOff>0</xdr:colOff>
      <xdr:row>49</xdr:row>
      <xdr:rowOff>0</xdr:rowOff>
    </xdr:to>
    <xdr:sp macro="" textlink="">
      <xdr:nvSpPr>
        <xdr:cNvPr id="279643" name="Line 146">
          <a:extLst>
            <a:ext uri="{FF2B5EF4-FFF2-40B4-BE49-F238E27FC236}">
              <a16:creationId xmlns:a16="http://schemas.microsoft.com/office/drawing/2014/main" id="{00000000-0008-0000-0400-00005B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49</xdr:row>
      <xdr:rowOff>0</xdr:rowOff>
    </xdr:from>
    <xdr:to>
      <xdr:col>27</xdr:col>
      <xdr:colOff>0</xdr:colOff>
      <xdr:row>49</xdr:row>
      <xdr:rowOff>0</xdr:rowOff>
    </xdr:to>
    <xdr:sp macro="" textlink="">
      <xdr:nvSpPr>
        <xdr:cNvPr id="279644" name="Line 147">
          <a:extLst>
            <a:ext uri="{FF2B5EF4-FFF2-40B4-BE49-F238E27FC236}">
              <a16:creationId xmlns:a16="http://schemas.microsoft.com/office/drawing/2014/main" id="{00000000-0008-0000-0400-00005C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49</xdr:row>
      <xdr:rowOff>0</xdr:rowOff>
    </xdr:from>
    <xdr:to>
      <xdr:col>27</xdr:col>
      <xdr:colOff>0</xdr:colOff>
      <xdr:row>49</xdr:row>
      <xdr:rowOff>0</xdr:rowOff>
    </xdr:to>
    <xdr:sp macro="" textlink="">
      <xdr:nvSpPr>
        <xdr:cNvPr id="279645" name="Line 148">
          <a:extLst>
            <a:ext uri="{FF2B5EF4-FFF2-40B4-BE49-F238E27FC236}">
              <a16:creationId xmlns:a16="http://schemas.microsoft.com/office/drawing/2014/main" id="{00000000-0008-0000-0400-00005D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49</xdr:row>
      <xdr:rowOff>0</xdr:rowOff>
    </xdr:from>
    <xdr:to>
      <xdr:col>27</xdr:col>
      <xdr:colOff>0</xdr:colOff>
      <xdr:row>49</xdr:row>
      <xdr:rowOff>0</xdr:rowOff>
    </xdr:to>
    <xdr:sp macro="" textlink="">
      <xdr:nvSpPr>
        <xdr:cNvPr id="279646" name="Line 149">
          <a:extLst>
            <a:ext uri="{FF2B5EF4-FFF2-40B4-BE49-F238E27FC236}">
              <a16:creationId xmlns:a16="http://schemas.microsoft.com/office/drawing/2014/main" id="{00000000-0008-0000-0400-00005E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49</xdr:row>
      <xdr:rowOff>0</xdr:rowOff>
    </xdr:from>
    <xdr:to>
      <xdr:col>27</xdr:col>
      <xdr:colOff>0</xdr:colOff>
      <xdr:row>49</xdr:row>
      <xdr:rowOff>0</xdr:rowOff>
    </xdr:to>
    <xdr:sp macro="" textlink="">
      <xdr:nvSpPr>
        <xdr:cNvPr id="279647" name="Line 150">
          <a:extLst>
            <a:ext uri="{FF2B5EF4-FFF2-40B4-BE49-F238E27FC236}">
              <a16:creationId xmlns:a16="http://schemas.microsoft.com/office/drawing/2014/main" id="{00000000-0008-0000-0400-00005F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49</xdr:row>
      <xdr:rowOff>0</xdr:rowOff>
    </xdr:from>
    <xdr:to>
      <xdr:col>27</xdr:col>
      <xdr:colOff>0</xdr:colOff>
      <xdr:row>49</xdr:row>
      <xdr:rowOff>0</xdr:rowOff>
    </xdr:to>
    <xdr:sp macro="" textlink="">
      <xdr:nvSpPr>
        <xdr:cNvPr id="279648" name="Line 151">
          <a:extLst>
            <a:ext uri="{FF2B5EF4-FFF2-40B4-BE49-F238E27FC236}">
              <a16:creationId xmlns:a16="http://schemas.microsoft.com/office/drawing/2014/main" id="{00000000-0008-0000-0400-000060440400}"/>
            </a:ext>
          </a:extLst>
        </xdr:cNvPr>
        <xdr:cNvSpPr>
          <a:spLocks noChangeShapeType="1"/>
        </xdr:cNvSpPr>
      </xdr:nvSpPr>
      <xdr:spPr bwMode="auto">
        <a:xfrm flipH="1">
          <a:off x="5724525" y="102203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2" name="Rectangle 24">
          <a:extLst>
            <a:ext uri="{FF2B5EF4-FFF2-40B4-BE49-F238E27FC236}">
              <a16:creationId xmlns:a16="http://schemas.microsoft.com/office/drawing/2014/main" id="{00000000-0008-0000-0500-000002000000}"/>
            </a:ext>
          </a:extLst>
        </xdr:cNvPr>
        <xdr:cNvSpPr>
          <a:spLocks noChangeArrowheads="1"/>
        </xdr:cNvSpPr>
      </xdr:nvSpPr>
      <xdr:spPr bwMode="auto">
        <a:xfrm>
          <a:off x="5495925" y="2038350"/>
          <a:ext cx="400050"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50" b="0" i="0" u="none" strike="noStrike" kern="0" cap="none" spc="0" normalizeH="0" baseline="0" noProof="0">
              <a:ln>
                <a:noFill/>
              </a:ln>
              <a:solidFill>
                <a:srgbClr val="000000"/>
              </a:solidFill>
              <a:effectLst/>
              <a:uLnTx/>
              <a:uFillTx/>
              <a:latin typeface="ＭＳ Ｐゴシック"/>
              <a:ea typeface="ＭＳ Ｐゴシック"/>
            </a:rPr>
            <a:t>休　憩</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0</xdr:colOff>
      <xdr:row>12</xdr:row>
      <xdr:rowOff>28575</xdr:rowOff>
    </xdr:from>
    <xdr:to>
      <xdr:col>30</xdr:col>
      <xdr:colOff>161925</xdr:colOff>
      <xdr:row>14</xdr:row>
      <xdr:rowOff>57150</xdr:rowOff>
    </xdr:to>
    <xdr:sp macro="" textlink="">
      <xdr:nvSpPr>
        <xdr:cNvPr id="2" name="Rectangle 24">
          <a:extLst>
            <a:ext uri="{FF2B5EF4-FFF2-40B4-BE49-F238E27FC236}">
              <a16:creationId xmlns:a16="http://schemas.microsoft.com/office/drawing/2014/main" id="{00000000-0008-0000-0600-000002000000}"/>
            </a:ext>
          </a:extLst>
        </xdr:cNvPr>
        <xdr:cNvSpPr>
          <a:spLocks noChangeArrowheads="1"/>
        </xdr:cNvSpPr>
      </xdr:nvSpPr>
      <xdr:spPr bwMode="auto">
        <a:xfrm>
          <a:off x="5495925" y="2038350"/>
          <a:ext cx="400050" cy="142875"/>
        </a:xfrm>
        <a:prstGeom prst="rect">
          <a:avLst/>
        </a:prstGeom>
        <a:solidFill>
          <a:srgbClr val="FFFFFF"/>
        </a:solidFill>
        <a:ln w="3175">
          <a:no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50" b="0" i="0" u="none" strike="noStrike" kern="0" cap="none" spc="0" normalizeH="0" baseline="0" noProof="0">
              <a:ln>
                <a:noFill/>
              </a:ln>
              <a:solidFill>
                <a:srgbClr val="000000"/>
              </a:solidFill>
              <a:effectLst/>
              <a:uLnTx/>
              <a:uFillTx/>
              <a:latin typeface="ＭＳ Ｐゴシック"/>
              <a:ea typeface="ＭＳ Ｐゴシック"/>
            </a:rPr>
            <a:t>休　憩</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28</xdr:col>
      <xdr:colOff>0</xdr:colOff>
      <xdr:row>11</xdr:row>
      <xdr:rowOff>57150</xdr:rowOff>
    </xdr:from>
    <xdr:to>
      <xdr:col>31</xdr:col>
      <xdr:colOff>0</xdr:colOff>
      <xdr:row>13</xdr:row>
      <xdr:rowOff>47625</xdr:rowOff>
    </xdr:to>
    <xdr:sp macro="" textlink="">
      <xdr:nvSpPr>
        <xdr:cNvPr id="2" name="Rectangle 24">
          <a:extLst>
            <a:ext uri="{FF2B5EF4-FFF2-40B4-BE49-F238E27FC236}">
              <a16:creationId xmlns:a16="http://schemas.microsoft.com/office/drawing/2014/main" id="{00000000-0008-0000-0700-000002000000}"/>
            </a:ext>
          </a:extLst>
        </xdr:cNvPr>
        <xdr:cNvSpPr>
          <a:spLocks noChangeArrowheads="1"/>
        </xdr:cNvSpPr>
      </xdr:nvSpPr>
      <xdr:spPr bwMode="auto">
        <a:xfrm>
          <a:off x="5572125" y="1943100"/>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25</xdr:col>
      <xdr:colOff>57150</xdr:colOff>
      <xdr:row>14</xdr:row>
      <xdr:rowOff>57150</xdr:rowOff>
    </xdr:from>
    <xdr:to>
      <xdr:col>28</xdr:col>
      <xdr:colOff>57150</xdr:colOff>
      <xdr:row>16</xdr:row>
      <xdr:rowOff>47625</xdr:rowOff>
    </xdr:to>
    <xdr:sp macro="" textlink="">
      <xdr:nvSpPr>
        <xdr:cNvPr id="3" name="Rectangle 24">
          <a:extLst>
            <a:ext uri="{FF2B5EF4-FFF2-40B4-BE49-F238E27FC236}">
              <a16:creationId xmlns:a16="http://schemas.microsoft.com/office/drawing/2014/main" id="{00000000-0008-0000-0700-000003000000}"/>
            </a:ext>
          </a:extLst>
        </xdr:cNvPr>
        <xdr:cNvSpPr>
          <a:spLocks noChangeArrowheads="1"/>
        </xdr:cNvSpPr>
      </xdr:nvSpPr>
      <xdr:spPr bwMode="auto">
        <a:xfrm>
          <a:off x="5105400" y="2133600"/>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31</xdr:col>
      <xdr:colOff>95250</xdr:colOff>
      <xdr:row>18</xdr:row>
      <xdr:rowOff>0</xdr:rowOff>
    </xdr:from>
    <xdr:to>
      <xdr:col>34</xdr:col>
      <xdr:colOff>95250</xdr:colOff>
      <xdr:row>19</xdr:row>
      <xdr:rowOff>66675</xdr:rowOff>
    </xdr:to>
    <xdr:sp macro="" textlink="">
      <xdr:nvSpPr>
        <xdr:cNvPr id="4" name="Rectangle 24">
          <a:extLst>
            <a:ext uri="{FF2B5EF4-FFF2-40B4-BE49-F238E27FC236}">
              <a16:creationId xmlns:a16="http://schemas.microsoft.com/office/drawing/2014/main" id="{00000000-0008-0000-0700-000004000000}"/>
            </a:ext>
          </a:extLst>
        </xdr:cNvPr>
        <xdr:cNvSpPr>
          <a:spLocks noChangeArrowheads="1"/>
        </xdr:cNvSpPr>
      </xdr:nvSpPr>
      <xdr:spPr bwMode="auto">
        <a:xfrm>
          <a:off x="6000750" y="2343150"/>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29</xdr:col>
      <xdr:colOff>85725</xdr:colOff>
      <xdr:row>20</xdr:row>
      <xdr:rowOff>66675</xdr:rowOff>
    </xdr:from>
    <xdr:to>
      <xdr:col>32</xdr:col>
      <xdr:colOff>85725</xdr:colOff>
      <xdr:row>22</xdr:row>
      <xdr:rowOff>57150</xdr:rowOff>
    </xdr:to>
    <xdr:sp macro="" textlink="">
      <xdr:nvSpPr>
        <xdr:cNvPr id="5" name="Rectangle 24">
          <a:extLst>
            <a:ext uri="{FF2B5EF4-FFF2-40B4-BE49-F238E27FC236}">
              <a16:creationId xmlns:a16="http://schemas.microsoft.com/office/drawing/2014/main" id="{00000000-0008-0000-0700-000005000000}"/>
            </a:ext>
          </a:extLst>
        </xdr:cNvPr>
        <xdr:cNvSpPr>
          <a:spLocks noChangeArrowheads="1"/>
        </xdr:cNvSpPr>
      </xdr:nvSpPr>
      <xdr:spPr bwMode="auto">
        <a:xfrm>
          <a:off x="5705475" y="2524125"/>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95250</xdr:colOff>
      <xdr:row>24</xdr:row>
      <xdr:rowOff>0</xdr:rowOff>
    </xdr:from>
    <xdr:to>
      <xdr:col>36</xdr:col>
      <xdr:colOff>95250</xdr:colOff>
      <xdr:row>25</xdr:row>
      <xdr:rowOff>66675</xdr:rowOff>
    </xdr:to>
    <xdr:sp macro="" textlink="">
      <xdr:nvSpPr>
        <xdr:cNvPr id="6" name="Rectangle 24">
          <a:extLst>
            <a:ext uri="{FF2B5EF4-FFF2-40B4-BE49-F238E27FC236}">
              <a16:creationId xmlns:a16="http://schemas.microsoft.com/office/drawing/2014/main" id="{00000000-0008-0000-0700-000006000000}"/>
            </a:ext>
          </a:extLst>
        </xdr:cNvPr>
        <xdr:cNvSpPr>
          <a:spLocks noChangeArrowheads="1"/>
        </xdr:cNvSpPr>
      </xdr:nvSpPr>
      <xdr:spPr bwMode="auto">
        <a:xfrm>
          <a:off x="6000750" y="2343150"/>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29</xdr:col>
      <xdr:colOff>85725</xdr:colOff>
      <xdr:row>26</xdr:row>
      <xdr:rowOff>66675</xdr:rowOff>
    </xdr:from>
    <xdr:to>
      <xdr:col>32</xdr:col>
      <xdr:colOff>85725</xdr:colOff>
      <xdr:row>28</xdr:row>
      <xdr:rowOff>57150</xdr:rowOff>
    </xdr:to>
    <xdr:sp macro="" textlink="">
      <xdr:nvSpPr>
        <xdr:cNvPr id="11" name="Rectangle 24">
          <a:extLst>
            <a:ext uri="{FF2B5EF4-FFF2-40B4-BE49-F238E27FC236}">
              <a16:creationId xmlns:a16="http://schemas.microsoft.com/office/drawing/2014/main" id="{00000000-0008-0000-0700-00000B000000}"/>
            </a:ext>
          </a:extLst>
        </xdr:cNvPr>
        <xdr:cNvSpPr>
          <a:spLocks noChangeArrowheads="1"/>
        </xdr:cNvSpPr>
      </xdr:nvSpPr>
      <xdr:spPr bwMode="auto">
        <a:xfrm>
          <a:off x="5705475" y="2524125"/>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27</xdr:col>
      <xdr:colOff>95250</xdr:colOff>
      <xdr:row>29</xdr:row>
      <xdr:rowOff>57150</xdr:rowOff>
    </xdr:from>
    <xdr:to>
      <xdr:col>30</xdr:col>
      <xdr:colOff>95250</xdr:colOff>
      <xdr:row>31</xdr:row>
      <xdr:rowOff>47625</xdr:rowOff>
    </xdr:to>
    <xdr:sp macro="" textlink="">
      <xdr:nvSpPr>
        <xdr:cNvPr id="12" name="Rectangle 24">
          <a:extLst>
            <a:ext uri="{FF2B5EF4-FFF2-40B4-BE49-F238E27FC236}">
              <a16:creationId xmlns:a16="http://schemas.microsoft.com/office/drawing/2014/main" id="{00000000-0008-0000-0700-00000C000000}"/>
            </a:ext>
          </a:extLst>
        </xdr:cNvPr>
        <xdr:cNvSpPr>
          <a:spLocks noChangeArrowheads="1"/>
        </xdr:cNvSpPr>
      </xdr:nvSpPr>
      <xdr:spPr bwMode="auto">
        <a:xfrm>
          <a:off x="5429250" y="3086100"/>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85725</xdr:colOff>
      <xdr:row>32</xdr:row>
      <xdr:rowOff>57150</xdr:rowOff>
    </xdr:from>
    <xdr:to>
      <xdr:col>36</xdr:col>
      <xdr:colOff>85725</xdr:colOff>
      <xdr:row>34</xdr:row>
      <xdr:rowOff>47625</xdr:rowOff>
    </xdr:to>
    <xdr:sp macro="" textlink="">
      <xdr:nvSpPr>
        <xdr:cNvPr id="14" name="Rectangle 24">
          <a:extLst>
            <a:ext uri="{FF2B5EF4-FFF2-40B4-BE49-F238E27FC236}">
              <a16:creationId xmlns:a16="http://schemas.microsoft.com/office/drawing/2014/main" id="{00000000-0008-0000-0700-00000E000000}"/>
            </a:ext>
          </a:extLst>
        </xdr:cNvPr>
        <xdr:cNvSpPr>
          <a:spLocks noChangeArrowheads="1"/>
        </xdr:cNvSpPr>
      </xdr:nvSpPr>
      <xdr:spPr bwMode="auto">
        <a:xfrm>
          <a:off x="6276975" y="3276600"/>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85725</xdr:colOff>
      <xdr:row>35</xdr:row>
      <xdr:rowOff>47625</xdr:rowOff>
    </xdr:from>
    <xdr:to>
      <xdr:col>36</xdr:col>
      <xdr:colOff>85725</xdr:colOff>
      <xdr:row>37</xdr:row>
      <xdr:rowOff>38100</xdr:rowOff>
    </xdr:to>
    <xdr:sp macro="" textlink="">
      <xdr:nvSpPr>
        <xdr:cNvPr id="15" name="Rectangle 24">
          <a:extLst>
            <a:ext uri="{FF2B5EF4-FFF2-40B4-BE49-F238E27FC236}">
              <a16:creationId xmlns:a16="http://schemas.microsoft.com/office/drawing/2014/main" id="{00000000-0008-0000-0700-00000F000000}"/>
            </a:ext>
          </a:extLst>
        </xdr:cNvPr>
        <xdr:cNvSpPr>
          <a:spLocks noChangeArrowheads="1"/>
        </xdr:cNvSpPr>
      </xdr:nvSpPr>
      <xdr:spPr bwMode="auto">
        <a:xfrm>
          <a:off x="6276975" y="3457575"/>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twoCellAnchor>
    <xdr:from>
      <xdr:col>33</xdr:col>
      <xdr:colOff>85725</xdr:colOff>
      <xdr:row>38</xdr:row>
      <xdr:rowOff>57150</xdr:rowOff>
    </xdr:from>
    <xdr:to>
      <xdr:col>36</xdr:col>
      <xdr:colOff>85725</xdr:colOff>
      <xdr:row>40</xdr:row>
      <xdr:rowOff>47625</xdr:rowOff>
    </xdr:to>
    <xdr:sp macro="" textlink="">
      <xdr:nvSpPr>
        <xdr:cNvPr id="16" name="Rectangle 24">
          <a:extLst>
            <a:ext uri="{FF2B5EF4-FFF2-40B4-BE49-F238E27FC236}">
              <a16:creationId xmlns:a16="http://schemas.microsoft.com/office/drawing/2014/main" id="{00000000-0008-0000-0700-000010000000}"/>
            </a:ext>
          </a:extLst>
        </xdr:cNvPr>
        <xdr:cNvSpPr>
          <a:spLocks noChangeArrowheads="1"/>
        </xdr:cNvSpPr>
      </xdr:nvSpPr>
      <xdr:spPr bwMode="auto">
        <a:xfrm>
          <a:off x="6276975" y="3276600"/>
          <a:ext cx="428625" cy="104775"/>
        </a:xfrm>
        <a:prstGeom prst="rect">
          <a:avLst/>
        </a:prstGeom>
        <a:solidFill>
          <a:srgbClr val="FFFFFF"/>
        </a:solidFill>
        <a:ln w="3175">
          <a:noFill/>
          <a:miter lim="800000"/>
          <a:headEnd/>
          <a:tailEnd/>
        </a:ln>
      </xdr:spPr>
      <xdr:txBody>
        <a:bodyPr vertOverflow="clip" wrap="square" lIns="27432" tIns="18288" rIns="27432" bIns="18288" anchor="ctr" upright="1"/>
        <a:lstStyle/>
        <a:p>
          <a:pPr algn="ctr" rtl="0">
            <a:defRPr sz="1000"/>
          </a:pPr>
          <a:r>
            <a:rPr lang="ja-JP" altLang="en-US" sz="850" b="0" i="0" strike="noStrike">
              <a:solidFill>
                <a:srgbClr val="000000"/>
              </a:solidFill>
              <a:latin typeface="ＭＳ Ｐゴシック"/>
              <a:ea typeface="ＭＳ Ｐゴシック"/>
            </a:rPr>
            <a:t>休　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3175" cap="flat" cmpd="sng" algn="ctr">
          <a:solidFill>
            <a:srgbClr val="000000"/>
          </a:solidFill>
          <a:prstDash val="solid"/>
          <a:round/>
          <a:headEnd type="stealth"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368" Type="http://schemas.openxmlformats.org/officeDocument/2006/relationships/ctrlProp" Target="../ctrlProps/ctrlProp365.xml"/><Relationship Id="rId389" Type="http://schemas.openxmlformats.org/officeDocument/2006/relationships/ctrlProp" Target="../ctrlProps/ctrlProp386.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228" Type="http://schemas.openxmlformats.org/officeDocument/2006/relationships/ctrlProp" Target="../ctrlProps/ctrlProp225.xml"/><Relationship Id="rId249" Type="http://schemas.openxmlformats.org/officeDocument/2006/relationships/ctrlProp" Target="../ctrlProps/ctrlProp246.xml"/><Relationship Id="rId414" Type="http://schemas.openxmlformats.org/officeDocument/2006/relationships/ctrlProp" Target="../ctrlProps/ctrlProp411.xml"/><Relationship Id="rId435" Type="http://schemas.openxmlformats.org/officeDocument/2006/relationships/ctrlProp" Target="../ctrlProps/ctrlProp432.xml"/><Relationship Id="rId456" Type="http://schemas.openxmlformats.org/officeDocument/2006/relationships/ctrlProp" Target="../ctrlProps/ctrlProp453.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281" Type="http://schemas.openxmlformats.org/officeDocument/2006/relationships/ctrlProp" Target="../ctrlProps/ctrlProp278.xml"/><Relationship Id="rId316" Type="http://schemas.openxmlformats.org/officeDocument/2006/relationships/ctrlProp" Target="../ctrlProps/ctrlProp313.xml"/><Relationship Id="rId337" Type="http://schemas.openxmlformats.org/officeDocument/2006/relationships/ctrlProp" Target="../ctrlProps/ctrlProp334.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358" Type="http://schemas.openxmlformats.org/officeDocument/2006/relationships/ctrlProp" Target="../ctrlProps/ctrlProp355.xml"/><Relationship Id="rId379" Type="http://schemas.openxmlformats.org/officeDocument/2006/relationships/ctrlProp" Target="../ctrlProps/ctrlProp376.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25" Type="http://schemas.openxmlformats.org/officeDocument/2006/relationships/ctrlProp" Target="../ctrlProps/ctrlProp422.xml"/><Relationship Id="rId446" Type="http://schemas.openxmlformats.org/officeDocument/2006/relationships/ctrlProp" Target="../ctrlProps/ctrlProp443.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306" Type="http://schemas.openxmlformats.org/officeDocument/2006/relationships/ctrlProp" Target="../ctrlProps/ctrlProp303.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327" Type="http://schemas.openxmlformats.org/officeDocument/2006/relationships/ctrlProp" Target="../ctrlProps/ctrlProp324.xml"/><Relationship Id="rId348" Type="http://schemas.openxmlformats.org/officeDocument/2006/relationships/ctrlProp" Target="../ctrlProps/ctrlProp345.xml"/><Relationship Id="rId369" Type="http://schemas.openxmlformats.org/officeDocument/2006/relationships/ctrlProp" Target="../ctrlProps/ctrlProp366.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380" Type="http://schemas.openxmlformats.org/officeDocument/2006/relationships/ctrlProp" Target="../ctrlProps/ctrlProp377.xml"/><Relationship Id="rId415" Type="http://schemas.openxmlformats.org/officeDocument/2006/relationships/ctrlProp" Target="../ctrlProps/ctrlProp412.xml"/><Relationship Id="rId436" Type="http://schemas.openxmlformats.org/officeDocument/2006/relationships/ctrlProp" Target="../ctrlProps/ctrlProp433.xml"/><Relationship Id="rId457" Type="http://schemas.openxmlformats.org/officeDocument/2006/relationships/ctrlProp" Target="../ctrlProps/ctrlProp454.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338" Type="http://schemas.openxmlformats.org/officeDocument/2006/relationships/ctrlProp" Target="../ctrlProps/ctrlProp335.xml"/><Relationship Id="rId359" Type="http://schemas.openxmlformats.org/officeDocument/2006/relationships/ctrlProp" Target="../ctrlProps/ctrlProp356.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370" Type="http://schemas.openxmlformats.org/officeDocument/2006/relationships/ctrlProp" Target="../ctrlProps/ctrlProp367.xml"/><Relationship Id="rId391" Type="http://schemas.openxmlformats.org/officeDocument/2006/relationships/ctrlProp" Target="../ctrlProps/ctrlProp388.xml"/><Relationship Id="rId405" Type="http://schemas.openxmlformats.org/officeDocument/2006/relationships/ctrlProp" Target="../ctrlProps/ctrlProp402.xml"/><Relationship Id="rId426" Type="http://schemas.openxmlformats.org/officeDocument/2006/relationships/ctrlProp" Target="../ctrlProps/ctrlProp423.xml"/><Relationship Id="rId447" Type="http://schemas.openxmlformats.org/officeDocument/2006/relationships/ctrlProp" Target="../ctrlProps/ctrlProp444.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328" Type="http://schemas.openxmlformats.org/officeDocument/2006/relationships/ctrlProp" Target="../ctrlProps/ctrlProp325.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381" Type="http://schemas.openxmlformats.org/officeDocument/2006/relationships/ctrlProp" Target="../ctrlProps/ctrlProp378.xml"/><Relationship Id="rId416" Type="http://schemas.openxmlformats.org/officeDocument/2006/relationships/ctrlProp" Target="../ctrlProps/ctrlProp413.xml"/><Relationship Id="rId220" Type="http://schemas.openxmlformats.org/officeDocument/2006/relationships/ctrlProp" Target="../ctrlProps/ctrlProp217.xml"/><Relationship Id="rId241" Type="http://schemas.openxmlformats.org/officeDocument/2006/relationships/ctrlProp" Target="../ctrlProps/ctrlProp238.xml"/><Relationship Id="rId437" Type="http://schemas.openxmlformats.org/officeDocument/2006/relationships/ctrlProp" Target="../ctrlProps/ctrlProp434.xml"/><Relationship Id="rId458" Type="http://schemas.openxmlformats.org/officeDocument/2006/relationships/ctrlProp" Target="../ctrlProps/ctrlProp455.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339" Type="http://schemas.openxmlformats.org/officeDocument/2006/relationships/ctrlProp" Target="../ctrlProps/ctrlProp336.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3.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2.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2.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omments" Target="../comments1.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AJ24"/>
  <sheetViews>
    <sheetView showGridLines="0" view="pageBreakPreview" zoomScale="110" zoomScaleNormal="110" zoomScaleSheetLayoutView="110" workbookViewId="0">
      <selection activeCell="F23" sqref="F23"/>
    </sheetView>
  </sheetViews>
  <sheetFormatPr defaultRowHeight="12" x14ac:dyDescent="0.15"/>
  <cols>
    <col min="1" max="72" width="2.625" style="49" customWidth="1"/>
    <col min="73" max="16384" width="9" style="49"/>
  </cols>
  <sheetData>
    <row r="1" spans="1:36" s="68" customFormat="1" ht="20.100000000000001" customHeight="1" x14ac:dyDescent="0.15">
      <c r="A1" s="755"/>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row>
    <row r="2" spans="1:36" s="68" customFormat="1" ht="20.100000000000001" customHeight="1" x14ac:dyDescent="0.15">
      <c r="A2" s="755" t="s">
        <v>731</v>
      </c>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c r="AI2" s="755"/>
      <c r="AJ2" s="755"/>
    </row>
    <row r="3" spans="1:36" s="68" customFormat="1" ht="20.100000000000001" customHeight="1" x14ac:dyDescent="0.15">
      <c r="A3" s="71"/>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row>
    <row r="4" spans="1:36" ht="20.100000000000001" customHeight="1" x14ac:dyDescent="0.15">
      <c r="A4" s="69" t="s">
        <v>248</v>
      </c>
      <c r="B4" s="49" t="s">
        <v>190</v>
      </c>
    </row>
    <row r="5" spans="1:36" ht="20.100000000000001" customHeight="1" x14ac:dyDescent="0.15">
      <c r="B5" s="70" t="s">
        <v>191</v>
      </c>
      <c r="D5" s="756" t="s">
        <v>197</v>
      </c>
      <c r="E5" s="757"/>
      <c r="F5" s="757"/>
      <c r="G5" s="758"/>
      <c r="H5" s="49" t="s">
        <v>436</v>
      </c>
    </row>
    <row r="6" spans="1:36" ht="20.100000000000001" customHeight="1" x14ac:dyDescent="0.15">
      <c r="I6" s="45"/>
    </row>
    <row r="7" spans="1:36" ht="20.100000000000001" customHeight="1" x14ac:dyDescent="0.15">
      <c r="G7" s="49" t="s">
        <v>192</v>
      </c>
    </row>
    <row r="8" spans="1:36" ht="20.100000000000001" customHeight="1" x14ac:dyDescent="0.15"/>
    <row r="9" spans="1:36" ht="20.100000000000001" customHeight="1" x14ac:dyDescent="0.15">
      <c r="D9" s="49" t="s">
        <v>35</v>
      </c>
    </row>
    <row r="10" spans="1:36" ht="20.100000000000001" customHeight="1" x14ac:dyDescent="0.15">
      <c r="U10" s="73" t="s">
        <v>198</v>
      </c>
    </row>
    <row r="11" spans="1:36" ht="20.100000000000001" customHeight="1" x14ac:dyDescent="0.15">
      <c r="U11" s="73" t="s">
        <v>10</v>
      </c>
    </row>
    <row r="12" spans="1:36" ht="20.100000000000001" customHeight="1" x14ac:dyDescent="0.15">
      <c r="U12" s="73"/>
    </row>
    <row r="13" spans="1:36" ht="20.100000000000001" customHeight="1" x14ac:dyDescent="0.15">
      <c r="B13" s="70" t="s">
        <v>193</v>
      </c>
      <c r="D13" s="759" t="s">
        <v>326</v>
      </c>
      <c r="E13" s="760"/>
      <c r="F13" s="760"/>
      <c r="G13" s="761"/>
      <c r="H13" s="49" t="s">
        <v>327</v>
      </c>
      <c r="U13" s="73"/>
    </row>
    <row r="14" spans="1:36" ht="20.100000000000001" customHeight="1" x14ac:dyDescent="0.15">
      <c r="B14" s="70"/>
      <c r="U14" s="73"/>
    </row>
    <row r="15" spans="1:36" ht="20.100000000000001" customHeight="1" x14ac:dyDescent="0.15">
      <c r="B15" s="70" t="s">
        <v>249</v>
      </c>
      <c r="D15" s="49" t="s">
        <v>344</v>
      </c>
      <c r="U15" s="72"/>
    </row>
    <row r="16" spans="1:36" ht="20.100000000000001" customHeight="1" x14ac:dyDescent="0.15">
      <c r="U16" s="72"/>
    </row>
    <row r="17" spans="2:4" ht="20.100000000000001" customHeight="1" x14ac:dyDescent="0.15">
      <c r="B17" s="70" t="s">
        <v>324</v>
      </c>
      <c r="D17" s="49" t="s">
        <v>691</v>
      </c>
    </row>
    <row r="18" spans="2:4" ht="20.100000000000001" customHeight="1" x14ac:dyDescent="0.15">
      <c r="D18" s="49" t="s">
        <v>692</v>
      </c>
    </row>
    <row r="19" spans="2:4" ht="20.100000000000001" customHeight="1" x14ac:dyDescent="0.15"/>
    <row r="20" spans="2:4" ht="20.100000000000001" customHeight="1" x14ac:dyDescent="0.15">
      <c r="B20" s="70" t="s">
        <v>325</v>
      </c>
      <c r="D20" s="49" t="s">
        <v>167</v>
      </c>
    </row>
    <row r="21" spans="2:4" ht="20.100000000000001" customHeight="1" x14ac:dyDescent="0.15">
      <c r="B21" s="70"/>
      <c r="D21" s="49" t="s">
        <v>77</v>
      </c>
    </row>
    <row r="22" spans="2:4" ht="20.100000000000001" customHeight="1" x14ac:dyDescent="0.15">
      <c r="B22" s="70"/>
    </row>
    <row r="23" spans="2:4" ht="20.100000000000001" customHeight="1" x14ac:dyDescent="0.15">
      <c r="B23" s="70" t="s">
        <v>437</v>
      </c>
      <c r="D23" s="49" t="s">
        <v>355</v>
      </c>
    </row>
    <row r="24" spans="2:4" ht="20.100000000000001" customHeight="1" x14ac:dyDescent="0.15">
      <c r="B24" s="70"/>
    </row>
  </sheetData>
  <mergeCells count="4">
    <mergeCell ref="A1:AJ1"/>
    <mergeCell ref="A2:AJ2"/>
    <mergeCell ref="D5:G5"/>
    <mergeCell ref="D13:G13"/>
  </mergeCells>
  <phoneticPr fontId="2"/>
  <dataValidations count="2">
    <dataValidation type="list" allowBlank="1" showInputMessage="1" showErrorMessage="1" sqref="I6" xr:uid="{00000000-0002-0000-0000-000000000000}">
      <formula1>"○"</formula1>
    </dataValidation>
    <dataValidation type="list" allowBlank="1" showInputMessage="1" showErrorMessage="1" sqref="D5:G5" xr:uid="{00000000-0002-0000-0000-000001000000}">
      <formula1>"薄緑色"</formula1>
    </dataValidation>
  </dataValidations>
  <printOptions horizontalCentered="1"/>
  <pageMargins left="0.39370078740157483" right="0.39370078740157483" top="0.59055118110236227" bottom="0.59055118110236227" header="0.51181102362204722" footer="0.51181102362204722"/>
  <pageSetup paperSize="9" scale="98" orientation="portrait" r:id="rId1"/>
  <headerFooter alignWithMargins="0"/>
  <drawing r:id="rId2"/>
  <legacyDrawing r:id="rId3"/>
  <oleObjects>
    <mc:AlternateContent xmlns:mc="http://schemas.openxmlformats.org/markup-compatibility/2006">
      <mc:Choice Requires="x14">
        <oleObject progId="Paint.Picture" shapeId="59396" r:id="rId4">
          <objectPr defaultSize="0" r:id="rId5">
            <anchor moveWithCells="1">
              <from>
                <xdr:col>3</xdr:col>
                <xdr:colOff>161925</xdr:colOff>
                <xdr:row>6</xdr:row>
                <xdr:rowOff>9525</xdr:rowOff>
              </from>
              <to>
                <xdr:col>5</xdr:col>
                <xdr:colOff>133350</xdr:colOff>
                <xdr:row>7</xdr:row>
                <xdr:rowOff>19050</xdr:rowOff>
              </to>
            </anchor>
          </objectPr>
        </oleObject>
      </mc:Choice>
      <mc:Fallback>
        <oleObject progId="Paint.Picture" shapeId="59396" r:id="rId4"/>
      </mc:Fallback>
    </mc:AlternateContent>
    <mc:AlternateContent xmlns:mc="http://schemas.openxmlformats.org/markup-compatibility/2006">
      <mc:Choice Requires="x14">
        <oleObject progId="Paint.Picture" shapeId="59398" r:id="rId6">
          <objectPr defaultSize="0" r:id="rId7">
            <anchor moveWithCells="1">
              <from>
                <xdr:col>5</xdr:col>
                <xdr:colOff>0</xdr:colOff>
                <xdr:row>8</xdr:row>
                <xdr:rowOff>0</xdr:rowOff>
              </from>
              <to>
                <xdr:col>19</xdr:col>
                <xdr:colOff>0</xdr:colOff>
                <xdr:row>11</xdr:row>
                <xdr:rowOff>9525</xdr:rowOff>
              </to>
            </anchor>
          </objectPr>
        </oleObject>
      </mc:Choice>
      <mc:Fallback>
        <oleObject progId="Paint.Picture" shapeId="59398" r:id="rId6"/>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BL33"/>
  <sheetViews>
    <sheetView view="pageBreakPreview" topLeftCell="A25" zoomScaleNormal="100" zoomScaleSheetLayoutView="100" workbookViewId="0">
      <selection activeCell="B16" sqref="B16:I19"/>
    </sheetView>
  </sheetViews>
  <sheetFormatPr defaultColWidth="0" defaultRowHeight="13.5" x14ac:dyDescent="0.15"/>
  <cols>
    <col min="1" max="9" width="8.625" style="32" customWidth="1"/>
    <col min="10" max="16384" width="0" style="32" hidden="1"/>
  </cols>
  <sheetData>
    <row r="1" spans="1:9" s="39" customFormat="1" ht="20.100000000000001" customHeight="1" x14ac:dyDescent="0.15"/>
    <row r="2" spans="1:9" s="39" customFormat="1" ht="20.100000000000001" customHeight="1" x14ac:dyDescent="0.15"/>
    <row r="3" spans="1:9" s="39" customFormat="1" ht="20.100000000000001" customHeight="1" x14ac:dyDescent="0.15"/>
    <row r="4" spans="1:9" s="39" customFormat="1" ht="20.100000000000001" customHeight="1" x14ac:dyDescent="0.15"/>
    <row r="5" spans="1:9" s="37" customFormat="1" ht="20.100000000000001" customHeight="1" x14ac:dyDescent="0.15">
      <c r="A5" s="762" t="s">
        <v>795</v>
      </c>
      <c r="B5" s="762"/>
      <c r="C5" s="762"/>
      <c r="D5" s="762"/>
      <c r="E5" s="762"/>
      <c r="F5" s="762"/>
      <c r="G5" s="762"/>
      <c r="H5" s="762"/>
      <c r="I5" s="762"/>
    </row>
    <row r="6" spans="1:9" s="37" customFormat="1" ht="20.100000000000001" customHeight="1" x14ac:dyDescent="0.15">
      <c r="A6" s="36"/>
      <c r="B6" s="36"/>
      <c r="C6" s="36"/>
      <c r="D6" s="36"/>
      <c r="E6" s="36"/>
      <c r="F6" s="36"/>
      <c r="G6" s="36"/>
      <c r="H6" s="36"/>
    </row>
    <row r="7" spans="1:9" s="37" customFormat="1" ht="20.100000000000001" customHeight="1" x14ac:dyDescent="0.15">
      <c r="A7" s="36"/>
      <c r="B7" s="36"/>
      <c r="C7" s="36"/>
      <c r="D7" s="36"/>
      <c r="E7" s="36"/>
      <c r="F7" s="36"/>
      <c r="G7" s="36"/>
      <c r="H7" s="36"/>
    </row>
    <row r="8" spans="1:9" s="37" customFormat="1" ht="20.100000000000001" customHeight="1" x14ac:dyDescent="0.15">
      <c r="A8" s="36"/>
      <c r="B8" s="36"/>
      <c r="C8" s="36"/>
      <c r="D8" s="36"/>
      <c r="E8" s="36"/>
      <c r="F8" s="36"/>
      <c r="G8" s="36"/>
      <c r="H8" s="36"/>
    </row>
    <row r="9" spans="1:9" s="37" customFormat="1" ht="20.100000000000001" customHeight="1" x14ac:dyDescent="0.15">
      <c r="A9" s="36"/>
      <c r="B9" s="36"/>
      <c r="C9" s="36"/>
      <c r="D9" s="36"/>
      <c r="E9" s="36"/>
      <c r="F9" s="36"/>
      <c r="G9" s="36"/>
      <c r="H9" s="36"/>
    </row>
    <row r="10" spans="1:9" s="37" customFormat="1" ht="20.100000000000001" customHeight="1" x14ac:dyDescent="0.15">
      <c r="A10" s="36"/>
      <c r="B10" s="36"/>
      <c r="C10" s="36"/>
      <c r="D10" s="36"/>
      <c r="E10" s="36"/>
      <c r="F10" s="36"/>
      <c r="G10" s="36"/>
      <c r="H10" s="36"/>
    </row>
    <row r="11" spans="1:9" s="38" customFormat="1" ht="20.100000000000001" customHeight="1" x14ac:dyDescent="0.15">
      <c r="I11" s="37"/>
    </row>
    <row r="12" spans="1:9" s="37" customFormat="1" ht="20.100000000000001" customHeight="1" x14ac:dyDescent="0.15">
      <c r="A12" s="762" t="s">
        <v>729</v>
      </c>
      <c r="B12" s="762"/>
      <c r="C12" s="762"/>
      <c r="D12" s="762"/>
      <c r="E12" s="762"/>
      <c r="F12" s="762"/>
      <c r="G12" s="762"/>
      <c r="H12" s="762"/>
      <c r="I12" s="762"/>
    </row>
    <row r="13" spans="1:9" s="38" customFormat="1" ht="20.100000000000001" customHeight="1" x14ac:dyDescent="0.15">
      <c r="A13" s="762" t="s">
        <v>728</v>
      </c>
      <c r="B13" s="762"/>
      <c r="C13" s="762"/>
      <c r="D13" s="762"/>
      <c r="E13" s="762"/>
      <c r="F13" s="762"/>
      <c r="G13" s="762"/>
      <c r="H13" s="762"/>
      <c r="I13" s="762"/>
    </row>
    <row r="14" spans="1:9" s="38" customFormat="1" ht="20.100000000000001" customHeight="1" x14ac:dyDescent="0.15"/>
    <row r="15" spans="1:9" s="38" customFormat="1" ht="20.100000000000001" customHeight="1" x14ac:dyDescent="0.15"/>
    <row r="16" spans="1:9" s="38" customFormat="1" ht="20.100000000000001" customHeight="1" x14ac:dyDescent="0.15">
      <c r="B16" s="772" t="s">
        <v>825</v>
      </c>
      <c r="C16" s="772"/>
      <c r="D16" s="772"/>
      <c r="E16" s="772"/>
      <c r="F16" s="772"/>
      <c r="G16" s="772"/>
      <c r="H16" s="772"/>
      <c r="I16" s="772"/>
    </row>
    <row r="17" spans="1:64" s="38" customFormat="1" ht="20.100000000000001" customHeight="1" x14ac:dyDescent="0.15">
      <c r="B17" s="772"/>
      <c r="C17" s="772"/>
      <c r="D17" s="772"/>
      <c r="E17" s="772"/>
      <c r="F17" s="772"/>
      <c r="G17" s="772"/>
      <c r="H17" s="772"/>
      <c r="I17" s="772"/>
    </row>
    <row r="18" spans="1:64" s="38" customFormat="1" ht="20.100000000000001" customHeight="1" x14ac:dyDescent="0.15">
      <c r="B18" s="772"/>
      <c r="C18" s="772"/>
      <c r="D18" s="772"/>
      <c r="E18" s="772"/>
      <c r="F18" s="772"/>
      <c r="G18" s="772"/>
      <c r="H18" s="772"/>
      <c r="I18" s="772"/>
    </row>
    <row r="19" spans="1:64" s="38" customFormat="1" ht="20.100000000000001" customHeight="1" x14ac:dyDescent="0.15">
      <c r="B19" s="772"/>
      <c r="C19" s="772"/>
      <c r="D19" s="772"/>
      <c r="E19" s="772"/>
      <c r="F19" s="772"/>
      <c r="G19" s="772"/>
      <c r="H19" s="772"/>
      <c r="I19" s="772"/>
    </row>
    <row r="20" spans="1:64" s="38" customFormat="1" ht="20.100000000000001" customHeight="1" x14ac:dyDescent="0.15"/>
    <row r="21" spans="1:64" s="38" customFormat="1" ht="20.100000000000001" customHeight="1" x14ac:dyDescent="0.15"/>
    <row r="22" spans="1:64" s="19" customFormat="1" ht="20.100000000000001" customHeight="1" x14ac:dyDescent="0.15">
      <c r="A22" s="768" t="s">
        <v>796</v>
      </c>
      <c r="B22" s="768"/>
      <c r="C22" s="768"/>
      <c r="D22" s="768"/>
      <c r="E22" s="768"/>
      <c r="F22" s="768"/>
      <c r="G22" s="768"/>
      <c r="H22" s="768"/>
      <c r="I22" s="768"/>
    </row>
    <row r="23" spans="1:64" ht="20.100000000000001" customHeight="1" x14ac:dyDescent="0.15"/>
    <row r="24" spans="1:64" ht="20.100000000000001" customHeight="1" x14ac:dyDescent="0.15"/>
    <row r="25" spans="1:64" ht="19.5" customHeight="1" x14ac:dyDescent="0.15"/>
    <row r="26" spans="1:64" ht="19.5" customHeight="1" x14ac:dyDescent="0.15"/>
    <row r="27" spans="1:64" ht="39.75" customHeight="1" x14ac:dyDescent="0.15">
      <c r="B27" s="774" t="s">
        <v>1751</v>
      </c>
      <c r="C27" s="773"/>
      <c r="D27" s="773"/>
      <c r="E27" s="773"/>
      <c r="F27" s="773"/>
      <c r="G27" s="773"/>
      <c r="H27" s="773"/>
    </row>
    <row r="28" spans="1:64" s="19" customFormat="1" ht="39.950000000000003" customHeight="1" x14ac:dyDescent="0.15">
      <c r="B28" s="769" t="s">
        <v>543</v>
      </c>
      <c r="C28" s="770"/>
      <c r="D28" s="769" t="s">
        <v>542</v>
      </c>
      <c r="E28" s="771"/>
      <c r="F28" s="771"/>
      <c r="G28" s="771"/>
      <c r="H28" s="770"/>
    </row>
    <row r="29" spans="1:64" s="19" customFormat="1" ht="39.950000000000003" customHeight="1" x14ac:dyDescent="0.15">
      <c r="B29" s="763" t="s">
        <v>438</v>
      </c>
      <c r="C29" s="764"/>
      <c r="D29" s="765" t="s">
        <v>797</v>
      </c>
      <c r="E29" s="766"/>
      <c r="F29" s="766"/>
      <c r="G29" s="766"/>
      <c r="H29" s="767"/>
    </row>
    <row r="30" spans="1:64" ht="20.100000000000001" customHeight="1" x14ac:dyDescent="0.15"/>
    <row r="31" spans="1:64" s="3" customFormat="1" ht="14.1" customHeight="1" x14ac:dyDescent="0.15">
      <c r="B31" s="3" t="s">
        <v>439</v>
      </c>
      <c r="C31" s="169"/>
      <c r="D31" s="169"/>
      <c r="E31" s="169"/>
      <c r="F31" s="169"/>
      <c r="G31" s="169"/>
      <c r="H31" s="169"/>
      <c r="I31" s="169"/>
      <c r="J31" s="169"/>
      <c r="K31" s="169"/>
      <c r="L31" s="59"/>
      <c r="M31" s="59"/>
      <c r="N31" s="59"/>
      <c r="O31" s="59"/>
      <c r="P31" s="59"/>
      <c r="Q31" s="59"/>
      <c r="R31" s="59"/>
      <c r="S31" s="59"/>
      <c r="T31" s="59"/>
      <c r="U31" s="59"/>
      <c r="V31" s="59"/>
      <c r="W31" s="59"/>
      <c r="X31" s="59"/>
      <c r="Y31" s="78"/>
      <c r="Z31" s="79"/>
      <c r="AA31" s="79"/>
      <c r="AB31" s="79"/>
      <c r="AC31" s="78"/>
      <c r="AD31" s="80"/>
      <c r="AE31" s="80"/>
      <c r="AF31" s="80"/>
      <c r="AG31" s="78"/>
      <c r="AH31" s="80"/>
      <c r="AI31" s="80"/>
      <c r="AJ31" s="80"/>
      <c r="AL31" s="133"/>
      <c r="AM31" s="133"/>
      <c r="AN31" s="133"/>
      <c r="AO31" s="133"/>
      <c r="AP31" s="133"/>
      <c r="AQ31" s="133"/>
      <c r="AR31" s="133"/>
      <c r="AS31" s="133"/>
      <c r="AT31" s="133"/>
      <c r="AU31" s="133"/>
      <c r="AV31" s="133"/>
      <c r="AW31" s="133"/>
      <c r="AX31" s="133"/>
      <c r="AY31" s="133"/>
      <c r="AZ31" s="133"/>
      <c r="BA31" s="133"/>
      <c r="BB31" s="133"/>
      <c r="BC31" s="133"/>
      <c r="BD31" s="133"/>
      <c r="BE31" s="133"/>
      <c r="BF31" s="133"/>
      <c r="BG31" s="133"/>
      <c r="BH31" s="133"/>
      <c r="BI31" s="133"/>
      <c r="BJ31" s="133"/>
      <c r="BK31" s="133"/>
      <c r="BL31" s="133"/>
    </row>
    <row r="32" spans="1:64" s="3" customFormat="1" ht="14.1" customHeight="1" x14ac:dyDescent="0.15">
      <c r="B32" s="3" t="s">
        <v>440</v>
      </c>
      <c r="C32" s="169"/>
      <c r="D32" s="169"/>
      <c r="E32" s="169"/>
      <c r="F32" s="169"/>
      <c r="G32" s="169"/>
      <c r="H32" s="169"/>
      <c r="I32" s="169"/>
      <c r="J32" s="169"/>
      <c r="K32" s="169"/>
      <c r="L32" s="59"/>
      <c r="M32" s="59"/>
      <c r="N32" s="59"/>
      <c r="O32" s="59"/>
      <c r="P32" s="59"/>
      <c r="Q32" s="59"/>
      <c r="R32" s="59"/>
      <c r="S32" s="59"/>
      <c r="T32" s="59"/>
      <c r="U32" s="59"/>
      <c r="V32" s="59"/>
      <c r="W32" s="59"/>
      <c r="X32" s="59"/>
      <c r="Y32" s="78"/>
      <c r="Z32" s="79"/>
      <c r="AA32" s="79"/>
      <c r="AB32" s="79"/>
      <c r="AC32" s="78"/>
      <c r="AD32" s="80"/>
      <c r="AE32" s="80"/>
      <c r="AF32" s="80"/>
      <c r="AG32" s="78"/>
      <c r="AH32" s="80"/>
      <c r="AI32" s="80"/>
      <c r="AJ32" s="80"/>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row>
    <row r="33" spans="6:6" ht="20.100000000000001" customHeight="1" x14ac:dyDescent="0.15">
      <c r="F33" s="32" t="s">
        <v>206</v>
      </c>
    </row>
  </sheetData>
  <mergeCells count="11">
    <mergeCell ref="A5:I5"/>
    <mergeCell ref="B29:C29"/>
    <mergeCell ref="D29:H29"/>
    <mergeCell ref="A12:I12"/>
    <mergeCell ref="A22:I22"/>
    <mergeCell ref="B28:C28"/>
    <mergeCell ref="D28:H28"/>
    <mergeCell ref="A13:I13"/>
    <mergeCell ref="B16:I19"/>
    <mergeCell ref="D27:H27"/>
    <mergeCell ref="B27:C27"/>
  </mergeCells>
  <phoneticPr fontId="2"/>
  <dataValidations count="2">
    <dataValidation imeMode="hiragana" allowBlank="1" showInputMessage="1" showErrorMessage="1" sqref="D28:H29 A22:I22" xr:uid="{00000000-0002-0000-0100-000000000000}"/>
    <dataValidation type="list" allowBlank="1" showInputMessage="1" showErrorMessage="1" sqref="D27:H27" xr:uid="{86539016-DBC0-4DBE-A631-74D040302488}">
      <formula1>"実地,書面"</formula1>
    </dataValidation>
  </dataValidations>
  <printOptions horizontalCentered="1" verticalCentered="1"/>
  <pageMargins left="0.78740157480314965" right="0.78740157480314965" top="0.78740157480314965" bottom="0.78740157480314965" header="0.51181102362204722" footer="0.51181102362204722"/>
  <pageSetup paperSize="9" orientation="portrait" blackAndWhite="1" cellComments="asDisplayed"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IV917"/>
  <sheetViews>
    <sheetView view="pageBreakPreview" zoomScale="110" zoomScaleNormal="110" zoomScaleSheetLayoutView="110" workbookViewId="0">
      <selection activeCell="H152" sqref="H152"/>
    </sheetView>
  </sheetViews>
  <sheetFormatPr defaultColWidth="0" defaultRowHeight="12" x14ac:dyDescent="0.15"/>
  <cols>
    <col min="1" max="1" width="2.625" style="1" customWidth="1"/>
    <col min="2" max="2" width="8.625" style="1" customWidth="1"/>
    <col min="3" max="3" width="6.75" style="1" customWidth="1"/>
    <col min="4" max="6" width="8.625" style="1" customWidth="1"/>
    <col min="7" max="7" width="14.75" style="1" customWidth="1"/>
    <col min="8" max="10" width="8.625" style="1" customWidth="1"/>
    <col min="11" max="11" width="6.625" style="1" customWidth="1"/>
    <col min="12" max="12" width="4.625" style="74" customWidth="1"/>
    <col min="13" max="16384" width="0" style="1" hidden="1"/>
  </cols>
  <sheetData>
    <row r="1" spans="1:12" s="90" customFormat="1" ht="15" customHeight="1" x14ac:dyDescent="0.15">
      <c r="A1" s="584" t="s">
        <v>730</v>
      </c>
      <c r="B1" s="584"/>
      <c r="C1" s="584"/>
      <c r="D1" s="584"/>
      <c r="E1" s="584"/>
      <c r="F1" s="584"/>
      <c r="G1" s="584"/>
      <c r="H1" s="584"/>
      <c r="I1" s="584"/>
      <c r="J1" s="584"/>
      <c r="K1" s="584"/>
      <c r="L1" s="584"/>
    </row>
    <row r="2" spans="1:12" s="3" customFormat="1" ht="15" customHeight="1" x14ac:dyDescent="0.15">
      <c r="A2" s="67"/>
      <c r="B2" s="67"/>
      <c r="C2" s="67"/>
      <c r="D2" s="67"/>
      <c r="E2" s="67"/>
      <c r="F2" s="67"/>
      <c r="G2" s="67"/>
      <c r="H2" s="67"/>
      <c r="I2" s="67"/>
      <c r="J2" s="67"/>
      <c r="K2" s="67"/>
      <c r="L2" s="45"/>
    </row>
    <row r="3" spans="1:12" s="3" customFormat="1" ht="15" customHeight="1" x14ac:dyDescent="0.15">
      <c r="A3" s="33"/>
      <c r="B3" s="33"/>
      <c r="C3" s="33"/>
      <c r="D3" s="33"/>
      <c r="E3" s="33"/>
      <c r="F3" s="33"/>
      <c r="G3" s="40" t="s">
        <v>364</v>
      </c>
      <c r="H3" s="33"/>
      <c r="I3" s="33"/>
      <c r="J3" s="33"/>
      <c r="K3" s="58"/>
      <c r="L3" s="59" t="s">
        <v>365</v>
      </c>
    </row>
    <row r="4" spans="1:12" s="3" customFormat="1" ht="15" customHeight="1" x14ac:dyDescent="0.15">
      <c r="A4" s="33"/>
      <c r="B4" s="33"/>
      <c r="C4" s="33"/>
      <c r="D4" s="33"/>
      <c r="E4" s="33"/>
      <c r="F4" s="33"/>
      <c r="G4" s="40"/>
      <c r="H4" s="33"/>
      <c r="I4" s="33"/>
      <c r="J4" s="33"/>
      <c r="K4" s="58"/>
      <c r="L4" s="59"/>
    </row>
    <row r="5" spans="1:12" s="3" customFormat="1" ht="15" customHeight="1" x14ac:dyDescent="0.15">
      <c r="A5" s="3" t="s">
        <v>487</v>
      </c>
      <c r="I5" s="33" t="s">
        <v>291</v>
      </c>
      <c r="J5" s="33"/>
      <c r="K5" s="33"/>
      <c r="L5" s="91">
        <v>1</v>
      </c>
    </row>
    <row r="6" spans="1:12" s="3" customFormat="1" ht="15" customHeight="1" x14ac:dyDescent="0.15">
      <c r="L6" s="47"/>
    </row>
    <row r="7" spans="1:12" s="3" customFormat="1" ht="15" customHeight="1" x14ac:dyDescent="0.15">
      <c r="A7" s="3" t="s">
        <v>441</v>
      </c>
      <c r="I7" s="33" t="s">
        <v>291</v>
      </c>
      <c r="J7" s="33"/>
      <c r="K7" s="33"/>
      <c r="L7" s="184">
        <f>L5</f>
        <v>1</v>
      </c>
    </row>
    <row r="8" spans="1:12" s="3" customFormat="1" ht="15" customHeight="1" x14ac:dyDescent="0.15">
      <c r="L8" s="47"/>
    </row>
    <row r="9" spans="1:12" s="3" customFormat="1" ht="15" customHeight="1" x14ac:dyDescent="0.15">
      <c r="A9" s="3" t="s">
        <v>230</v>
      </c>
      <c r="I9" s="33" t="s">
        <v>292</v>
      </c>
      <c r="J9" s="33"/>
      <c r="K9" s="33"/>
      <c r="L9" s="184">
        <f>L7</f>
        <v>1</v>
      </c>
    </row>
    <row r="10" spans="1:12" s="3" customFormat="1" ht="15" customHeight="1" x14ac:dyDescent="0.15">
      <c r="L10" s="47"/>
    </row>
    <row r="11" spans="1:12" s="3" customFormat="1" ht="15" customHeight="1" x14ac:dyDescent="0.15">
      <c r="A11" s="3" t="s">
        <v>612</v>
      </c>
      <c r="I11" s="33" t="s">
        <v>291</v>
      </c>
      <c r="J11" s="33"/>
      <c r="K11" s="33"/>
      <c r="L11" s="184">
        <f>L5+1</f>
        <v>2</v>
      </c>
    </row>
    <row r="12" spans="1:12" s="3" customFormat="1" ht="15" customHeight="1" x14ac:dyDescent="0.15">
      <c r="B12" s="3" t="s">
        <v>681</v>
      </c>
      <c r="L12" s="47"/>
    </row>
    <row r="13" spans="1:12" s="3" customFormat="1" ht="15" customHeight="1" x14ac:dyDescent="0.15">
      <c r="B13" s="3" t="s">
        <v>7</v>
      </c>
      <c r="L13" s="47"/>
    </row>
    <row r="14" spans="1:12" s="3" customFormat="1" ht="15" customHeight="1" x14ac:dyDescent="0.15">
      <c r="B14" s="3" t="s">
        <v>294</v>
      </c>
      <c r="L14" s="47"/>
    </row>
    <row r="15" spans="1:12" s="3" customFormat="1" ht="15" customHeight="1" x14ac:dyDescent="0.15">
      <c r="B15" s="3" t="s">
        <v>675</v>
      </c>
      <c r="L15" s="47"/>
    </row>
    <row r="16" spans="1:12" s="3" customFormat="1" ht="15" customHeight="1" x14ac:dyDescent="0.15">
      <c r="L16" s="47"/>
    </row>
    <row r="17" spans="1:12" s="3" customFormat="1" ht="15" customHeight="1" x14ac:dyDescent="0.15">
      <c r="A17" s="3" t="s">
        <v>194</v>
      </c>
      <c r="L17" s="47"/>
    </row>
    <row r="18" spans="1:12" s="3" customFormat="1" ht="15" customHeight="1" x14ac:dyDescent="0.15">
      <c r="B18" s="3" t="s">
        <v>613</v>
      </c>
      <c r="I18" s="33" t="s">
        <v>295</v>
      </c>
      <c r="J18" s="33"/>
      <c r="K18" s="33"/>
      <c r="L18" s="184">
        <f>L11+1</f>
        <v>3</v>
      </c>
    </row>
    <row r="19" spans="1:12" s="3" customFormat="1" ht="15" customHeight="1" x14ac:dyDescent="0.15">
      <c r="B19" s="3" t="s">
        <v>296</v>
      </c>
      <c r="L19" s="47"/>
    </row>
    <row r="20" spans="1:12" s="3" customFormat="1" ht="15" customHeight="1" x14ac:dyDescent="0.15">
      <c r="L20" s="47"/>
    </row>
    <row r="21" spans="1:12" s="3" customFormat="1" ht="15" customHeight="1" x14ac:dyDescent="0.15">
      <c r="A21" s="3" t="s">
        <v>297</v>
      </c>
      <c r="L21" s="47"/>
    </row>
    <row r="22" spans="1:12" s="3" customFormat="1" ht="15" customHeight="1" x14ac:dyDescent="0.15">
      <c r="B22" s="3" t="s">
        <v>8</v>
      </c>
      <c r="I22" s="33" t="s">
        <v>298</v>
      </c>
      <c r="J22" s="33"/>
      <c r="K22" s="33"/>
      <c r="L22" s="184">
        <f>L18+3</f>
        <v>6</v>
      </c>
    </row>
    <row r="23" spans="1:12" s="3" customFormat="1" ht="15" customHeight="1" x14ac:dyDescent="0.15">
      <c r="B23" s="3" t="s">
        <v>44</v>
      </c>
      <c r="L23" s="47"/>
    </row>
    <row r="24" spans="1:12" s="3" customFormat="1" ht="15" customHeight="1" x14ac:dyDescent="0.15">
      <c r="B24" s="3" t="s">
        <v>712</v>
      </c>
      <c r="L24" s="47"/>
    </row>
    <row r="25" spans="1:12" s="3" customFormat="1" ht="15" customHeight="1" x14ac:dyDescent="0.15">
      <c r="B25" s="3" t="s">
        <v>668</v>
      </c>
      <c r="L25" s="47"/>
    </row>
    <row r="26" spans="1:12" s="3" customFormat="1" ht="15" customHeight="1" x14ac:dyDescent="0.15">
      <c r="L26" s="47"/>
    </row>
    <row r="27" spans="1:12" s="3" customFormat="1" ht="15" customHeight="1" x14ac:dyDescent="0.15">
      <c r="A27" s="3" t="s">
        <v>407</v>
      </c>
      <c r="I27" s="33" t="s">
        <v>291</v>
      </c>
      <c r="J27" s="33"/>
      <c r="K27" s="33"/>
      <c r="L27" s="184">
        <v>8</v>
      </c>
    </row>
    <row r="28" spans="1:12" s="3" customFormat="1" ht="15" customHeight="1" x14ac:dyDescent="0.15">
      <c r="B28" s="3" t="s">
        <v>52</v>
      </c>
      <c r="L28" s="47"/>
    </row>
    <row r="29" spans="1:12" s="3" customFormat="1" ht="15" customHeight="1" x14ac:dyDescent="0.15">
      <c r="B29" s="3" t="s">
        <v>53</v>
      </c>
      <c r="L29" s="47"/>
    </row>
    <row r="30" spans="1:12" s="3" customFormat="1" ht="15" customHeight="1" x14ac:dyDescent="0.15">
      <c r="B30" s="3" t="s">
        <v>54</v>
      </c>
      <c r="L30" s="47"/>
    </row>
    <row r="31" spans="1:12" s="3" customFormat="1" ht="15" customHeight="1" x14ac:dyDescent="0.15">
      <c r="L31" s="47"/>
    </row>
    <row r="32" spans="1:12" s="3" customFormat="1" ht="15" customHeight="1" x14ac:dyDescent="0.15">
      <c r="A32" s="3" t="s">
        <v>299</v>
      </c>
      <c r="I32" s="33" t="s">
        <v>291</v>
      </c>
      <c r="J32" s="33"/>
      <c r="K32" s="33"/>
      <c r="L32" s="184">
        <v>10</v>
      </c>
    </row>
    <row r="33" spans="1:12" s="3" customFormat="1" ht="15" customHeight="1" x14ac:dyDescent="0.15">
      <c r="B33" s="3" t="s">
        <v>419</v>
      </c>
      <c r="L33" s="47"/>
    </row>
    <row r="34" spans="1:12" s="3" customFormat="1" ht="15" customHeight="1" x14ac:dyDescent="0.15">
      <c r="B34" s="3" t="s">
        <v>423</v>
      </c>
      <c r="L34" s="47"/>
    </row>
    <row r="35" spans="1:12" s="3" customFormat="1" ht="15" customHeight="1" x14ac:dyDescent="0.15">
      <c r="B35" s="3" t="s">
        <v>473</v>
      </c>
      <c r="L35" s="47"/>
    </row>
    <row r="36" spans="1:12" s="3" customFormat="1" ht="15" customHeight="1" x14ac:dyDescent="0.15">
      <c r="B36" s="3" t="s">
        <v>624</v>
      </c>
      <c r="L36" s="47"/>
    </row>
    <row r="37" spans="1:12" s="3" customFormat="1" ht="15" customHeight="1" x14ac:dyDescent="0.15">
      <c r="L37" s="47"/>
    </row>
    <row r="38" spans="1:12" s="3" customFormat="1" ht="15" customHeight="1" x14ac:dyDescent="0.15">
      <c r="A38" s="3" t="s">
        <v>779</v>
      </c>
      <c r="I38" s="33" t="s">
        <v>301</v>
      </c>
      <c r="J38" s="33"/>
      <c r="K38" s="33"/>
      <c r="L38" s="184">
        <v>11</v>
      </c>
    </row>
    <row r="39" spans="1:12" s="3" customFormat="1" ht="15" customHeight="1" x14ac:dyDescent="0.15">
      <c r="B39" s="3" t="s">
        <v>793</v>
      </c>
      <c r="I39" s="33"/>
      <c r="J39" s="33"/>
      <c r="K39" s="33"/>
      <c r="L39" s="47"/>
    </row>
    <row r="40" spans="1:12" s="3" customFormat="1" ht="15" customHeight="1" x14ac:dyDescent="0.15">
      <c r="B40" s="3" t="s">
        <v>794</v>
      </c>
      <c r="I40" s="33"/>
      <c r="J40" s="33"/>
      <c r="K40" s="33"/>
      <c r="L40" s="47"/>
    </row>
    <row r="41" spans="1:12" s="3" customFormat="1" ht="15" customHeight="1" x14ac:dyDescent="0.15">
      <c r="I41" s="33"/>
      <c r="J41" s="33"/>
      <c r="K41" s="33"/>
      <c r="L41" s="47"/>
    </row>
    <row r="42" spans="1:12" s="3" customFormat="1" ht="15" customHeight="1" x14ac:dyDescent="0.15">
      <c r="A42" s="2" t="s">
        <v>763</v>
      </c>
      <c r="I42" s="33" t="s">
        <v>293</v>
      </c>
      <c r="J42" s="33"/>
      <c r="K42" s="33"/>
      <c r="L42" s="184">
        <v>15</v>
      </c>
    </row>
    <row r="43" spans="1:12" s="3" customFormat="1" ht="15" customHeight="1" x14ac:dyDescent="0.15">
      <c r="A43" s="2"/>
      <c r="I43" s="33"/>
      <c r="J43" s="33"/>
      <c r="K43" s="33"/>
      <c r="L43" s="47"/>
    </row>
    <row r="44" spans="1:12" s="3" customFormat="1" ht="15" customHeight="1" x14ac:dyDescent="0.15">
      <c r="A44" s="2" t="s">
        <v>764</v>
      </c>
      <c r="I44" s="33" t="s">
        <v>291</v>
      </c>
      <c r="J44" s="33"/>
      <c r="K44" s="33"/>
      <c r="L44" s="184">
        <v>16</v>
      </c>
    </row>
    <row r="45" spans="1:12" s="3" customFormat="1" ht="15" customHeight="1" x14ac:dyDescent="0.15">
      <c r="B45" s="47" t="s">
        <v>434</v>
      </c>
      <c r="I45" s="33"/>
      <c r="J45" s="33"/>
      <c r="K45" s="33"/>
      <c r="L45" s="47"/>
    </row>
    <row r="46" spans="1:12" s="3" customFormat="1" ht="15" customHeight="1" x14ac:dyDescent="0.15">
      <c r="B46" s="47" t="s">
        <v>66</v>
      </c>
      <c r="I46" s="33"/>
      <c r="J46" s="33"/>
      <c r="K46" s="33"/>
      <c r="L46" s="47"/>
    </row>
    <row r="47" spans="1:12" s="3" customFormat="1" ht="15" customHeight="1" x14ac:dyDescent="0.15">
      <c r="A47" s="84"/>
      <c r="B47" s="84"/>
      <c r="C47" s="84"/>
      <c r="D47" s="84"/>
      <c r="E47" s="84"/>
      <c r="F47" s="84"/>
      <c r="G47" s="84"/>
      <c r="H47" s="84"/>
      <c r="I47" s="84"/>
      <c r="J47" s="84"/>
      <c r="K47" s="84"/>
      <c r="L47" s="59"/>
    </row>
    <row r="48" spans="1:12" s="3" customFormat="1" ht="15" customHeight="1" x14ac:dyDescent="0.15">
      <c r="A48" s="3" t="s">
        <v>765</v>
      </c>
      <c r="I48" s="33" t="s">
        <v>291</v>
      </c>
      <c r="J48" s="33"/>
      <c r="K48" s="33"/>
      <c r="L48" s="184">
        <v>16</v>
      </c>
    </row>
    <row r="49" spans="1:12" s="3" customFormat="1" ht="15" customHeight="1" x14ac:dyDescent="0.15">
      <c r="B49" s="3" t="s">
        <v>302</v>
      </c>
      <c r="I49" s="33"/>
      <c r="J49" s="33"/>
      <c r="K49" s="33"/>
      <c r="L49" s="47"/>
    </row>
    <row r="50" spans="1:12" s="3" customFormat="1" ht="15" customHeight="1" x14ac:dyDescent="0.15">
      <c r="A50" s="67"/>
      <c r="B50" s="67"/>
      <c r="C50" s="67"/>
      <c r="D50" s="67"/>
      <c r="E50" s="67"/>
      <c r="F50" s="67"/>
      <c r="G50" s="67"/>
      <c r="H50" s="67"/>
      <c r="I50" s="67"/>
      <c r="J50" s="67"/>
      <c r="K50" s="67"/>
      <c r="L50" s="59"/>
    </row>
    <row r="51" spans="1:12" s="3" customFormat="1" ht="15" customHeight="1" x14ac:dyDescent="0.15">
      <c r="A51" s="3" t="s">
        <v>766</v>
      </c>
      <c r="I51" s="33" t="s">
        <v>291</v>
      </c>
      <c r="J51" s="33"/>
      <c r="K51" s="33"/>
      <c r="L51" s="184">
        <v>17</v>
      </c>
    </row>
    <row r="52" spans="1:12" s="3" customFormat="1" ht="15" customHeight="1" x14ac:dyDescent="0.15">
      <c r="B52" s="3" t="s">
        <v>481</v>
      </c>
      <c r="I52" s="33"/>
      <c r="J52" s="33"/>
      <c r="K52" s="33"/>
      <c r="L52" s="47"/>
    </row>
    <row r="53" spans="1:12" s="3" customFormat="1" ht="15" customHeight="1" x14ac:dyDescent="0.15">
      <c r="B53" s="3" t="s">
        <v>482</v>
      </c>
      <c r="I53" s="33"/>
      <c r="J53" s="33"/>
      <c r="K53" s="33"/>
      <c r="L53" s="47"/>
    </row>
    <row r="54" spans="1:12" s="3" customFormat="1" ht="15" customHeight="1" x14ac:dyDescent="0.15">
      <c r="I54" s="33"/>
      <c r="J54" s="33"/>
      <c r="K54" s="33"/>
      <c r="L54" s="47"/>
    </row>
    <row r="55" spans="1:12" s="3" customFormat="1" ht="15" customHeight="1" x14ac:dyDescent="0.15">
      <c r="A55" s="3" t="s">
        <v>767</v>
      </c>
      <c r="I55" s="33" t="s">
        <v>291</v>
      </c>
      <c r="J55" s="33"/>
      <c r="K55" s="33"/>
      <c r="L55" s="184">
        <f>L51+1</f>
        <v>18</v>
      </c>
    </row>
    <row r="56" spans="1:12" s="3" customFormat="1" ht="15" customHeight="1" x14ac:dyDescent="0.15">
      <c r="B56" s="3" t="s">
        <v>684</v>
      </c>
      <c r="I56" s="33"/>
      <c r="J56" s="33"/>
      <c r="K56" s="33"/>
      <c r="L56" s="47"/>
    </row>
    <row r="57" spans="1:12" s="3" customFormat="1" ht="15" customHeight="1" x14ac:dyDescent="0.15">
      <c r="B57" s="3" t="s">
        <v>685</v>
      </c>
      <c r="I57" s="33"/>
      <c r="J57" s="33"/>
      <c r="K57" s="33"/>
      <c r="L57" s="47"/>
    </row>
    <row r="58" spans="1:12" s="3" customFormat="1" ht="15" customHeight="1" x14ac:dyDescent="0.15">
      <c r="A58" s="67"/>
      <c r="B58" s="67"/>
      <c r="C58" s="67"/>
      <c r="D58" s="67"/>
      <c r="E58" s="67"/>
      <c r="F58" s="67"/>
      <c r="G58" s="67"/>
      <c r="H58" s="67"/>
      <c r="I58" s="67"/>
      <c r="J58" s="67"/>
      <c r="K58" s="67"/>
      <c r="L58" s="59"/>
    </row>
    <row r="59" spans="1:12" s="3" customFormat="1" ht="15" customHeight="1" x14ac:dyDescent="0.15">
      <c r="A59" s="3" t="s">
        <v>768</v>
      </c>
      <c r="I59" s="33" t="s">
        <v>291</v>
      </c>
      <c r="J59" s="33"/>
      <c r="K59" s="33"/>
      <c r="L59" s="184">
        <f>L55+1</f>
        <v>19</v>
      </c>
    </row>
    <row r="60" spans="1:12" s="3" customFormat="1" ht="15" customHeight="1" x14ac:dyDescent="0.15">
      <c r="B60" s="3" t="s">
        <v>303</v>
      </c>
      <c r="I60" s="33"/>
      <c r="J60" s="33"/>
      <c r="K60" s="33"/>
      <c r="L60" s="47"/>
    </row>
    <row r="61" spans="1:12" s="3" customFormat="1" ht="15" customHeight="1" x14ac:dyDescent="0.15">
      <c r="B61" s="3" t="s">
        <v>304</v>
      </c>
      <c r="I61" s="33"/>
      <c r="J61" s="33"/>
      <c r="K61" s="33"/>
      <c r="L61" s="47"/>
    </row>
    <row r="62" spans="1:12" s="3" customFormat="1" ht="15" customHeight="1" x14ac:dyDescent="0.15">
      <c r="B62" s="3" t="s">
        <v>234</v>
      </c>
      <c r="I62" s="33"/>
      <c r="J62" s="33"/>
      <c r="K62" s="33"/>
      <c r="L62" s="47"/>
    </row>
    <row r="63" spans="1:12" s="3" customFormat="1" ht="15" customHeight="1" x14ac:dyDescent="0.15">
      <c r="A63" s="67"/>
      <c r="B63" s="67"/>
      <c r="C63" s="67"/>
      <c r="D63" s="67"/>
      <c r="E63" s="67"/>
      <c r="F63" s="67"/>
      <c r="G63" s="67"/>
      <c r="H63" s="67"/>
      <c r="I63" s="67"/>
      <c r="J63" s="67"/>
      <c r="K63" s="67"/>
      <c r="L63" s="59"/>
    </row>
    <row r="64" spans="1:12" s="3" customFormat="1" ht="15" customHeight="1" x14ac:dyDescent="0.15">
      <c r="A64" s="3" t="s">
        <v>769</v>
      </c>
      <c r="I64" s="33" t="s">
        <v>305</v>
      </c>
      <c r="J64" s="33"/>
      <c r="K64" s="33"/>
      <c r="L64" s="184">
        <f>L59+1</f>
        <v>20</v>
      </c>
    </row>
    <row r="65" spans="1:256" s="3" customFormat="1" ht="15" customHeight="1" x14ac:dyDescent="0.15">
      <c r="I65" s="33"/>
      <c r="J65" s="33"/>
      <c r="K65" s="33"/>
      <c r="L65" s="47"/>
    </row>
    <row r="66" spans="1:256" s="3" customFormat="1" ht="15" customHeight="1" x14ac:dyDescent="0.15">
      <c r="A66" s="3" t="s">
        <v>770</v>
      </c>
      <c r="I66" s="33" t="s">
        <v>291</v>
      </c>
      <c r="J66" s="33"/>
      <c r="K66" s="33"/>
      <c r="L66" s="184">
        <v>20</v>
      </c>
    </row>
    <row r="67" spans="1:256" s="3" customFormat="1" ht="15" customHeight="1" x14ac:dyDescent="0.15">
      <c r="B67" s="3" t="s">
        <v>340</v>
      </c>
      <c r="I67" s="33"/>
      <c r="J67" s="33"/>
      <c r="K67" s="33"/>
      <c r="L67" s="47"/>
    </row>
    <row r="68" spans="1:256" s="3" customFormat="1" ht="15" customHeight="1" x14ac:dyDescent="0.15">
      <c r="B68" s="3" t="s">
        <v>306</v>
      </c>
      <c r="L68" s="47"/>
    </row>
    <row r="69" spans="1:256" s="3" customFormat="1" ht="15" customHeight="1" x14ac:dyDescent="0.15">
      <c r="L69" s="47"/>
    </row>
    <row r="70" spans="1:256" s="3" customFormat="1" ht="15" customHeight="1" x14ac:dyDescent="0.15">
      <c r="A70" s="3" t="s">
        <v>771</v>
      </c>
      <c r="I70" s="33" t="s">
        <v>291</v>
      </c>
      <c r="J70" s="33"/>
      <c r="K70" s="33"/>
      <c r="L70" s="184">
        <v>22</v>
      </c>
    </row>
    <row r="71" spans="1:256" s="3" customFormat="1" ht="15" customHeight="1" x14ac:dyDescent="0.15">
      <c r="B71" s="3" t="s">
        <v>231</v>
      </c>
      <c r="P71" s="47"/>
      <c r="T71" s="47"/>
      <c r="X71" s="47"/>
      <c r="AB71" s="47"/>
      <c r="AF71" s="47"/>
      <c r="AJ71" s="47"/>
      <c r="AN71" s="47"/>
      <c r="AR71" s="47"/>
      <c r="AV71" s="47"/>
      <c r="AZ71" s="47"/>
      <c r="BD71" s="47"/>
      <c r="BH71" s="47"/>
      <c r="BL71" s="47"/>
      <c r="BP71" s="47"/>
      <c r="BT71" s="47"/>
      <c r="BX71" s="47"/>
      <c r="CB71" s="47"/>
      <c r="CF71" s="47"/>
      <c r="CJ71" s="47"/>
      <c r="CN71" s="47"/>
      <c r="CR71" s="47"/>
      <c r="CV71" s="47"/>
      <c r="CZ71" s="47"/>
      <c r="DD71" s="47"/>
      <c r="DH71" s="47"/>
      <c r="DL71" s="47"/>
      <c r="DP71" s="47"/>
      <c r="DT71" s="47"/>
      <c r="DX71" s="47"/>
      <c r="EB71" s="47"/>
      <c r="EF71" s="47"/>
      <c r="EJ71" s="47"/>
      <c r="EN71" s="47"/>
      <c r="ER71" s="47"/>
      <c r="EV71" s="47"/>
      <c r="EZ71" s="47"/>
      <c r="FD71" s="47"/>
      <c r="FH71" s="47"/>
      <c r="FL71" s="47"/>
      <c r="FP71" s="47"/>
      <c r="FT71" s="47"/>
      <c r="FX71" s="47"/>
      <c r="GB71" s="47"/>
      <c r="GF71" s="47"/>
      <c r="GJ71" s="47"/>
      <c r="GN71" s="47"/>
      <c r="GR71" s="47"/>
      <c r="GV71" s="47"/>
      <c r="GZ71" s="47"/>
      <c r="HD71" s="47"/>
      <c r="HH71" s="47"/>
      <c r="HL71" s="47"/>
      <c r="HP71" s="47"/>
      <c r="HT71" s="47"/>
      <c r="HX71" s="47"/>
      <c r="IB71" s="47"/>
      <c r="IF71" s="47"/>
      <c r="IJ71" s="47"/>
      <c r="IN71" s="47"/>
      <c r="IR71" s="47"/>
      <c r="IV71" s="47"/>
    </row>
    <row r="72" spans="1:256" s="3" customFormat="1" ht="15" customHeight="1" x14ac:dyDescent="0.15">
      <c r="B72" s="3" t="s">
        <v>232</v>
      </c>
      <c r="L72" s="47"/>
      <c r="P72" s="47"/>
      <c r="T72" s="47"/>
      <c r="X72" s="47"/>
      <c r="AB72" s="47"/>
      <c r="AF72" s="47"/>
      <c r="AJ72" s="47"/>
      <c r="AN72" s="47"/>
      <c r="AR72" s="47"/>
      <c r="AV72" s="47"/>
      <c r="AZ72" s="47"/>
      <c r="BD72" s="47"/>
      <c r="BH72" s="47"/>
      <c r="BL72" s="47"/>
      <c r="BP72" s="47"/>
      <c r="BT72" s="47"/>
      <c r="BX72" s="47"/>
      <c r="CB72" s="47"/>
      <c r="CF72" s="47"/>
      <c r="CJ72" s="47"/>
      <c r="CN72" s="47"/>
      <c r="CR72" s="47"/>
      <c r="CV72" s="47"/>
      <c r="CZ72" s="47"/>
      <c r="DD72" s="47"/>
      <c r="DH72" s="47"/>
      <c r="DL72" s="47"/>
      <c r="DP72" s="47"/>
      <c r="DT72" s="47"/>
      <c r="DX72" s="47"/>
      <c r="EB72" s="47"/>
      <c r="EF72" s="47"/>
      <c r="EJ72" s="47"/>
      <c r="EN72" s="47"/>
      <c r="ER72" s="47"/>
      <c r="EV72" s="47"/>
      <c r="EZ72" s="47"/>
      <c r="FD72" s="47"/>
      <c r="FH72" s="47"/>
      <c r="FL72" s="47"/>
      <c r="FP72" s="47"/>
      <c r="FT72" s="47"/>
      <c r="FX72" s="47"/>
      <c r="GB72" s="47"/>
      <c r="GF72" s="47"/>
      <c r="GJ72" s="47"/>
      <c r="GN72" s="47"/>
      <c r="GR72" s="47"/>
      <c r="GV72" s="47"/>
      <c r="GZ72" s="47"/>
      <c r="HD72" s="47"/>
      <c r="HH72" s="47"/>
      <c r="HL72" s="47"/>
      <c r="HP72" s="47"/>
      <c r="HT72" s="47"/>
      <c r="HX72" s="47"/>
      <c r="IB72" s="47"/>
      <c r="IF72" s="47"/>
      <c r="IJ72" s="47"/>
      <c r="IN72" s="47"/>
      <c r="IR72" s="47"/>
      <c r="IV72" s="47"/>
    </row>
    <row r="73" spans="1:256" s="3" customFormat="1" ht="15" customHeight="1" x14ac:dyDescent="0.15">
      <c r="B73" s="3" t="s">
        <v>343</v>
      </c>
      <c r="L73" s="47"/>
      <c r="P73" s="47"/>
      <c r="T73" s="47"/>
      <c r="X73" s="47"/>
      <c r="AB73" s="47"/>
      <c r="AF73" s="47"/>
      <c r="AJ73" s="47"/>
      <c r="AN73" s="47"/>
      <c r="AR73" s="47"/>
      <c r="AV73" s="47"/>
      <c r="AZ73" s="47"/>
      <c r="BD73" s="47"/>
      <c r="BH73" s="47"/>
      <c r="BL73" s="47"/>
      <c r="BP73" s="47"/>
      <c r="BT73" s="47"/>
      <c r="BX73" s="47"/>
      <c r="CB73" s="47"/>
      <c r="CF73" s="47"/>
      <c r="CJ73" s="47"/>
      <c r="CN73" s="47"/>
      <c r="CR73" s="47"/>
      <c r="CV73" s="47"/>
      <c r="CZ73" s="47"/>
      <c r="DD73" s="47"/>
      <c r="DH73" s="47"/>
      <c r="DL73" s="47"/>
      <c r="DP73" s="47"/>
      <c r="DT73" s="47"/>
      <c r="DX73" s="47"/>
      <c r="EB73" s="47"/>
      <c r="EF73" s="47"/>
      <c r="EJ73" s="47"/>
      <c r="EN73" s="47"/>
      <c r="ER73" s="47"/>
      <c r="EV73" s="47"/>
      <c r="EZ73" s="47"/>
      <c r="FD73" s="47"/>
      <c r="FH73" s="47"/>
      <c r="FL73" s="47"/>
      <c r="FP73" s="47"/>
      <c r="FT73" s="47"/>
      <c r="FX73" s="47"/>
      <c r="GB73" s="47"/>
      <c r="GF73" s="47"/>
      <c r="GJ73" s="47"/>
      <c r="GN73" s="47"/>
      <c r="GR73" s="47"/>
      <c r="GV73" s="47"/>
      <c r="GZ73" s="47"/>
      <c r="HD73" s="47"/>
      <c r="HH73" s="47"/>
      <c r="HL73" s="47"/>
      <c r="HP73" s="47"/>
      <c r="HT73" s="47"/>
      <c r="HX73" s="47"/>
      <c r="IB73" s="47"/>
      <c r="IF73" s="47"/>
      <c r="IJ73" s="47"/>
      <c r="IN73" s="47"/>
      <c r="IR73" s="47"/>
      <c r="IV73" s="47"/>
    </row>
    <row r="74" spans="1:256" s="3" customFormat="1" ht="15" customHeight="1" x14ac:dyDescent="0.15">
      <c r="B74" s="3" t="s">
        <v>1689</v>
      </c>
      <c r="L74" s="47"/>
      <c r="P74" s="47"/>
      <c r="T74" s="47"/>
      <c r="X74" s="47"/>
      <c r="AB74" s="47"/>
      <c r="AF74" s="47"/>
      <c r="AJ74" s="47"/>
      <c r="AN74" s="47"/>
      <c r="AR74" s="47"/>
      <c r="AV74" s="47"/>
      <c r="AZ74" s="47"/>
      <c r="BD74" s="47"/>
      <c r="BH74" s="47"/>
      <c r="BL74" s="47"/>
      <c r="BP74" s="47"/>
      <c r="BT74" s="47"/>
      <c r="BX74" s="47"/>
      <c r="CB74" s="47"/>
      <c r="CF74" s="47"/>
      <c r="CJ74" s="47"/>
      <c r="CN74" s="47"/>
      <c r="CR74" s="47"/>
      <c r="CV74" s="47"/>
      <c r="CZ74" s="47"/>
      <c r="DD74" s="47"/>
      <c r="DH74" s="47"/>
      <c r="DL74" s="47"/>
      <c r="DP74" s="47"/>
      <c r="DT74" s="47"/>
      <c r="DX74" s="47"/>
      <c r="EB74" s="47"/>
      <c r="EF74" s="47"/>
      <c r="EJ74" s="47"/>
      <c r="EN74" s="47"/>
      <c r="ER74" s="47"/>
      <c r="EV74" s="47"/>
      <c r="EZ74" s="47"/>
      <c r="FD74" s="47"/>
      <c r="FH74" s="47"/>
      <c r="FL74" s="47"/>
      <c r="FP74" s="47"/>
      <c r="FT74" s="47"/>
      <c r="FX74" s="47"/>
      <c r="GB74" s="47"/>
      <c r="GF74" s="47"/>
      <c r="GJ74" s="47"/>
      <c r="GN74" s="47"/>
      <c r="GR74" s="47"/>
      <c r="GV74" s="47"/>
      <c r="GZ74" s="47"/>
      <c r="HD74" s="47"/>
      <c r="HH74" s="47"/>
      <c r="HL74" s="47"/>
      <c r="HP74" s="47"/>
      <c r="HT74" s="47"/>
      <c r="HX74" s="47"/>
      <c r="IB74" s="47"/>
      <c r="IF74" s="47"/>
      <c r="IJ74" s="47"/>
      <c r="IN74" s="47"/>
      <c r="IR74" s="47"/>
      <c r="IV74" s="47"/>
    </row>
    <row r="75" spans="1:256" s="3" customFormat="1" ht="15" customHeight="1" x14ac:dyDescent="0.15">
      <c r="B75" s="3" t="s">
        <v>1690</v>
      </c>
      <c r="L75" s="47"/>
      <c r="P75" s="47"/>
      <c r="T75" s="47"/>
      <c r="X75" s="47"/>
      <c r="AB75" s="47"/>
      <c r="AF75" s="47"/>
      <c r="AJ75" s="47"/>
      <c r="AN75" s="47"/>
      <c r="AR75" s="47"/>
      <c r="AV75" s="47"/>
      <c r="AZ75" s="47"/>
      <c r="BD75" s="47"/>
      <c r="BH75" s="47"/>
      <c r="BL75" s="47"/>
      <c r="BP75" s="47"/>
      <c r="BT75" s="47"/>
      <c r="BX75" s="47"/>
      <c r="CB75" s="47"/>
      <c r="CF75" s="47"/>
      <c r="CJ75" s="47"/>
      <c r="CN75" s="47"/>
      <c r="CR75" s="47"/>
      <c r="CV75" s="47"/>
      <c r="CZ75" s="47"/>
      <c r="DD75" s="47"/>
      <c r="DH75" s="47"/>
      <c r="DL75" s="47"/>
      <c r="DP75" s="47"/>
      <c r="DT75" s="47"/>
      <c r="DX75" s="47"/>
      <c r="EB75" s="47"/>
      <c r="EF75" s="47"/>
      <c r="EJ75" s="47"/>
      <c r="EN75" s="47"/>
      <c r="ER75" s="47"/>
      <c r="EV75" s="47"/>
      <c r="EZ75" s="47"/>
      <c r="FD75" s="47"/>
      <c r="FH75" s="47"/>
      <c r="FL75" s="47"/>
      <c r="FP75" s="47"/>
      <c r="FT75" s="47"/>
      <c r="FX75" s="47"/>
      <c r="GB75" s="47"/>
      <c r="GF75" s="47"/>
      <c r="GJ75" s="47"/>
      <c r="GN75" s="47"/>
      <c r="GR75" s="47"/>
      <c r="GV75" s="47"/>
      <c r="GZ75" s="47"/>
      <c r="HD75" s="47"/>
      <c r="HH75" s="47"/>
      <c r="HL75" s="47"/>
      <c r="HP75" s="47"/>
      <c r="HT75" s="47"/>
      <c r="HX75" s="47"/>
      <c r="IB75" s="47"/>
      <c r="IF75" s="47"/>
      <c r="IJ75" s="47"/>
      <c r="IN75" s="47"/>
      <c r="IR75" s="47"/>
      <c r="IV75" s="47"/>
    </row>
    <row r="76" spans="1:256" s="3" customFormat="1" ht="15" customHeight="1" x14ac:dyDescent="0.15">
      <c r="B76" s="3" t="s">
        <v>0</v>
      </c>
      <c r="L76" s="47"/>
      <c r="P76" s="47"/>
      <c r="T76" s="47"/>
      <c r="X76" s="47"/>
      <c r="AB76" s="47"/>
      <c r="AF76" s="47"/>
      <c r="AJ76" s="47"/>
      <c r="AN76" s="47"/>
      <c r="AR76" s="47"/>
      <c r="AV76" s="47"/>
      <c r="AZ76" s="47"/>
      <c r="BD76" s="47"/>
      <c r="BH76" s="47"/>
      <c r="BL76" s="47"/>
      <c r="BP76" s="47"/>
      <c r="BT76" s="47"/>
      <c r="BX76" s="47"/>
      <c r="CB76" s="47"/>
      <c r="CF76" s="47"/>
      <c r="CJ76" s="47"/>
      <c r="CN76" s="47"/>
      <c r="CR76" s="47"/>
      <c r="CV76" s="47"/>
      <c r="CZ76" s="47"/>
      <c r="DD76" s="47"/>
      <c r="DH76" s="47"/>
      <c r="DL76" s="47"/>
      <c r="DP76" s="47"/>
      <c r="DT76" s="47"/>
      <c r="DX76" s="47"/>
      <c r="EB76" s="47"/>
      <c r="EF76" s="47"/>
      <c r="EJ76" s="47"/>
      <c r="EN76" s="47"/>
      <c r="ER76" s="47"/>
      <c r="EV76" s="47"/>
      <c r="EZ76" s="47"/>
      <c r="FD76" s="47"/>
      <c r="FH76" s="47"/>
      <c r="FL76" s="47"/>
      <c r="FP76" s="47"/>
      <c r="FT76" s="47"/>
      <c r="FX76" s="47"/>
      <c r="GB76" s="47"/>
      <c r="GF76" s="47"/>
      <c r="GJ76" s="47"/>
      <c r="GN76" s="47"/>
      <c r="GR76" s="47"/>
      <c r="GV76" s="47"/>
      <c r="GZ76" s="47"/>
      <c r="HD76" s="47"/>
      <c r="HH76" s="47"/>
      <c r="HL76" s="47"/>
      <c r="HP76" s="47"/>
      <c r="HT76" s="47"/>
      <c r="HX76" s="47"/>
      <c r="IB76" s="47"/>
      <c r="IF76" s="47"/>
      <c r="IJ76" s="47"/>
      <c r="IN76" s="47"/>
      <c r="IR76" s="47"/>
      <c r="IV76" s="47"/>
    </row>
    <row r="77" spans="1:256" s="3" customFormat="1" ht="15" customHeight="1" x14ac:dyDescent="0.15">
      <c r="B77" s="3" t="s">
        <v>693</v>
      </c>
      <c r="L77" s="47"/>
      <c r="P77" s="47"/>
      <c r="T77" s="47"/>
      <c r="X77" s="47"/>
      <c r="AB77" s="47"/>
      <c r="AF77" s="47"/>
      <c r="AJ77" s="47"/>
      <c r="AN77" s="47"/>
      <c r="AR77" s="47"/>
      <c r="AV77" s="47"/>
      <c r="AZ77" s="47"/>
      <c r="BD77" s="47"/>
      <c r="BH77" s="47"/>
      <c r="BL77" s="47"/>
      <c r="BP77" s="47"/>
      <c r="BT77" s="47"/>
      <c r="BX77" s="47"/>
      <c r="CB77" s="47"/>
      <c r="CF77" s="47"/>
      <c r="CJ77" s="47"/>
      <c r="CN77" s="47"/>
      <c r="CR77" s="47"/>
      <c r="CV77" s="47"/>
      <c r="CZ77" s="47"/>
      <c r="DD77" s="47"/>
      <c r="DH77" s="47"/>
      <c r="DL77" s="47"/>
      <c r="DP77" s="47"/>
      <c r="DT77" s="47"/>
      <c r="DX77" s="47"/>
      <c r="EB77" s="47"/>
      <c r="EF77" s="47"/>
      <c r="EJ77" s="47"/>
      <c r="EN77" s="47"/>
      <c r="ER77" s="47"/>
      <c r="EV77" s="47"/>
      <c r="EZ77" s="47"/>
      <c r="FD77" s="47"/>
      <c r="FH77" s="47"/>
      <c r="FL77" s="47"/>
      <c r="FP77" s="47"/>
      <c r="FT77" s="47"/>
      <c r="FX77" s="47"/>
      <c r="GB77" s="47"/>
      <c r="GF77" s="47"/>
      <c r="GJ77" s="47"/>
      <c r="GN77" s="47"/>
      <c r="GR77" s="47"/>
      <c r="GV77" s="47"/>
      <c r="GZ77" s="47"/>
      <c r="HD77" s="47"/>
      <c r="HH77" s="47"/>
      <c r="HL77" s="47"/>
      <c r="HP77" s="47"/>
      <c r="HT77" s="47"/>
      <c r="HX77" s="47"/>
      <c r="IB77" s="47"/>
      <c r="IF77" s="47"/>
      <c r="IJ77" s="47"/>
      <c r="IN77" s="47"/>
      <c r="IR77" s="47"/>
      <c r="IV77" s="47"/>
    </row>
    <row r="78" spans="1:256" s="3" customFormat="1" ht="15" customHeight="1" x14ac:dyDescent="0.15">
      <c r="B78" s="3" t="s">
        <v>1</v>
      </c>
      <c r="L78" s="47"/>
      <c r="P78" s="47"/>
      <c r="T78" s="47"/>
      <c r="X78" s="47"/>
      <c r="AB78" s="47"/>
      <c r="AF78" s="47"/>
      <c r="AJ78" s="47"/>
      <c r="AN78" s="47"/>
      <c r="AR78" s="47"/>
      <c r="AV78" s="47"/>
      <c r="AZ78" s="47"/>
      <c r="BD78" s="47"/>
      <c r="BH78" s="47"/>
      <c r="BL78" s="47"/>
      <c r="BP78" s="47"/>
      <c r="BT78" s="47"/>
      <c r="BX78" s="47"/>
      <c r="CB78" s="47"/>
      <c r="CF78" s="47"/>
      <c r="CJ78" s="47"/>
      <c r="CN78" s="47"/>
      <c r="CR78" s="47"/>
      <c r="CV78" s="47"/>
      <c r="CZ78" s="47"/>
      <c r="DD78" s="47"/>
      <c r="DH78" s="47"/>
      <c r="DL78" s="47"/>
      <c r="DP78" s="47"/>
      <c r="DT78" s="47"/>
      <c r="DX78" s="47"/>
      <c r="EB78" s="47"/>
      <c r="EF78" s="47"/>
      <c r="EJ78" s="47"/>
      <c r="EN78" s="47"/>
      <c r="ER78" s="47"/>
      <c r="EV78" s="47"/>
      <c r="EZ78" s="47"/>
      <c r="FD78" s="47"/>
      <c r="FH78" s="47"/>
      <c r="FL78" s="47"/>
      <c r="FP78" s="47"/>
      <c r="FT78" s="47"/>
      <c r="FX78" s="47"/>
      <c r="GB78" s="47"/>
      <c r="GF78" s="47"/>
      <c r="GJ78" s="47"/>
      <c r="GN78" s="47"/>
      <c r="GR78" s="47"/>
      <c r="GV78" s="47"/>
      <c r="GZ78" s="47"/>
      <c r="HD78" s="47"/>
      <c r="HH78" s="47"/>
      <c r="HL78" s="47"/>
      <c r="HP78" s="47"/>
      <c r="HT78" s="47"/>
      <c r="HX78" s="47"/>
      <c r="IB78" s="47"/>
      <c r="IF78" s="47"/>
      <c r="IJ78" s="47"/>
      <c r="IN78" s="47"/>
      <c r="IR78" s="47"/>
      <c r="IV78" s="47"/>
    </row>
    <row r="79" spans="1:256" s="3" customFormat="1" ht="15" customHeight="1" x14ac:dyDescent="0.15">
      <c r="B79" s="3" t="s">
        <v>307</v>
      </c>
      <c r="L79" s="47"/>
      <c r="P79" s="47"/>
      <c r="T79" s="47"/>
      <c r="X79" s="47"/>
      <c r="AB79" s="47"/>
      <c r="AF79" s="47"/>
      <c r="AJ79" s="47"/>
      <c r="AN79" s="47"/>
      <c r="AR79" s="47"/>
      <c r="AV79" s="47"/>
      <c r="AZ79" s="47"/>
      <c r="BD79" s="47"/>
      <c r="BH79" s="47"/>
      <c r="BL79" s="47"/>
      <c r="BP79" s="47"/>
      <c r="BT79" s="47"/>
      <c r="BX79" s="47"/>
      <c r="CB79" s="47"/>
      <c r="CF79" s="47"/>
      <c r="CJ79" s="47"/>
      <c r="CN79" s="47"/>
      <c r="CR79" s="47"/>
      <c r="CV79" s="47"/>
      <c r="CZ79" s="47"/>
      <c r="DD79" s="47"/>
      <c r="DH79" s="47"/>
      <c r="DL79" s="47"/>
      <c r="DP79" s="47"/>
      <c r="DT79" s="47"/>
      <c r="DX79" s="47"/>
      <c r="EB79" s="47"/>
      <c r="EF79" s="47"/>
      <c r="EJ79" s="47"/>
      <c r="EN79" s="47"/>
      <c r="ER79" s="47"/>
      <c r="EV79" s="47"/>
      <c r="EZ79" s="47"/>
      <c r="FD79" s="47"/>
      <c r="FH79" s="47"/>
      <c r="FL79" s="47"/>
      <c r="FP79" s="47"/>
      <c r="FT79" s="47"/>
      <c r="FX79" s="47"/>
      <c r="GB79" s="47"/>
      <c r="GF79" s="47"/>
      <c r="GJ79" s="47"/>
      <c r="GN79" s="47"/>
      <c r="GR79" s="47"/>
      <c r="GV79" s="47"/>
      <c r="GZ79" s="47"/>
      <c r="HD79" s="47"/>
      <c r="HH79" s="47"/>
      <c r="HL79" s="47"/>
      <c r="HP79" s="47"/>
      <c r="HT79" s="47"/>
      <c r="HX79" s="47"/>
      <c r="IB79" s="47"/>
      <c r="IF79" s="47"/>
      <c r="IJ79" s="47"/>
      <c r="IN79" s="47"/>
      <c r="IR79" s="47"/>
      <c r="IV79" s="47"/>
    </row>
    <row r="80" spans="1:256" s="3" customFormat="1" ht="15" customHeight="1" x14ac:dyDescent="0.15">
      <c r="B80" s="3" t="s">
        <v>1691</v>
      </c>
      <c r="L80" s="47"/>
      <c r="P80" s="47"/>
      <c r="T80" s="47"/>
      <c r="X80" s="47"/>
      <c r="AB80" s="47"/>
      <c r="AF80" s="47"/>
      <c r="AJ80" s="47"/>
      <c r="AN80" s="47"/>
      <c r="AR80" s="47"/>
      <c r="AV80" s="47"/>
      <c r="AZ80" s="47"/>
      <c r="BD80" s="47"/>
      <c r="BH80" s="47"/>
      <c r="BL80" s="47"/>
      <c r="BP80" s="47"/>
      <c r="BT80" s="47"/>
      <c r="BX80" s="47"/>
      <c r="CB80" s="47"/>
      <c r="CF80" s="47"/>
      <c r="CJ80" s="47"/>
      <c r="CN80" s="47"/>
      <c r="CR80" s="47"/>
      <c r="CV80" s="47"/>
      <c r="CZ80" s="47"/>
      <c r="DD80" s="47"/>
      <c r="DH80" s="47"/>
      <c r="DL80" s="47"/>
      <c r="DP80" s="47"/>
      <c r="DT80" s="47"/>
      <c r="DX80" s="47"/>
      <c r="EB80" s="47"/>
      <c r="EF80" s="47"/>
      <c r="EJ80" s="47"/>
      <c r="EN80" s="47"/>
      <c r="ER80" s="47"/>
      <c r="EV80" s="47"/>
      <c r="EZ80" s="47"/>
      <c r="FD80" s="47"/>
      <c r="FH80" s="47"/>
      <c r="FL80" s="47"/>
      <c r="FP80" s="47"/>
      <c r="FT80" s="47"/>
      <c r="FX80" s="47"/>
      <c r="GB80" s="47"/>
      <c r="GF80" s="47"/>
      <c r="GJ80" s="47"/>
      <c r="GN80" s="47"/>
      <c r="GR80" s="47"/>
      <c r="GV80" s="47"/>
      <c r="GZ80" s="47"/>
      <c r="HD80" s="47"/>
      <c r="HH80" s="47"/>
      <c r="HL80" s="47"/>
      <c r="HP80" s="47"/>
      <c r="HT80" s="47"/>
      <c r="HX80" s="47"/>
      <c r="IB80" s="47"/>
      <c r="IF80" s="47"/>
      <c r="IJ80" s="47"/>
      <c r="IN80" s="47"/>
      <c r="IR80" s="47"/>
      <c r="IV80" s="47"/>
    </row>
    <row r="81" spans="1:256" s="3" customFormat="1" ht="15" customHeight="1" x14ac:dyDescent="0.15">
      <c r="B81" s="3" t="s">
        <v>2</v>
      </c>
      <c r="L81" s="47"/>
      <c r="P81" s="47"/>
      <c r="T81" s="47"/>
      <c r="X81" s="47"/>
      <c r="AB81" s="47"/>
      <c r="AF81" s="47"/>
      <c r="AJ81" s="47"/>
      <c r="AN81" s="47"/>
      <c r="AR81" s="47"/>
      <c r="AV81" s="47"/>
      <c r="AZ81" s="47"/>
      <c r="BD81" s="47"/>
      <c r="BH81" s="47"/>
      <c r="BL81" s="47"/>
      <c r="BP81" s="47"/>
      <c r="BT81" s="47"/>
      <c r="BX81" s="47"/>
      <c r="CB81" s="47"/>
      <c r="CF81" s="47"/>
      <c r="CJ81" s="47"/>
      <c r="CN81" s="47"/>
      <c r="CR81" s="47"/>
      <c r="CV81" s="47"/>
      <c r="CZ81" s="47"/>
      <c r="DD81" s="47"/>
      <c r="DH81" s="47"/>
      <c r="DL81" s="47"/>
      <c r="DP81" s="47"/>
      <c r="DT81" s="47"/>
      <c r="DX81" s="47"/>
      <c r="EB81" s="47"/>
      <c r="EF81" s="47"/>
      <c r="EJ81" s="47"/>
      <c r="EN81" s="47"/>
      <c r="ER81" s="47"/>
      <c r="EV81" s="47"/>
      <c r="EZ81" s="47"/>
      <c r="FD81" s="47"/>
      <c r="FH81" s="47"/>
      <c r="FL81" s="47"/>
      <c r="FP81" s="47"/>
      <c r="FT81" s="47"/>
      <c r="FX81" s="47"/>
      <c r="GB81" s="47"/>
      <c r="GF81" s="47"/>
      <c r="GJ81" s="47"/>
      <c r="GN81" s="47"/>
      <c r="GR81" s="47"/>
      <c r="GV81" s="47"/>
      <c r="GZ81" s="47"/>
      <c r="HD81" s="47"/>
      <c r="HH81" s="47"/>
      <c r="HL81" s="47"/>
      <c r="HP81" s="47"/>
      <c r="HT81" s="47"/>
      <c r="HX81" s="47"/>
      <c r="IB81" s="47"/>
      <c r="IF81" s="47"/>
      <c r="IJ81" s="47"/>
      <c r="IN81" s="47"/>
      <c r="IR81" s="47"/>
      <c r="IV81" s="47"/>
    </row>
    <row r="82" spans="1:256" s="3" customFormat="1" ht="15" customHeight="1" x14ac:dyDescent="0.15">
      <c r="B82" s="3" t="s">
        <v>1838</v>
      </c>
      <c r="L82" s="47"/>
      <c r="P82" s="47"/>
      <c r="T82" s="47"/>
      <c r="X82" s="47"/>
      <c r="AB82" s="47"/>
      <c r="AF82" s="47"/>
      <c r="AJ82" s="47"/>
      <c r="AN82" s="47"/>
      <c r="AR82" s="47"/>
      <c r="AV82" s="47"/>
      <c r="AZ82" s="47"/>
      <c r="BD82" s="47"/>
      <c r="BH82" s="47"/>
      <c r="BL82" s="47"/>
      <c r="BP82" s="47"/>
      <c r="BT82" s="47"/>
      <c r="BX82" s="47"/>
      <c r="CB82" s="47"/>
      <c r="CF82" s="47"/>
      <c r="CJ82" s="47"/>
      <c r="CN82" s="47"/>
      <c r="CR82" s="47"/>
      <c r="CV82" s="47"/>
      <c r="CZ82" s="47"/>
      <c r="DD82" s="47"/>
      <c r="DH82" s="47"/>
      <c r="DL82" s="47"/>
      <c r="DP82" s="47"/>
      <c r="DT82" s="47"/>
      <c r="DX82" s="47"/>
      <c r="EB82" s="47"/>
      <c r="EF82" s="47"/>
      <c r="EJ82" s="47"/>
      <c r="EN82" s="47"/>
      <c r="ER82" s="47"/>
      <c r="EV82" s="47"/>
      <c r="EZ82" s="47"/>
      <c r="FD82" s="47"/>
      <c r="FH82" s="47"/>
      <c r="FL82" s="47"/>
      <c r="FP82" s="47"/>
      <c r="FT82" s="47"/>
      <c r="FX82" s="47"/>
      <c r="GB82" s="47"/>
      <c r="GF82" s="47"/>
      <c r="GJ82" s="47"/>
      <c r="GN82" s="47"/>
      <c r="GR82" s="47"/>
      <c r="GV82" s="47"/>
      <c r="GZ82" s="47"/>
      <c r="HD82" s="47"/>
      <c r="HH82" s="47"/>
      <c r="HL82" s="47"/>
      <c r="HP82" s="47"/>
      <c r="HT82" s="47"/>
      <c r="HX82" s="47"/>
      <c r="IB82" s="47"/>
      <c r="IF82" s="47"/>
      <c r="IJ82" s="47"/>
      <c r="IN82" s="47"/>
      <c r="IR82" s="47"/>
      <c r="IV82" s="47"/>
    </row>
    <row r="83" spans="1:256" s="3" customFormat="1" ht="15" customHeight="1" x14ac:dyDescent="0.15">
      <c r="A83" s="67"/>
      <c r="B83" s="67"/>
      <c r="C83" s="67"/>
      <c r="D83" s="67"/>
      <c r="E83" s="67"/>
      <c r="F83" s="67"/>
      <c r="G83" s="67"/>
      <c r="H83" s="67"/>
      <c r="I83" s="67"/>
      <c r="J83" s="67"/>
      <c r="K83" s="67"/>
      <c r="L83" s="45"/>
    </row>
    <row r="84" spans="1:256" s="3" customFormat="1" ht="15" customHeight="1" x14ac:dyDescent="0.15">
      <c r="A84" s="2" t="s">
        <v>772</v>
      </c>
      <c r="B84" s="2"/>
      <c r="I84" s="33" t="s">
        <v>291</v>
      </c>
      <c r="J84" s="33"/>
      <c r="K84" s="33"/>
      <c r="L84" s="184">
        <v>26</v>
      </c>
    </row>
    <row r="85" spans="1:256" s="3" customFormat="1" ht="15" customHeight="1" x14ac:dyDescent="0.15">
      <c r="A85" s="2"/>
      <c r="B85" s="3" t="s">
        <v>686</v>
      </c>
      <c r="L85" s="47"/>
    </row>
    <row r="86" spans="1:256" s="3" customFormat="1" ht="15" customHeight="1" x14ac:dyDescent="0.15">
      <c r="B86" s="3" t="s">
        <v>363</v>
      </c>
      <c r="L86" s="47"/>
      <c r="P86" s="47"/>
      <c r="T86" s="47"/>
      <c r="X86" s="47"/>
      <c r="AB86" s="47"/>
      <c r="AF86" s="47"/>
      <c r="AJ86" s="47"/>
      <c r="AN86" s="47"/>
      <c r="AR86" s="47"/>
      <c r="AV86" s="47"/>
      <c r="AZ86" s="47"/>
      <c r="BD86" s="47"/>
      <c r="BH86" s="47"/>
      <c r="BL86" s="47"/>
      <c r="BP86" s="47"/>
      <c r="BT86" s="47"/>
      <c r="BX86" s="47"/>
      <c r="CB86" s="47"/>
      <c r="CF86" s="47"/>
      <c r="CJ86" s="47"/>
      <c r="CN86" s="47"/>
      <c r="CR86" s="47"/>
      <c r="CV86" s="47"/>
      <c r="CZ86" s="47"/>
      <c r="DD86" s="47"/>
      <c r="DH86" s="47"/>
      <c r="DL86" s="47"/>
      <c r="DP86" s="47"/>
      <c r="DT86" s="47"/>
      <c r="DX86" s="47"/>
      <c r="EB86" s="47"/>
      <c r="EF86" s="47"/>
      <c r="EJ86" s="47"/>
      <c r="EN86" s="47"/>
      <c r="ER86" s="47"/>
      <c r="EV86" s="47"/>
      <c r="EZ86" s="47"/>
      <c r="FD86" s="47"/>
      <c r="FH86" s="47"/>
      <c r="FL86" s="47"/>
      <c r="FP86" s="47"/>
      <c r="FT86" s="47"/>
      <c r="FX86" s="47"/>
      <c r="GB86" s="47"/>
      <c r="GF86" s="47"/>
      <c r="GJ86" s="47"/>
      <c r="GN86" s="47"/>
      <c r="GR86" s="47"/>
      <c r="GV86" s="47"/>
      <c r="GZ86" s="47"/>
      <c r="HD86" s="47"/>
      <c r="HH86" s="47"/>
      <c r="HL86" s="47"/>
      <c r="HP86" s="47"/>
      <c r="HT86" s="47"/>
      <c r="HX86" s="47"/>
      <c r="IB86" s="47"/>
      <c r="IF86" s="47"/>
      <c r="IJ86" s="47"/>
      <c r="IN86" s="47"/>
      <c r="IR86" s="47"/>
      <c r="IV86" s="47"/>
    </row>
    <row r="87" spans="1:256" s="3" customFormat="1" ht="15" customHeight="1" x14ac:dyDescent="0.15">
      <c r="B87" s="3" t="s">
        <v>687</v>
      </c>
      <c r="I87" s="67"/>
      <c r="J87" s="67"/>
      <c r="K87" s="67"/>
      <c r="L87" s="45"/>
      <c r="P87" s="47"/>
      <c r="T87" s="47"/>
      <c r="X87" s="47"/>
      <c r="AB87" s="47"/>
      <c r="AF87" s="47"/>
      <c r="AJ87" s="47"/>
      <c r="AN87" s="47"/>
      <c r="AR87" s="47"/>
      <c r="AV87" s="47"/>
      <c r="AZ87" s="47"/>
      <c r="BD87" s="47"/>
      <c r="BH87" s="47"/>
      <c r="BL87" s="47"/>
      <c r="BP87" s="47"/>
      <c r="BT87" s="47"/>
      <c r="BX87" s="47"/>
      <c r="CB87" s="47"/>
      <c r="CF87" s="47"/>
      <c r="CJ87" s="47"/>
      <c r="CN87" s="47"/>
      <c r="CR87" s="47"/>
      <c r="CV87" s="47"/>
      <c r="CZ87" s="47"/>
      <c r="DD87" s="47"/>
      <c r="DH87" s="47"/>
      <c r="DL87" s="47"/>
      <c r="DP87" s="47"/>
      <c r="DT87" s="47"/>
      <c r="DX87" s="47"/>
      <c r="EB87" s="47"/>
      <c r="EF87" s="47"/>
      <c r="EJ87" s="47"/>
      <c r="EN87" s="47"/>
      <c r="ER87" s="47"/>
      <c r="EV87" s="47"/>
      <c r="EZ87" s="47"/>
      <c r="FD87" s="47"/>
      <c r="FH87" s="47"/>
      <c r="FL87" s="47"/>
      <c r="FP87" s="47"/>
      <c r="FT87" s="47"/>
      <c r="FX87" s="47"/>
      <c r="GB87" s="47"/>
      <c r="GF87" s="47"/>
      <c r="GJ87" s="47"/>
      <c r="GN87" s="47"/>
      <c r="GR87" s="47"/>
      <c r="GV87" s="47"/>
      <c r="GZ87" s="47"/>
      <c r="HD87" s="47"/>
      <c r="HH87" s="47"/>
      <c r="HL87" s="47"/>
      <c r="HP87" s="47"/>
      <c r="HT87" s="47"/>
      <c r="HX87" s="47"/>
      <c r="IB87" s="47"/>
      <c r="IF87" s="47"/>
      <c r="IJ87" s="47"/>
      <c r="IN87" s="47"/>
      <c r="IR87" s="47"/>
      <c r="IV87" s="47"/>
    </row>
    <row r="88" spans="1:256" s="3" customFormat="1" ht="15" customHeight="1" x14ac:dyDescent="0.15">
      <c r="B88" s="3" t="s">
        <v>308</v>
      </c>
      <c r="I88" s="67"/>
      <c r="J88" s="67"/>
      <c r="K88" s="67"/>
      <c r="L88" s="45"/>
    </row>
    <row r="89" spans="1:256" s="3" customFormat="1" ht="15" customHeight="1" x14ac:dyDescent="0.15">
      <c r="I89" s="33"/>
      <c r="J89" s="33"/>
      <c r="K89" s="33"/>
      <c r="L89" s="47"/>
    </row>
    <row r="90" spans="1:256" s="3" customFormat="1" ht="15" customHeight="1" x14ac:dyDescent="0.15">
      <c r="A90" s="3" t="s">
        <v>773</v>
      </c>
      <c r="L90" s="47"/>
    </row>
    <row r="91" spans="1:256" s="3" customFormat="1" ht="15" customHeight="1" x14ac:dyDescent="0.15">
      <c r="B91" s="3" t="s">
        <v>688</v>
      </c>
      <c r="I91" s="33" t="s">
        <v>300</v>
      </c>
      <c r="J91" s="33"/>
      <c r="K91" s="33"/>
      <c r="L91" s="184">
        <v>29</v>
      </c>
    </row>
    <row r="92" spans="1:256" s="3" customFormat="1" ht="15" customHeight="1" x14ac:dyDescent="0.15">
      <c r="B92" s="3" t="s">
        <v>689</v>
      </c>
      <c r="I92" s="67"/>
      <c r="J92" s="67"/>
      <c r="K92" s="67"/>
      <c r="L92" s="45"/>
    </row>
    <row r="93" spans="1:256" s="3" customFormat="1" ht="15" customHeight="1" x14ac:dyDescent="0.15">
      <c r="B93" s="3" t="s">
        <v>690</v>
      </c>
      <c r="I93" s="67"/>
      <c r="J93" s="67"/>
      <c r="K93" s="67"/>
      <c r="L93" s="45"/>
    </row>
    <row r="94" spans="1:256" s="3" customFormat="1" ht="15" customHeight="1" x14ac:dyDescent="0.15">
      <c r="B94" s="3" t="s">
        <v>309</v>
      </c>
      <c r="I94" s="67"/>
      <c r="J94" s="67"/>
      <c r="K94" s="67"/>
      <c r="L94" s="45"/>
    </row>
    <row r="95" spans="1:256" s="3" customFormat="1" ht="15" customHeight="1" x14ac:dyDescent="0.15">
      <c r="I95" s="33"/>
      <c r="J95" s="33"/>
      <c r="K95" s="33"/>
      <c r="L95" s="47"/>
    </row>
    <row r="96" spans="1:256" s="3" customFormat="1" ht="15" customHeight="1" x14ac:dyDescent="0.15">
      <c r="A96" s="3" t="s">
        <v>774</v>
      </c>
      <c r="I96" s="33" t="s">
        <v>291</v>
      </c>
      <c r="J96" s="33"/>
      <c r="K96" s="33"/>
      <c r="L96" s="184">
        <v>32</v>
      </c>
    </row>
    <row r="97" spans="1:64" s="3" customFormat="1" ht="15" customHeight="1" x14ac:dyDescent="0.15">
      <c r="B97" s="3" t="s">
        <v>18</v>
      </c>
      <c r="L97" s="47"/>
    </row>
    <row r="98" spans="1:64" s="3" customFormat="1" ht="15" customHeight="1" x14ac:dyDescent="0.15">
      <c r="B98" s="3" t="s">
        <v>257</v>
      </c>
      <c r="L98" s="47"/>
    </row>
    <row r="99" spans="1:64" s="3" customFormat="1" ht="15" customHeight="1" x14ac:dyDescent="0.15">
      <c r="B99" s="3" t="s">
        <v>310</v>
      </c>
      <c r="I99" s="67"/>
      <c r="J99" s="67"/>
      <c r="K99" s="67"/>
      <c r="L99" s="45"/>
    </row>
    <row r="100" spans="1:64" s="3" customFormat="1" ht="15" customHeight="1" x14ac:dyDescent="0.15">
      <c r="L100" s="47"/>
    </row>
    <row r="101" spans="1:64" s="3" customFormat="1" ht="15" customHeight="1" x14ac:dyDescent="0.15">
      <c r="A101" s="2" t="s">
        <v>1692</v>
      </c>
      <c r="I101" s="33" t="s">
        <v>291</v>
      </c>
      <c r="J101" s="33"/>
      <c r="K101" s="33"/>
      <c r="L101" s="184">
        <v>35</v>
      </c>
    </row>
    <row r="102" spans="1:64" s="3" customFormat="1" ht="15" customHeight="1" x14ac:dyDescent="0.15">
      <c r="B102" s="3" t="s">
        <v>184</v>
      </c>
      <c r="L102" s="47"/>
    </row>
    <row r="103" spans="1:64" s="3" customFormat="1" ht="15" customHeight="1" x14ac:dyDescent="0.15">
      <c r="B103" s="3" t="s">
        <v>205</v>
      </c>
      <c r="L103" s="47"/>
    </row>
    <row r="104" spans="1:64" s="3" customFormat="1" ht="15" customHeight="1" x14ac:dyDescent="0.15">
      <c r="L104" s="47"/>
    </row>
    <row r="105" spans="1:64" s="3" customFormat="1" ht="15" customHeight="1" x14ac:dyDescent="0.15">
      <c r="A105" s="3" t="s">
        <v>1754</v>
      </c>
      <c r="I105" s="33"/>
      <c r="L105" s="47"/>
    </row>
    <row r="106" spans="1:64" s="3" customFormat="1" ht="15" customHeight="1" x14ac:dyDescent="0.15">
      <c r="L106" s="47"/>
    </row>
    <row r="107" spans="1:64" s="3" customFormat="1" ht="15" customHeight="1" x14ac:dyDescent="0.15">
      <c r="A107" s="3" t="s">
        <v>1758</v>
      </c>
      <c r="I107" s="33"/>
      <c r="L107" s="47"/>
    </row>
    <row r="108" spans="1:64" s="3" customFormat="1" ht="15" customHeight="1" x14ac:dyDescent="0.15">
      <c r="L108" s="47"/>
    </row>
    <row r="109" spans="1:64" s="3" customFormat="1" ht="15" customHeight="1" x14ac:dyDescent="0.15">
      <c r="A109" s="3" t="s">
        <v>1755</v>
      </c>
      <c r="I109" s="33"/>
      <c r="L109" s="47"/>
    </row>
    <row r="110" spans="1:64" s="3" customFormat="1" ht="15" customHeight="1" x14ac:dyDescent="0.15">
      <c r="B110" s="3" t="s">
        <v>1756</v>
      </c>
      <c r="L110" s="47"/>
    </row>
    <row r="111" spans="1:64" s="3" customFormat="1" ht="15" customHeight="1" x14ac:dyDescent="0.15">
      <c r="B111" s="3" t="s">
        <v>1757</v>
      </c>
      <c r="L111" s="47"/>
    </row>
    <row r="112" spans="1:64" s="3" customFormat="1" ht="14.1" customHeight="1" x14ac:dyDescent="0.15">
      <c r="A112" s="174" t="s">
        <v>431</v>
      </c>
      <c r="C112" s="59"/>
      <c r="D112" s="59"/>
      <c r="E112" s="59"/>
      <c r="F112" s="59"/>
      <c r="G112" s="169"/>
      <c r="H112" s="169"/>
      <c r="I112" s="169"/>
      <c r="J112" s="169"/>
      <c r="K112" s="169"/>
      <c r="L112" s="59"/>
      <c r="M112" s="59"/>
      <c r="N112" s="59"/>
      <c r="O112" s="59"/>
      <c r="P112" s="59"/>
      <c r="Q112" s="59"/>
      <c r="R112" s="59"/>
      <c r="S112" s="59"/>
      <c r="T112" s="59"/>
      <c r="U112" s="59"/>
      <c r="V112" s="59"/>
      <c r="W112" s="59"/>
      <c r="X112" s="59"/>
      <c r="Y112" s="78"/>
      <c r="Z112" s="79"/>
      <c r="AA112" s="79"/>
      <c r="AB112" s="79"/>
      <c r="AC112" s="78"/>
      <c r="AD112" s="80"/>
      <c r="AE112" s="80"/>
      <c r="AF112" s="80"/>
      <c r="AG112" s="78"/>
      <c r="AH112" s="80"/>
      <c r="AI112" s="80"/>
      <c r="AJ112" s="80"/>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row>
    <row r="113" spans="1:64" s="3" customFormat="1" ht="14.1" customHeight="1" x14ac:dyDescent="0.15">
      <c r="B113" s="175" t="s">
        <v>811</v>
      </c>
      <c r="D113" s="59"/>
      <c r="E113" s="59"/>
      <c r="F113" s="59"/>
      <c r="G113" s="169"/>
      <c r="H113" s="169"/>
      <c r="I113" s="169"/>
      <c r="J113" s="169"/>
      <c r="K113" s="169"/>
      <c r="L113" s="59"/>
      <c r="M113" s="59"/>
      <c r="N113" s="59"/>
      <c r="O113" s="59"/>
      <c r="P113" s="59"/>
      <c r="Q113" s="59"/>
      <c r="R113" s="59"/>
      <c r="S113" s="59"/>
      <c r="T113" s="59"/>
      <c r="U113" s="59"/>
      <c r="V113" s="59"/>
      <c r="W113" s="59"/>
      <c r="X113" s="59"/>
      <c r="Y113" s="78"/>
      <c r="Z113" s="79"/>
      <c r="AA113" s="79"/>
      <c r="AB113" s="79"/>
      <c r="AC113" s="78"/>
      <c r="AD113" s="80"/>
      <c r="AE113" s="80"/>
      <c r="AF113" s="80"/>
      <c r="AG113" s="78"/>
      <c r="AH113" s="80"/>
      <c r="AI113" s="80"/>
      <c r="AJ113" s="80"/>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row>
    <row r="114" spans="1:64" s="3" customFormat="1" ht="13.5" customHeight="1" x14ac:dyDescent="0.15">
      <c r="B114" s="175" t="s">
        <v>432</v>
      </c>
      <c r="D114" s="59"/>
      <c r="E114" s="59"/>
      <c r="F114" s="59"/>
      <c r="G114" s="169"/>
      <c r="H114" s="169"/>
      <c r="I114" s="169"/>
      <c r="J114" s="169"/>
      <c r="K114" s="169"/>
      <c r="L114" s="59"/>
      <c r="M114" s="59"/>
      <c r="N114" s="59"/>
      <c r="O114" s="59"/>
      <c r="P114" s="59"/>
      <c r="Q114" s="59"/>
      <c r="R114" s="59"/>
      <c r="S114" s="59"/>
      <c r="T114" s="59"/>
      <c r="U114" s="59"/>
      <c r="V114" s="59"/>
      <c r="W114" s="59"/>
      <c r="X114" s="59"/>
      <c r="Y114" s="78"/>
      <c r="Z114" s="79"/>
      <c r="AA114" s="79"/>
      <c r="AB114" s="79"/>
      <c r="AC114" s="78"/>
      <c r="AD114" s="80"/>
      <c r="AE114" s="80"/>
      <c r="AF114" s="80"/>
      <c r="AG114" s="78"/>
      <c r="AH114" s="80"/>
      <c r="AI114" s="80"/>
      <c r="AJ114" s="80"/>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row>
    <row r="115" spans="1:64" s="3" customFormat="1" ht="13.5" customHeight="1" x14ac:dyDescent="0.15">
      <c r="B115" s="175" t="s">
        <v>430</v>
      </c>
      <c r="D115" s="59"/>
      <c r="E115" s="59"/>
      <c r="F115" s="59"/>
      <c r="G115" s="169"/>
      <c r="H115" s="169"/>
      <c r="I115" s="169"/>
      <c r="J115" s="169"/>
      <c r="K115" s="169"/>
      <c r="L115" s="59"/>
      <c r="M115" s="59"/>
      <c r="N115" s="59"/>
      <c r="O115" s="59"/>
      <c r="P115" s="59"/>
      <c r="Q115" s="59"/>
      <c r="R115" s="59"/>
      <c r="S115" s="59"/>
      <c r="T115" s="59"/>
      <c r="U115" s="59"/>
      <c r="V115" s="59"/>
      <c r="W115" s="59"/>
      <c r="X115" s="59"/>
      <c r="Y115" s="78"/>
      <c r="Z115" s="79"/>
      <c r="AA115" s="79"/>
      <c r="AB115" s="79"/>
      <c r="AC115" s="78"/>
      <c r="AD115" s="80"/>
      <c r="AE115" s="80"/>
      <c r="AF115" s="80"/>
      <c r="AG115" s="78"/>
      <c r="AH115" s="80"/>
      <c r="AI115" s="80"/>
      <c r="AJ115" s="80"/>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row>
    <row r="116" spans="1:64" s="4" customFormat="1" ht="13.5" customHeight="1" x14ac:dyDescent="0.15">
      <c r="B116" s="3" t="s">
        <v>433</v>
      </c>
      <c r="D116" s="30"/>
      <c r="E116" s="30"/>
      <c r="F116" s="30"/>
      <c r="G116" s="170"/>
      <c r="H116" s="170"/>
      <c r="I116" s="170"/>
      <c r="J116" s="170"/>
      <c r="K116" s="170"/>
      <c r="L116" s="30"/>
      <c r="M116" s="30"/>
      <c r="N116" s="30"/>
      <c r="O116" s="30"/>
      <c r="P116" s="30"/>
      <c r="Q116" s="30"/>
      <c r="R116" s="30"/>
      <c r="S116" s="30"/>
      <c r="T116" s="30"/>
      <c r="U116" s="30"/>
      <c r="V116" s="30"/>
      <c r="W116" s="30"/>
      <c r="X116" s="30"/>
      <c r="Y116" s="55"/>
      <c r="Z116" s="42"/>
      <c r="AA116" s="42"/>
      <c r="AB116" s="42"/>
      <c r="AC116" s="55"/>
      <c r="AD116" s="56"/>
      <c r="AE116" s="56"/>
      <c r="AF116" s="56"/>
      <c r="AG116" s="55"/>
      <c r="AH116" s="56"/>
      <c r="AI116" s="56"/>
      <c r="AJ116" s="56"/>
      <c r="AL116" s="131"/>
      <c r="AM116" s="131"/>
      <c r="AN116" s="131"/>
      <c r="AO116" s="131"/>
      <c r="AP116" s="131"/>
      <c r="AQ116" s="131"/>
      <c r="AR116" s="131"/>
      <c r="AS116" s="131"/>
      <c r="AT116" s="131"/>
      <c r="AU116" s="131"/>
      <c r="AV116" s="131"/>
      <c r="AW116" s="131"/>
      <c r="AX116" s="131"/>
      <c r="AY116" s="131"/>
      <c r="AZ116" s="131"/>
      <c r="BA116" s="131"/>
      <c r="BB116" s="131"/>
      <c r="BC116" s="131"/>
      <c r="BD116" s="131"/>
      <c r="BE116" s="131"/>
      <c r="BF116" s="131"/>
      <c r="BG116" s="131"/>
      <c r="BH116" s="131"/>
      <c r="BI116" s="131"/>
      <c r="BJ116" s="131"/>
      <c r="BK116" s="131"/>
      <c r="BL116" s="131"/>
    </row>
    <row r="117" spans="1:64" s="3" customFormat="1" ht="12" customHeight="1" x14ac:dyDescent="0.15">
      <c r="I117" s="33"/>
      <c r="J117" s="33"/>
      <c r="K117" s="33"/>
      <c r="L117" s="30"/>
    </row>
    <row r="118" spans="1:64" s="3" customFormat="1" ht="17.100000000000001" customHeight="1" x14ac:dyDescent="0.15">
      <c r="A118" s="173" t="s">
        <v>810</v>
      </c>
      <c r="B118" s="39"/>
      <c r="C118" s="39"/>
      <c r="D118" s="39"/>
      <c r="E118" s="39"/>
      <c r="F118" s="39"/>
      <c r="G118" s="39"/>
      <c r="H118" s="39"/>
      <c r="I118" s="39"/>
      <c r="J118" s="39"/>
      <c r="K118" s="39"/>
      <c r="L118" s="39"/>
      <c r="M118" s="39"/>
      <c r="N118" s="39"/>
      <c r="O118" s="39"/>
      <c r="P118" s="39"/>
      <c r="Q118" s="39"/>
      <c r="R118" s="39"/>
      <c r="S118" s="19"/>
      <c r="T118" s="19"/>
      <c r="U118" s="19"/>
      <c r="V118" s="19"/>
      <c r="W118" s="19"/>
      <c r="X118" s="19"/>
      <c r="Y118" s="19"/>
      <c r="Z118" s="19"/>
      <c r="AA118" s="19"/>
    </row>
    <row r="119" spans="1:64" s="3" customFormat="1" ht="17.100000000000001" customHeight="1" x14ac:dyDescent="0.15">
      <c r="B119" s="3" t="s">
        <v>812</v>
      </c>
      <c r="I119" s="34" t="s">
        <v>826</v>
      </c>
    </row>
    <row r="120" spans="1:64" s="3" customFormat="1" ht="17.100000000000001" customHeight="1" x14ac:dyDescent="0.15">
      <c r="A120" s="34"/>
      <c r="B120" s="34"/>
      <c r="C120" s="34" t="s">
        <v>442</v>
      </c>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row>
    <row r="121" spans="1:64" s="3" customFormat="1" ht="17.100000000000001" customHeight="1" x14ac:dyDescent="0.15">
      <c r="A121" s="34"/>
      <c r="B121" s="34"/>
      <c r="D121" s="323" t="s">
        <v>59</v>
      </c>
      <c r="E121" s="325" t="s">
        <v>60</v>
      </c>
      <c r="F121" s="326" t="s">
        <v>61</v>
      </c>
      <c r="G121" s="324" t="s">
        <v>62</v>
      </c>
      <c r="H121" s="326" t="s">
        <v>63</v>
      </c>
      <c r="I121" s="325" t="s">
        <v>64</v>
      </c>
      <c r="J121" s="326" t="s">
        <v>65</v>
      </c>
      <c r="K121" s="34"/>
      <c r="L121" s="34"/>
      <c r="M121" s="34"/>
      <c r="N121" s="34"/>
      <c r="O121" s="34"/>
      <c r="P121" s="34"/>
      <c r="Q121" s="34"/>
      <c r="R121" s="34"/>
      <c r="S121" s="34"/>
      <c r="T121" s="34"/>
    </row>
    <row r="122" spans="1:64" s="3" customFormat="1" ht="17.100000000000001" customHeight="1" x14ac:dyDescent="0.15">
      <c r="A122" s="34"/>
      <c r="B122" s="34"/>
      <c r="C122" s="34" t="s">
        <v>443</v>
      </c>
      <c r="F122" s="34"/>
      <c r="G122" s="34"/>
      <c r="H122" s="34"/>
      <c r="I122" s="34"/>
      <c r="J122" s="34"/>
      <c r="K122" s="34"/>
      <c r="L122" s="34"/>
      <c r="M122" s="34"/>
      <c r="N122" s="34"/>
      <c r="O122" s="34"/>
      <c r="P122" s="34"/>
      <c r="Q122" s="34"/>
      <c r="R122" s="34"/>
      <c r="S122" s="34"/>
      <c r="T122" s="34"/>
    </row>
    <row r="123" spans="1:64" s="3" customFormat="1" ht="17.100000000000001" customHeight="1" x14ac:dyDescent="0.15">
      <c r="A123" s="34"/>
      <c r="B123" s="34"/>
      <c r="C123" s="34" t="s">
        <v>444</v>
      </c>
      <c r="F123" s="34"/>
      <c r="G123" s="34"/>
      <c r="H123" s="34"/>
      <c r="I123" s="34"/>
      <c r="J123" s="34"/>
      <c r="K123" s="34"/>
      <c r="L123" s="34"/>
      <c r="M123" s="34"/>
      <c r="N123" s="34"/>
      <c r="O123" s="34"/>
      <c r="P123" s="34"/>
      <c r="Q123" s="34"/>
      <c r="R123" s="34"/>
      <c r="S123" s="34"/>
      <c r="T123" s="34"/>
    </row>
    <row r="124" spans="1:64" s="3" customFormat="1" ht="17.100000000000001" customHeight="1" x14ac:dyDescent="0.15">
      <c r="A124" s="34"/>
      <c r="B124" s="34"/>
      <c r="C124" s="34" t="s">
        <v>754</v>
      </c>
      <c r="K124" s="34"/>
      <c r="L124" s="34"/>
      <c r="M124" s="34"/>
      <c r="N124" s="34"/>
      <c r="O124" s="34"/>
      <c r="P124" s="34"/>
      <c r="Q124" s="34"/>
      <c r="R124" s="34"/>
      <c r="S124" s="34"/>
      <c r="T124" s="34"/>
      <c r="U124" s="34"/>
      <c r="V124" s="34"/>
      <c r="W124" s="34"/>
      <c r="X124" s="34"/>
      <c r="Y124" s="34"/>
      <c r="Z124" s="34"/>
      <c r="AA124" s="34"/>
    </row>
    <row r="125" spans="1:64" ht="17.100000000000001" customHeight="1" x14ac:dyDescent="0.15">
      <c r="A125" s="3"/>
      <c r="B125" s="3" t="s">
        <v>813</v>
      </c>
      <c r="C125" s="3"/>
      <c r="D125" s="174"/>
      <c r="E125" s="174"/>
      <c r="F125" s="39"/>
      <c r="G125" s="39"/>
      <c r="H125" s="39"/>
      <c r="I125" s="39"/>
      <c r="J125" s="39"/>
      <c r="K125" s="39"/>
      <c r="L125" s="39"/>
      <c r="M125" s="39"/>
      <c r="N125" s="39"/>
      <c r="O125" s="39"/>
      <c r="P125" s="39"/>
      <c r="Q125" s="39"/>
      <c r="R125" s="39"/>
      <c r="S125" s="19"/>
      <c r="T125" s="19"/>
      <c r="U125" s="19"/>
      <c r="V125" s="19"/>
      <c r="W125" s="19"/>
      <c r="X125" s="19"/>
      <c r="Y125" s="19"/>
      <c r="Z125" s="19"/>
      <c r="AA125" s="19"/>
    </row>
    <row r="126" spans="1:64" s="3" customFormat="1" ht="17.100000000000001" customHeight="1" x14ac:dyDescent="0.15">
      <c r="B126" s="3" t="s">
        <v>814</v>
      </c>
      <c r="D126" s="174"/>
      <c r="E126" s="174"/>
      <c r="F126" s="39"/>
      <c r="G126" s="39"/>
      <c r="H126" s="39"/>
      <c r="I126" s="39"/>
      <c r="J126" s="39"/>
      <c r="K126" s="39"/>
      <c r="L126" s="39"/>
      <c r="M126" s="39"/>
      <c r="N126" s="39"/>
      <c r="O126" s="39"/>
      <c r="P126" s="39"/>
      <c r="Q126" s="39"/>
      <c r="R126" s="39"/>
      <c r="S126" s="19"/>
      <c r="T126" s="19"/>
      <c r="U126" s="19"/>
      <c r="V126" s="19"/>
      <c r="W126" s="19"/>
      <c r="X126" s="19"/>
      <c r="Y126" s="19"/>
      <c r="Z126" s="19"/>
      <c r="AA126" s="19"/>
    </row>
    <row r="127" spans="1:64" s="3" customFormat="1" ht="17.100000000000001" customHeight="1" x14ac:dyDescent="0.15">
      <c r="B127" s="3" t="s">
        <v>808</v>
      </c>
      <c r="F127" s="39"/>
      <c r="G127" s="39"/>
      <c r="H127" s="39"/>
      <c r="I127" s="39"/>
      <c r="J127" s="39"/>
      <c r="K127" s="39"/>
      <c r="L127" s="39"/>
      <c r="M127" s="39"/>
      <c r="N127" s="39"/>
      <c r="O127" s="39"/>
      <c r="P127" s="39"/>
      <c r="Q127" s="39"/>
      <c r="R127" s="39"/>
      <c r="S127" s="19"/>
      <c r="T127" s="19"/>
      <c r="U127" s="19"/>
      <c r="V127" s="19"/>
      <c r="W127" s="19"/>
      <c r="X127" s="19"/>
      <c r="Y127" s="19"/>
      <c r="Z127" s="19"/>
      <c r="AA127" s="19"/>
    </row>
    <row r="128" spans="1:64" s="3" customFormat="1" ht="17.100000000000001" customHeight="1" x14ac:dyDescent="0.15">
      <c r="B128" s="3" t="s">
        <v>809</v>
      </c>
      <c r="F128" s="39"/>
      <c r="G128" s="39"/>
      <c r="H128" s="39"/>
      <c r="I128" s="39"/>
      <c r="J128" s="39"/>
      <c r="K128" s="39"/>
      <c r="L128" s="39"/>
      <c r="M128" s="39"/>
      <c r="N128" s="39"/>
      <c r="O128" s="39"/>
      <c r="P128" s="39"/>
      <c r="Q128" s="39"/>
      <c r="R128" s="39"/>
      <c r="S128" s="19"/>
      <c r="T128" s="19"/>
      <c r="U128" s="19"/>
      <c r="V128" s="19"/>
      <c r="W128" s="19"/>
      <c r="X128" s="19"/>
      <c r="Y128" s="19"/>
      <c r="Z128" s="19"/>
      <c r="AA128" s="19"/>
    </row>
    <row r="129" spans="1:27" s="3" customFormat="1" ht="17.100000000000001" customHeight="1" x14ac:dyDescent="0.15">
      <c r="B129" s="3" t="s">
        <v>815</v>
      </c>
      <c r="E129" s="174"/>
      <c r="F129" s="39"/>
      <c r="G129" s="39"/>
      <c r="H129" s="39"/>
      <c r="I129" s="39"/>
      <c r="J129" s="39"/>
      <c r="K129" s="39"/>
      <c r="L129" s="39"/>
      <c r="M129" s="39"/>
      <c r="N129" s="39"/>
      <c r="O129" s="39"/>
      <c r="P129" s="39"/>
      <c r="Q129" s="39"/>
      <c r="R129" s="39"/>
      <c r="S129" s="19"/>
      <c r="T129" s="19"/>
      <c r="U129" s="19"/>
      <c r="V129" s="19"/>
      <c r="W129" s="19"/>
      <c r="X129" s="19"/>
      <c r="Y129" s="19"/>
      <c r="Z129" s="19"/>
      <c r="AA129" s="19"/>
    </row>
    <row r="130" spans="1:27" s="3" customFormat="1" ht="17.100000000000001" customHeight="1" x14ac:dyDescent="0.15">
      <c r="B130" s="3" t="s">
        <v>1839</v>
      </c>
      <c r="E130" s="174"/>
      <c r="F130" s="39"/>
      <c r="G130" s="39"/>
      <c r="H130" s="39"/>
      <c r="I130" s="39"/>
      <c r="J130" s="39"/>
      <c r="K130" s="39"/>
      <c r="L130" s="39"/>
      <c r="M130" s="39"/>
      <c r="N130" s="39"/>
      <c r="O130" s="39"/>
      <c r="P130" s="39"/>
      <c r="Q130" s="39"/>
      <c r="R130" s="39"/>
      <c r="S130" s="19"/>
      <c r="T130" s="19"/>
      <c r="U130" s="19"/>
      <c r="V130" s="19"/>
      <c r="W130" s="19"/>
      <c r="X130" s="19"/>
      <c r="Y130" s="19"/>
      <c r="Z130" s="19"/>
      <c r="AA130" s="19"/>
    </row>
    <row r="131" spans="1:27" s="3" customFormat="1" ht="17.100000000000001" customHeight="1" x14ac:dyDescent="0.15">
      <c r="B131" s="3" t="s">
        <v>816</v>
      </c>
      <c r="E131" s="174"/>
      <c r="F131" s="39"/>
      <c r="G131" s="39"/>
      <c r="H131" s="39"/>
      <c r="I131" s="39"/>
      <c r="J131" s="39"/>
      <c r="K131" s="39"/>
      <c r="L131" s="39"/>
      <c r="M131" s="39"/>
      <c r="N131" s="39"/>
      <c r="O131" s="39"/>
      <c r="P131" s="39"/>
      <c r="Q131" s="39"/>
      <c r="R131" s="39"/>
      <c r="S131" s="19"/>
      <c r="T131" s="19"/>
      <c r="U131" s="19"/>
      <c r="V131" s="19"/>
      <c r="W131" s="19"/>
      <c r="X131" s="19"/>
      <c r="Y131" s="19"/>
      <c r="Z131" s="19"/>
      <c r="AA131" s="19"/>
    </row>
    <row r="132" spans="1:27" s="3" customFormat="1" ht="17.100000000000001" customHeight="1" x14ac:dyDescent="0.15">
      <c r="A132" s="2"/>
      <c r="C132" s="3" t="s">
        <v>761</v>
      </c>
      <c r="E132" s="174"/>
      <c r="F132" s="39"/>
      <c r="G132" s="39"/>
      <c r="H132" s="39"/>
      <c r="I132" s="39"/>
      <c r="J132" s="39"/>
      <c r="K132" s="39"/>
      <c r="L132" s="39"/>
      <c r="M132" s="39"/>
      <c r="N132" s="39"/>
      <c r="O132" s="39"/>
      <c r="P132" s="39"/>
      <c r="Q132" s="39"/>
      <c r="R132" s="39"/>
      <c r="S132" s="19"/>
      <c r="T132" s="19"/>
      <c r="U132" s="19"/>
      <c r="V132" s="19"/>
      <c r="W132" s="19"/>
      <c r="X132" s="19"/>
      <c r="Y132" s="19"/>
      <c r="Z132" s="19"/>
      <c r="AA132" s="19"/>
    </row>
    <row r="133" spans="1:27" s="3" customFormat="1" ht="17.100000000000001" customHeight="1" x14ac:dyDescent="0.15">
      <c r="A133" s="2"/>
      <c r="C133" s="3" t="s">
        <v>762</v>
      </c>
      <c r="E133" s="174"/>
      <c r="F133" s="39"/>
      <c r="G133" s="39"/>
      <c r="H133" s="39"/>
      <c r="I133" s="39"/>
      <c r="J133" s="39"/>
      <c r="K133" s="39"/>
      <c r="L133" s="39"/>
      <c r="M133" s="39"/>
      <c r="N133" s="39"/>
      <c r="O133" s="39"/>
      <c r="P133" s="39"/>
      <c r="Q133" s="39"/>
      <c r="R133" s="39"/>
      <c r="S133" s="19"/>
      <c r="T133" s="19"/>
      <c r="U133" s="19"/>
      <c r="V133" s="19"/>
      <c r="W133" s="19"/>
      <c r="X133" s="19"/>
      <c r="Y133" s="19"/>
      <c r="Z133" s="19"/>
      <c r="AA133" s="19"/>
    </row>
    <row r="134" spans="1:27" s="3" customFormat="1" ht="17.100000000000001" customHeight="1" x14ac:dyDescent="0.15">
      <c r="A134" s="2"/>
      <c r="C134" s="3" t="s">
        <v>753</v>
      </c>
      <c r="E134" s="174"/>
      <c r="F134" s="39"/>
      <c r="G134" s="39"/>
      <c r="H134" s="39"/>
      <c r="I134" s="39"/>
      <c r="J134" s="39"/>
      <c r="K134" s="39"/>
      <c r="L134" s="39"/>
      <c r="M134" s="39"/>
      <c r="N134" s="39"/>
      <c r="O134" s="39"/>
      <c r="P134" s="39"/>
      <c r="Q134" s="39"/>
      <c r="R134" s="39"/>
      <c r="S134" s="19"/>
      <c r="T134" s="19"/>
      <c r="U134" s="19"/>
      <c r="V134" s="19"/>
      <c r="W134" s="19"/>
      <c r="X134" s="19"/>
      <c r="Y134" s="19"/>
      <c r="Z134" s="19"/>
      <c r="AA134" s="19"/>
    </row>
    <row r="135" spans="1:27" s="3" customFormat="1" ht="17.100000000000001" customHeight="1" x14ac:dyDescent="0.15">
      <c r="A135" s="2"/>
      <c r="C135" s="3" t="s">
        <v>755</v>
      </c>
      <c r="E135" s="174"/>
      <c r="F135" s="39"/>
      <c r="G135" s="39"/>
      <c r="H135" s="39"/>
      <c r="I135" s="39"/>
      <c r="J135" s="39"/>
      <c r="K135" s="39"/>
      <c r="L135" s="39"/>
      <c r="M135" s="39"/>
      <c r="N135" s="39"/>
      <c r="O135" s="39"/>
      <c r="P135" s="39"/>
      <c r="Q135" s="39"/>
      <c r="R135" s="39"/>
      <c r="S135" s="19"/>
      <c r="T135" s="19"/>
      <c r="U135" s="19"/>
      <c r="V135" s="19"/>
      <c r="W135" s="19"/>
      <c r="X135" s="19"/>
      <c r="Y135" s="19"/>
      <c r="Z135" s="19"/>
      <c r="AA135" s="19"/>
    </row>
    <row r="136" spans="1:27" s="3" customFormat="1" ht="17.100000000000001" customHeight="1" x14ac:dyDescent="0.15">
      <c r="B136" s="3" t="s">
        <v>817</v>
      </c>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row>
    <row r="137" spans="1:27" s="3" customFormat="1" ht="17.100000000000001" customHeight="1" x14ac:dyDescent="0.15">
      <c r="A137" s="35"/>
      <c r="B137" s="35"/>
      <c r="C137" s="47" t="s">
        <v>1841</v>
      </c>
      <c r="D137" s="35"/>
      <c r="E137" s="35"/>
      <c r="F137" s="19"/>
      <c r="G137" s="19"/>
      <c r="I137" s="19"/>
      <c r="J137" s="19"/>
      <c r="K137" s="19"/>
      <c r="L137" s="19"/>
      <c r="M137" s="19"/>
      <c r="N137" s="19"/>
      <c r="O137" s="19"/>
      <c r="P137" s="19"/>
      <c r="Q137" s="19"/>
      <c r="R137" s="19"/>
      <c r="S137" s="19"/>
      <c r="T137" s="19"/>
      <c r="U137" s="19"/>
      <c r="V137" s="19"/>
      <c r="W137" s="19"/>
      <c r="X137" s="19"/>
      <c r="Y137" s="19"/>
      <c r="Z137" s="19"/>
      <c r="AA137" s="19"/>
    </row>
    <row r="138" spans="1:27" s="3" customFormat="1" ht="17.100000000000001" customHeight="1" x14ac:dyDescent="0.15">
      <c r="A138" s="35"/>
      <c r="B138" s="35"/>
      <c r="C138" s="47" t="s">
        <v>1842</v>
      </c>
      <c r="D138" s="35"/>
      <c r="E138" s="35"/>
      <c r="F138" s="19"/>
      <c r="G138" s="19"/>
      <c r="I138" s="19"/>
      <c r="J138" s="19"/>
      <c r="K138" s="19"/>
      <c r="L138" s="19"/>
      <c r="M138" s="19"/>
      <c r="N138" s="19"/>
      <c r="O138" s="19"/>
      <c r="P138" s="19"/>
      <c r="Q138" s="19"/>
      <c r="R138" s="19"/>
      <c r="S138" s="19"/>
      <c r="T138" s="19"/>
      <c r="U138" s="19"/>
      <c r="V138" s="19"/>
      <c r="W138" s="19"/>
      <c r="X138" s="19"/>
      <c r="Y138" s="19"/>
      <c r="Z138" s="19"/>
      <c r="AA138" s="19"/>
    </row>
    <row r="139" spans="1:27" s="3" customFormat="1" ht="17.100000000000001" customHeight="1" x14ac:dyDescent="0.15">
      <c r="A139" s="35"/>
      <c r="B139" s="35"/>
      <c r="C139" s="47" t="s">
        <v>1843</v>
      </c>
      <c r="D139" s="35" t="s">
        <v>1844</v>
      </c>
      <c r="E139" s="35"/>
      <c r="F139" s="19"/>
      <c r="G139" s="19"/>
      <c r="H139" s="35" t="s">
        <v>1847</v>
      </c>
      <c r="I139" s="19"/>
      <c r="J139" s="19"/>
      <c r="K139" s="19"/>
      <c r="L139" s="19"/>
      <c r="M139" s="19"/>
      <c r="N139" s="19"/>
      <c r="O139" s="19"/>
      <c r="P139" s="19"/>
      <c r="Q139" s="19"/>
      <c r="R139" s="19"/>
      <c r="S139" s="19"/>
      <c r="T139" s="19"/>
      <c r="U139" s="19"/>
      <c r="V139" s="19"/>
      <c r="W139" s="19"/>
      <c r="X139" s="19"/>
      <c r="Y139" s="19"/>
      <c r="Z139" s="19"/>
      <c r="AA139" s="19"/>
    </row>
    <row r="140" spans="1:27" s="3" customFormat="1" ht="17.100000000000001" customHeight="1" x14ac:dyDescent="0.15">
      <c r="A140" s="35"/>
      <c r="B140" s="35"/>
      <c r="C140" s="47"/>
      <c r="D140" s="35" t="s">
        <v>1845</v>
      </c>
      <c r="E140" s="35"/>
      <c r="F140" s="19"/>
      <c r="G140" s="19"/>
      <c r="H140" s="35" t="s">
        <v>1848</v>
      </c>
      <c r="I140" s="19"/>
      <c r="J140" s="19"/>
      <c r="K140" s="19"/>
      <c r="L140" s="19"/>
      <c r="M140" s="19"/>
      <c r="N140" s="19"/>
      <c r="O140" s="19"/>
      <c r="P140" s="19"/>
      <c r="Q140" s="19"/>
      <c r="R140" s="19"/>
      <c r="S140" s="19"/>
      <c r="T140" s="19"/>
      <c r="U140" s="19"/>
      <c r="V140" s="19"/>
      <c r="W140" s="19"/>
      <c r="X140" s="19"/>
      <c r="Y140" s="19"/>
      <c r="Z140" s="19"/>
      <c r="AA140" s="19"/>
    </row>
    <row r="141" spans="1:27" s="3" customFormat="1" ht="17.100000000000001" customHeight="1" x14ac:dyDescent="0.15">
      <c r="A141" s="35"/>
      <c r="B141" s="35"/>
      <c r="C141" s="47"/>
      <c r="D141" s="35" t="s">
        <v>1846</v>
      </c>
      <c r="E141" s="35"/>
      <c r="F141" s="19"/>
      <c r="G141" s="19"/>
      <c r="H141" s="51" t="s">
        <v>1849</v>
      </c>
      <c r="I141" s="19"/>
      <c r="J141" s="19"/>
      <c r="K141" s="19"/>
      <c r="L141" s="19"/>
      <c r="M141" s="19"/>
      <c r="N141" s="19"/>
      <c r="O141" s="19"/>
      <c r="P141" s="19"/>
      <c r="Q141" s="19"/>
      <c r="R141" s="19"/>
      <c r="S141" s="19"/>
      <c r="T141" s="19"/>
      <c r="U141" s="19"/>
      <c r="V141" s="19"/>
      <c r="W141" s="19"/>
      <c r="X141" s="19"/>
      <c r="Y141" s="19"/>
      <c r="Z141" s="19"/>
      <c r="AA141" s="19"/>
    </row>
    <row r="142" spans="1:27" s="3" customFormat="1" ht="17.100000000000001" customHeight="1" x14ac:dyDescent="0.15">
      <c r="B142" s="47" t="s">
        <v>818</v>
      </c>
      <c r="C142" s="47"/>
      <c r="D142" s="35"/>
      <c r="E142" s="35"/>
      <c r="F142" s="35"/>
      <c r="G142" s="19"/>
      <c r="H142" s="19"/>
      <c r="I142" s="19"/>
      <c r="J142" s="19"/>
      <c r="K142" s="19"/>
      <c r="L142" s="19"/>
      <c r="M142" s="19"/>
      <c r="N142" s="19"/>
      <c r="O142" s="19"/>
      <c r="P142" s="19"/>
      <c r="Q142" s="19"/>
      <c r="R142" s="19"/>
      <c r="S142" s="19"/>
      <c r="T142" s="19"/>
      <c r="U142" s="19"/>
      <c r="V142" s="19"/>
      <c r="W142" s="19"/>
      <c r="X142" s="19"/>
      <c r="Y142" s="19"/>
      <c r="Z142" s="19"/>
      <c r="AA142" s="19"/>
    </row>
    <row r="143" spans="1:27" s="3" customFormat="1" ht="17.100000000000001" customHeight="1" x14ac:dyDescent="0.15">
      <c r="B143" s="47" t="s">
        <v>819</v>
      </c>
      <c r="C143" s="47"/>
      <c r="D143" s="35"/>
      <c r="E143" s="35"/>
      <c r="F143" s="19"/>
      <c r="G143" s="19"/>
      <c r="H143" s="19"/>
      <c r="I143" s="19"/>
      <c r="J143" s="19"/>
      <c r="K143" s="19"/>
      <c r="L143" s="19"/>
      <c r="M143" s="19"/>
      <c r="N143" s="19"/>
      <c r="O143" s="19"/>
      <c r="P143" s="19"/>
      <c r="Q143" s="19"/>
      <c r="R143" s="19"/>
      <c r="S143" s="19"/>
      <c r="T143" s="19"/>
      <c r="U143" s="19"/>
      <c r="V143" s="19"/>
      <c r="W143" s="19"/>
      <c r="X143" s="19"/>
      <c r="Y143" s="19"/>
      <c r="Z143" s="19"/>
      <c r="AA143" s="19"/>
    </row>
    <row r="144" spans="1:27" ht="17.100000000000001" customHeight="1" x14ac:dyDescent="0.15">
      <c r="A144" s="3"/>
      <c r="B144" s="47" t="s">
        <v>820</v>
      </c>
      <c r="C144" s="47"/>
      <c r="D144" s="35"/>
      <c r="E144" s="35"/>
      <c r="F144" s="19"/>
      <c r="G144" s="19"/>
      <c r="H144" s="19"/>
      <c r="I144" s="19"/>
      <c r="J144" s="19"/>
      <c r="K144" s="19"/>
      <c r="L144" s="19"/>
      <c r="M144" s="19"/>
      <c r="N144" s="19"/>
      <c r="O144" s="19"/>
      <c r="P144" s="19"/>
      <c r="Q144" s="19"/>
      <c r="R144" s="19"/>
      <c r="S144" s="19"/>
      <c r="T144" s="19"/>
      <c r="U144" s="19"/>
      <c r="V144" s="19"/>
      <c r="W144" s="19"/>
      <c r="X144" s="19"/>
      <c r="Y144" s="19"/>
      <c r="Z144" s="19"/>
      <c r="AA144" s="19"/>
    </row>
    <row r="145" spans="1:27" ht="17.100000000000001" customHeight="1" x14ac:dyDescent="0.15">
      <c r="A145" s="3"/>
      <c r="B145" s="47" t="s">
        <v>821</v>
      </c>
      <c r="C145" s="74"/>
      <c r="D145" s="35"/>
      <c r="E145" s="35"/>
      <c r="F145" s="19"/>
      <c r="G145" s="19"/>
      <c r="H145" s="19"/>
      <c r="I145" s="19"/>
      <c r="J145" s="19"/>
      <c r="K145" s="19"/>
      <c r="L145" s="19"/>
      <c r="M145" s="19"/>
      <c r="N145" s="19"/>
      <c r="O145" s="19"/>
      <c r="P145" s="19"/>
      <c r="Q145" s="19"/>
      <c r="R145" s="19"/>
      <c r="S145" s="19"/>
      <c r="T145" s="19"/>
      <c r="U145" s="19"/>
      <c r="V145" s="19"/>
      <c r="W145" s="19"/>
      <c r="X145" s="19"/>
      <c r="Y145" s="19"/>
      <c r="Z145" s="19"/>
      <c r="AA145" s="19"/>
    </row>
    <row r="146" spans="1:27" s="3" customFormat="1" ht="17.100000000000001" customHeight="1" x14ac:dyDescent="0.15">
      <c r="B146" s="47" t="s">
        <v>822</v>
      </c>
      <c r="C146" s="47"/>
      <c r="D146" s="47"/>
      <c r="E146" s="211"/>
      <c r="F146" s="39"/>
      <c r="G146" s="39"/>
      <c r="H146" s="39"/>
      <c r="I146" s="39"/>
      <c r="J146" s="39"/>
      <c r="K146" s="39"/>
      <c r="L146" s="39"/>
      <c r="M146" s="39"/>
      <c r="N146" s="39"/>
      <c r="O146" s="39"/>
      <c r="P146" s="39"/>
      <c r="Q146" s="39"/>
      <c r="R146" s="39"/>
      <c r="S146" s="19"/>
      <c r="T146" s="19"/>
      <c r="U146" s="19"/>
      <c r="V146" s="19"/>
      <c r="W146" s="19"/>
      <c r="X146" s="19"/>
      <c r="Y146" s="19"/>
      <c r="Z146" s="19"/>
      <c r="AA146" s="19"/>
    </row>
    <row r="147" spans="1:27" ht="17.100000000000001" customHeight="1" x14ac:dyDescent="0.15">
      <c r="A147" s="3"/>
      <c r="B147" s="47" t="s">
        <v>823</v>
      </c>
      <c r="C147" s="47"/>
      <c r="D147" s="211"/>
      <c r="E147" s="211"/>
      <c r="F147" s="39"/>
      <c r="G147" s="39"/>
      <c r="H147" s="39"/>
      <c r="I147" s="39"/>
      <c r="J147" s="39"/>
      <c r="K147" s="39"/>
      <c r="L147" s="39"/>
      <c r="M147" s="39"/>
      <c r="N147" s="39"/>
      <c r="O147" s="39"/>
      <c r="P147" s="39"/>
      <c r="Q147" s="39"/>
      <c r="R147" s="39"/>
      <c r="S147" s="19"/>
      <c r="T147" s="19"/>
      <c r="U147" s="19"/>
      <c r="V147" s="19"/>
      <c r="W147" s="19"/>
      <c r="X147" s="19"/>
      <c r="Y147" s="19"/>
      <c r="Z147" s="19"/>
      <c r="AA147" s="19"/>
    </row>
    <row r="148" spans="1:27" ht="17.100000000000001" customHeight="1" x14ac:dyDescent="0.15">
      <c r="A148" s="3"/>
      <c r="B148" s="47" t="s">
        <v>1840</v>
      </c>
      <c r="C148" s="47"/>
      <c r="D148" s="211"/>
      <c r="E148" s="211"/>
      <c r="F148" s="39"/>
      <c r="G148" s="39"/>
      <c r="H148" s="39"/>
      <c r="I148" s="39"/>
      <c r="J148" s="39"/>
      <c r="K148" s="39"/>
      <c r="L148" s="39"/>
      <c r="M148" s="39"/>
      <c r="N148" s="39"/>
      <c r="O148" s="39"/>
      <c r="P148" s="39"/>
      <c r="Q148" s="39"/>
      <c r="R148" s="39"/>
      <c r="S148" s="19"/>
      <c r="T148" s="19"/>
      <c r="U148" s="19"/>
      <c r="V148" s="19"/>
      <c r="W148" s="19"/>
      <c r="X148" s="19"/>
      <c r="Y148" s="19"/>
      <c r="Z148" s="19"/>
      <c r="AA148" s="19"/>
    </row>
    <row r="149" spans="1:27" ht="17.100000000000001" customHeight="1" x14ac:dyDescent="0.15">
      <c r="A149" s="3"/>
      <c r="B149" s="47" t="s">
        <v>824</v>
      </c>
      <c r="C149" s="47"/>
      <c r="D149" s="211"/>
      <c r="E149" s="211"/>
      <c r="F149" s="39"/>
      <c r="G149" s="39"/>
      <c r="H149" s="39"/>
      <c r="I149" s="39"/>
      <c r="J149" s="39"/>
      <c r="K149" s="39"/>
      <c r="L149" s="39"/>
      <c r="M149" s="39"/>
      <c r="N149" s="39"/>
      <c r="O149" s="39"/>
      <c r="P149" s="39"/>
      <c r="Q149" s="39"/>
      <c r="R149" s="39"/>
      <c r="S149" s="19"/>
      <c r="T149" s="19"/>
      <c r="U149" s="19"/>
      <c r="V149" s="19"/>
      <c r="W149" s="19"/>
      <c r="X149" s="19"/>
      <c r="Y149" s="19"/>
      <c r="Z149" s="19"/>
      <c r="AA149" s="19"/>
    </row>
    <row r="150" spans="1:27" x14ac:dyDescent="0.15">
      <c r="A150" s="74"/>
      <c r="B150" s="74"/>
      <c r="C150" s="74"/>
      <c r="D150" s="74"/>
      <c r="E150" s="74"/>
    </row>
    <row r="151" spans="1:27" s="3" customFormat="1" ht="17.100000000000001" customHeight="1" x14ac:dyDescent="0.15">
      <c r="A151" s="47"/>
      <c r="B151" s="47"/>
      <c r="C151" s="66"/>
      <c r="D151" s="66"/>
      <c r="E151" s="66"/>
      <c r="F151" s="39"/>
      <c r="G151" s="39"/>
      <c r="H151" s="39"/>
      <c r="I151" s="39"/>
      <c r="J151" s="39"/>
      <c r="K151" s="39"/>
      <c r="L151" s="39"/>
      <c r="M151" s="39"/>
      <c r="N151" s="39"/>
      <c r="O151" s="39"/>
      <c r="P151" s="39"/>
      <c r="Q151" s="39"/>
      <c r="R151" s="39"/>
      <c r="S151" s="19"/>
      <c r="T151" s="19"/>
      <c r="U151" s="19"/>
      <c r="V151" s="19"/>
      <c r="W151" s="19"/>
      <c r="X151" s="19"/>
      <c r="Y151" s="19"/>
      <c r="Z151" s="19"/>
      <c r="AA151" s="19"/>
    </row>
    <row r="152" spans="1:27" ht="14.25" x14ac:dyDescent="0.15">
      <c r="A152" s="669" t="s">
        <v>1759</v>
      </c>
      <c r="B152" s="74"/>
      <c r="C152" s="74"/>
      <c r="D152" s="74"/>
      <c r="E152" s="74"/>
    </row>
    <row r="153" spans="1:27" ht="15.75" customHeight="1" x14ac:dyDescent="0.15">
      <c r="A153" s="74"/>
      <c r="B153" s="47" t="s">
        <v>1760</v>
      </c>
      <c r="C153" s="74"/>
      <c r="D153" s="74"/>
      <c r="E153" s="74"/>
    </row>
    <row r="154" spans="1:27" ht="17.100000000000001" customHeight="1" x14ac:dyDescent="0.15">
      <c r="A154" s="3"/>
      <c r="B154" s="47" t="s">
        <v>1761</v>
      </c>
      <c r="C154" s="47"/>
      <c r="D154" s="211"/>
      <c r="E154" s="211"/>
      <c r="F154" s="39"/>
      <c r="G154" s="39"/>
      <c r="H154" s="39"/>
      <c r="I154" s="39"/>
      <c r="J154" s="39"/>
      <c r="K154" s="39"/>
      <c r="L154" s="39"/>
      <c r="M154" s="39"/>
      <c r="N154" s="39"/>
      <c r="O154" s="39"/>
      <c r="P154" s="39"/>
      <c r="Q154" s="39"/>
      <c r="R154" s="39"/>
      <c r="S154" s="19"/>
      <c r="T154" s="19"/>
      <c r="U154" s="19"/>
      <c r="V154" s="19"/>
      <c r="W154" s="19"/>
      <c r="X154" s="19"/>
      <c r="Y154" s="19"/>
      <c r="Z154" s="19"/>
      <c r="AA154" s="19"/>
    </row>
    <row r="155" spans="1:27" ht="17.100000000000001" customHeight="1" x14ac:dyDescent="0.15">
      <c r="A155" s="3"/>
      <c r="B155" s="47" t="s">
        <v>1762</v>
      </c>
      <c r="C155" s="47"/>
      <c r="D155" s="211"/>
      <c r="E155" s="211"/>
      <c r="F155" s="39"/>
      <c r="G155" s="39"/>
      <c r="H155" s="39"/>
      <c r="I155" s="39"/>
      <c r="J155" s="39"/>
      <c r="K155" s="39"/>
      <c r="L155" s="39"/>
      <c r="M155" s="39"/>
      <c r="N155" s="39"/>
      <c r="O155" s="39"/>
      <c r="P155" s="39"/>
      <c r="Q155" s="39"/>
      <c r="R155" s="39"/>
      <c r="S155" s="19"/>
      <c r="T155" s="19"/>
      <c r="U155" s="19"/>
      <c r="V155" s="19"/>
      <c r="W155" s="19"/>
      <c r="X155" s="19"/>
      <c r="Y155" s="19"/>
      <c r="Z155" s="19"/>
      <c r="AA155" s="19"/>
    </row>
    <row r="156" spans="1:27" ht="17.100000000000001" customHeight="1" x14ac:dyDescent="0.15">
      <c r="A156" s="3"/>
      <c r="B156" s="47" t="s">
        <v>1763</v>
      </c>
      <c r="C156" s="47"/>
      <c r="D156" s="211"/>
      <c r="E156" s="211"/>
      <c r="F156" s="39"/>
      <c r="G156" s="39"/>
      <c r="H156" s="39"/>
      <c r="I156" s="39"/>
      <c r="J156" s="39"/>
      <c r="K156" s="39"/>
      <c r="L156" s="39"/>
      <c r="M156" s="39"/>
      <c r="N156" s="39"/>
      <c r="O156" s="39"/>
      <c r="P156" s="39"/>
      <c r="Q156" s="39"/>
      <c r="R156" s="39"/>
      <c r="S156" s="19"/>
      <c r="T156" s="19"/>
      <c r="U156" s="19"/>
      <c r="V156" s="19"/>
      <c r="W156" s="19"/>
      <c r="X156" s="19"/>
      <c r="Y156" s="19"/>
      <c r="Z156" s="19"/>
      <c r="AA156" s="19"/>
    </row>
    <row r="157" spans="1:27" ht="17.100000000000001" customHeight="1" x14ac:dyDescent="0.15"/>
    <row r="158" spans="1:27" ht="17.100000000000001" customHeight="1" x14ac:dyDescent="0.15"/>
    <row r="159" spans="1:27" ht="17.100000000000001" customHeight="1" x14ac:dyDescent="0.15"/>
    <row r="160" spans="1:27" ht="17.100000000000001" customHeight="1" x14ac:dyDescent="0.15"/>
    <row r="161" ht="17.100000000000001" customHeight="1" x14ac:dyDescent="0.15"/>
    <row r="162" ht="17.100000000000001" customHeight="1" x14ac:dyDescent="0.15"/>
    <row r="163" ht="17.100000000000001" customHeight="1" x14ac:dyDescent="0.15"/>
    <row r="164" ht="17.100000000000001" customHeight="1" x14ac:dyDescent="0.15"/>
    <row r="165" ht="17.100000000000001" customHeight="1" x14ac:dyDescent="0.15"/>
    <row r="166" ht="17.100000000000001" customHeight="1" x14ac:dyDescent="0.15"/>
    <row r="167" ht="17.100000000000001" customHeight="1" x14ac:dyDescent="0.15"/>
    <row r="168" ht="17.100000000000001" customHeight="1" x14ac:dyDescent="0.15"/>
    <row r="169" ht="17.100000000000001" customHeight="1" x14ac:dyDescent="0.15"/>
    <row r="170" ht="17.100000000000001" customHeight="1" x14ac:dyDescent="0.15"/>
    <row r="171" ht="17.100000000000001" customHeight="1" x14ac:dyDescent="0.15"/>
    <row r="172" ht="17.100000000000001" customHeight="1" x14ac:dyDescent="0.15"/>
    <row r="173" ht="17.100000000000001" customHeight="1" x14ac:dyDescent="0.15"/>
    <row r="174" ht="17.100000000000001" customHeight="1" x14ac:dyDescent="0.15"/>
    <row r="175" ht="17.100000000000001" customHeight="1" x14ac:dyDescent="0.15"/>
    <row r="176" ht="17.100000000000001" customHeight="1" x14ac:dyDescent="0.15"/>
    <row r="177" ht="17.100000000000001" customHeight="1" x14ac:dyDescent="0.15"/>
    <row r="178" ht="17.100000000000001" customHeight="1" x14ac:dyDescent="0.15"/>
    <row r="179" ht="17.100000000000001" customHeight="1" x14ac:dyDescent="0.15"/>
    <row r="180" ht="17.100000000000001" customHeight="1" x14ac:dyDescent="0.15"/>
    <row r="181" ht="17.100000000000001" customHeight="1" x14ac:dyDescent="0.15"/>
    <row r="182" ht="17.100000000000001" customHeight="1" x14ac:dyDescent="0.15"/>
    <row r="183" ht="17.100000000000001" customHeight="1" x14ac:dyDescent="0.15"/>
    <row r="184" ht="17.100000000000001" customHeight="1" x14ac:dyDescent="0.15"/>
    <row r="185" ht="17.100000000000001" customHeight="1" x14ac:dyDescent="0.15"/>
    <row r="186" ht="17.100000000000001" customHeight="1" x14ac:dyDescent="0.15"/>
    <row r="187" ht="17.100000000000001" customHeight="1" x14ac:dyDescent="0.15"/>
    <row r="188" ht="17.100000000000001" customHeight="1" x14ac:dyDescent="0.15"/>
    <row r="189" ht="17.100000000000001" customHeight="1" x14ac:dyDescent="0.15"/>
    <row r="190" ht="17.100000000000001" customHeight="1" x14ac:dyDescent="0.15"/>
    <row r="191" ht="17.100000000000001" customHeight="1" x14ac:dyDescent="0.15"/>
    <row r="192" ht="17.100000000000001" customHeight="1" x14ac:dyDescent="0.15"/>
    <row r="193" ht="17.100000000000001" customHeight="1" x14ac:dyDescent="0.15"/>
    <row r="194" ht="17.100000000000001" customHeight="1" x14ac:dyDescent="0.15"/>
    <row r="195" ht="17.100000000000001" customHeight="1" x14ac:dyDescent="0.15"/>
    <row r="196" ht="17.100000000000001" customHeight="1" x14ac:dyDescent="0.15"/>
    <row r="197" ht="17.100000000000001" customHeight="1" x14ac:dyDescent="0.15"/>
    <row r="198" ht="17.100000000000001" customHeight="1" x14ac:dyDescent="0.15"/>
    <row r="199" ht="17.100000000000001" customHeight="1" x14ac:dyDescent="0.15"/>
    <row r="200" ht="17.100000000000001" customHeight="1" x14ac:dyDescent="0.15"/>
    <row r="201" ht="17.100000000000001" customHeight="1" x14ac:dyDescent="0.15"/>
    <row r="202" ht="17.100000000000001" customHeight="1" x14ac:dyDescent="0.15"/>
    <row r="203" ht="17.100000000000001" customHeight="1" x14ac:dyDescent="0.15"/>
    <row r="204" ht="17.100000000000001" customHeight="1" x14ac:dyDescent="0.15"/>
    <row r="205" ht="17.100000000000001" customHeight="1" x14ac:dyDescent="0.15"/>
    <row r="206" ht="17.100000000000001" customHeight="1" x14ac:dyDescent="0.15"/>
    <row r="207" ht="17.100000000000001" customHeight="1" x14ac:dyDescent="0.15"/>
    <row r="208" ht="17.100000000000001" customHeight="1" x14ac:dyDescent="0.15"/>
    <row r="209" ht="17.100000000000001" customHeight="1" x14ac:dyDescent="0.15"/>
    <row r="210" ht="17.100000000000001" customHeight="1" x14ac:dyDescent="0.15"/>
    <row r="211" ht="17.100000000000001" customHeight="1" x14ac:dyDescent="0.15"/>
    <row r="212" ht="17.100000000000001" customHeight="1" x14ac:dyDescent="0.15"/>
    <row r="213" ht="17.100000000000001" customHeight="1" x14ac:dyDescent="0.15"/>
    <row r="214" ht="17.100000000000001" customHeight="1" x14ac:dyDescent="0.15"/>
    <row r="215" ht="17.100000000000001" customHeight="1" x14ac:dyDescent="0.15"/>
    <row r="216" ht="17.100000000000001" customHeight="1" x14ac:dyDescent="0.15"/>
    <row r="217" ht="17.100000000000001" customHeight="1" x14ac:dyDescent="0.15"/>
    <row r="218" ht="17.100000000000001" customHeight="1" x14ac:dyDescent="0.15"/>
    <row r="219" ht="17.100000000000001" customHeight="1" x14ac:dyDescent="0.15"/>
    <row r="220" ht="17.100000000000001" customHeight="1" x14ac:dyDescent="0.15"/>
    <row r="221" ht="17.100000000000001" customHeight="1" x14ac:dyDescent="0.15"/>
    <row r="222" ht="17.100000000000001" customHeight="1" x14ac:dyDescent="0.15"/>
    <row r="223" ht="17.100000000000001" customHeight="1" x14ac:dyDescent="0.15"/>
    <row r="224" ht="17.100000000000001" customHeight="1" x14ac:dyDescent="0.15"/>
    <row r="225" ht="17.100000000000001" customHeight="1" x14ac:dyDescent="0.15"/>
    <row r="226" ht="17.100000000000001" customHeight="1" x14ac:dyDescent="0.15"/>
    <row r="227" ht="17.100000000000001" customHeight="1" x14ac:dyDescent="0.15"/>
    <row r="228" ht="17.100000000000001" customHeight="1" x14ac:dyDescent="0.15"/>
    <row r="229" ht="17.100000000000001" customHeight="1" x14ac:dyDescent="0.15"/>
    <row r="230" ht="17.100000000000001" customHeight="1" x14ac:dyDescent="0.15"/>
    <row r="231" ht="17.100000000000001" customHeight="1" x14ac:dyDescent="0.15"/>
    <row r="232" ht="17.100000000000001" customHeight="1" x14ac:dyDescent="0.15"/>
    <row r="233" ht="17.100000000000001" customHeight="1" x14ac:dyDescent="0.15"/>
    <row r="234" ht="17.100000000000001" customHeight="1" x14ac:dyDescent="0.15"/>
    <row r="235" ht="17.100000000000001" customHeight="1" x14ac:dyDescent="0.15"/>
    <row r="236" ht="17.100000000000001" customHeight="1" x14ac:dyDescent="0.15"/>
    <row r="237" ht="17.100000000000001" customHeight="1" x14ac:dyDescent="0.15"/>
    <row r="238" ht="17.100000000000001" customHeight="1" x14ac:dyDescent="0.15"/>
    <row r="239" ht="17.100000000000001" customHeight="1" x14ac:dyDescent="0.15"/>
    <row r="240" ht="17.100000000000001" customHeight="1" x14ac:dyDescent="0.15"/>
    <row r="241" ht="17.100000000000001" customHeight="1" x14ac:dyDescent="0.15"/>
    <row r="242" ht="17.100000000000001" customHeight="1" x14ac:dyDescent="0.15"/>
    <row r="243" ht="17.100000000000001" customHeight="1" x14ac:dyDescent="0.15"/>
    <row r="244" ht="17.100000000000001" customHeight="1" x14ac:dyDescent="0.15"/>
    <row r="245" ht="17.100000000000001" customHeight="1" x14ac:dyDescent="0.15"/>
    <row r="246" ht="17.100000000000001" customHeight="1" x14ac:dyDescent="0.15"/>
    <row r="247" ht="17.100000000000001" customHeight="1" x14ac:dyDescent="0.15"/>
    <row r="248" ht="17.100000000000001" customHeight="1" x14ac:dyDescent="0.15"/>
    <row r="249" ht="17.100000000000001" customHeight="1" x14ac:dyDescent="0.15"/>
    <row r="250" ht="17.100000000000001" customHeight="1" x14ac:dyDescent="0.15"/>
    <row r="251" ht="17.100000000000001" customHeight="1" x14ac:dyDescent="0.15"/>
    <row r="252" ht="17.100000000000001" customHeight="1" x14ac:dyDescent="0.15"/>
    <row r="253" ht="17.100000000000001" customHeight="1" x14ac:dyDescent="0.15"/>
    <row r="254" ht="17.100000000000001" customHeight="1" x14ac:dyDescent="0.15"/>
    <row r="255" ht="17.100000000000001" customHeight="1" x14ac:dyDescent="0.15"/>
    <row r="256" ht="17.100000000000001" customHeight="1" x14ac:dyDescent="0.15"/>
    <row r="257" ht="17.100000000000001" customHeight="1" x14ac:dyDescent="0.15"/>
    <row r="258" ht="17.100000000000001" customHeight="1" x14ac:dyDescent="0.15"/>
    <row r="259" ht="17.100000000000001" customHeight="1" x14ac:dyDescent="0.15"/>
    <row r="260" ht="17.100000000000001" customHeight="1" x14ac:dyDescent="0.15"/>
    <row r="261" ht="17.100000000000001" customHeight="1" x14ac:dyDescent="0.15"/>
    <row r="262" ht="17.100000000000001" customHeight="1" x14ac:dyDescent="0.15"/>
    <row r="263" ht="17.100000000000001" customHeight="1" x14ac:dyDescent="0.15"/>
    <row r="264" ht="17.100000000000001" customHeight="1" x14ac:dyDescent="0.15"/>
    <row r="265" ht="17.100000000000001" customHeight="1" x14ac:dyDescent="0.15"/>
    <row r="266" ht="17.100000000000001" customHeight="1" x14ac:dyDescent="0.15"/>
    <row r="267" ht="17.100000000000001" customHeight="1" x14ac:dyDescent="0.15"/>
    <row r="268" ht="17.100000000000001" customHeight="1" x14ac:dyDescent="0.15"/>
    <row r="269" ht="17.100000000000001" customHeight="1" x14ac:dyDescent="0.15"/>
    <row r="270" ht="17.100000000000001" customHeight="1" x14ac:dyDescent="0.15"/>
    <row r="271" ht="17.100000000000001" customHeight="1" x14ac:dyDescent="0.15"/>
    <row r="272" ht="17.100000000000001" customHeight="1" x14ac:dyDescent="0.15"/>
    <row r="273" ht="17.100000000000001" customHeight="1" x14ac:dyDescent="0.15"/>
    <row r="274" ht="17.100000000000001" customHeight="1" x14ac:dyDescent="0.15"/>
    <row r="275" ht="17.100000000000001" customHeight="1" x14ac:dyDescent="0.15"/>
    <row r="276" ht="17.100000000000001" customHeight="1" x14ac:dyDescent="0.15"/>
    <row r="277" ht="17.100000000000001" customHeight="1" x14ac:dyDescent="0.15"/>
    <row r="278" ht="17.100000000000001" customHeight="1" x14ac:dyDescent="0.15"/>
    <row r="279" ht="17.100000000000001" customHeight="1" x14ac:dyDescent="0.15"/>
    <row r="280" ht="17.100000000000001" customHeight="1" x14ac:dyDescent="0.15"/>
    <row r="281" ht="17.100000000000001" customHeight="1" x14ac:dyDescent="0.15"/>
    <row r="282" ht="17.100000000000001" customHeight="1" x14ac:dyDescent="0.15"/>
    <row r="283" ht="17.100000000000001" customHeight="1" x14ac:dyDescent="0.15"/>
    <row r="284" ht="17.100000000000001" customHeight="1" x14ac:dyDescent="0.15"/>
    <row r="285" ht="17.100000000000001" customHeight="1" x14ac:dyDescent="0.15"/>
    <row r="286" ht="17.100000000000001" customHeight="1" x14ac:dyDescent="0.15"/>
    <row r="287" ht="17.100000000000001" customHeight="1" x14ac:dyDescent="0.15"/>
    <row r="288" ht="17.100000000000001" customHeight="1" x14ac:dyDescent="0.15"/>
    <row r="289" ht="17.100000000000001" customHeight="1" x14ac:dyDescent="0.15"/>
    <row r="290" ht="17.100000000000001" customHeight="1" x14ac:dyDescent="0.15"/>
    <row r="291" ht="17.100000000000001" customHeight="1" x14ac:dyDescent="0.15"/>
    <row r="292" ht="17.100000000000001" customHeight="1" x14ac:dyDescent="0.15"/>
    <row r="293" ht="17.100000000000001" customHeight="1" x14ac:dyDescent="0.15"/>
    <row r="294" ht="17.100000000000001" customHeight="1" x14ac:dyDescent="0.15"/>
    <row r="295" ht="17.100000000000001" customHeight="1" x14ac:dyDescent="0.15"/>
    <row r="296" ht="17.100000000000001" customHeight="1" x14ac:dyDescent="0.15"/>
    <row r="297" ht="17.100000000000001" customHeight="1" x14ac:dyDescent="0.15"/>
    <row r="298" ht="17.100000000000001" customHeight="1" x14ac:dyDescent="0.15"/>
    <row r="299" ht="17.100000000000001" customHeight="1" x14ac:dyDescent="0.15"/>
    <row r="300" ht="17.100000000000001" customHeight="1" x14ac:dyDescent="0.15"/>
    <row r="301" ht="17.100000000000001" customHeight="1" x14ac:dyDescent="0.15"/>
    <row r="302" ht="17.100000000000001" customHeight="1" x14ac:dyDescent="0.15"/>
    <row r="303" ht="17.100000000000001" customHeight="1" x14ac:dyDescent="0.15"/>
    <row r="304" ht="17.100000000000001" customHeight="1" x14ac:dyDescent="0.15"/>
    <row r="305" ht="17.100000000000001" customHeight="1" x14ac:dyDescent="0.15"/>
    <row r="306" ht="17.100000000000001" customHeight="1" x14ac:dyDescent="0.15"/>
    <row r="307" ht="17.100000000000001" customHeight="1" x14ac:dyDescent="0.15"/>
    <row r="308" ht="17.100000000000001" customHeight="1" x14ac:dyDescent="0.15"/>
    <row r="309" ht="17.100000000000001" customHeight="1" x14ac:dyDescent="0.15"/>
    <row r="310" ht="17.100000000000001" customHeight="1" x14ac:dyDescent="0.15"/>
    <row r="311" ht="17.100000000000001" customHeight="1" x14ac:dyDescent="0.15"/>
    <row r="312" ht="17.100000000000001" customHeight="1" x14ac:dyDescent="0.15"/>
    <row r="313" ht="17.100000000000001" customHeight="1" x14ac:dyDescent="0.15"/>
    <row r="314" ht="17.100000000000001" customHeight="1" x14ac:dyDescent="0.15"/>
    <row r="315" ht="17.100000000000001" customHeight="1" x14ac:dyDescent="0.15"/>
    <row r="316" ht="17.100000000000001" customHeight="1" x14ac:dyDescent="0.15"/>
    <row r="317" ht="17.100000000000001" customHeight="1" x14ac:dyDescent="0.15"/>
    <row r="318" ht="17.100000000000001" customHeight="1" x14ac:dyDescent="0.15"/>
    <row r="319" ht="17.100000000000001" customHeight="1" x14ac:dyDescent="0.15"/>
    <row r="320" ht="17.100000000000001" customHeight="1" x14ac:dyDescent="0.15"/>
    <row r="321" ht="17.100000000000001" customHeight="1" x14ac:dyDescent="0.15"/>
    <row r="322" ht="17.100000000000001" customHeight="1" x14ac:dyDescent="0.15"/>
    <row r="323" ht="17.100000000000001" customHeight="1" x14ac:dyDescent="0.15"/>
    <row r="324" ht="17.100000000000001" customHeight="1" x14ac:dyDescent="0.15"/>
    <row r="325" ht="17.100000000000001" customHeight="1" x14ac:dyDescent="0.15"/>
    <row r="326" ht="17.100000000000001" customHeight="1" x14ac:dyDescent="0.15"/>
    <row r="327" ht="17.100000000000001" customHeight="1" x14ac:dyDescent="0.15"/>
    <row r="328" ht="17.100000000000001" customHeight="1" x14ac:dyDescent="0.15"/>
    <row r="329" ht="17.100000000000001" customHeight="1" x14ac:dyDescent="0.15"/>
    <row r="330" ht="17.100000000000001" customHeight="1" x14ac:dyDescent="0.15"/>
    <row r="331" ht="17.100000000000001" customHeight="1" x14ac:dyDescent="0.15"/>
    <row r="332" ht="17.100000000000001" customHeight="1" x14ac:dyDescent="0.15"/>
    <row r="333" ht="17.100000000000001" customHeight="1" x14ac:dyDescent="0.15"/>
    <row r="334" ht="17.100000000000001" customHeight="1" x14ac:dyDescent="0.15"/>
    <row r="335" ht="17.100000000000001" customHeight="1" x14ac:dyDescent="0.15"/>
    <row r="336" ht="17.100000000000001" customHeight="1" x14ac:dyDescent="0.15"/>
    <row r="337" ht="17.100000000000001" customHeight="1" x14ac:dyDescent="0.15"/>
    <row r="338" ht="17.100000000000001" customHeight="1" x14ac:dyDescent="0.15"/>
    <row r="339" ht="17.100000000000001" customHeight="1" x14ac:dyDescent="0.15"/>
    <row r="340" ht="17.100000000000001" customHeight="1" x14ac:dyDescent="0.15"/>
    <row r="341" ht="17.100000000000001" customHeight="1" x14ac:dyDescent="0.15"/>
    <row r="342" ht="17.100000000000001" customHeight="1" x14ac:dyDescent="0.15"/>
    <row r="343" ht="17.100000000000001" customHeight="1" x14ac:dyDescent="0.15"/>
    <row r="344" ht="17.100000000000001" customHeight="1" x14ac:dyDescent="0.15"/>
    <row r="345" ht="17.100000000000001" customHeight="1" x14ac:dyDescent="0.15"/>
    <row r="346" ht="17.100000000000001" customHeight="1" x14ac:dyDescent="0.15"/>
    <row r="347" ht="17.100000000000001" customHeight="1" x14ac:dyDescent="0.15"/>
    <row r="348" ht="17.100000000000001" customHeight="1" x14ac:dyDescent="0.15"/>
    <row r="349" ht="17.100000000000001" customHeight="1" x14ac:dyDescent="0.15"/>
    <row r="350" ht="17.100000000000001" customHeight="1" x14ac:dyDescent="0.15"/>
    <row r="351" ht="17.100000000000001" customHeight="1" x14ac:dyDescent="0.15"/>
    <row r="352" ht="17.100000000000001" customHeight="1" x14ac:dyDescent="0.15"/>
    <row r="353" ht="17.100000000000001" customHeight="1" x14ac:dyDescent="0.15"/>
    <row r="354" ht="17.100000000000001" customHeight="1" x14ac:dyDescent="0.15"/>
    <row r="355" ht="17.100000000000001" customHeight="1" x14ac:dyDescent="0.15"/>
    <row r="356" ht="17.100000000000001" customHeight="1" x14ac:dyDescent="0.15"/>
    <row r="357" ht="17.100000000000001" customHeight="1" x14ac:dyDescent="0.15"/>
    <row r="358" ht="17.100000000000001" customHeight="1" x14ac:dyDescent="0.15"/>
    <row r="359" ht="17.100000000000001" customHeight="1" x14ac:dyDescent="0.15"/>
    <row r="360" ht="17.100000000000001" customHeight="1" x14ac:dyDescent="0.15"/>
    <row r="361" ht="17.100000000000001" customHeight="1" x14ac:dyDescent="0.15"/>
    <row r="362" ht="17.100000000000001" customHeight="1" x14ac:dyDescent="0.15"/>
    <row r="363" ht="17.100000000000001" customHeight="1" x14ac:dyDescent="0.15"/>
    <row r="364" ht="17.100000000000001" customHeight="1" x14ac:dyDescent="0.15"/>
    <row r="365" ht="17.100000000000001" customHeight="1" x14ac:dyDescent="0.15"/>
    <row r="366" ht="17.100000000000001" customHeight="1" x14ac:dyDescent="0.15"/>
    <row r="367" ht="17.100000000000001" customHeight="1" x14ac:dyDescent="0.15"/>
    <row r="368" ht="17.100000000000001" customHeight="1" x14ac:dyDescent="0.15"/>
    <row r="369" ht="17.100000000000001" customHeight="1" x14ac:dyDescent="0.15"/>
    <row r="370" ht="17.100000000000001" customHeight="1" x14ac:dyDescent="0.15"/>
    <row r="371" ht="17.100000000000001" customHeight="1" x14ac:dyDescent="0.15"/>
    <row r="372" ht="17.100000000000001" customHeight="1" x14ac:dyDescent="0.15"/>
    <row r="373" ht="17.100000000000001" customHeight="1" x14ac:dyDescent="0.15"/>
    <row r="374" ht="17.100000000000001" customHeight="1" x14ac:dyDescent="0.15"/>
    <row r="375" ht="17.100000000000001" customHeight="1" x14ac:dyDescent="0.15"/>
    <row r="376" ht="17.100000000000001" customHeight="1" x14ac:dyDescent="0.15"/>
    <row r="377" ht="17.100000000000001" customHeight="1" x14ac:dyDescent="0.15"/>
    <row r="378" ht="17.100000000000001" customHeight="1" x14ac:dyDescent="0.15"/>
    <row r="379" ht="17.100000000000001" customHeight="1" x14ac:dyDescent="0.15"/>
    <row r="380" ht="17.100000000000001" customHeight="1" x14ac:dyDescent="0.15"/>
    <row r="381" ht="17.100000000000001" customHeight="1" x14ac:dyDescent="0.15"/>
    <row r="382" ht="17.100000000000001" customHeight="1" x14ac:dyDescent="0.15"/>
    <row r="383" ht="17.100000000000001" customHeight="1" x14ac:dyDescent="0.15"/>
    <row r="384" ht="17.100000000000001" customHeight="1" x14ac:dyDescent="0.15"/>
    <row r="385" ht="17.100000000000001" customHeight="1" x14ac:dyDescent="0.15"/>
    <row r="386" ht="17.100000000000001" customHeight="1" x14ac:dyDescent="0.15"/>
    <row r="387" ht="17.100000000000001" customHeight="1" x14ac:dyDescent="0.15"/>
    <row r="388" ht="17.100000000000001" customHeight="1" x14ac:dyDescent="0.15"/>
    <row r="389" ht="17.100000000000001" customHeight="1" x14ac:dyDescent="0.15"/>
    <row r="390" ht="17.100000000000001" customHeight="1" x14ac:dyDescent="0.15"/>
    <row r="391" ht="17.100000000000001" customHeight="1" x14ac:dyDescent="0.15"/>
    <row r="392" ht="17.100000000000001" customHeight="1" x14ac:dyDescent="0.15"/>
    <row r="393" ht="17.100000000000001" customHeight="1" x14ac:dyDescent="0.15"/>
    <row r="394" ht="17.100000000000001" customHeight="1" x14ac:dyDescent="0.15"/>
    <row r="395" ht="17.100000000000001" customHeight="1" x14ac:dyDescent="0.15"/>
    <row r="396" ht="17.100000000000001" customHeight="1" x14ac:dyDescent="0.15"/>
    <row r="397" ht="17.100000000000001" customHeight="1" x14ac:dyDescent="0.15"/>
    <row r="398" ht="17.100000000000001" customHeight="1" x14ac:dyDescent="0.15"/>
    <row r="399" ht="17.100000000000001" customHeight="1" x14ac:dyDescent="0.15"/>
    <row r="400" ht="17.100000000000001" customHeight="1" x14ac:dyDescent="0.15"/>
    <row r="401" ht="17.100000000000001" customHeight="1" x14ac:dyDescent="0.15"/>
    <row r="402" ht="17.100000000000001" customHeight="1" x14ac:dyDescent="0.15"/>
    <row r="403" ht="17.100000000000001" customHeight="1" x14ac:dyDescent="0.15"/>
    <row r="404" ht="17.100000000000001" customHeight="1" x14ac:dyDescent="0.15"/>
    <row r="405" ht="17.100000000000001" customHeight="1" x14ac:dyDescent="0.15"/>
    <row r="406" ht="17.100000000000001" customHeight="1" x14ac:dyDescent="0.15"/>
    <row r="407" ht="17.100000000000001" customHeight="1" x14ac:dyDescent="0.15"/>
    <row r="408" ht="17.100000000000001" customHeight="1" x14ac:dyDescent="0.15"/>
    <row r="409" ht="17.100000000000001" customHeight="1" x14ac:dyDescent="0.15"/>
    <row r="410" ht="17.100000000000001" customHeight="1" x14ac:dyDescent="0.15"/>
    <row r="411" ht="17.100000000000001" customHeight="1" x14ac:dyDescent="0.15"/>
    <row r="412" ht="17.100000000000001" customHeight="1" x14ac:dyDescent="0.15"/>
    <row r="413" ht="17.100000000000001" customHeight="1" x14ac:dyDescent="0.15"/>
    <row r="414" ht="17.100000000000001" customHeight="1" x14ac:dyDescent="0.15"/>
    <row r="415" ht="17.100000000000001" customHeight="1" x14ac:dyDescent="0.15"/>
    <row r="416" ht="17.100000000000001" customHeight="1" x14ac:dyDescent="0.15"/>
    <row r="417" ht="17.100000000000001" customHeight="1" x14ac:dyDescent="0.15"/>
    <row r="418" ht="17.100000000000001" customHeight="1" x14ac:dyDescent="0.15"/>
    <row r="419" ht="17.100000000000001" customHeight="1" x14ac:dyDescent="0.15"/>
    <row r="420" ht="17.100000000000001" customHeight="1" x14ac:dyDescent="0.15"/>
    <row r="421" ht="17.100000000000001" customHeight="1" x14ac:dyDescent="0.15"/>
    <row r="422" ht="17.100000000000001" customHeight="1" x14ac:dyDescent="0.15"/>
    <row r="423" ht="17.100000000000001" customHeight="1" x14ac:dyDescent="0.15"/>
    <row r="424" ht="17.100000000000001" customHeight="1" x14ac:dyDescent="0.15"/>
    <row r="425" ht="17.100000000000001" customHeight="1" x14ac:dyDescent="0.15"/>
    <row r="426" ht="17.100000000000001" customHeight="1" x14ac:dyDescent="0.15"/>
    <row r="427" ht="17.100000000000001" customHeight="1" x14ac:dyDescent="0.15"/>
    <row r="428" ht="17.100000000000001" customHeight="1" x14ac:dyDescent="0.15"/>
    <row r="429" ht="17.100000000000001" customHeight="1" x14ac:dyDescent="0.15"/>
    <row r="430" ht="17.100000000000001" customHeight="1" x14ac:dyDescent="0.15"/>
    <row r="431" ht="17.100000000000001" customHeight="1" x14ac:dyDescent="0.15"/>
    <row r="432" ht="17.100000000000001" customHeight="1" x14ac:dyDescent="0.15"/>
    <row r="433" ht="17.100000000000001" customHeight="1" x14ac:dyDescent="0.15"/>
    <row r="434" ht="17.100000000000001" customHeight="1" x14ac:dyDescent="0.15"/>
    <row r="435" ht="17.100000000000001" customHeight="1" x14ac:dyDescent="0.15"/>
    <row r="436" ht="17.100000000000001" customHeight="1" x14ac:dyDescent="0.15"/>
    <row r="437" ht="17.100000000000001" customHeight="1" x14ac:dyDescent="0.15"/>
    <row r="438" ht="17.100000000000001" customHeight="1" x14ac:dyDescent="0.15"/>
    <row r="439" ht="17.100000000000001" customHeight="1" x14ac:dyDescent="0.15"/>
    <row r="440" ht="17.100000000000001" customHeight="1" x14ac:dyDescent="0.15"/>
    <row r="441" ht="17.100000000000001" customHeight="1" x14ac:dyDescent="0.15"/>
    <row r="442" ht="17.100000000000001" customHeight="1" x14ac:dyDescent="0.15"/>
    <row r="443" ht="17.100000000000001" customHeight="1" x14ac:dyDescent="0.15"/>
    <row r="444" ht="17.100000000000001" customHeight="1" x14ac:dyDescent="0.15"/>
    <row r="445" ht="17.100000000000001" customHeight="1" x14ac:dyDescent="0.15"/>
    <row r="446" ht="17.100000000000001" customHeight="1" x14ac:dyDescent="0.15"/>
    <row r="447" ht="17.100000000000001" customHeight="1" x14ac:dyDescent="0.15"/>
    <row r="448" ht="17.100000000000001" customHeight="1" x14ac:dyDescent="0.15"/>
    <row r="449" ht="17.100000000000001" customHeight="1" x14ac:dyDescent="0.15"/>
    <row r="450" ht="17.100000000000001" customHeight="1" x14ac:dyDescent="0.15"/>
    <row r="451" ht="17.100000000000001" customHeight="1" x14ac:dyDescent="0.15"/>
    <row r="452" ht="17.100000000000001" customHeight="1" x14ac:dyDescent="0.15"/>
    <row r="453" ht="17.100000000000001" customHeight="1" x14ac:dyDescent="0.15"/>
    <row r="454" ht="17.100000000000001" customHeight="1" x14ac:dyDescent="0.15"/>
    <row r="455" ht="17.100000000000001" customHeight="1" x14ac:dyDescent="0.15"/>
    <row r="456" ht="17.100000000000001" customHeight="1" x14ac:dyDescent="0.15"/>
    <row r="457" ht="17.100000000000001" customHeight="1" x14ac:dyDescent="0.15"/>
    <row r="458" ht="17.100000000000001" customHeight="1" x14ac:dyDescent="0.15"/>
    <row r="459" ht="17.100000000000001" customHeight="1" x14ac:dyDescent="0.15"/>
    <row r="460" ht="17.100000000000001" customHeight="1" x14ac:dyDescent="0.15"/>
    <row r="461" ht="17.100000000000001" customHeight="1" x14ac:dyDescent="0.15"/>
    <row r="462" ht="17.100000000000001" customHeight="1" x14ac:dyDescent="0.15"/>
    <row r="463" ht="17.100000000000001" customHeight="1" x14ac:dyDescent="0.15"/>
    <row r="464" ht="17.100000000000001" customHeight="1" x14ac:dyDescent="0.15"/>
    <row r="465" ht="17.100000000000001" customHeight="1" x14ac:dyDescent="0.15"/>
    <row r="466" ht="17.100000000000001" customHeight="1" x14ac:dyDescent="0.15"/>
    <row r="467" ht="17.100000000000001" customHeight="1" x14ac:dyDescent="0.15"/>
    <row r="468" ht="17.100000000000001" customHeight="1" x14ac:dyDescent="0.15"/>
    <row r="469" ht="17.100000000000001" customHeight="1" x14ac:dyDescent="0.15"/>
    <row r="470" ht="17.100000000000001" customHeight="1" x14ac:dyDescent="0.15"/>
    <row r="471" ht="17.100000000000001" customHeight="1" x14ac:dyDescent="0.15"/>
    <row r="472" ht="17.100000000000001" customHeight="1" x14ac:dyDescent="0.15"/>
    <row r="473" ht="17.100000000000001" customHeight="1" x14ac:dyDescent="0.15"/>
    <row r="474" ht="17.100000000000001" customHeight="1" x14ac:dyDescent="0.15"/>
    <row r="475" ht="17.100000000000001" customHeight="1" x14ac:dyDescent="0.15"/>
    <row r="476" ht="17.100000000000001" customHeight="1" x14ac:dyDescent="0.15"/>
    <row r="477" ht="17.100000000000001" customHeight="1" x14ac:dyDescent="0.15"/>
    <row r="478" ht="17.100000000000001" customHeight="1" x14ac:dyDescent="0.15"/>
    <row r="479" ht="17.100000000000001" customHeight="1" x14ac:dyDescent="0.15"/>
    <row r="480" ht="17.100000000000001" customHeight="1" x14ac:dyDescent="0.15"/>
    <row r="481" ht="17.100000000000001" customHeight="1" x14ac:dyDescent="0.15"/>
    <row r="482" ht="17.100000000000001" customHeight="1" x14ac:dyDescent="0.15"/>
    <row r="483" ht="17.100000000000001" customHeight="1" x14ac:dyDescent="0.15"/>
    <row r="484" ht="17.100000000000001" customHeight="1" x14ac:dyDescent="0.15"/>
    <row r="485" ht="17.100000000000001" customHeight="1" x14ac:dyDescent="0.15"/>
    <row r="486" ht="17.100000000000001" customHeight="1" x14ac:dyDescent="0.15"/>
    <row r="487" ht="17.100000000000001" customHeight="1" x14ac:dyDescent="0.15"/>
    <row r="488" ht="17.100000000000001" customHeight="1" x14ac:dyDescent="0.15"/>
    <row r="489" ht="17.100000000000001" customHeight="1" x14ac:dyDescent="0.15"/>
    <row r="490" ht="17.100000000000001" customHeight="1" x14ac:dyDescent="0.15"/>
    <row r="491" ht="17.100000000000001" customHeight="1" x14ac:dyDescent="0.15"/>
    <row r="492" ht="17.100000000000001" customHeight="1" x14ac:dyDescent="0.15"/>
    <row r="493" ht="17.100000000000001" customHeight="1" x14ac:dyDescent="0.15"/>
    <row r="494" ht="17.100000000000001" customHeight="1" x14ac:dyDescent="0.15"/>
    <row r="495" ht="17.100000000000001" customHeight="1" x14ac:dyDescent="0.15"/>
    <row r="496" ht="17.100000000000001" customHeight="1" x14ac:dyDescent="0.15"/>
    <row r="497" ht="17.100000000000001" customHeight="1" x14ac:dyDescent="0.15"/>
    <row r="498" ht="17.100000000000001" customHeight="1" x14ac:dyDescent="0.15"/>
    <row r="499" ht="17.100000000000001" customHeight="1" x14ac:dyDescent="0.15"/>
    <row r="500" ht="17.100000000000001" customHeight="1" x14ac:dyDescent="0.15"/>
    <row r="501" ht="17.100000000000001" customHeight="1" x14ac:dyDescent="0.15"/>
    <row r="502" ht="17.100000000000001" customHeight="1" x14ac:dyDescent="0.15"/>
    <row r="503" ht="17.100000000000001" customHeight="1" x14ac:dyDescent="0.15"/>
    <row r="504" ht="17.100000000000001" customHeight="1" x14ac:dyDescent="0.15"/>
    <row r="505" ht="17.100000000000001" customHeight="1" x14ac:dyDescent="0.15"/>
    <row r="506" ht="17.100000000000001" customHeight="1" x14ac:dyDescent="0.15"/>
    <row r="507" ht="17.100000000000001" customHeight="1" x14ac:dyDescent="0.15"/>
    <row r="508" ht="17.100000000000001" customHeight="1" x14ac:dyDescent="0.15"/>
    <row r="509" ht="17.100000000000001" customHeight="1" x14ac:dyDescent="0.15"/>
    <row r="510" ht="17.100000000000001" customHeight="1" x14ac:dyDescent="0.15"/>
    <row r="511" ht="17.100000000000001" customHeight="1" x14ac:dyDescent="0.15"/>
    <row r="512" ht="17.100000000000001" customHeight="1" x14ac:dyDescent="0.15"/>
    <row r="513" ht="17.100000000000001" customHeight="1" x14ac:dyDescent="0.15"/>
    <row r="514" ht="17.100000000000001" customHeight="1" x14ac:dyDescent="0.15"/>
    <row r="515" ht="17.100000000000001" customHeight="1" x14ac:dyDescent="0.15"/>
    <row r="516" ht="17.100000000000001" customHeight="1" x14ac:dyDescent="0.15"/>
    <row r="517" ht="17.100000000000001" customHeight="1" x14ac:dyDescent="0.15"/>
    <row r="518" ht="17.100000000000001" customHeight="1" x14ac:dyDescent="0.15"/>
    <row r="519" ht="17.100000000000001" customHeight="1" x14ac:dyDescent="0.15"/>
    <row r="520" ht="17.100000000000001" customHeight="1" x14ac:dyDescent="0.15"/>
    <row r="521" ht="17.100000000000001" customHeight="1" x14ac:dyDescent="0.15"/>
    <row r="522" ht="17.100000000000001" customHeight="1" x14ac:dyDescent="0.15"/>
    <row r="523" ht="17.100000000000001" customHeight="1" x14ac:dyDescent="0.15"/>
    <row r="524" ht="17.100000000000001" customHeight="1" x14ac:dyDescent="0.15"/>
    <row r="525" ht="17.100000000000001" customHeight="1" x14ac:dyDescent="0.15"/>
    <row r="526" ht="17.100000000000001" customHeight="1" x14ac:dyDescent="0.15"/>
    <row r="527" ht="17.100000000000001" customHeight="1" x14ac:dyDescent="0.15"/>
    <row r="528" ht="17.100000000000001" customHeight="1" x14ac:dyDescent="0.15"/>
    <row r="529" ht="17.100000000000001" customHeight="1" x14ac:dyDescent="0.15"/>
    <row r="530" ht="17.100000000000001" customHeight="1" x14ac:dyDescent="0.15"/>
    <row r="531" ht="17.100000000000001" customHeight="1" x14ac:dyDescent="0.15"/>
    <row r="532" ht="17.100000000000001" customHeight="1" x14ac:dyDescent="0.15"/>
    <row r="533" ht="17.100000000000001" customHeight="1" x14ac:dyDescent="0.15"/>
    <row r="534" ht="17.100000000000001" customHeight="1" x14ac:dyDescent="0.15"/>
    <row r="535" ht="17.100000000000001" customHeight="1" x14ac:dyDescent="0.15"/>
    <row r="536" ht="17.100000000000001" customHeight="1" x14ac:dyDescent="0.15"/>
    <row r="537" ht="17.100000000000001" customHeight="1" x14ac:dyDescent="0.15"/>
    <row r="538" ht="17.100000000000001" customHeight="1" x14ac:dyDescent="0.15"/>
    <row r="539" ht="17.100000000000001" customHeight="1" x14ac:dyDescent="0.15"/>
    <row r="540" ht="17.100000000000001" customHeight="1" x14ac:dyDescent="0.15"/>
    <row r="541" ht="17.100000000000001" customHeight="1" x14ac:dyDescent="0.15"/>
    <row r="542" ht="18" customHeight="1" x14ac:dyDescent="0.15"/>
    <row r="543" ht="18" customHeight="1" x14ac:dyDescent="0.15"/>
    <row r="544" ht="18" customHeight="1" x14ac:dyDescent="0.15"/>
    <row r="545" ht="18" customHeight="1" x14ac:dyDescent="0.15"/>
    <row r="546" ht="18" customHeight="1" x14ac:dyDescent="0.15"/>
    <row r="547" ht="18" customHeight="1" x14ac:dyDescent="0.15"/>
    <row r="548" ht="18" customHeight="1" x14ac:dyDescent="0.15"/>
    <row r="549" ht="18" customHeight="1" x14ac:dyDescent="0.15"/>
    <row r="550" ht="18" customHeight="1" x14ac:dyDescent="0.15"/>
    <row r="551" ht="18" customHeight="1" x14ac:dyDescent="0.15"/>
    <row r="552" ht="18" customHeight="1" x14ac:dyDescent="0.15"/>
    <row r="553" ht="18" customHeight="1" x14ac:dyDescent="0.15"/>
    <row r="554" ht="18" customHeight="1" x14ac:dyDescent="0.15"/>
    <row r="555" ht="18" customHeight="1" x14ac:dyDescent="0.15"/>
    <row r="556" ht="18" customHeight="1" x14ac:dyDescent="0.15"/>
    <row r="557" ht="18" customHeight="1" x14ac:dyDescent="0.15"/>
    <row r="558" ht="18" customHeight="1" x14ac:dyDescent="0.15"/>
    <row r="559" ht="18" customHeight="1" x14ac:dyDescent="0.15"/>
    <row r="560" ht="18" customHeight="1" x14ac:dyDescent="0.15"/>
    <row r="561" ht="18" customHeight="1" x14ac:dyDescent="0.15"/>
    <row r="562" ht="18" customHeight="1" x14ac:dyDescent="0.15"/>
    <row r="563" ht="18" customHeight="1" x14ac:dyDescent="0.15"/>
    <row r="564" ht="18" customHeight="1" x14ac:dyDescent="0.15"/>
    <row r="565" ht="18" customHeight="1" x14ac:dyDescent="0.15"/>
    <row r="566" ht="18" customHeight="1" x14ac:dyDescent="0.15"/>
    <row r="567" ht="18" customHeight="1" x14ac:dyDescent="0.15"/>
    <row r="568" ht="18" customHeight="1" x14ac:dyDescent="0.15"/>
    <row r="569" ht="18" customHeight="1" x14ac:dyDescent="0.15"/>
    <row r="570" ht="18" customHeight="1" x14ac:dyDescent="0.15"/>
    <row r="571" ht="18" customHeight="1" x14ac:dyDescent="0.15"/>
    <row r="572" ht="18" customHeight="1" x14ac:dyDescent="0.15"/>
    <row r="573" ht="18" customHeight="1" x14ac:dyDescent="0.15"/>
    <row r="574" ht="18" customHeight="1" x14ac:dyDescent="0.15"/>
    <row r="575" ht="18" customHeight="1" x14ac:dyDescent="0.15"/>
    <row r="576" ht="18" customHeight="1" x14ac:dyDescent="0.15"/>
    <row r="577" ht="18" customHeight="1" x14ac:dyDescent="0.15"/>
    <row r="578" ht="18" customHeight="1" x14ac:dyDescent="0.15"/>
    <row r="579" ht="18" customHeight="1" x14ac:dyDescent="0.15"/>
    <row r="580" ht="18" customHeight="1" x14ac:dyDescent="0.15"/>
    <row r="581" ht="18" customHeight="1" x14ac:dyDescent="0.15"/>
    <row r="582" ht="18" customHeight="1" x14ac:dyDescent="0.15"/>
    <row r="583" ht="18" customHeight="1" x14ac:dyDescent="0.15"/>
    <row r="584" ht="18" customHeight="1" x14ac:dyDescent="0.15"/>
    <row r="585" ht="18" customHeight="1" x14ac:dyDescent="0.15"/>
    <row r="586" ht="18" customHeight="1" x14ac:dyDescent="0.15"/>
    <row r="587" ht="18" customHeight="1" x14ac:dyDescent="0.15"/>
    <row r="588" ht="18" customHeight="1" x14ac:dyDescent="0.15"/>
    <row r="589" ht="18" customHeight="1" x14ac:dyDescent="0.15"/>
    <row r="590" ht="18" customHeight="1" x14ac:dyDescent="0.15"/>
    <row r="591" ht="18" customHeight="1" x14ac:dyDescent="0.15"/>
    <row r="592" ht="18" customHeight="1" x14ac:dyDescent="0.15"/>
    <row r="593" ht="18" customHeight="1" x14ac:dyDescent="0.15"/>
    <row r="594" ht="18" customHeight="1" x14ac:dyDescent="0.15"/>
    <row r="595" ht="18" customHeight="1" x14ac:dyDescent="0.15"/>
    <row r="596" ht="18" customHeight="1" x14ac:dyDescent="0.15"/>
    <row r="597" ht="18" customHeight="1" x14ac:dyDescent="0.15"/>
    <row r="598" ht="18" customHeight="1" x14ac:dyDescent="0.15"/>
    <row r="599" ht="18" customHeight="1" x14ac:dyDescent="0.15"/>
    <row r="600" ht="18" customHeight="1" x14ac:dyDescent="0.15"/>
    <row r="601" ht="18" customHeight="1" x14ac:dyDescent="0.15"/>
    <row r="602" ht="18" customHeight="1" x14ac:dyDescent="0.15"/>
    <row r="603" ht="18" customHeight="1" x14ac:dyDescent="0.15"/>
    <row r="604" ht="18" customHeight="1" x14ac:dyDescent="0.15"/>
    <row r="605" ht="18" customHeight="1" x14ac:dyDescent="0.15"/>
    <row r="606" ht="18" customHeight="1" x14ac:dyDescent="0.15"/>
    <row r="607" ht="18" customHeight="1" x14ac:dyDescent="0.15"/>
    <row r="608" ht="18" customHeight="1" x14ac:dyDescent="0.15"/>
    <row r="609" ht="18" customHeight="1" x14ac:dyDescent="0.15"/>
    <row r="610" ht="18" customHeight="1" x14ac:dyDescent="0.15"/>
    <row r="611" ht="18" customHeight="1" x14ac:dyDescent="0.15"/>
    <row r="612" ht="18" customHeight="1" x14ac:dyDescent="0.15"/>
    <row r="613" ht="18" customHeight="1" x14ac:dyDescent="0.15"/>
    <row r="614" ht="18" customHeight="1" x14ac:dyDescent="0.15"/>
    <row r="615" ht="18" customHeight="1" x14ac:dyDescent="0.15"/>
    <row r="616" ht="18" customHeight="1" x14ac:dyDescent="0.15"/>
    <row r="617" ht="18" customHeight="1" x14ac:dyDescent="0.15"/>
    <row r="618" ht="18" customHeight="1" x14ac:dyDescent="0.15"/>
    <row r="619" ht="18" customHeight="1" x14ac:dyDescent="0.15"/>
    <row r="620" ht="18" customHeight="1" x14ac:dyDescent="0.15"/>
    <row r="621" ht="18" customHeight="1" x14ac:dyDescent="0.15"/>
    <row r="622" ht="18" customHeight="1" x14ac:dyDescent="0.15"/>
    <row r="623" ht="18" customHeight="1" x14ac:dyDescent="0.15"/>
    <row r="624" ht="18" customHeight="1" x14ac:dyDescent="0.15"/>
    <row r="625" ht="18" customHeight="1" x14ac:dyDescent="0.15"/>
    <row r="626" ht="18" customHeight="1" x14ac:dyDescent="0.15"/>
    <row r="627" ht="18" customHeight="1" x14ac:dyDescent="0.15"/>
    <row r="628" ht="18" customHeight="1" x14ac:dyDescent="0.15"/>
    <row r="629" ht="18" customHeight="1" x14ac:dyDescent="0.15"/>
    <row r="630" ht="18" customHeight="1" x14ac:dyDescent="0.15"/>
    <row r="631" ht="18" customHeight="1" x14ac:dyDescent="0.15"/>
    <row r="632" ht="18" customHeight="1" x14ac:dyDescent="0.15"/>
    <row r="633" ht="18" customHeight="1" x14ac:dyDescent="0.15"/>
    <row r="634" ht="18" customHeight="1" x14ac:dyDescent="0.15"/>
    <row r="635" ht="18" customHeight="1" x14ac:dyDescent="0.15"/>
    <row r="636" ht="18" customHeight="1" x14ac:dyDescent="0.15"/>
    <row r="637" ht="18" customHeight="1" x14ac:dyDescent="0.15"/>
    <row r="638" ht="18" customHeight="1" x14ac:dyDescent="0.15"/>
    <row r="639" ht="18" customHeight="1" x14ac:dyDescent="0.15"/>
    <row r="640" ht="18" customHeight="1" x14ac:dyDescent="0.15"/>
    <row r="641" ht="18" customHeight="1" x14ac:dyDescent="0.15"/>
    <row r="642" ht="18" customHeight="1" x14ac:dyDescent="0.15"/>
    <row r="643" ht="18" customHeight="1" x14ac:dyDescent="0.15"/>
    <row r="644" ht="18" customHeight="1" x14ac:dyDescent="0.15"/>
    <row r="645" ht="18" customHeight="1" x14ac:dyDescent="0.15"/>
    <row r="646" ht="18" customHeight="1" x14ac:dyDescent="0.15"/>
    <row r="647" ht="18" customHeight="1" x14ac:dyDescent="0.15"/>
    <row r="648" ht="18" customHeight="1" x14ac:dyDescent="0.15"/>
    <row r="649" ht="18" customHeight="1" x14ac:dyDescent="0.15"/>
    <row r="650" ht="18" customHeight="1" x14ac:dyDescent="0.15"/>
    <row r="651" ht="18" customHeight="1" x14ac:dyDescent="0.15"/>
    <row r="652" ht="18" customHeight="1" x14ac:dyDescent="0.15"/>
    <row r="653" ht="18" customHeight="1" x14ac:dyDescent="0.15"/>
    <row r="654" ht="18" customHeight="1" x14ac:dyDescent="0.15"/>
    <row r="655" ht="18" customHeight="1" x14ac:dyDescent="0.15"/>
    <row r="656" ht="18" customHeight="1" x14ac:dyDescent="0.15"/>
    <row r="657" ht="18" customHeight="1" x14ac:dyDescent="0.15"/>
    <row r="658" ht="18" customHeight="1" x14ac:dyDescent="0.15"/>
    <row r="659" ht="18" customHeight="1" x14ac:dyDescent="0.15"/>
    <row r="660" ht="18" customHeight="1" x14ac:dyDescent="0.15"/>
    <row r="661" ht="18" customHeight="1" x14ac:dyDescent="0.15"/>
    <row r="662" ht="18" customHeight="1" x14ac:dyDescent="0.15"/>
    <row r="663" ht="18" customHeight="1" x14ac:dyDescent="0.15"/>
    <row r="664" ht="18" customHeight="1" x14ac:dyDescent="0.15"/>
    <row r="665" ht="18" customHeight="1" x14ac:dyDescent="0.15"/>
    <row r="666" ht="18" customHeight="1" x14ac:dyDescent="0.15"/>
    <row r="667" ht="18" customHeight="1" x14ac:dyDescent="0.15"/>
    <row r="668" ht="18" customHeight="1" x14ac:dyDescent="0.15"/>
    <row r="669" ht="18" customHeight="1" x14ac:dyDescent="0.15"/>
    <row r="670" ht="18" customHeight="1" x14ac:dyDescent="0.15"/>
    <row r="671" ht="18" customHeight="1" x14ac:dyDescent="0.15"/>
    <row r="672" ht="18" customHeight="1" x14ac:dyDescent="0.15"/>
    <row r="673" ht="18" customHeight="1" x14ac:dyDescent="0.15"/>
    <row r="674" ht="18" customHeight="1" x14ac:dyDescent="0.15"/>
    <row r="675" ht="18" customHeight="1" x14ac:dyDescent="0.15"/>
    <row r="676" ht="18" customHeight="1" x14ac:dyDescent="0.15"/>
    <row r="677" ht="18" customHeight="1" x14ac:dyDescent="0.15"/>
    <row r="678" ht="18" customHeight="1" x14ac:dyDescent="0.15"/>
    <row r="679" ht="18" customHeight="1" x14ac:dyDescent="0.15"/>
    <row r="680" ht="18" customHeight="1" x14ac:dyDescent="0.15"/>
    <row r="681" ht="18" customHeight="1" x14ac:dyDescent="0.15"/>
    <row r="682" ht="18" customHeight="1" x14ac:dyDescent="0.15"/>
    <row r="683" ht="18" customHeight="1" x14ac:dyDescent="0.15"/>
    <row r="684" ht="18" customHeight="1" x14ac:dyDescent="0.15"/>
    <row r="685" ht="18" customHeight="1" x14ac:dyDescent="0.15"/>
    <row r="686" ht="18" customHeight="1" x14ac:dyDescent="0.15"/>
    <row r="687" ht="18" customHeight="1" x14ac:dyDescent="0.15"/>
    <row r="688" ht="18" customHeight="1" x14ac:dyDescent="0.15"/>
    <row r="689" ht="18" customHeight="1" x14ac:dyDescent="0.15"/>
    <row r="690" ht="18" customHeight="1" x14ac:dyDescent="0.15"/>
    <row r="691" ht="18" customHeight="1" x14ac:dyDescent="0.15"/>
    <row r="692" ht="18" customHeight="1" x14ac:dyDescent="0.15"/>
    <row r="693" ht="18" customHeight="1" x14ac:dyDescent="0.15"/>
    <row r="694" ht="18" customHeight="1" x14ac:dyDescent="0.15"/>
    <row r="695" ht="18" customHeight="1" x14ac:dyDescent="0.15"/>
    <row r="696" ht="18" customHeight="1" x14ac:dyDescent="0.15"/>
    <row r="697" ht="18" customHeight="1" x14ac:dyDescent="0.15"/>
    <row r="698" ht="18" customHeight="1" x14ac:dyDescent="0.15"/>
    <row r="699" ht="18" customHeight="1" x14ac:dyDescent="0.15"/>
    <row r="700" ht="18" customHeight="1" x14ac:dyDescent="0.15"/>
    <row r="701" ht="18" customHeight="1" x14ac:dyDescent="0.15"/>
    <row r="702" ht="18" customHeight="1" x14ac:dyDescent="0.15"/>
    <row r="703" ht="18" customHeight="1" x14ac:dyDescent="0.15"/>
    <row r="704" ht="18" customHeight="1" x14ac:dyDescent="0.15"/>
    <row r="705" ht="18" customHeight="1" x14ac:dyDescent="0.15"/>
    <row r="706" ht="18" customHeight="1" x14ac:dyDescent="0.15"/>
    <row r="707" ht="18" customHeight="1" x14ac:dyDescent="0.15"/>
    <row r="708" ht="18" customHeight="1" x14ac:dyDescent="0.15"/>
    <row r="709" ht="18" customHeight="1" x14ac:dyDescent="0.15"/>
    <row r="710" ht="18" customHeight="1" x14ac:dyDescent="0.15"/>
    <row r="711" ht="18" customHeight="1" x14ac:dyDescent="0.15"/>
    <row r="712" ht="18" customHeight="1" x14ac:dyDescent="0.15"/>
    <row r="713" ht="18" customHeight="1" x14ac:dyDescent="0.15"/>
    <row r="714" ht="18" customHeight="1" x14ac:dyDescent="0.15"/>
    <row r="715" ht="18" customHeight="1" x14ac:dyDescent="0.15"/>
    <row r="716" ht="18" customHeight="1" x14ac:dyDescent="0.15"/>
    <row r="717" ht="18" customHeight="1" x14ac:dyDescent="0.15"/>
    <row r="718" ht="18" customHeight="1" x14ac:dyDescent="0.15"/>
    <row r="719" ht="18" customHeight="1" x14ac:dyDescent="0.15"/>
    <row r="720" ht="18" customHeight="1" x14ac:dyDescent="0.15"/>
    <row r="721" ht="18" customHeight="1" x14ac:dyDescent="0.15"/>
    <row r="722" ht="18" customHeight="1" x14ac:dyDescent="0.15"/>
    <row r="723" ht="18" customHeight="1" x14ac:dyDescent="0.15"/>
    <row r="724" ht="18" customHeight="1" x14ac:dyDescent="0.15"/>
    <row r="725" ht="18" customHeight="1" x14ac:dyDescent="0.15"/>
    <row r="726" ht="18" customHeight="1" x14ac:dyDescent="0.15"/>
    <row r="727" ht="18" customHeight="1" x14ac:dyDescent="0.15"/>
    <row r="728" ht="18" customHeight="1" x14ac:dyDescent="0.15"/>
    <row r="729" ht="18" customHeight="1" x14ac:dyDescent="0.15"/>
    <row r="730" ht="18" customHeight="1" x14ac:dyDescent="0.15"/>
    <row r="731" ht="18" customHeight="1" x14ac:dyDescent="0.15"/>
    <row r="732" ht="18" customHeight="1" x14ac:dyDescent="0.15"/>
    <row r="733" ht="18" customHeight="1" x14ac:dyDescent="0.15"/>
    <row r="734" ht="18" customHeight="1" x14ac:dyDescent="0.15"/>
    <row r="735" ht="18" customHeight="1" x14ac:dyDescent="0.15"/>
    <row r="736" ht="18" customHeight="1" x14ac:dyDescent="0.15"/>
    <row r="737" ht="18" customHeight="1" x14ac:dyDescent="0.15"/>
    <row r="738" ht="18" customHeight="1" x14ac:dyDescent="0.15"/>
    <row r="739" ht="18" customHeight="1" x14ac:dyDescent="0.15"/>
    <row r="740" ht="18" customHeight="1" x14ac:dyDescent="0.15"/>
    <row r="741" ht="18" customHeight="1" x14ac:dyDescent="0.15"/>
    <row r="742" ht="18" customHeight="1" x14ac:dyDescent="0.15"/>
    <row r="743" ht="18" customHeight="1" x14ac:dyDescent="0.15"/>
    <row r="744" ht="18" customHeight="1" x14ac:dyDescent="0.15"/>
    <row r="745" ht="18" customHeight="1" x14ac:dyDescent="0.15"/>
    <row r="746" ht="18" customHeight="1" x14ac:dyDescent="0.15"/>
    <row r="747" ht="18" customHeight="1" x14ac:dyDescent="0.15"/>
    <row r="748" ht="18" customHeight="1" x14ac:dyDescent="0.15"/>
    <row r="749" ht="18" customHeight="1" x14ac:dyDescent="0.15"/>
    <row r="750" ht="18" customHeight="1" x14ac:dyDescent="0.15"/>
    <row r="751" ht="18" customHeight="1" x14ac:dyDescent="0.15"/>
    <row r="752" ht="18" customHeight="1" x14ac:dyDescent="0.15"/>
    <row r="753" ht="18" customHeight="1" x14ac:dyDescent="0.15"/>
    <row r="754" ht="18" customHeight="1" x14ac:dyDescent="0.15"/>
    <row r="755" ht="18" customHeight="1" x14ac:dyDescent="0.15"/>
    <row r="756" ht="18" customHeight="1" x14ac:dyDescent="0.15"/>
    <row r="757" ht="18" customHeight="1" x14ac:dyDescent="0.15"/>
    <row r="758" ht="18" customHeight="1" x14ac:dyDescent="0.15"/>
    <row r="759" ht="18" customHeight="1" x14ac:dyDescent="0.15"/>
    <row r="760" ht="18" customHeight="1" x14ac:dyDescent="0.15"/>
    <row r="761" ht="18" customHeight="1" x14ac:dyDescent="0.15"/>
    <row r="762" ht="18" customHeight="1" x14ac:dyDescent="0.15"/>
    <row r="763" ht="18" customHeight="1" x14ac:dyDescent="0.15"/>
    <row r="764" ht="18" customHeight="1" x14ac:dyDescent="0.15"/>
    <row r="765" ht="18" customHeight="1" x14ac:dyDescent="0.15"/>
    <row r="766" ht="18" customHeight="1" x14ac:dyDescent="0.15"/>
    <row r="767" ht="18" customHeight="1" x14ac:dyDescent="0.15"/>
    <row r="768" ht="18" customHeight="1" x14ac:dyDescent="0.15"/>
    <row r="769" ht="18" customHeight="1" x14ac:dyDescent="0.15"/>
    <row r="770" ht="18" customHeight="1" x14ac:dyDescent="0.15"/>
    <row r="771" ht="18" customHeight="1" x14ac:dyDescent="0.15"/>
    <row r="772" ht="18" customHeight="1" x14ac:dyDescent="0.15"/>
    <row r="773" ht="18" customHeight="1" x14ac:dyDescent="0.15"/>
    <row r="774" ht="18" customHeight="1" x14ac:dyDescent="0.15"/>
    <row r="775" ht="18" customHeight="1" x14ac:dyDescent="0.15"/>
    <row r="776" ht="18" customHeight="1" x14ac:dyDescent="0.15"/>
    <row r="777" ht="18" customHeight="1" x14ac:dyDescent="0.15"/>
    <row r="778" ht="18" customHeight="1" x14ac:dyDescent="0.15"/>
    <row r="779" ht="18" customHeight="1" x14ac:dyDescent="0.15"/>
    <row r="780" ht="18" customHeight="1" x14ac:dyDescent="0.15"/>
    <row r="781" ht="18" customHeight="1" x14ac:dyDescent="0.15"/>
    <row r="782" ht="18" customHeight="1" x14ac:dyDescent="0.15"/>
    <row r="783" ht="18" customHeight="1" x14ac:dyDescent="0.15"/>
    <row r="784" ht="18" customHeight="1" x14ac:dyDescent="0.15"/>
    <row r="785" ht="18" customHeight="1" x14ac:dyDescent="0.15"/>
    <row r="786" ht="18" customHeight="1" x14ac:dyDescent="0.15"/>
    <row r="787" ht="18" customHeight="1" x14ac:dyDescent="0.15"/>
    <row r="788" ht="18" customHeight="1" x14ac:dyDescent="0.15"/>
    <row r="789" ht="18" customHeight="1" x14ac:dyDescent="0.15"/>
    <row r="790" ht="18" customHeight="1" x14ac:dyDescent="0.15"/>
    <row r="791" ht="18" customHeight="1" x14ac:dyDescent="0.15"/>
    <row r="792" ht="18" customHeight="1" x14ac:dyDescent="0.15"/>
    <row r="793" ht="18" customHeight="1" x14ac:dyDescent="0.15"/>
    <row r="794" ht="18" customHeight="1" x14ac:dyDescent="0.15"/>
    <row r="795" ht="18" customHeight="1" x14ac:dyDescent="0.15"/>
    <row r="796" ht="18" customHeight="1" x14ac:dyDescent="0.15"/>
    <row r="797" ht="18" customHeight="1" x14ac:dyDescent="0.15"/>
    <row r="798" ht="18" customHeight="1" x14ac:dyDescent="0.15"/>
    <row r="799" ht="18" customHeight="1" x14ac:dyDescent="0.15"/>
    <row r="800" ht="18" customHeight="1" x14ac:dyDescent="0.15"/>
    <row r="801" ht="18" customHeight="1" x14ac:dyDescent="0.15"/>
    <row r="802" ht="18" customHeight="1" x14ac:dyDescent="0.15"/>
    <row r="803" ht="18" customHeight="1" x14ac:dyDescent="0.15"/>
    <row r="804" ht="18" customHeight="1" x14ac:dyDescent="0.15"/>
    <row r="805" ht="18" customHeight="1" x14ac:dyDescent="0.15"/>
    <row r="806" ht="18" customHeight="1" x14ac:dyDescent="0.15"/>
    <row r="807" ht="18" customHeight="1" x14ac:dyDescent="0.15"/>
    <row r="808" ht="18" customHeight="1" x14ac:dyDescent="0.15"/>
    <row r="809" ht="18" customHeight="1" x14ac:dyDescent="0.15"/>
    <row r="810" ht="18" customHeight="1" x14ac:dyDescent="0.15"/>
    <row r="811" ht="18" customHeight="1" x14ac:dyDescent="0.15"/>
    <row r="812" ht="18" customHeight="1" x14ac:dyDescent="0.15"/>
    <row r="813" ht="18" customHeight="1" x14ac:dyDescent="0.15"/>
    <row r="814" ht="18" customHeight="1" x14ac:dyDescent="0.15"/>
    <row r="815" ht="18" customHeight="1" x14ac:dyDescent="0.15"/>
    <row r="816" ht="18" customHeight="1" x14ac:dyDescent="0.15"/>
    <row r="817" ht="18" customHeight="1" x14ac:dyDescent="0.15"/>
    <row r="818" ht="18" customHeight="1" x14ac:dyDescent="0.15"/>
    <row r="819" ht="18" customHeight="1" x14ac:dyDescent="0.15"/>
    <row r="820" ht="18" customHeight="1" x14ac:dyDescent="0.15"/>
    <row r="821" ht="18" customHeight="1" x14ac:dyDescent="0.15"/>
    <row r="822" ht="18" customHeight="1" x14ac:dyDescent="0.15"/>
    <row r="823" ht="18" customHeight="1" x14ac:dyDescent="0.15"/>
    <row r="824" ht="18" customHeight="1" x14ac:dyDescent="0.15"/>
    <row r="825" ht="18" customHeight="1" x14ac:dyDescent="0.15"/>
    <row r="826" ht="18" customHeight="1" x14ac:dyDescent="0.15"/>
    <row r="827" ht="18" customHeight="1" x14ac:dyDescent="0.15"/>
    <row r="828" ht="18" customHeight="1" x14ac:dyDescent="0.15"/>
    <row r="829" ht="18" customHeight="1" x14ac:dyDescent="0.15"/>
    <row r="830" ht="18" customHeight="1" x14ac:dyDescent="0.15"/>
    <row r="831" ht="18" customHeight="1" x14ac:dyDescent="0.15"/>
    <row r="832" ht="18" customHeight="1" x14ac:dyDescent="0.15"/>
    <row r="833" ht="18" customHeight="1" x14ac:dyDescent="0.15"/>
    <row r="834" ht="18" customHeight="1" x14ac:dyDescent="0.15"/>
    <row r="835" ht="18" customHeight="1" x14ac:dyDescent="0.15"/>
    <row r="836" ht="18" customHeight="1" x14ac:dyDescent="0.15"/>
    <row r="837" ht="18" customHeight="1" x14ac:dyDescent="0.15"/>
    <row r="838" ht="18" customHeight="1" x14ac:dyDescent="0.15"/>
    <row r="839" ht="18" customHeight="1" x14ac:dyDescent="0.15"/>
    <row r="840" ht="18" customHeight="1" x14ac:dyDescent="0.15"/>
    <row r="841" ht="18" customHeight="1" x14ac:dyDescent="0.15"/>
    <row r="842" ht="18" customHeight="1" x14ac:dyDescent="0.15"/>
    <row r="843" ht="18" customHeight="1" x14ac:dyDescent="0.15"/>
    <row r="844" ht="18" customHeight="1" x14ac:dyDescent="0.15"/>
    <row r="845" ht="18" customHeight="1" x14ac:dyDescent="0.15"/>
    <row r="846" ht="18" customHeight="1" x14ac:dyDescent="0.15"/>
    <row r="847" ht="18" customHeight="1" x14ac:dyDescent="0.15"/>
    <row r="848" ht="18" customHeight="1" x14ac:dyDescent="0.15"/>
    <row r="849" ht="18" customHeight="1" x14ac:dyDescent="0.15"/>
    <row r="850" ht="18" customHeight="1" x14ac:dyDescent="0.15"/>
    <row r="851" ht="18" customHeight="1" x14ac:dyDescent="0.15"/>
    <row r="852" ht="18" customHeight="1" x14ac:dyDescent="0.15"/>
    <row r="853" ht="18" customHeight="1" x14ac:dyDescent="0.15"/>
    <row r="854" ht="18" customHeight="1" x14ac:dyDescent="0.15"/>
    <row r="855" ht="18" customHeight="1" x14ac:dyDescent="0.15"/>
    <row r="856" ht="18" customHeight="1" x14ac:dyDescent="0.15"/>
    <row r="857" ht="18" customHeight="1" x14ac:dyDescent="0.15"/>
    <row r="858" ht="18" customHeight="1" x14ac:dyDescent="0.15"/>
    <row r="859" ht="18" customHeight="1" x14ac:dyDescent="0.15"/>
    <row r="860" ht="18" customHeight="1" x14ac:dyDescent="0.15"/>
    <row r="861" ht="18" customHeight="1" x14ac:dyDescent="0.15"/>
    <row r="862" ht="18" customHeight="1" x14ac:dyDescent="0.15"/>
    <row r="863" ht="18" customHeight="1" x14ac:dyDescent="0.15"/>
    <row r="864" ht="18" customHeight="1" x14ac:dyDescent="0.15"/>
    <row r="865" ht="18" customHeight="1" x14ac:dyDescent="0.15"/>
    <row r="866" ht="18" customHeight="1" x14ac:dyDescent="0.15"/>
    <row r="867" ht="18" customHeight="1" x14ac:dyDescent="0.15"/>
    <row r="868" ht="18" customHeight="1" x14ac:dyDescent="0.15"/>
    <row r="869" ht="18" customHeight="1" x14ac:dyDescent="0.15"/>
    <row r="870" ht="18" customHeight="1" x14ac:dyDescent="0.15"/>
    <row r="871" ht="18" customHeight="1" x14ac:dyDescent="0.15"/>
    <row r="872" ht="18" customHeight="1" x14ac:dyDescent="0.15"/>
    <row r="873" ht="18" customHeight="1" x14ac:dyDescent="0.15"/>
    <row r="874" ht="18" customHeight="1" x14ac:dyDescent="0.15"/>
    <row r="875" ht="18" customHeight="1" x14ac:dyDescent="0.15"/>
    <row r="876" ht="18" customHeight="1" x14ac:dyDescent="0.15"/>
    <row r="877" ht="18" customHeight="1" x14ac:dyDescent="0.15"/>
    <row r="878" ht="18" customHeight="1" x14ac:dyDescent="0.15"/>
    <row r="879" ht="18" customHeight="1" x14ac:dyDescent="0.15"/>
    <row r="880" ht="18" customHeight="1" x14ac:dyDescent="0.15"/>
    <row r="881" ht="18" customHeight="1" x14ac:dyDescent="0.15"/>
    <row r="882" ht="18" customHeight="1" x14ac:dyDescent="0.15"/>
    <row r="883" ht="18" customHeight="1" x14ac:dyDescent="0.15"/>
    <row r="884" ht="18" customHeight="1" x14ac:dyDescent="0.15"/>
    <row r="885" ht="18" customHeight="1" x14ac:dyDescent="0.15"/>
    <row r="886" ht="18" customHeight="1" x14ac:dyDescent="0.15"/>
    <row r="887" ht="18" customHeight="1" x14ac:dyDescent="0.15"/>
    <row r="888" ht="18" customHeight="1" x14ac:dyDescent="0.15"/>
    <row r="889" ht="18" customHeight="1" x14ac:dyDescent="0.15"/>
    <row r="890" ht="18" customHeight="1" x14ac:dyDescent="0.15"/>
    <row r="891" ht="18" customHeight="1" x14ac:dyDescent="0.15"/>
    <row r="892" ht="18" customHeight="1" x14ac:dyDescent="0.15"/>
    <row r="893" ht="18" customHeight="1" x14ac:dyDescent="0.15"/>
    <row r="894" ht="18" customHeight="1" x14ac:dyDescent="0.15"/>
    <row r="895" ht="18" customHeight="1" x14ac:dyDescent="0.15"/>
    <row r="896" ht="18" customHeight="1" x14ac:dyDescent="0.15"/>
    <row r="897" ht="18" customHeight="1" x14ac:dyDescent="0.15"/>
    <row r="898" ht="18" customHeight="1" x14ac:dyDescent="0.15"/>
    <row r="899" ht="18" customHeight="1" x14ac:dyDescent="0.15"/>
    <row r="900" ht="18" customHeight="1" x14ac:dyDescent="0.15"/>
    <row r="901" ht="18" customHeight="1" x14ac:dyDescent="0.15"/>
    <row r="902" ht="18" customHeight="1" x14ac:dyDescent="0.15"/>
    <row r="903" ht="18" customHeight="1" x14ac:dyDescent="0.15"/>
    <row r="904" ht="18" customHeight="1" x14ac:dyDescent="0.15"/>
    <row r="905" ht="18" customHeight="1" x14ac:dyDescent="0.15"/>
    <row r="906" ht="18" customHeight="1" x14ac:dyDescent="0.15"/>
    <row r="907" ht="18" customHeight="1" x14ac:dyDescent="0.15"/>
    <row r="908" ht="18" customHeight="1" x14ac:dyDescent="0.15"/>
    <row r="909" ht="18" customHeight="1" x14ac:dyDescent="0.15"/>
    <row r="910" ht="18" customHeight="1" x14ac:dyDescent="0.15"/>
    <row r="911" ht="18" customHeight="1" x14ac:dyDescent="0.15"/>
    <row r="912" ht="18" customHeight="1" x14ac:dyDescent="0.15"/>
    <row r="913" ht="18" customHeight="1" x14ac:dyDescent="0.15"/>
    <row r="914" ht="18" customHeight="1" x14ac:dyDescent="0.15"/>
    <row r="915" ht="18" customHeight="1" x14ac:dyDescent="0.15"/>
    <row r="916" ht="18" customHeight="1" x14ac:dyDescent="0.15"/>
    <row r="917" ht="18" customHeight="1" x14ac:dyDescent="0.15"/>
  </sheetData>
  <phoneticPr fontId="2"/>
  <printOptions horizontalCentered="1"/>
  <pageMargins left="0.59055118110236227" right="0.39370078740157483" top="0.78740157480314965" bottom="0.78740157480314965" header="0.51181102362204722" footer="0.59055118110236227"/>
  <pageSetup paperSize="9" scale="98" fitToHeight="0" orientation="portrait" r:id="rId1"/>
  <headerFooter alignWithMargins="0"/>
  <rowBreaks count="2" manualBreakCount="2">
    <brk id="53" max="16383" man="1"/>
    <brk id="107"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58416" r:id="rId4" name="Check Box 48">
              <controlPr defaultSize="0" autoFill="0" autoLine="0" autoPict="0">
                <anchor moveWithCells="1">
                  <from>
                    <xdr:col>0</xdr:col>
                    <xdr:colOff>0</xdr:colOff>
                    <xdr:row>117</xdr:row>
                    <xdr:rowOff>209550</xdr:rowOff>
                  </from>
                  <to>
                    <xdr:col>1</xdr:col>
                    <xdr:colOff>19050</xdr:colOff>
                    <xdr:row>119</xdr:row>
                    <xdr:rowOff>28575</xdr:rowOff>
                  </to>
                </anchor>
              </controlPr>
            </control>
          </mc:Choice>
        </mc:AlternateContent>
        <mc:AlternateContent xmlns:mc="http://schemas.openxmlformats.org/markup-compatibility/2006">
          <mc:Choice Requires="x14">
            <control shapeId="58417" r:id="rId5" name="Check Box 49">
              <controlPr defaultSize="0" autoFill="0" autoLine="0" autoPict="0">
                <anchor moveWithCells="1">
                  <from>
                    <xdr:col>0</xdr:col>
                    <xdr:colOff>0</xdr:colOff>
                    <xdr:row>123</xdr:row>
                    <xdr:rowOff>209550</xdr:rowOff>
                  </from>
                  <to>
                    <xdr:col>1</xdr:col>
                    <xdr:colOff>104775</xdr:colOff>
                    <xdr:row>125</xdr:row>
                    <xdr:rowOff>38100</xdr:rowOff>
                  </to>
                </anchor>
              </controlPr>
            </control>
          </mc:Choice>
        </mc:AlternateContent>
        <mc:AlternateContent xmlns:mc="http://schemas.openxmlformats.org/markup-compatibility/2006">
          <mc:Choice Requires="x14">
            <control shapeId="58418" r:id="rId6" name="Check Box 50">
              <controlPr defaultSize="0" autoFill="0" autoLine="0" autoPict="0">
                <anchor moveWithCells="1">
                  <from>
                    <xdr:col>0</xdr:col>
                    <xdr:colOff>0</xdr:colOff>
                    <xdr:row>124</xdr:row>
                    <xdr:rowOff>209550</xdr:rowOff>
                  </from>
                  <to>
                    <xdr:col>1</xdr:col>
                    <xdr:colOff>104775</xdr:colOff>
                    <xdr:row>126</xdr:row>
                    <xdr:rowOff>38100</xdr:rowOff>
                  </to>
                </anchor>
              </controlPr>
            </control>
          </mc:Choice>
        </mc:AlternateContent>
        <mc:AlternateContent xmlns:mc="http://schemas.openxmlformats.org/markup-compatibility/2006">
          <mc:Choice Requires="x14">
            <control shapeId="58419" r:id="rId7" name="Check Box 51">
              <controlPr defaultSize="0" autoFill="0" autoLine="0" autoPict="0">
                <anchor moveWithCells="1">
                  <from>
                    <xdr:col>0</xdr:col>
                    <xdr:colOff>0</xdr:colOff>
                    <xdr:row>125</xdr:row>
                    <xdr:rowOff>209550</xdr:rowOff>
                  </from>
                  <to>
                    <xdr:col>1</xdr:col>
                    <xdr:colOff>104775</xdr:colOff>
                    <xdr:row>127</xdr:row>
                    <xdr:rowOff>38100</xdr:rowOff>
                  </to>
                </anchor>
              </controlPr>
            </control>
          </mc:Choice>
        </mc:AlternateContent>
        <mc:AlternateContent xmlns:mc="http://schemas.openxmlformats.org/markup-compatibility/2006">
          <mc:Choice Requires="x14">
            <control shapeId="58420" r:id="rId8" name="Check Box 52">
              <controlPr defaultSize="0" autoFill="0" autoLine="0" autoPict="0">
                <anchor moveWithCells="1">
                  <from>
                    <xdr:col>0</xdr:col>
                    <xdr:colOff>0</xdr:colOff>
                    <xdr:row>126</xdr:row>
                    <xdr:rowOff>209550</xdr:rowOff>
                  </from>
                  <to>
                    <xdr:col>1</xdr:col>
                    <xdr:colOff>104775</xdr:colOff>
                    <xdr:row>128</xdr:row>
                    <xdr:rowOff>38100</xdr:rowOff>
                  </to>
                </anchor>
              </controlPr>
            </control>
          </mc:Choice>
        </mc:AlternateContent>
        <mc:AlternateContent xmlns:mc="http://schemas.openxmlformats.org/markup-compatibility/2006">
          <mc:Choice Requires="x14">
            <control shapeId="58421" r:id="rId9" name="Check Box 53">
              <controlPr defaultSize="0" autoFill="0" autoLine="0" autoPict="0">
                <anchor moveWithCells="1">
                  <from>
                    <xdr:col>0</xdr:col>
                    <xdr:colOff>0</xdr:colOff>
                    <xdr:row>127</xdr:row>
                    <xdr:rowOff>209550</xdr:rowOff>
                  </from>
                  <to>
                    <xdr:col>1</xdr:col>
                    <xdr:colOff>104775</xdr:colOff>
                    <xdr:row>129</xdr:row>
                    <xdr:rowOff>38100</xdr:rowOff>
                  </to>
                </anchor>
              </controlPr>
            </control>
          </mc:Choice>
        </mc:AlternateContent>
        <mc:AlternateContent xmlns:mc="http://schemas.openxmlformats.org/markup-compatibility/2006">
          <mc:Choice Requires="x14">
            <control shapeId="58422" r:id="rId10" name="Check Box 54">
              <controlPr defaultSize="0" autoFill="0" autoLine="0" autoPict="0">
                <anchor moveWithCells="1">
                  <from>
                    <xdr:col>0</xdr:col>
                    <xdr:colOff>0</xdr:colOff>
                    <xdr:row>128</xdr:row>
                    <xdr:rowOff>209550</xdr:rowOff>
                  </from>
                  <to>
                    <xdr:col>1</xdr:col>
                    <xdr:colOff>104775</xdr:colOff>
                    <xdr:row>130</xdr:row>
                    <xdr:rowOff>38100</xdr:rowOff>
                  </to>
                </anchor>
              </controlPr>
            </control>
          </mc:Choice>
        </mc:AlternateContent>
        <mc:AlternateContent xmlns:mc="http://schemas.openxmlformats.org/markup-compatibility/2006">
          <mc:Choice Requires="x14">
            <control shapeId="58423" r:id="rId11" name="Check Box 55">
              <controlPr defaultSize="0" autoFill="0" autoLine="0" autoPict="0">
                <anchor moveWithCells="1">
                  <from>
                    <xdr:col>0</xdr:col>
                    <xdr:colOff>0</xdr:colOff>
                    <xdr:row>130</xdr:row>
                    <xdr:rowOff>0</xdr:rowOff>
                  </from>
                  <to>
                    <xdr:col>1</xdr:col>
                    <xdr:colOff>104775</xdr:colOff>
                    <xdr:row>131</xdr:row>
                    <xdr:rowOff>38100</xdr:rowOff>
                  </to>
                </anchor>
              </controlPr>
            </control>
          </mc:Choice>
        </mc:AlternateContent>
        <mc:AlternateContent xmlns:mc="http://schemas.openxmlformats.org/markup-compatibility/2006">
          <mc:Choice Requires="x14">
            <control shapeId="58424" r:id="rId12" name="Check Box 56">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425" r:id="rId13" name="Check Box 57">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26" r:id="rId14" name="Check Box 58">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427" r:id="rId15" name="Check Box 59">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428" r:id="rId16" name="Check Box 60">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429" r:id="rId17" name="Check Box 61">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430" r:id="rId18" name="Check Box 62">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431" r:id="rId19" name="Check Box 63">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432" r:id="rId20" name="Check Box 64">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433" r:id="rId21" name="Check Box 65">
              <controlPr defaultSize="0" autoFill="0" autoLine="0" autoPict="0">
                <anchor moveWithCells="1">
                  <from>
                    <xdr:col>0</xdr:col>
                    <xdr:colOff>0</xdr:colOff>
                    <xdr:row>123</xdr:row>
                    <xdr:rowOff>209550</xdr:rowOff>
                  </from>
                  <to>
                    <xdr:col>1</xdr:col>
                    <xdr:colOff>19050</xdr:colOff>
                    <xdr:row>125</xdr:row>
                    <xdr:rowOff>28575</xdr:rowOff>
                  </to>
                </anchor>
              </controlPr>
            </control>
          </mc:Choice>
        </mc:AlternateContent>
        <mc:AlternateContent xmlns:mc="http://schemas.openxmlformats.org/markup-compatibility/2006">
          <mc:Choice Requires="x14">
            <control shapeId="58434" r:id="rId22" name="Check Box 66">
              <controlPr defaultSize="0" autoFill="0" autoLine="0" autoPict="0">
                <anchor moveWithCells="1">
                  <from>
                    <xdr:col>0</xdr:col>
                    <xdr:colOff>0</xdr:colOff>
                    <xdr:row>124</xdr:row>
                    <xdr:rowOff>209550</xdr:rowOff>
                  </from>
                  <to>
                    <xdr:col>1</xdr:col>
                    <xdr:colOff>19050</xdr:colOff>
                    <xdr:row>126</xdr:row>
                    <xdr:rowOff>28575</xdr:rowOff>
                  </to>
                </anchor>
              </controlPr>
            </control>
          </mc:Choice>
        </mc:AlternateContent>
        <mc:AlternateContent xmlns:mc="http://schemas.openxmlformats.org/markup-compatibility/2006">
          <mc:Choice Requires="x14">
            <control shapeId="58435" r:id="rId23" name="Check Box 67">
              <controlPr defaultSize="0" autoFill="0" autoLine="0" autoPict="0">
                <anchor moveWithCells="1">
                  <from>
                    <xdr:col>0</xdr:col>
                    <xdr:colOff>0</xdr:colOff>
                    <xdr:row>125</xdr:row>
                    <xdr:rowOff>209550</xdr:rowOff>
                  </from>
                  <to>
                    <xdr:col>1</xdr:col>
                    <xdr:colOff>19050</xdr:colOff>
                    <xdr:row>127</xdr:row>
                    <xdr:rowOff>28575</xdr:rowOff>
                  </to>
                </anchor>
              </controlPr>
            </control>
          </mc:Choice>
        </mc:AlternateContent>
        <mc:AlternateContent xmlns:mc="http://schemas.openxmlformats.org/markup-compatibility/2006">
          <mc:Choice Requires="x14">
            <control shapeId="58436" r:id="rId24" name="Check Box 68">
              <controlPr defaultSize="0" autoFill="0" autoLine="0" autoPict="0">
                <anchor moveWithCells="1">
                  <from>
                    <xdr:col>0</xdr:col>
                    <xdr:colOff>0</xdr:colOff>
                    <xdr:row>126</xdr:row>
                    <xdr:rowOff>209550</xdr:rowOff>
                  </from>
                  <to>
                    <xdr:col>1</xdr:col>
                    <xdr:colOff>19050</xdr:colOff>
                    <xdr:row>128</xdr:row>
                    <xdr:rowOff>28575</xdr:rowOff>
                  </to>
                </anchor>
              </controlPr>
            </control>
          </mc:Choice>
        </mc:AlternateContent>
        <mc:AlternateContent xmlns:mc="http://schemas.openxmlformats.org/markup-compatibility/2006">
          <mc:Choice Requires="x14">
            <control shapeId="58437" r:id="rId25" name="Check Box 69">
              <controlPr defaultSize="0" autoFill="0" autoLine="0" autoPict="0">
                <anchor moveWithCells="1">
                  <from>
                    <xdr:col>0</xdr:col>
                    <xdr:colOff>0</xdr:colOff>
                    <xdr:row>127</xdr:row>
                    <xdr:rowOff>209550</xdr:rowOff>
                  </from>
                  <to>
                    <xdr:col>1</xdr:col>
                    <xdr:colOff>19050</xdr:colOff>
                    <xdr:row>129</xdr:row>
                    <xdr:rowOff>28575</xdr:rowOff>
                  </to>
                </anchor>
              </controlPr>
            </control>
          </mc:Choice>
        </mc:AlternateContent>
        <mc:AlternateContent xmlns:mc="http://schemas.openxmlformats.org/markup-compatibility/2006">
          <mc:Choice Requires="x14">
            <control shapeId="58438" r:id="rId26" name="Check Box 70">
              <controlPr defaultSize="0" autoFill="0" autoLine="0" autoPict="0">
                <anchor moveWithCells="1">
                  <from>
                    <xdr:col>0</xdr:col>
                    <xdr:colOff>0</xdr:colOff>
                    <xdr:row>128</xdr:row>
                    <xdr:rowOff>209550</xdr:rowOff>
                  </from>
                  <to>
                    <xdr:col>1</xdr:col>
                    <xdr:colOff>19050</xdr:colOff>
                    <xdr:row>130</xdr:row>
                    <xdr:rowOff>28575</xdr:rowOff>
                  </to>
                </anchor>
              </controlPr>
            </control>
          </mc:Choice>
        </mc:AlternateContent>
        <mc:AlternateContent xmlns:mc="http://schemas.openxmlformats.org/markup-compatibility/2006">
          <mc:Choice Requires="x14">
            <control shapeId="58439" r:id="rId27" name="Check Box 71">
              <controlPr defaultSize="0" autoFill="0" autoLine="0" autoPict="0">
                <anchor moveWithCells="1">
                  <from>
                    <xdr:col>0</xdr:col>
                    <xdr:colOff>0</xdr:colOff>
                    <xdr:row>130</xdr:row>
                    <xdr:rowOff>0</xdr:rowOff>
                  </from>
                  <to>
                    <xdr:col>1</xdr:col>
                    <xdr:colOff>104775</xdr:colOff>
                    <xdr:row>131</xdr:row>
                    <xdr:rowOff>38100</xdr:rowOff>
                  </to>
                </anchor>
              </controlPr>
            </control>
          </mc:Choice>
        </mc:AlternateContent>
        <mc:AlternateContent xmlns:mc="http://schemas.openxmlformats.org/markup-compatibility/2006">
          <mc:Choice Requires="x14">
            <control shapeId="58440" r:id="rId28" name="Check Box 72">
              <controlPr defaultSize="0" autoFill="0" autoLine="0" autoPict="0">
                <anchor moveWithCells="1">
                  <from>
                    <xdr:col>0</xdr:col>
                    <xdr:colOff>0</xdr:colOff>
                    <xdr:row>130</xdr:row>
                    <xdr:rowOff>0</xdr:rowOff>
                  </from>
                  <to>
                    <xdr:col>1</xdr:col>
                    <xdr:colOff>19050</xdr:colOff>
                    <xdr:row>131</xdr:row>
                    <xdr:rowOff>28575</xdr:rowOff>
                  </to>
                </anchor>
              </controlPr>
            </control>
          </mc:Choice>
        </mc:AlternateContent>
        <mc:AlternateContent xmlns:mc="http://schemas.openxmlformats.org/markup-compatibility/2006">
          <mc:Choice Requires="x14">
            <control shapeId="58441" r:id="rId29" name="Check Box 73">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442" r:id="rId30" name="Check Box 74">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443" r:id="rId31" name="Check Box 75">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444" r:id="rId32" name="Check Box 76">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45" r:id="rId33" name="Check Box 77">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46" r:id="rId34" name="Check Box 78">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47" r:id="rId35" name="Check Box 79">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448" r:id="rId36" name="Check Box 80">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449" r:id="rId37" name="Check Box 81">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450" r:id="rId38" name="Check Box 82">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451" r:id="rId39" name="Check Box 83">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452" r:id="rId40" name="Check Box 84">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453" r:id="rId41" name="Check Box 85">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454" r:id="rId42" name="Check Box 86">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455" r:id="rId43" name="Check Box 87">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456" r:id="rId44" name="Check Box 88">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457" r:id="rId45" name="Check Box 89">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458" r:id="rId46" name="Check Box 90">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459" r:id="rId47" name="Check Box 91">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460" r:id="rId48" name="Check Box 92">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461" r:id="rId49" name="Check Box 93">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462" r:id="rId50" name="Check Box 94">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463" r:id="rId51" name="Check Box 95">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464" r:id="rId52" name="Check Box 96">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465" r:id="rId53" name="Check Box 97">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466" r:id="rId54" name="Check Box 98">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467" r:id="rId55" name="Check Box 99">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468" r:id="rId56" name="Check Box 100">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469" r:id="rId57" name="Check Box 101">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470" r:id="rId58" name="Check Box 102">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471" r:id="rId59" name="Check Box 103">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472" r:id="rId60" name="Check Box 104">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473" r:id="rId61" name="Check Box 105">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474" r:id="rId62" name="Check Box 106">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475" r:id="rId63" name="Check Box 107">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476" r:id="rId64" name="Check Box 108">
              <controlPr defaultSize="0" autoFill="0" autoLine="0" autoPict="0">
                <anchor moveWithCells="1">
                  <from>
                    <xdr:col>0</xdr:col>
                    <xdr:colOff>0</xdr:colOff>
                    <xdr:row>123</xdr:row>
                    <xdr:rowOff>209550</xdr:rowOff>
                  </from>
                  <to>
                    <xdr:col>1</xdr:col>
                    <xdr:colOff>19050</xdr:colOff>
                    <xdr:row>125</xdr:row>
                    <xdr:rowOff>28575</xdr:rowOff>
                  </to>
                </anchor>
              </controlPr>
            </control>
          </mc:Choice>
        </mc:AlternateContent>
        <mc:AlternateContent xmlns:mc="http://schemas.openxmlformats.org/markup-compatibility/2006">
          <mc:Choice Requires="x14">
            <control shapeId="58477" r:id="rId65" name="Check Box 109">
              <controlPr defaultSize="0" autoFill="0" autoLine="0" autoPict="0">
                <anchor moveWithCells="1">
                  <from>
                    <xdr:col>0</xdr:col>
                    <xdr:colOff>0</xdr:colOff>
                    <xdr:row>124</xdr:row>
                    <xdr:rowOff>209550</xdr:rowOff>
                  </from>
                  <to>
                    <xdr:col>1</xdr:col>
                    <xdr:colOff>19050</xdr:colOff>
                    <xdr:row>126</xdr:row>
                    <xdr:rowOff>28575</xdr:rowOff>
                  </to>
                </anchor>
              </controlPr>
            </control>
          </mc:Choice>
        </mc:AlternateContent>
        <mc:AlternateContent xmlns:mc="http://schemas.openxmlformats.org/markup-compatibility/2006">
          <mc:Choice Requires="x14">
            <control shapeId="58478" r:id="rId66" name="Check Box 110">
              <controlPr defaultSize="0" autoFill="0" autoLine="0" autoPict="0">
                <anchor moveWithCells="1">
                  <from>
                    <xdr:col>0</xdr:col>
                    <xdr:colOff>0</xdr:colOff>
                    <xdr:row>125</xdr:row>
                    <xdr:rowOff>209550</xdr:rowOff>
                  </from>
                  <to>
                    <xdr:col>1</xdr:col>
                    <xdr:colOff>19050</xdr:colOff>
                    <xdr:row>127</xdr:row>
                    <xdr:rowOff>28575</xdr:rowOff>
                  </to>
                </anchor>
              </controlPr>
            </control>
          </mc:Choice>
        </mc:AlternateContent>
        <mc:AlternateContent xmlns:mc="http://schemas.openxmlformats.org/markup-compatibility/2006">
          <mc:Choice Requires="x14">
            <control shapeId="58479" r:id="rId67" name="Check Box 111">
              <controlPr defaultSize="0" autoFill="0" autoLine="0" autoPict="0">
                <anchor moveWithCells="1">
                  <from>
                    <xdr:col>0</xdr:col>
                    <xdr:colOff>0</xdr:colOff>
                    <xdr:row>126</xdr:row>
                    <xdr:rowOff>209550</xdr:rowOff>
                  </from>
                  <to>
                    <xdr:col>1</xdr:col>
                    <xdr:colOff>19050</xdr:colOff>
                    <xdr:row>128</xdr:row>
                    <xdr:rowOff>28575</xdr:rowOff>
                  </to>
                </anchor>
              </controlPr>
            </control>
          </mc:Choice>
        </mc:AlternateContent>
        <mc:AlternateContent xmlns:mc="http://schemas.openxmlformats.org/markup-compatibility/2006">
          <mc:Choice Requires="x14">
            <control shapeId="58480" r:id="rId68" name="Check Box 112">
              <controlPr defaultSize="0" autoFill="0" autoLine="0" autoPict="0">
                <anchor moveWithCells="1">
                  <from>
                    <xdr:col>0</xdr:col>
                    <xdr:colOff>0</xdr:colOff>
                    <xdr:row>127</xdr:row>
                    <xdr:rowOff>209550</xdr:rowOff>
                  </from>
                  <to>
                    <xdr:col>1</xdr:col>
                    <xdr:colOff>19050</xdr:colOff>
                    <xdr:row>129</xdr:row>
                    <xdr:rowOff>28575</xdr:rowOff>
                  </to>
                </anchor>
              </controlPr>
            </control>
          </mc:Choice>
        </mc:AlternateContent>
        <mc:AlternateContent xmlns:mc="http://schemas.openxmlformats.org/markup-compatibility/2006">
          <mc:Choice Requires="x14">
            <control shapeId="58481" r:id="rId69" name="Check Box 113">
              <controlPr defaultSize="0" autoFill="0" autoLine="0" autoPict="0">
                <anchor moveWithCells="1">
                  <from>
                    <xdr:col>0</xdr:col>
                    <xdr:colOff>0</xdr:colOff>
                    <xdr:row>128</xdr:row>
                    <xdr:rowOff>209550</xdr:rowOff>
                  </from>
                  <to>
                    <xdr:col>1</xdr:col>
                    <xdr:colOff>19050</xdr:colOff>
                    <xdr:row>130</xdr:row>
                    <xdr:rowOff>28575</xdr:rowOff>
                  </to>
                </anchor>
              </controlPr>
            </control>
          </mc:Choice>
        </mc:AlternateContent>
        <mc:AlternateContent xmlns:mc="http://schemas.openxmlformats.org/markup-compatibility/2006">
          <mc:Choice Requires="x14">
            <control shapeId="58482" r:id="rId70" name="Check Box 114">
              <controlPr defaultSize="0" autoFill="0" autoLine="0" autoPict="0">
                <anchor moveWithCells="1">
                  <from>
                    <xdr:col>0</xdr:col>
                    <xdr:colOff>0</xdr:colOff>
                    <xdr:row>130</xdr:row>
                    <xdr:rowOff>0</xdr:rowOff>
                  </from>
                  <to>
                    <xdr:col>1</xdr:col>
                    <xdr:colOff>104775</xdr:colOff>
                    <xdr:row>131</xdr:row>
                    <xdr:rowOff>38100</xdr:rowOff>
                  </to>
                </anchor>
              </controlPr>
            </control>
          </mc:Choice>
        </mc:AlternateContent>
        <mc:AlternateContent xmlns:mc="http://schemas.openxmlformats.org/markup-compatibility/2006">
          <mc:Choice Requires="x14">
            <control shapeId="58483" r:id="rId71" name="Check Box 115">
              <controlPr defaultSize="0" autoFill="0" autoLine="0" autoPict="0">
                <anchor moveWithCells="1">
                  <from>
                    <xdr:col>0</xdr:col>
                    <xdr:colOff>0</xdr:colOff>
                    <xdr:row>130</xdr:row>
                    <xdr:rowOff>0</xdr:rowOff>
                  </from>
                  <to>
                    <xdr:col>1</xdr:col>
                    <xdr:colOff>19050</xdr:colOff>
                    <xdr:row>131</xdr:row>
                    <xdr:rowOff>28575</xdr:rowOff>
                  </to>
                </anchor>
              </controlPr>
            </control>
          </mc:Choice>
        </mc:AlternateContent>
        <mc:AlternateContent xmlns:mc="http://schemas.openxmlformats.org/markup-compatibility/2006">
          <mc:Choice Requires="x14">
            <control shapeId="58484" r:id="rId72" name="Check Box 116">
              <controlPr defaultSize="0" autoFill="0" autoLine="0" autoPict="0">
                <anchor moveWithCells="1">
                  <from>
                    <xdr:col>0</xdr:col>
                    <xdr:colOff>0</xdr:colOff>
                    <xdr:row>130</xdr:row>
                    <xdr:rowOff>0</xdr:rowOff>
                  </from>
                  <to>
                    <xdr:col>1</xdr:col>
                    <xdr:colOff>19050</xdr:colOff>
                    <xdr:row>131</xdr:row>
                    <xdr:rowOff>28575</xdr:rowOff>
                  </to>
                </anchor>
              </controlPr>
            </control>
          </mc:Choice>
        </mc:AlternateContent>
        <mc:AlternateContent xmlns:mc="http://schemas.openxmlformats.org/markup-compatibility/2006">
          <mc:Choice Requires="x14">
            <control shapeId="58485" r:id="rId73" name="Check Box 117">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486" r:id="rId74" name="Check Box 118">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487" r:id="rId75" name="Check Box 119">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488" r:id="rId76" name="Check Box 120">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489" r:id="rId77" name="Check Box 121">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490" r:id="rId78" name="Check Box 122">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491" r:id="rId79" name="Check Box 123">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92" r:id="rId80" name="Check Box 124">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93" r:id="rId81" name="Check Box 125">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94" r:id="rId82" name="Check Box 126">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495" r:id="rId83" name="Check Box 127">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96" r:id="rId84" name="Check Box 128">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97" r:id="rId85" name="Check Box 129">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498" r:id="rId86" name="Check Box 130">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499" r:id="rId87" name="Check Box 131">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500" r:id="rId88" name="Check Box 132">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501" r:id="rId89" name="Check Box 133">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502" r:id="rId90" name="Check Box 134">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503" r:id="rId91" name="Check Box 135">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504" r:id="rId92" name="Check Box 136">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505" r:id="rId93" name="Check Box 137">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506" r:id="rId94" name="Check Box 138">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507" r:id="rId95" name="Check Box 139">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508" r:id="rId96" name="Check Box 140">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509" r:id="rId97" name="Check Box 141">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510" r:id="rId98" name="Check Box 142">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511" r:id="rId99" name="Check Box 143">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512" r:id="rId100" name="Check Box 144">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513" r:id="rId101" name="Check Box 145">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514" r:id="rId102" name="Check Box 146">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515" r:id="rId103" name="Check Box 147">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516" r:id="rId104" name="Check Box 148">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517" r:id="rId105" name="Check Box 149">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518" r:id="rId106" name="Check Box 150">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519" r:id="rId107" name="Check Box 151">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520" r:id="rId108" name="Check Box 152">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521" r:id="rId109" name="Check Box 153">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522" r:id="rId110" name="Check Box 154">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523" r:id="rId111" name="Check Box 155">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524" r:id="rId112" name="Check Box 156">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525" r:id="rId113" name="Check Box 157">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526" r:id="rId114" name="Check Box 158">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527" r:id="rId115" name="Check Box 159">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528" r:id="rId116" name="Check Box 160">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529" r:id="rId117" name="Check Box 161">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530" r:id="rId118" name="Check Box 162">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531" r:id="rId119" name="Check Box 163">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532" r:id="rId120" name="Check Box 164">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533" r:id="rId121" name="Check Box 165">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534" r:id="rId122" name="Check Box 166">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535" r:id="rId123" name="Check Box 167">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536" r:id="rId124" name="Check Box 168">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537" r:id="rId125" name="Check Box 169">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538" r:id="rId126" name="Check Box 170">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539" r:id="rId127" name="Check Box 171">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540" r:id="rId128" name="Check Box 172">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541" r:id="rId129" name="Check Box 173">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542" r:id="rId130" name="Check Box 174">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543" r:id="rId131" name="Check Box 175">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544" r:id="rId132" name="Check Box 176">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545" r:id="rId133" name="Check Box 177">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546" r:id="rId134" name="Check Box 178">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547" r:id="rId135" name="Check Box 179">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548" r:id="rId136" name="Check Box 180">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549" r:id="rId137" name="Check Box 181">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550" r:id="rId138" name="Check Box 182">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551" r:id="rId139" name="Check Box 183">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552" r:id="rId140" name="Check Box 184">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553" r:id="rId141" name="Check Box 185">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554" r:id="rId142" name="Check Box 186">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555" r:id="rId143" name="Check Box 187">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556" r:id="rId144" name="Check Box 188">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557" r:id="rId145" name="Check Box 189">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558" r:id="rId146" name="Check Box 190">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559" r:id="rId147" name="Check Box 191">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560" r:id="rId148" name="Check Box 192">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561" r:id="rId149" name="Check Box 193">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562" r:id="rId150" name="Check Box 194">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563" r:id="rId151" name="Check Box 195">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564" r:id="rId152" name="Check Box 196">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565" r:id="rId153" name="Check Box 197">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566" r:id="rId154" name="Check Box 198">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567" r:id="rId155" name="Check Box 199">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568" r:id="rId156" name="Check Box 200">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569" r:id="rId157" name="Check Box 201">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570" r:id="rId158" name="Check Box 202">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571" r:id="rId159" name="Check Box 203">
              <controlPr defaultSize="0" autoFill="0" autoLine="0" autoPict="0">
                <anchor moveWithCells="1">
                  <from>
                    <xdr:col>0</xdr:col>
                    <xdr:colOff>0</xdr:colOff>
                    <xdr:row>117</xdr:row>
                    <xdr:rowOff>209550</xdr:rowOff>
                  </from>
                  <to>
                    <xdr:col>1</xdr:col>
                    <xdr:colOff>19050</xdr:colOff>
                    <xdr:row>119</xdr:row>
                    <xdr:rowOff>28575</xdr:rowOff>
                  </to>
                </anchor>
              </controlPr>
            </control>
          </mc:Choice>
        </mc:AlternateContent>
        <mc:AlternateContent xmlns:mc="http://schemas.openxmlformats.org/markup-compatibility/2006">
          <mc:Choice Requires="x14">
            <control shapeId="58572" r:id="rId160" name="Check Box 204">
              <controlPr defaultSize="0" autoFill="0" autoLine="0" autoPict="0">
                <anchor moveWithCells="1">
                  <from>
                    <xdr:col>0</xdr:col>
                    <xdr:colOff>0</xdr:colOff>
                    <xdr:row>123</xdr:row>
                    <xdr:rowOff>209550</xdr:rowOff>
                  </from>
                  <to>
                    <xdr:col>1</xdr:col>
                    <xdr:colOff>104775</xdr:colOff>
                    <xdr:row>125</xdr:row>
                    <xdr:rowOff>38100</xdr:rowOff>
                  </to>
                </anchor>
              </controlPr>
            </control>
          </mc:Choice>
        </mc:AlternateContent>
        <mc:AlternateContent xmlns:mc="http://schemas.openxmlformats.org/markup-compatibility/2006">
          <mc:Choice Requires="x14">
            <control shapeId="58573" r:id="rId161" name="Check Box 205">
              <controlPr defaultSize="0" autoFill="0" autoLine="0" autoPict="0">
                <anchor moveWithCells="1">
                  <from>
                    <xdr:col>0</xdr:col>
                    <xdr:colOff>0</xdr:colOff>
                    <xdr:row>124</xdr:row>
                    <xdr:rowOff>209550</xdr:rowOff>
                  </from>
                  <to>
                    <xdr:col>1</xdr:col>
                    <xdr:colOff>104775</xdr:colOff>
                    <xdr:row>126</xdr:row>
                    <xdr:rowOff>38100</xdr:rowOff>
                  </to>
                </anchor>
              </controlPr>
            </control>
          </mc:Choice>
        </mc:AlternateContent>
        <mc:AlternateContent xmlns:mc="http://schemas.openxmlformats.org/markup-compatibility/2006">
          <mc:Choice Requires="x14">
            <control shapeId="58574" r:id="rId162" name="Check Box 206">
              <controlPr defaultSize="0" autoFill="0" autoLine="0" autoPict="0">
                <anchor moveWithCells="1">
                  <from>
                    <xdr:col>0</xdr:col>
                    <xdr:colOff>0</xdr:colOff>
                    <xdr:row>125</xdr:row>
                    <xdr:rowOff>209550</xdr:rowOff>
                  </from>
                  <to>
                    <xdr:col>1</xdr:col>
                    <xdr:colOff>104775</xdr:colOff>
                    <xdr:row>127</xdr:row>
                    <xdr:rowOff>38100</xdr:rowOff>
                  </to>
                </anchor>
              </controlPr>
            </control>
          </mc:Choice>
        </mc:AlternateContent>
        <mc:AlternateContent xmlns:mc="http://schemas.openxmlformats.org/markup-compatibility/2006">
          <mc:Choice Requires="x14">
            <control shapeId="58575" r:id="rId163" name="Check Box 207">
              <controlPr defaultSize="0" autoFill="0" autoLine="0" autoPict="0">
                <anchor moveWithCells="1">
                  <from>
                    <xdr:col>0</xdr:col>
                    <xdr:colOff>0</xdr:colOff>
                    <xdr:row>126</xdr:row>
                    <xdr:rowOff>209550</xdr:rowOff>
                  </from>
                  <to>
                    <xdr:col>1</xdr:col>
                    <xdr:colOff>104775</xdr:colOff>
                    <xdr:row>128</xdr:row>
                    <xdr:rowOff>38100</xdr:rowOff>
                  </to>
                </anchor>
              </controlPr>
            </control>
          </mc:Choice>
        </mc:AlternateContent>
        <mc:AlternateContent xmlns:mc="http://schemas.openxmlformats.org/markup-compatibility/2006">
          <mc:Choice Requires="x14">
            <control shapeId="58576" r:id="rId164" name="Check Box 208">
              <controlPr defaultSize="0" autoFill="0" autoLine="0" autoPict="0">
                <anchor moveWithCells="1">
                  <from>
                    <xdr:col>0</xdr:col>
                    <xdr:colOff>0</xdr:colOff>
                    <xdr:row>127</xdr:row>
                    <xdr:rowOff>209550</xdr:rowOff>
                  </from>
                  <to>
                    <xdr:col>1</xdr:col>
                    <xdr:colOff>104775</xdr:colOff>
                    <xdr:row>129</xdr:row>
                    <xdr:rowOff>38100</xdr:rowOff>
                  </to>
                </anchor>
              </controlPr>
            </control>
          </mc:Choice>
        </mc:AlternateContent>
        <mc:AlternateContent xmlns:mc="http://schemas.openxmlformats.org/markup-compatibility/2006">
          <mc:Choice Requires="x14">
            <control shapeId="58577" r:id="rId165" name="Check Box 209">
              <controlPr defaultSize="0" autoFill="0" autoLine="0" autoPict="0">
                <anchor moveWithCells="1">
                  <from>
                    <xdr:col>0</xdr:col>
                    <xdr:colOff>0</xdr:colOff>
                    <xdr:row>128</xdr:row>
                    <xdr:rowOff>209550</xdr:rowOff>
                  </from>
                  <to>
                    <xdr:col>1</xdr:col>
                    <xdr:colOff>104775</xdr:colOff>
                    <xdr:row>130</xdr:row>
                    <xdr:rowOff>38100</xdr:rowOff>
                  </to>
                </anchor>
              </controlPr>
            </control>
          </mc:Choice>
        </mc:AlternateContent>
        <mc:AlternateContent xmlns:mc="http://schemas.openxmlformats.org/markup-compatibility/2006">
          <mc:Choice Requires="x14">
            <control shapeId="58578" r:id="rId166" name="Check Box 210">
              <controlPr defaultSize="0" autoFill="0" autoLine="0" autoPict="0">
                <anchor moveWithCells="1">
                  <from>
                    <xdr:col>0</xdr:col>
                    <xdr:colOff>0</xdr:colOff>
                    <xdr:row>130</xdr:row>
                    <xdr:rowOff>0</xdr:rowOff>
                  </from>
                  <to>
                    <xdr:col>1</xdr:col>
                    <xdr:colOff>104775</xdr:colOff>
                    <xdr:row>131</xdr:row>
                    <xdr:rowOff>38100</xdr:rowOff>
                  </to>
                </anchor>
              </controlPr>
            </control>
          </mc:Choice>
        </mc:AlternateContent>
        <mc:AlternateContent xmlns:mc="http://schemas.openxmlformats.org/markup-compatibility/2006">
          <mc:Choice Requires="x14">
            <control shapeId="58579" r:id="rId167" name="Check Box 211">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580" r:id="rId168" name="Check Box 212">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581" r:id="rId169" name="Check Box 213">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582" r:id="rId170" name="Check Box 214">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583" r:id="rId171" name="Check Box 215">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584" r:id="rId172" name="Check Box 216">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585" r:id="rId173" name="Check Box 217">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586" r:id="rId174" name="Check Box 218">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587" r:id="rId175" name="Check Box 219">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588" r:id="rId176" name="Check Box 220">
              <controlPr defaultSize="0" autoFill="0" autoLine="0" autoPict="0">
                <anchor moveWithCells="1">
                  <from>
                    <xdr:col>0</xdr:col>
                    <xdr:colOff>0</xdr:colOff>
                    <xdr:row>123</xdr:row>
                    <xdr:rowOff>209550</xdr:rowOff>
                  </from>
                  <to>
                    <xdr:col>1</xdr:col>
                    <xdr:colOff>19050</xdr:colOff>
                    <xdr:row>125</xdr:row>
                    <xdr:rowOff>28575</xdr:rowOff>
                  </to>
                </anchor>
              </controlPr>
            </control>
          </mc:Choice>
        </mc:AlternateContent>
        <mc:AlternateContent xmlns:mc="http://schemas.openxmlformats.org/markup-compatibility/2006">
          <mc:Choice Requires="x14">
            <control shapeId="58589" r:id="rId177" name="Check Box 221">
              <controlPr defaultSize="0" autoFill="0" autoLine="0" autoPict="0">
                <anchor moveWithCells="1">
                  <from>
                    <xdr:col>0</xdr:col>
                    <xdr:colOff>0</xdr:colOff>
                    <xdr:row>124</xdr:row>
                    <xdr:rowOff>209550</xdr:rowOff>
                  </from>
                  <to>
                    <xdr:col>1</xdr:col>
                    <xdr:colOff>19050</xdr:colOff>
                    <xdr:row>126</xdr:row>
                    <xdr:rowOff>28575</xdr:rowOff>
                  </to>
                </anchor>
              </controlPr>
            </control>
          </mc:Choice>
        </mc:AlternateContent>
        <mc:AlternateContent xmlns:mc="http://schemas.openxmlformats.org/markup-compatibility/2006">
          <mc:Choice Requires="x14">
            <control shapeId="58590" r:id="rId178" name="Check Box 222">
              <controlPr defaultSize="0" autoFill="0" autoLine="0" autoPict="0">
                <anchor moveWithCells="1">
                  <from>
                    <xdr:col>0</xdr:col>
                    <xdr:colOff>0</xdr:colOff>
                    <xdr:row>125</xdr:row>
                    <xdr:rowOff>209550</xdr:rowOff>
                  </from>
                  <to>
                    <xdr:col>1</xdr:col>
                    <xdr:colOff>19050</xdr:colOff>
                    <xdr:row>127</xdr:row>
                    <xdr:rowOff>28575</xdr:rowOff>
                  </to>
                </anchor>
              </controlPr>
            </control>
          </mc:Choice>
        </mc:AlternateContent>
        <mc:AlternateContent xmlns:mc="http://schemas.openxmlformats.org/markup-compatibility/2006">
          <mc:Choice Requires="x14">
            <control shapeId="58591" r:id="rId179" name="Check Box 223">
              <controlPr defaultSize="0" autoFill="0" autoLine="0" autoPict="0">
                <anchor moveWithCells="1">
                  <from>
                    <xdr:col>0</xdr:col>
                    <xdr:colOff>0</xdr:colOff>
                    <xdr:row>126</xdr:row>
                    <xdr:rowOff>209550</xdr:rowOff>
                  </from>
                  <to>
                    <xdr:col>1</xdr:col>
                    <xdr:colOff>19050</xdr:colOff>
                    <xdr:row>128</xdr:row>
                    <xdr:rowOff>28575</xdr:rowOff>
                  </to>
                </anchor>
              </controlPr>
            </control>
          </mc:Choice>
        </mc:AlternateContent>
        <mc:AlternateContent xmlns:mc="http://schemas.openxmlformats.org/markup-compatibility/2006">
          <mc:Choice Requires="x14">
            <control shapeId="58592" r:id="rId180" name="Check Box 224">
              <controlPr defaultSize="0" autoFill="0" autoLine="0" autoPict="0">
                <anchor moveWithCells="1">
                  <from>
                    <xdr:col>0</xdr:col>
                    <xdr:colOff>0</xdr:colOff>
                    <xdr:row>127</xdr:row>
                    <xdr:rowOff>209550</xdr:rowOff>
                  </from>
                  <to>
                    <xdr:col>1</xdr:col>
                    <xdr:colOff>19050</xdr:colOff>
                    <xdr:row>129</xdr:row>
                    <xdr:rowOff>28575</xdr:rowOff>
                  </to>
                </anchor>
              </controlPr>
            </control>
          </mc:Choice>
        </mc:AlternateContent>
        <mc:AlternateContent xmlns:mc="http://schemas.openxmlformats.org/markup-compatibility/2006">
          <mc:Choice Requires="x14">
            <control shapeId="58593" r:id="rId181" name="Check Box 225">
              <controlPr defaultSize="0" autoFill="0" autoLine="0" autoPict="0">
                <anchor moveWithCells="1">
                  <from>
                    <xdr:col>0</xdr:col>
                    <xdr:colOff>0</xdr:colOff>
                    <xdr:row>128</xdr:row>
                    <xdr:rowOff>209550</xdr:rowOff>
                  </from>
                  <to>
                    <xdr:col>1</xdr:col>
                    <xdr:colOff>19050</xdr:colOff>
                    <xdr:row>130</xdr:row>
                    <xdr:rowOff>28575</xdr:rowOff>
                  </to>
                </anchor>
              </controlPr>
            </control>
          </mc:Choice>
        </mc:AlternateContent>
        <mc:AlternateContent xmlns:mc="http://schemas.openxmlformats.org/markup-compatibility/2006">
          <mc:Choice Requires="x14">
            <control shapeId="58594" r:id="rId182" name="Check Box 226">
              <controlPr defaultSize="0" autoFill="0" autoLine="0" autoPict="0">
                <anchor moveWithCells="1">
                  <from>
                    <xdr:col>0</xdr:col>
                    <xdr:colOff>0</xdr:colOff>
                    <xdr:row>130</xdr:row>
                    <xdr:rowOff>0</xdr:rowOff>
                  </from>
                  <to>
                    <xdr:col>1</xdr:col>
                    <xdr:colOff>104775</xdr:colOff>
                    <xdr:row>131</xdr:row>
                    <xdr:rowOff>38100</xdr:rowOff>
                  </to>
                </anchor>
              </controlPr>
            </control>
          </mc:Choice>
        </mc:AlternateContent>
        <mc:AlternateContent xmlns:mc="http://schemas.openxmlformats.org/markup-compatibility/2006">
          <mc:Choice Requires="x14">
            <control shapeId="58595" r:id="rId183" name="Check Box 227">
              <controlPr defaultSize="0" autoFill="0" autoLine="0" autoPict="0">
                <anchor moveWithCells="1">
                  <from>
                    <xdr:col>0</xdr:col>
                    <xdr:colOff>0</xdr:colOff>
                    <xdr:row>130</xdr:row>
                    <xdr:rowOff>0</xdr:rowOff>
                  </from>
                  <to>
                    <xdr:col>1</xdr:col>
                    <xdr:colOff>19050</xdr:colOff>
                    <xdr:row>131</xdr:row>
                    <xdr:rowOff>28575</xdr:rowOff>
                  </to>
                </anchor>
              </controlPr>
            </control>
          </mc:Choice>
        </mc:AlternateContent>
        <mc:AlternateContent xmlns:mc="http://schemas.openxmlformats.org/markup-compatibility/2006">
          <mc:Choice Requires="x14">
            <control shapeId="58596" r:id="rId184" name="Check Box 228">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597" r:id="rId185" name="Check Box 229">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598" r:id="rId186" name="Check Box 230">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599" r:id="rId187" name="Check Box 231">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00" r:id="rId188" name="Check Box 232">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01" r:id="rId189" name="Check Box 233">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02" r:id="rId190" name="Check Box 234">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603" r:id="rId191" name="Check Box 235">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04" r:id="rId192" name="Check Box 236">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05" r:id="rId193" name="Check Box 237">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06" r:id="rId194" name="Check Box 238">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607" r:id="rId195" name="Check Box 239">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08" r:id="rId196" name="Check Box 240">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09" r:id="rId197" name="Check Box 241">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10" r:id="rId198" name="Check Box 242">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611" r:id="rId199" name="Check Box 243">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12" r:id="rId200" name="Check Box 244">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13" r:id="rId201" name="Check Box 245">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14" r:id="rId202" name="Check Box 246">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615" r:id="rId203" name="Check Box 247">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16" r:id="rId204" name="Check Box 248">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17" r:id="rId205" name="Check Box 249">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18" r:id="rId206" name="Check Box 250">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619" r:id="rId207" name="Check Box 251">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620" r:id="rId208" name="Check Box 252">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621" r:id="rId209" name="Check Box 253">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622" r:id="rId210" name="Check Box 254">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623" r:id="rId211" name="Check Box 255">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624" r:id="rId212" name="Check Box 256">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625" r:id="rId213" name="Check Box 257">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626" r:id="rId214" name="Check Box 258">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627" r:id="rId215" name="Check Box 259">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628" r:id="rId216" name="Check Box 260">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629" r:id="rId217" name="Check Box 261">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630" r:id="rId218" name="Check Box 262">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631" r:id="rId219" name="Check Box 263">
              <controlPr defaultSize="0" autoFill="0" autoLine="0" autoPict="0">
                <anchor moveWithCells="1">
                  <from>
                    <xdr:col>0</xdr:col>
                    <xdr:colOff>0</xdr:colOff>
                    <xdr:row>123</xdr:row>
                    <xdr:rowOff>209550</xdr:rowOff>
                  </from>
                  <to>
                    <xdr:col>1</xdr:col>
                    <xdr:colOff>19050</xdr:colOff>
                    <xdr:row>125</xdr:row>
                    <xdr:rowOff>28575</xdr:rowOff>
                  </to>
                </anchor>
              </controlPr>
            </control>
          </mc:Choice>
        </mc:AlternateContent>
        <mc:AlternateContent xmlns:mc="http://schemas.openxmlformats.org/markup-compatibility/2006">
          <mc:Choice Requires="x14">
            <control shapeId="58632" r:id="rId220" name="Check Box 264">
              <controlPr defaultSize="0" autoFill="0" autoLine="0" autoPict="0">
                <anchor moveWithCells="1">
                  <from>
                    <xdr:col>0</xdr:col>
                    <xdr:colOff>0</xdr:colOff>
                    <xdr:row>124</xdr:row>
                    <xdr:rowOff>209550</xdr:rowOff>
                  </from>
                  <to>
                    <xdr:col>1</xdr:col>
                    <xdr:colOff>19050</xdr:colOff>
                    <xdr:row>126</xdr:row>
                    <xdr:rowOff>28575</xdr:rowOff>
                  </to>
                </anchor>
              </controlPr>
            </control>
          </mc:Choice>
        </mc:AlternateContent>
        <mc:AlternateContent xmlns:mc="http://schemas.openxmlformats.org/markup-compatibility/2006">
          <mc:Choice Requires="x14">
            <control shapeId="58633" r:id="rId221" name="Check Box 265">
              <controlPr defaultSize="0" autoFill="0" autoLine="0" autoPict="0">
                <anchor moveWithCells="1">
                  <from>
                    <xdr:col>0</xdr:col>
                    <xdr:colOff>0</xdr:colOff>
                    <xdr:row>125</xdr:row>
                    <xdr:rowOff>209550</xdr:rowOff>
                  </from>
                  <to>
                    <xdr:col>1</xdr:col>
                    <xdr:colOff>19050</xdr:colOff>
                    <xdr:row>127</xdr:row>
                    <xdr:rowOff>28575</xdr:rowOff>
                  </to>
                </anchor>
              </controlPr>
            </control>
          </mc:Choice>
        </mc:AlternateContent>
        <mc:AlternateContent xmlns:mc="http://schemas.openxmlformats.org/markup-compatibility/2006">
          <mc:Choice Requires="x14">
            <control shapeId="58634" r:id="rId222" name="Check Box 266">
              <controlPr defaultSize="0" autoFill="0" autoLine="0" autoPict="0">
                <anchor moveWithCells="1">
                  <from>
                    <xdr:col>0</xdr:col>
                    <xdr:colOff>0</xdr:colOff>
                    <xdr:row>126</xdr:row>
                    <xdr:rowOff>209550</xdr:rowOff>
                  </from>
                  <to>
                    <xdr:col>1</xdr:col>
                    <xdr:colOff>19050</xdr:colOff>
                    <xdr:row>128</xdr:row>
                    <xdr:rowOff>28575</xdr:rowOff>
                  </to>
                </anchor>
              </controlPr>
            </control>
          </mc:Choice>
        </mc:AlternateContent>
        <mc:AlternateContent xmlns:mc="http://schemas.openxmlformats.org/markup-compatibility/2006">
          <mc:Choice Requires="x14">
            <control shapeId="58635" r:id="rId223" name="Check Box 267">
              <controlPr defaultSize="0" autoFill="0" autoLine="0" autoPict="0">
                <anchor moveWithCells="1">
                  <from>
                    <xdr:col>0</xdr:col>
                    <xdr:colOff>0</xdr:colOff>
                    <xdr:row>127</xdr:row>
                    <xdr:rowOff>209550</xdr:rowOff>
                  </from>
                  <to>
                    <xdr:col>1</xdr:col>
                    <xdr:colOff>19050</xdr:colOff>
                    <xdr:row>129</xdr:row>
                    <xdr:rowOff>28575</xdr:rowOff>
                  </to>
                </anchor>
              </controlPr>
            </control>
          </mc:Choice>
        </mc:AlternateContent>
        <mc:AlternateContent xmlns:mc="http://schemas.openxmlformats.org/markup-compatibility/2006">
          <mc:Choice Requires="x14">
            <control shapeId="58636" r:id="rId224" name="Check Box 268">
              <controlPr defaultSize="0" autoFill="0" autoLine="0" autoPict="0">
                <anchor moveWithCells="1">
                  <from>
                    <xdr:col>0</xdr:col>
                    <xdr:colOff>0</xdr:colOff>
                    <xdr:row>128</xdr:row>
                    <xdr:rowOff>209550</xdr:rowOff>
                  </from>
                  <to>
                    <xdr:col>1</xdr:col>
                    <xdr:colOff>19050</xdr:colOff>
                    <xdr:row>130</xdr:row>
                    <xdr:rowOff>28575</xdr:rowOff>
                  </to>
                </anchor>
              </controlPr>
            </control>
          </mc:Choice>
        </mc:AlternateContent>
        <mc:AlternateContent xmlns:mc="http://schemas.openxmlformats.org/markup-compatibility/2006">
          <mc:Choice Requires="x14">
            <control shapeId="58637" r:id="rId225" name="Check Box 269">
              <controlPr defaultSize="0" autoFill="0" autoLine="0" autoPict="0">
                <anchor moveWithCells="1">
                  <from>
                    <xdr:col>0</xdr:col>
                    <xdr:colOff>0</xdr:colOff>
                    <xdr:row>130</xdr:row>
                    <xdr:rowOff>0</xdr:rowOff>
                  </from>
                  <to>
                    <xdr:col>1</xdr:col>
                    <xdr:colOff>104775</xdr:colOff>
                    <xdr:row>131</xdr:row>
                    <xdr:rowOff>38100</xdr:rowOff>
                  </to>
                </anchor>
              </controlPr>
            </control>
          </mc:Choice>
        </mc:AlternateContent>
        <mc:AlternateContent xmlns:mc="http://schemas.openxmlformats.org/markup-compatibility/2006">
          <mc:Choice Requires="x14">
            <control shapeId="58638" r:id="rId226" name="Check Box 270">
              <controlPr defaultSize="0" autoFill="0" autoLine="0" autoPict="0">
                <anchor moveWithCells="1">
                  <from>
                    <xdr:col>0</xdr:col>
                    <xdr:colOff>0</xdr:colOff>
                    <xdr:row>130</xdr:row>
                    <xdr:rowOff>0</xdr:rowOff>
                  </from>
                  <to>
                    <xdr:col>1</xdr:col>
                    <xdr:colOff>19050</xdr:colOff>
                    <xdr:row>131</xdr:row>
                    <xdr:rowOff>28575</xdr:rowOff>
                  </to>
                </anchor>
              </controlPr>
            </control>
          </mc:Choice>
        </mc:AlternateContent>
        <mc:AlternateContent xmlns:mc="http://schemas.openxmlformats.org/markup-compatibility/2006">
          <mc:Choice Requires="x14">
            <control shapeId="58639" r:id="rId227" name="Check Box 271">
              <controlPr defaultSize="0" autoFill="0" autoLine="0" autoPict="0">
                <anchor moveWithCells="1">
                  <from>
                    <xdr:col>0</xdr:col>
                    <xdr:colOff>0</xdr:colOff>
                    <xdr:row>130</xdr:row>
                    <xdr:rowOff>0</xdr:rowOff>
                  </from>
                  <to>
                    <xdr:col>1</xdr:col>
                    <xdr:colOff>19050</xdr:colOff>
                    <xdr:row>131</xdr:row>
                    <xdr:rowOff>28575</xdr:rowOff>
                  </to>
                </anchor>
              </controlPr>
            </control>
          </mc:Choice>
        </mc:AlternateContent>
        <mc:AlternateContent xmlns:mc="http://schemas.openxmlformats.org/markup-compatibility/2006">
          <mc:Choice Requires="x14">
            <control shapeId="58640" r:id="rId228" name="Check Box 272">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641" r:id="rId229" name="Check Box 273">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642" r:id="rId230" name="Check Box 274">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643" r:id="rId231" name="Check Box 275">
              <controlPr defaultSize="0" autoFill="0" autoLine="0" autoPict="0">
                <anchor moveWithCells="1">
                  <from>
                    <xdr:col>0</xdr:col>
                    <xdr:colOff>0</xdr:colOff>
                    <xdr:row>134</xdr:row>
                    <xdr:rowOff>209550</xdr:rowOff>
                  </from>
                  <to>
                    <xdr:col>1</xdr:col>
                    <xdr:colOff>104775</xdr:colOff>
                    <xdr:row>136</xdr:row>
                    <xdr:rowOff>38100</xdr:rowOff>
                  </to>
                </anchor>
              </controlPr>
            </control>
          </mc:Choice>
        </mc:AlternateContent>
        <mc:AlternateContent xmlns:mc="http://schemas.openxmlformats.org/markup-compatibility/2006">
          <mc:Choice Requires="x14">
            <control shapeId="58644" r:id="rId232" name="Check Box 276">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645" r:id="rId233" name="Check Box 277">
              <controlPr defaultSize="0" autoFill="0" autoLine="0" autoPict="0">
                <anchor moveWithCells="1">
                  <from>
                    <xdr:col>0</xdr:col>
                    <xdr:colOff>0</xdr:colOff>
                    <xdr:row>134</xdr:row>
                    <xdr:rowOff>209550</xdr:rowOff>
                  </from>
                  <to>
                    <xdr:col>1</xdr:col>
                    <xdr:colOff>19050</xdr:colOff>
                    <xdr:row>136</xdr:row>
                    <xdr:rowOff>28575</xdr:rowOff>
                  </to>
                </anchor>
              </controlPr>
            </control>
          </mc:Choice>
        </mc:AlternateContent>
        <mc:AlternateContent xmlns:mc="http://schemas.openxmlformats.org/markup-compatibility/2006">
          <mc:Choice Requires="x14">
            <control shapeId="58646" r:id="rId234" name="Check Box 278">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47" r:id="rId235" name="Check Box 279">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48" r:id="rId236" name="Check Box 280">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49" r:id="rId237" name="Check Box 281">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650" r:id="rId238" name="Check Box 282">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51" r:id="rId239" name="Check Box 283">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52" r:id="rId240" name="Check Box 284">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653" r:id="rId241" name="Check Box 285">
              <controlPr defaultSize="0" autoFill="0" autoLine="0" autoPict="0">
                <anchor moveWithCells="1">
                  <from>
                    <xdr:col>0</xdr:col>
                    <xdr:colOff>0</xdr:colOff>
                    <xdr:row>141</xdr:row>
                    <xdr:rowOff>0</xdr:rowOff>
                  </from>
                  <to>
                    <xdr:col>1</xdr:col>
                    <xdr:colOff>104775</xdr:colOff>
                    <xdr:row>142</xdr:row>
                    <xdr:rowOff>38100</xdr:rowOff>
                  </to>
                </anchor>
              </controlPr>
            </control>
          </mc:Choice>
        </mc:AlternateContent>
        <mc:AlternateContent xmlns:mc="http://schemas.openxmlformats.org/markup-compatibility/2006">
          <mc:Choice Requires="x14">
            <control shapeId="58654" r:id="rId242" name="Check Box 286">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655" r:id="rId243" name="Check Box 287">
              <controlPr defaultSize="0" autoFill="0" autoLine="0" autoPict="0">
                <anchor moveWithCells="1">
                  <from>
                    <xdr:col>0</xdr:col>
                    <xdr:colOff>0</xdr:colOff>
                    <xdr:row>141</xdr:row>
                    <xdr:rowOff>0</xdr:rowOff>
                  </from>
                  <to>
                    <xdr:col>1</xdr:col>
                    <xdr:colOff>19050</xdr:colOff>
                    <xdr:row>142</xdr:row>
                    <xdr:rowOff>38100</xdr:rowOff>
                  </to>
                </anchor>
              </controlPr>
            </control>
          </mc:Choice>
        </mc:AlternateContent>
        <mc:AlternateContent xmlns:mc="http://schemas.openxmlformats.org/markup-compatibility/2006">
          <mc:Choice Requires="x14">
            <control shapeId="58656" r:id="rId244" name="Check Box 288">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57" r:id="rId245" name="Check Box 289">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58" r:id="rId246" name="Check Box 290">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59" r:id="rId247" name="Check Box 291">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660" r:id="rId248" name="Check Box 292">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61" r:id="rId249" name="Check Box 293">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62" r:id="rId250" name="Check Box 294">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663" r:id="rId251" name="Check Box 295">
              <controlPr defaultSize="0" autoFill="0" autoLine="0" autoPict="0">
                <anchor moveWithCells="1">
                  <from>
                    <xdr:col>0</xdr:col>
                    <xdr:colOff>0</xdr:colOff>
                    <xdr:row>141</xdr:row>
                    <xdr:rowOff>209550</xdr:rowOff>
                  </from>
                  <to>
                    <xdr:col>1</xdr:col>
                    <xdr:colOff>104775</xdr:colOff>
                    <xdr:row>143</xdr:row>
                    <xdr:rowOff>38100</xdr:rowOff>
                  </to>
                </anchor>
              </controlPr>
            </control>
          </mc:Choice>
        </mc:AlternateContent>
        <mc:AlternateContent xmlns:mc="http://schemas.openxmlformats.org/markup-compatibility/2006">
          <mc:Choice Requires="x14">
            <control shapeId="58664" r:id="rId252" name="Check Box 296">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665" r:id="rId253" name="Check Box 297">
              <controlPr defaultSize="0" autoFill="0" autoLine="0" autoPict="0">
                <anchor moveWithCells="1">
                  <from>
                    <xdr:col>0</xdr:col>
                    <xdr:colOff>0</xdr:colOff>
                    <xdr:row>141</xdr:row>
                    <xdr:rowOff>209550</xdr:rowOff>
                  </from>
                  <to>
                    <xdr:col>1</xdr:col>
                    <xdr:colOff>19050</xdr:colOff>
                    <xdr:row>143</xdr:row>
                    <xdr:rowOff>28575</xdr:rowOff>
                  </to>
                </anchor>
              </controlPr>
            </control>
          </mc:Choice>
        </mc:AlternateContent>
        <mc:AlternateContent xmlns:mc="http://schemas.openxmlformats.org/markup-compatibility/2006">
          <mc:Choice Requires="x14">
            <control shapeId="58666" r:id="rId254" name="Check Box 298">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67" r:id="rId255" name="Check Box 299">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68" r:id="rId256" name="Check Box 300">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69" r:id="rId257" name="Check Box 301">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670" r:id="rId258" name="Check Box 302">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71" r:id="rId259" name="Check Box 303">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72" r:id="rId260" name="Check Box 304">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673" r:id="rId261" name="Check Box 305">
              <controlPr defaultSize="0" autoFill="0" autoLine="0" autoPict="0">
                <anchor moveWithCells="1">
                  <from>
                    <xdr:col>0</xdr:col>
                    <xdr:colOff>0</xdr:colOff>
                    <xdr:row>142</xdr:row>
                    <xdr:rowOff>209550</xdr:rowOff>
                  </from>
                  <to>
                    <xdr:col>1</xdr:col>
                    <xdr:colOff>104775</xdr:colOff>
                    <xdr:row>144</xdr:row>
                    <xdr:rowOff>38100</xdr:rowOff>
                  </to>
                </anchor>
              </controlPr>
            </control>
          </mc:Choice>
        </mc:AlternateContent>
        <mc:AlternateContent xmlns:mc="http://schemas.openxmlformats.org/markup-compatibility/2006">
          <mc:Choice Requires="x14">
            <control shapeId="58674" r:id="rId262" name="Check Box 306">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675" r:id="rId263" name="Check Box 307">
              <controlPr defaultSize="0" autoFill="0" autoLine="0" autoPict="0">
                <anchor moveWithCells="1">
                  <from>
                    <xdr:col>0</xdr:col>
                    <xdr:colOff>0</xdr:colOff>
                    <xdr:row>142</xdr:row>
                    <xdr:rowOff>209550</xdr:rowOff>
                  </from>
                  <to>
                    <xdr:col>1</xdr:col>
                    <xdr:colOff>19050</xdr:colOff>
                    <xdr:row>144</xdr:row>
                    <xdr:rowOff>28575</xdr:rowOff>
                  </to>
                </anchor>
              </controlPr>
            </control>
          </mc:Choice>
        </mc:AlternateContent>
        <mc:AlternateContent xmlns:mc="http://schemas.openxmlformats.org/markup-compatibility/2006">
          <mc:Choice Requires="x14">
            <control shapeId="58676" r:id="rId264" name="Check Box 308">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77" r:id="rId265" name="Check Box 309">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78" r:id="rId266" name="Check Box 310">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79" r:id="rId267" name="Check Box 311">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680" r:id="rId268" name="Check Box 312">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81" r:id="rId269" name="Check Box 313">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82" r:id="rId270" name="Check Box 314">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683" r:id="rId271" name="Check Box 315">
              <controlPr defaultSize="0" autoFill="0" autoLine="0" autoPict="0">
                <anchor moveWithCells="1">
                  <from>
                    <xdr:col>0</xdr:col>
                    <xdr:colOff>0</xdr:colOff>
                    <xdr:row>143</xdr:row>
                    <xdr:rowOff>209550</xdr:rowOff>
                  </from>
                  <to>
                    <xdr:col>1</xdr:col>
                    <xdr:colOff>104775</xdr:colOff>
                    <xdr:row>145</xdr:row>
                    <xdr:rowOff>38100</xdr:rowOff>
                  </to>
                </anchor>
              </controlPr>
            </control>
          </mc:Choice>
        </mc:AlternateContent>
        <mc:AlternateContent xmlns:mc="http://schemas.openxmlformats.org/markup-compatibility/2006">
          <mc:Choice Requires="x14">
            <control shapeId="58684" r:id="rId272" name="Check Box 316">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685" r:id="rId273" name="Check Box 317">
              <controlPr defaultSize="0" autoFill="0" autoLine="0" autoPict="0">
                <anchor moveWithCells="1">
                  <from>
                    <xdr:col>0</xdr:col>
                    <xdr:colOff>0</xdr:colOff>
                    <xdr:row>143</xdr:row>
                    <xdr:rowOff>209550</xdr:rowOff>
                  </from>
                  <to>
                    <xdr:col>1</xdr:col>
                    <xdr:colOff>19050</xdr:colOff>
                    <xdr:row>145</xdr:row>
                    <xdr:rowOff>28575</xdr:rowOff>
                  </to>
                </anchor>
              </controlPr>
            </control>
          </mc:Choice>
        </mc:AlternateContent>
        <mc:AlternateContent xmlns:mc="http://schemas.openxmlformats.org/markup-compatibility/2006">
          <mc:Choice Requires="x14">
            <control shapeId="58686" r:id="rId274" name="Check Box 318">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87" r:id="rId275" name="Check Box 319">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88" r:id="rId276" name="Check Box 320">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89" r:id="rId277" name="Check Box 321">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690" r:id="rId278" name="Check Box 322">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91" r:id="rId279" name="Check Box 323">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92" r:id="rId280" name="Check Box 324">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693" r:id="rId281" name="Check Box 325">
              <controlPr defaultSize="0" autoFill="0" autoLine="0" autoPict="0">
                <anchor moveWithCells="1">
                  <from>
                    <xdr:col>0</xdr:col>
                    <xdr:colOff>0</xdr:colOff>
                    <xdr:row>144</xdr:row>
                    <xdr:rowOff>209550</xdr:rowOff>
                  </from>
                  <to>
                    <xdr:col>1</xdr:col>
                    <xdr:colOff>104775</xdr:colOff>
                    <xdr:row>146</xdr:row>
                    <xdr:rowOff>38100</xdr:rowOff>
                  </to>
                </anchor>
              </controlPr>
            </control>
          </mc:Choice>
        </mc:AlternateContent>
        <mc:AlternateContent xmlns:mc="http://schemas.openxmlformats.org/markup-compatibility/2006">
          <mc:Choice Requires="x14">
            <control shapeId="58694" r:id="rId282" name="Check Box 326">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695" r:id="rId283" name="Check Box 327">
              <controlPr defaultSize="0" autoFill="0" autoLine="0" autoPict="0">
                <anchor moveWithCells="1">
                  <from>
                    <xdr:col>0</xdr:col>
                    <xdr:colOff>0</xdr:colOff>
                    <xdr:row>144</xdr:row>
                    <xdr:rowOff>209550</xdr:rowOff>
                  </from>
                  <to>
                    <xdr:col>1</xdr:col>
                    <xdr:colOff>19050</xdr:colOff>
                    <xdr:row>146</xdr:row>
                    <xdr:rowOff>28575</xdr:rowOff>
                  </to>
                </anchor>
              </controlPr>
            </control>
          </mc:Choice>
        </mc:AlternateContent>
        <mc:AlternateContent xmlns:mc="http://schemas.openxmlformats.org/markup-compatibility/2006">
          <mc:Choice Requires="x14">
            <control shapeId="58696" r:id="rId284" name="Check Box 328">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697" r:id="rId285" name="Check Box 329">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698" r:id="rId286" name="Check Box 330">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699" r:id="rId287" name="Check Box 331">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700" r:id="rId288" name="Check Box 332">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701" r:id="rId289" name="Check Box 333">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702" r:id="rId290" name="Check Box 334">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703" r:id="rId291" name="Check Box 335">
              <controlPr defaultSize="0" autoFill="0" autoLine="0" autoPict="0">
                <anchor moveWithCells="1">
                  <from>
                    <xdr:col>0</xdr:col>
                    <xdr:colOff>0</xdr:colOff>
                    <xdr:row>145</xdr:row>
                    <xdr:rowOff>209550</xdr:rowOff>
                  </from>
                  <to>
                    <xdr:col>1</xdr:col>
                    <xdr:colOff>104775</xdr:colOff>
                    <xdr:row>147</xdr:row>
                    <xdr:rowOff>38100</xdr:rowOff>
                  </to>
                </anchor>
              </controlPr>
            </control>
          </mc:Choice>
        </mc:AlternateContent>
        <mc:AlternateContent xmlns:mc="http://schemas.openxmlformats.org/markup-compatibility/2006">
          <mc:Choice Requires="x14">
            <control shapeId="58704" r:id="rId292" name="Check Box 336">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705" r:id="rId293" name="Check Box 337">
              <controlPr defaultSize="0" autoFill="0" autoLine="0" autoPict="0">
                <anchor moveWithCells="1">
                  <from>
                    <xdr:col>0</xdr:col>
                    <xdr:colOff>0</xdr:colOff>
                    <xdr:row>145</xdr:row>
                    <xdr:rowOff>209550</xdr:rowOff>
                  </from>
                  <to>
                    <xdr:col>1</xdr:col>
                    <xdr:colOff>19050</xdr:colOff>
                    <xdr:row>147</xdr:row>
                    <xdr:rowOff>28575</xdr:rowOff>
                  </to>
                </anchor>
              </controlPr>
            </control>
          </mc:Choice>
        </mc:AlternateContent>
        <mc:AlternateContent xmlns:mc="http://schemas.openxmlformats.org/markup-compatibility/2006">
          <mc:Choice Requires="x14">
            <control shapeId="58706" r:id="rId294" name="Check Box 338">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707" r:id="rId295" name="Check Box 339">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708" r:id="rId296" name="Check Box 340">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709" r:id="rId297" name="Check Box 341">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710" r:id="rId298" name="Check Box 342">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711" r:id="rId299" name="Check Box 343">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712" r:id="rId300" name="Check Box 344">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713" r:id="rId301" name="Check Box 345">
              <controlPr defaultSize="0" autoFill="0" autoLine="0" autoPict="0">
                <anchor moveWithCells="1">
                  <from>
                    <xdr:col>0</xdr:col>
                    <xdr:colOff>0</xdr:colOff>
                    <xdr:row>146</xdr:row>
                    <xdr:rowOff>209550</xdr:rowOff>
                  </from>
                  <to>
                    <xdr:col>1</xdr:col>
                    <xdr:colOff>104775</xdr:colOff>
                    <xdr:row>148</xdr:row>
                    <xdr:rowOff>38100</xdr:rowOff>
                  </to>
                </anchor>
              </controlPr>
            </control>
          </mc:Choice>
        </mc:AlternateContent>
        <mc:AlternateContent xmlns:mc="http://schemas.openxmlformats.org/markup-compatibility/2006">
          <mc:Choice Requires="x14">
            <control shapeId="58714" r:id="rId302" name="Check Box 346">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715" r:id="rId303" name="Check Box 347">
              <controlPr defaultSize="0" autoFill="0" autoLine="0" autoPict="0">
                <anchor moveWithCells="1">
                  <from>
                    <xdr:col>0</xdr:col>
                    <xdr:colOff>0</xdr:colOff>
                    <xdr:row>146</xdr:row>
                    <xdr:rowOff>209550</xdr:rowOff>
                  </from>
                  <to>
                    <xdr:col>1</xdr:col>
                    <xdr:colOff>19050</xdr:colOff>
                    <xdr:row>148</xdr:row>
                    <xdr:rowOff>28575</xdr:rowOff>
                  </to>
                </anchor>
              </controlPr>
            </control>
          </mc:Choice>
        </mc:AlternateContent>
        <mc:AlternateContent xmlns:mc="http://schemas.openxmlformats.org/markup-compatibility/2006">
          <mc:Choice Requires="x14">
            <control shapeId="58716" r:id="rId304" name="Check Box 348">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717" r:id="rId305" name="Check Box 349">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718" r:id="rId306" name="Check Box 350">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719" r:id="rId307" name="Check Box 351">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720" r:id="rId308" name="Check Box 352">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721" r:id="rId309" name="Check Box 353">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722" r:id="rId310" name="Check Box 354">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723" r:id="rId311" name="Check Box 355">
              <controlPr defaultSize="0" autoFill="0" autoLine="0" autoPict="0">
                <anchor moveWithCells="1">
                  <from>
                    <xdr:col>0</xdr:col>
                    <xdr:colOff>0</xdr:colOff>
                    <xdr:row>147</xdr:row>
                    <xdr:rowOff>209550</xdr:rowOff>
                  </from>
                  <to>
                    <xdr:col>1</xdr:col>
                    <xdr:colOff>104775</xdr:colOff>
                    <xdr:row>149</xdr:row>
                    <xdr:rowOff>38100</xdr:rowOff>
                  </to>
                </anchor>
              </controlPr>
            </control>
          </mc:Choice>
        </mc:AlternateContent>
        <mc:AlternateContent xmlns:mc="http://schemas.openxmlformats.org/markup-compatibility/2006">
          <mc:Choice Requires="x14">
            <control shapeId="58724" r:id="rId312" name="Check Box 356">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725" r:id="rId313" name="Check Box 357">
              <controlPr defaultSize="0" autoFill="0" autoLine="0" autoPict="0">
                <anchor moveWithCells="1">
                  <from>
                    <xdr:col>0</xdr:col>
                    <xdr:colOff>0</xdr:colOff>
                    <xdr:row>147</xdr:row>
                    <xdr:rowOff>209550</xdr:rowOff>
                  </from>
                  <to>
                    <xdr:col>1</xdr:col>
                    <xdr:colOff>19050</xdr:colOff>
                    <xdr:row>149</xdr:row>
                    <xdr:rowOff>28575</xdr:rowOff>
                  </to>
                </anchor>
              </controlPr>
            </control>
          </mc:Choice>
        </mc:AlternateContent>
        <mc:AlternateContent xmlns:mc="http://schemas.openxmlformats.org/markup-compatibility/2006">
          <mc:Choice Requires="x14">
            <control shapeId="58966" r:id="rId314" name="Check Box 598">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67" r:id="rId315" name="Check Box 599">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68" r:id="rId316" name="Check Box 600">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69" r:id="rId317" name="Check Box 601">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70" r:id="rId318" name="Check Box 602">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71" r:id="rId319" name="Check Box 603">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8972" r:id="rId320" name="Check Box 604">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73" r:id="rId321" name="Check Box 605">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74" r:id="rId322" name="Check Box 606">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75" r:id="rId323" name="Check Box 607">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8976" r:id="rId324" name="Check Box 608">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77" r:id="rId325" name="Check Box 609">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78" r:id="rId326" name="Check Box 610">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79" r:id="rId327" name="Check Box 611">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8980" r:id="rId328" name="Check Box 612">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81" r:id="rId329" name="Check Box 613">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82" r:id="rId330" name="Check Box 614">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8983" r:id="rId331" name="Check Box 615">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84" r:id="rId332" name="Check Box 616">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8985" r:id="rId333" name="Check Box 617">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8986" r:id="rId334" name="Check Box 618">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87" r:id="rId335" name="Check Box 619">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88" r:id="rId336" name="Check Box 620">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89" r:id="rId337" name="Check Box 621">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8990" r:id="rId338" name="Check Box 622">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91" r:id="rId339" name="Check Box 623">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92" r:id="rId340" name="Check Box 624">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8993" r:id="rId341" name="Check Box 625">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94" r:id="rId342" name="Check Box 626">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8995" r:id="rId343" name="Check Box 627">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8996" r:id="rId344" name="Check Box 628">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97" r:id="rId345" name="Check Box 629">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8998" r:id="rId346" name="Check Box 630">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8999" r:id="rId347" name="Check Box 631">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00" r:id="rId348" name="Check Box 632">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01" r:id="rId349" name="Check Box 633">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9002" r:id="rId350" name="Check Box 634">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03" r:id="rId351" name="Check Box 635">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04" r:id="rId352" name="Check Box 636">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05" r:id="rId353" name="Check Box 637">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9006" r:id="rId354" name="Check Box 638">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07" r:id="rId355" name="Check Box 639">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08" r:id="rId356" name="Check Box 640">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09" r:id="rId357" name="Check Box 641">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9010" r:id="rId358" name="Check Box 642">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11" r:id="rId359" name="Check Box 643">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12" r:id="rId360" name="Check Box 644">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9013" r:id="rId361" name="Check Box 645">
              <controlPr defaultSize="0" autoFill="0" autoLine="0" autoPict="0">
                <anchor moveWithCells="1">
                  <from>
                    <xdr:col>0</xdr:col>
                    <xdr:colOff>0</xdr:colOff>
                    <xdr:row>151</xdr:row>
                    <xdr:rowOff>209550</xdr:rowOff>
                  </from>
                  <to>
                    <xdr:col>1</xdr:col>
                    <xdr:colOff>104775</xdr:colOff>
                    <xdr:row>153</xdr:row>
                    <xdr:rowOff>38100</xdr:rowOff>
                  </to>
                </anchor>
              </controlPr>
            </control>
          </mc:Choice>
        </mc:AlternateContent>
        <mc:AlternateContent xmlns:mc="http://schemas.openxmlformats.org/markup-compatibility/2006">
          <mc:Choice Requires="x14">
            <control shapeId="59014" r:id="rId362" name="Check Box 646">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9015" r:id="rId363" name="Check Box 647">
              <controlPr defaultSize="0" autoFill="0" autoLine="0" autoPict="0">
                <anchor moveWithCells="1">
                  <from>
                    <xdr:col>0</xdr:col>
                    <xdr:colOff>0</xdr:colOff>
                    <xdr:row>151</xdr:row>
                    <xdr:rowOff>209550</xdr:rowOff>
                  </from>
                  <to>
                    <xdr:col>1</xdr:col>
                    <xdr:colOff>19050</xdr:colOff>
                    <xdr:row>153</xdr:row>
                    <xdr:rowOff>28575</xdr:rowOff>
                  </to>
                </anchor>
              </controlPr>
            </control>
          </mc:Choice>
        </mc:AlternateContent>
        <mc:AlternateContent xmlns:mc="http://schemas.openxmlformats.org/markup-compatibility/2006">
          <mc:Choice Requires="x14">
            <control shapeId="59016" r:id="rId364" name="Check Box 648">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17" r:id="rId365" name="Check Box 649">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18" r:id="rId366" name="Check Box 650">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19" r:id="rId367" name="Check Box 651">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9020" r:id="rId368" name="Check Box 652">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21" r:id="rId369" name="Check Box 653">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22" r:id="rId370" name="Check Box 654">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9023" r:id="rId371" name="Check Box 655">
              <controlPr defaultSize="0" autoFill="0" autoLine="0" autoPict="0">
                <anchor moveWithCells="1">
                  <from>
                    <xdr:col>0</xdr:col>
                    <xdr:colOff>0</xdr:colOff>
                    <xdr:row>152</xdr:row>
                    <xdr:rowOff>209550</xdr:rowOff>
                  </from>
                  <to>
                    <xdr:col>1</xdr:col>
                    <xdr:colOff>104775</xdr:colOff>
                    <xdr:row>154</xdr:row>
                    <xdr:rowOff>28575</xdr:rowOff>
                  </to>
                </anchor>
              </controlPr>
            </control>
          </mc:Choice>
        </mc:AlternateContent>
        <mc:AlternateContent xmlns:mc="http://schemas.openxmlformats.org/markup-compatibility/2006">
          <mc:Choice Requires="x14">
            <control shapeId="59024" r:id="rId372" name="Check Box 656">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9025" r:id="rId373" name="Check Box 657">
              <controlPr defaultSize="0" autoFill="0" autoLine="0" autoPict="0">
                <anchor moveWithCells="1">
                  <from>
                    <xdr:col>0</xdr:col>
                    <xdr:colOff>0</xdr:colOff>
                    <xdr:row>152</xdr:row>
                    <xdr:rowOff>209550</xdr:rowOff>
                  </from>
                  <to>
                    <xdr:col>1</xdr:col>
                    <xdr:colOff>19050</xdr:colOff>
                    <xdr:row>154</xdr:row>
                    <xdr:rowOff>19050</xdr:rowOff>
                  </to>
                </anchor>
              </controlPr>
            </control>
          </mc:Choice>
        </mc:AlternateContent>
        <mc:AlternateContent xmlns:mc="http://schemas.openxmlformats.org/markup-compatibility/2006">
          <mc:Choice Requires="x14">
            <control shapeId="59026" r:id="rId374" name="Check Box 658">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27" r:id="rId375" name="Check Box 659">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28" r:id="rId376" name="Check Box 660">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29" r:id="rId377" name="Check Box 661">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30" r:id="rId378" name="Check Box 662">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31" r:id="rId379" name="Check Box 663">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32" r:id="rId380" name="Check Box 664">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33" r:id="rId381" name="Check Box 665">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34" r:id="rId382" name="Check Box 666">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35" r:id="rId383" name="Check Box 667">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36" r:id="rId384" name="Check Box 668">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37" r:id="rId385" name="Check Box 669">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38" r:id="rId386" name="Check Box 670">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39" r:id="rId387" name="Check Box 671">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40" r:id="rId388" name="Check Box 672">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41" r:id="rId389" name="Check Box 673">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42" r:id="rId390" name="Check Box 674">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43" r:id="rId391" name="Check Box 675">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44" r:id="rId392" name="Check Box 676">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45" r:id="rId393" name="Check Box 677">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46" r:id="rId394" name="Check Box 678">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47" r:id="rId395" name="Check Box 679">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48" r:id="rId396" name="Check Box 680">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49" r:id="rId397" name="Check Box 681">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50" r:id="rId398" name="Check Box 682">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51" r:id="rId399" name="Check Box 683">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52" r:id="rId400" name="Check Box 684">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53" r:id="rId401" name="Check Box 685">
              <controlPr defaultSize="0" autoFill="0" autoLine="0" autoPict="0">
                <anchor moveWithCells="1">
                  <from>
                    <xdr:col>0</xdr:col>
                    <xdr:colOff>0</xdr:colOff>
                    <xdr:row>151</xdr:row>
                    <xdr:rowOff>209550</xdr:rowOff>
                  </from>
                  <to>
                    <xdr:col>1</xdr:col>
                    <xdr:colOff>104775</xdr:colOff>
                    <xdr:row>153</xdr:row>
                    <xdr:rowOff>47625</xdr:rowOff>
                  </to>
                </anchor>
              </controlPr>
            </control>
          </mc:Choice>
        </mc:AlternateContent>
        <mc:AlternateContent xmlns:mc="http://schemas.openxmlformats.org/markup-compatibility/2006">
          <mc:Choice Requires="x14">
            <control shapeId="59054" r:id="rId402" name="Check Box 686">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55" r:id="rId403" name="Check Box 687">
              <controlPr defaultSize="0" autoFill="0" autoLine="0" autoPict="0">
                <anchor moveWithCells="1">
                  <from>
                    <xdr:col>0</xdr:col>
                    <xdr:colOff>0</xdr:colOff>
                    <xdr:row>151</xdr:row>
                    <xdr:rowOff>209550</xdr:rowOff>
                  </from>
                  <to>
                    <xdr:col>1</xdr:col>
                    <xdr:colOff>19050</xdr:colOff>
                    <xdr:row>153</xdr:row>
                    <xdr:rowOff>38100</xdr:rowOff>
                  </to>
                </anchor>
              </controlPr>
            </control>
          </mc:Choice>
        </mc:AlternateContent>
        <mc:AlternateContent xmlns:mc="http://schemas.openxmlformats.org/markup-compatibility/2006">
          <mc:Choice Requires="x14">
            <control shapeId="59056" r:id="rId404" name="Check Box 688">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57" r:id="rId405" name="Check Box 689">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58" r:id="rId406" name="Check Box 690">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59" r:id="rId407" name="Check Box 691">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60" r:id="rId408" name="Check Box 692">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61" r:id="rId409" name="Check Box 693">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62" r:id="rId410" name="Check Box 694">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63" r:id="rId411" name="Check Box 695">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64" r:id="rId412" name="Check Box 696">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65" r:id="rId413" name="Check Box 697">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66" r:id="rId414" name="Check Box 698">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67" r:id="rId415" name="Check Box 699">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68" r:id="rId416" name="Check Box 700">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69" r:id="rId417" name="Check Box 701">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70" r:id="rId418" name="Check Box 702">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71" r:id="rId419" name="Check Box 703">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72" r:id="rId420" name="Check Box 704">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73" r:id="rId421" name="Check Box 705">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74" r:id="rId422" name="Check Box 706">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75" r:id="rId423" name="Check Box 707">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76" r:id="rId424" name="Check Box 708">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77" r:id="rId425" name="Check Box 709">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78" r:id="rId426" name="Check Box 710">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79" r:id="rId427" name="Check Box 711">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80" r:id="rId428" name="Check Box 712">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81" r:id="rId429" name="Check Box 713">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82" r:id="rId430" name="Check Box 714">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83" r:id="rId431" name="Check Box 715">
              <controlPr defaultSize="0" autoFill="0" autoLine="0" autoPict="0">
                <anchor moveWithCells="1">
                  <from>
                    <xdr:col>0</xdr:col>
                    <xdr:colOff>0</xdr:colOff>
                    <xdr:row>154</xdr:row>
                    <xdr:rowOff>209550</xdr:rowOff>
                  </from>
                  <to>
                    <xdr:col>1</xdr:col>
                    <xdr:colOff>104775</xdr:colOff>
                    <xdr:row>156</xdr:row>
                    <xdr:rowOff>38100</xdr:rowOff>
                  </to>
                </anchor>
              </controlPr>
            </control>
          </mc:Choice>
        </mc:AlternateContent>
        <mc:AlternateContent xmlns:mc="http://schemas.openxmlformats.org/markup-compatibility/2006">
          <mc:Choice Requires="x14">
            <control shapeId="59084" r:id="rId432" name="Check Box 716">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85" r:id="rId433" name="Check Box 717">
              <controlPr defaultSize="0" autoFill="0" autoLine="0" autoPict="0">
                <anchor moveWithCells="1">
                  <from>
                    <xdr:col>0</xdr:col>
                    <xdr:colOff>0</xdr:colOff>
                    <xdr:row>154</xdr:row>
                    <xdr:rowOff>209550</xdr:rowOff>
                  </from>
                  <to>
                    <xdr:col>1</xdr:col>
                    <xdr:colOff>19050</xdr:colOff>
                    <xdr:row>156</xdr:row>
                    <xdr:rowOff>28575</xdr:rowOff>
                  </to>
                </anchor>
              </controlPr>
            </control>
          </mc:Choice>
        </mc:AlternateContent>
        <mc:AlternateContent xmlns:mc="http://schemas.openxmlformats.org/markup-compatibility/2006">
          <mc:Choice Requires="x14">
            <control shapeId="59086" r:id="rId434" name="Check Box 718">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87" r:id="rId435" name="Check Box 719">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88" r:id="rId436" name="Check Box 720">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89" r:id="rId437" name="Check Box 721">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90" r:id="rId438" name="Check Box 722">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091" r:id="rId439" name="Check Box 723">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92" r:id="rId440" name="Check Box 724">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93" r:id="rId441" name="Check Box 725">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94" r:id="rId442" name="Check Box 726">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095" r:id="rId443" name="Check Box 727">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96" r:id="rId444" name="Check Box 728">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97" r:id="rId445" name="Check Box 729">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098" r:id="rId446" name="Check Box 730">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099" r:id="rId447" name="Check Box 731">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100" r:id="rId448" name="Check Box 732">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101" r:id="rId449" name="Check Box 733">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02" r:id="rId450" name="Check Box 734">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03" r:id="rId451" name="Check Box 735">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04" r:id="rId452" name="Check Box 736">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05" r:id="rId453" name="Check Box 737">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106" r:id="rId454" name="Check Box 738">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07" r:id="rId455" name="Check Box 739">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08" r:id="rId456" name="Check Box 740">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09" r:id="rId457" name="Check Box 741">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110" r:id="rId458" name="Check Box 742">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11" r:id="rId459" name="Check Box 743">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12" r:id="rId460" name="Check Box 744">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113" r:id="rId461" name="Check Box 745">
              <controlPr defaultSize="0" autoFill="0" autoLine="0" autoPict="0">
                <anchor moveWithCells="1">
                  <from>
                    <xdr:col>0</xdr:col>
                    <xdr:colOff>0</xdr:colOff>
                    <xdr:row>153</xdr:row>
                    <xdr:rowOff>209550</xdr:rowOff>
                  </from>
                  <to>
                    <xdr:col>1</xdr:col>
                    <xdr:colOff>104775</xdr:colOff>
                    <xdr:row>155</xdr:row>
                    <xdr:rowOff>38100</xdr:rowOff>
                  </to>
                </anchor>
              </controlPr>
            </control>
          </mc:Choice>
        </mc:AlternateContent>
        <mc:AlternateContent xmlns:mc="http://schemas.openxmlformats.org/markup-compatibility/2006">
          <mc:Choice Requires="x14">
            <control shapeId="59114" r:id="rId462" name="Check Box 746">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mc:AlternateContent xmlns:mc="http://schemas.openxmlformats.org/markup-compatibility/2006">
          <mc:Choice Requires="x14">
            <control shapeId="59115" r:id="rId463" name="Check Box 747">
              <controlPr defaultSize="0" autoFill="0" autoLine="0" autoPict="0">
                <anchor moveWithCells="1">
                  <from>
                    <xdr:col>0</xdr:col>
                    <xdr:colOff>0</xdr:colOff>
                    <xdr:row>153</xdr:row>
                    <xdr:rowOff>209550</xdr:rowOff>
                  </from>
                  <to>
                    <xdr:col>1</xdr:col>
                    <xdr:colOff>19050</xdr:colOff>
                    <xdr:row>155</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IP1379"/>
  <sheetViews>
    <sheetView showZeros="0" tabSelected="1" view="pageBreakPreview" topLeftCell="A645" zoomScale="95" zoomScaleNormal="100" zoomScaleSheetLayoutView="95" workbookViewId="0">
      <selection activeCell="BJ656" sqref="BJ656"/>
    </sheetView>
  </sheetViews>
  <sheetFormatPr defaultColWidth="2.625" defaultRowHeight="13.5" x14ac:dyDescent="0.15"/>
  <cols>
    <col min="1" max="36" width="2.625" style="138" customWidth="1"/>
    <col min="37" max="37" width="3.625" style="138" customWidth="1"/>
    <col min="38" max="16384" width="2.625" style="138"/>
  </cols>
  <sheetData>
    <row r="1" spans="1:37" s="19" customFormat="1" ht="20.100000000000001" customHeight="1" x14ac:dyDescent="0.15">
      <c r="A1" s="3" t="s">
        <v>486</v>
      </c>
      <c r="B1" s="3"/>
      <c r="C1" s="3"/>
    </row>
    <row r="2" spans="1:37" ht="16.5" customHeight="1" x14ac:dyDescent="0.15">
      <c r="A2" s="174"/>
      <c r="B2" s="1208" t="s">
        <v>539</v>
      </c>
      <c r="C2" s="1209"/>
      <c r="D2" s="1209"/>
      <c r="E2" s="1210"/>
      <c r="F2" s="1217"/>
      <c r="G2" s="1218"/>
      <c r="H2" s="1218"/>
      <c r="I2" s="1218"/>
      <c r="J2" s="1218"/>
      <c r="K2" s="1218"/>
      <c r="L2" s="1218"/>
      <c r="M2" s="1218"/>
      <c r="N2" s="1218"/>
      <c r="O2" s="1218"/>
      <c r="P2" s="1218"/>
      <c r="Q2" s="1218"/>
      <c r="R2" s="1218"/>
      <c r="S2" s="1218"/>
      <c r="T2" s="1218"/>
      <c r="U2" s="1218"/>
      <c r="V2" s="1218"/>
      <c r="W2" s="1218"/>
      <c r="X2" s="1218"/>
      <c r="Y2" s="1218"/>
      <c r="Z2" s="1218"/>
      <c r="AA2" s="1218"/>
      <c r="AB2" s="1218"/>
      <c r="AC2" s="1218"/>
      <c r="AD2" s="1218"/>
      <c r="AE2" s="1218"/>
      <c r="AF2" s="1218"/>
      <c r="AG2" s="1218"/>
      <c r="AH2" s="1218"/>
      <c r="AI2" s="1218"/>
      <c r="AJ2" s="1219"/>
      <c r="AK2" s="51"/>
    </row>
    <row r="3" spans="1:37" s="4" customFormat="1" ht="24.95" customHeight="1" x14ac:dyDescent="0.15">
      <c r="B3" s="1211"/>
      <c r="C3" s="1212"/>
      <c r="D3" s="1212"/>
      <c r="E3" s="1213"/>
      <c r="F3" s="1186"/>
      <c r="G3" s="1187"/>
      <c r="H3" s="1187"/>
      <c r="I3" s="1187"/>
      <c r="J3" s="1187"/>
      <c r="K3" s="1187"/>
      <c r="L3" s="1187"/>
      <c r="M3" s="1187"/>
      <c r="N3" s="1187"/>
      <c r="O3" s="1187"/>
      <c r="P3" s="1187"/>
      <c r="Q3" s="1187"/>
      <c r="R3" s="1187"/>
      <c r="S3" s="1187"/>
      <c r="T3" s="1187"/>
      <c r="U3" s="1187"/>
      <c r="V3" s="1187"/>
      <c r="W3" s="1187"/>
      <c r="X3" s="1187"/>
      <c r="Y3" s="1187"/>
      <c r="Z3" s="1187"/>
      <c r="AA3" s="1187"/>
      <c r="AB3" s="1187"/>
      <c r="AC3" s="1187"/>
      <c r="AD3" s="1187"/>
      <c r="AE3" s="1187"/>
      <c r="AF3" s="1187"/>
      <c r="AG3" s="1187"/>
      <c r="AH3" s="1187"/>
      <c r="AI3" s="1187"/>
      <c r="AJ3" s="1188"/>
      <c r="AK3" s="175"/>
    </row>
    <row r="4" spans="1:37" s="4" customFormat="1" ht="15.75" customHeight="1" x14ac:dyDescent="0.15">
      <c r="B4" s="959" t="s">
        <v>544</v>
      </c>
      <c r="C4" s="1005"/>
      <c r="D4" s="1005"/>
      <c r="E4" s="1006"/>
      <c r="F4" s="81" t="s">
        <v>90</v>
      </c>
      <c r="G4" s="1013"/>
      <c r="H4" s="1013"/>
      <c r="I4" s="82" t="s">
        <v>91</v>
      </c>
      <c r="J4" s="1013"/>
      <c r="K4" s="1013"/>
      <c r="L4" s="1013"/>
      <c r="M4" s="8"/>
      <c r="N4" s="8"/>
      <c r="O4" s="8"/>
      <c r="P4" s="8"/>
      <c r="Q4" s="8"/>
      <c r="R4" s="8"/>
      <c r="S4" s="8"/>
      <c r="T4" s="8"/>
      <c r="U4" s="8"/>
      <c r="V4" s="8"/>
      <c r="W4" s="8"/>
      <c r="X4" s="8"/>
      <c r="Y4" s="8"/>
      <c r="Z4" s="8"/>
      <c r="AA4" s="8"/>
      <c r="AB4" s="8"/>
      <c r="AC4" s="8"/>
      <c r="AD4" s="8"/>
      <c r="AE4" s="8"/>
      <c r="AF4" s="8"/>
      <c r="AG4" s="8"/>
      <c r="AH4" s="8"/>
      <c r="AI4" s="8"/>
      <c r="AJ4" s="9"/>
      <c r="AK4" s="10"/>
    </row>
    <row r="5" spans="1:37" s="4" customFormat="1" ht="20.100000000000001" customHeight="1" x14ac:dyDescent="0.15">
      <c r="B5" s="1007"/>
      <c r="C5" s="1008"/>
      <c r="D5" s="1008"/>
      <c r="E5" s="1009"/>
      <c r="F5" s="1186"/>
      <c r="G5" s="1187"/>
      <c r="H5" s="1187"/>
      <c r="I5" s="1187"/>
      <c r="J5" s="1187"/>
      <c r="K5" s="1187"/>
      <c r="L5" s="1187"/>
      <c r="M5" s="1187"/>
      <c r="N5" s="1187"/>
      <c r="O5" s="1187"/>
      <c r="P5" s="1187"/>
      <c r="Q5" s="1187"/>
      <c r="R5" s="1187"/>
      <c r="S5" s="1187"/>
      <c r="T5" s="1187"/>
      <c r="U5" s="1187"/>
      <c r="V5" s="1187"/>
      <c r="W5" s="1187"/>
      <c r="X5" s="1187"/>
      <c r="Y5" s="1187"/>
      <c r="Z5" s="1187"/>
      <c r="AA5" s="1187"/>
      <c r="AB5" s="1187"/>
      <c r="AC5" s="1187"/>
      <c r="AD5" s="1187"/>
      <c r="AE5" s="1187"/>
      <c r="AF5" s="1187"/>
      <c r="AG5" s="1187"/>
      <c r="AH5" s="1187"/>
      <c r="AI5" s="1187"/>
      <c r="AJ5" s="1188"/>
      <c r="AK5" s="175"/>
    </row>
    <row r="6" spans="1:37" s="4" customFormat="1" ht="17.100000000000001" customHeight="1" x14ac:dyDescent="0.15">
      <c r="B6" s="959" t="s">
        <v>540</v>
      </c>
      <c r="C6" s="960"/>
      <c r="D6" s="960"/>
      <c r="E6" s="960"/>
      <c r="F6" s="1010"/>
      <c r="G6" s="1011"/>
      <c r="H6" s="1011"/>
      <c r="I6" s="1011"/>
      <c r="J6" s="1011"/>
      <c r="K6" s="1011"/>
      <c r="L6" s="1011"/>
      <c r="M6" s="1011"/>
      <c r="N6" s="1011"/>
      <c r="O6" s="1011"/>
      <c r="P6" s="1011"/>
      <c r="Q6" s="1011"/>
      <c r="R6" s="1011"/>
      <c r="S6" s="1011"/>
      <c r="T6" s="1012"/>
      <c r="U6" s="959" t="s">
        <v>289</v>
      </c>
      <c r="V6" s="1005"/>
      <c r="W6" s="1005"/>
      <c r="X6" s="1006"/>
      <c r="Y6" s="1013"/>
      <c r="Z6" s="1013"/>
      <c r="AA6" s="1013"/>
      <c r="AB6" s="1013"/>
      <c r="AC6" s="1013"/>
      <c r="AD6" s="1013"/>
      <c r="AE6" s="1013"/>
      <c r="AF6" s="1013"/>
      <c r="AG6" s="1013"/>
      <c r="AH6" s="1013"/>
      <c r="AI6" s="1013"/>
      <c r="AJ6" s="1014"/>
      <c r="AK6" s="175"/>
    </row>
    <row r="7" spans="1:37" s="4" customFormat="1" ht="17.100000000000001" customHeight="1" x14ac:dyDescent="0.15">
      <c r="B7" s="961"/>
      <c r="C7" s="962"/>
      <c r="D7" s="962"/>
      <c r="E7" s="962"/>
      <c r="F7" s="1189"/>
      <c r="G7" s="1190"/>
      <c r="H7" s="1190"/>
      <c r="I7" s="1190"/>
      <c r="J7" s="1190"/>
      <c r="K7" s="1190"/>
      <c r="L7" s="1190"/>
      <c r="M7" s="1190"/>
      <c r="N7" s="1190"/>
      <c r="O7" s="1190"/>
      <c r="P7" s="1190"/>
      <c r="Q7" s="1190"/>
      <c r="R7" s="1190"/>
      <c r="S7" s="1190"/>
      <c r="T7" s="1191"/>
      <c r="U7" s="1007"/>
      <c r="V7" s="1008"/>
      <c r="W7" s="1008"/>
      <c r="X7" s="1009"/>
      <c r="Y7" s="1015"/>
      <c r="Z7" s="1015"/>
      <c r="AA7" s="1015"/>
      <c r="AB7" s="1015"/>
      <c r="AC7" s="1015"/>
      <c r="AD7" s="1015"/>
      <c r="AE7" s="1015"/>
      <c r="AF7" s="1015"/>
      <c r="AG7" s="1015"/>
      <c r="AH7" s="1015"/>
      <c r="AI7" s="1015"/>
      <c r="AJ7" s="1016"/>
      <c r="AK7" s="10"/>
    </row>
    <row r="8" spans="1:37" s="4" customFormat="1" ht="20.100000000000001" customHeight="1" x14ac:dyDescent="0.15">
      <c r="B8" s="1222" t="s">
        <v>661</v>
      </c>
      <c r="C8" s="1005"/>
      <c r="D8" s="1005"/>
      <c r="E8" s="1006"/>
      <c r="F8" s="1183"/>
      <c r="G8" s="1184"/>
      <c r="H8" s="1184"/>
      <c r="I8" s="1184"/>
      <c r="J8" s="1184"/>
      <c r="K8" s="1184"/>
      <c r="L8" s="1184"/>
      <c r="M8" s="1184"/>
      <c r="N8" s="1184"/>
      <c r="O8" s="1184"/>
      <c r="P8" s="1184"/>
      <c r="Q8" s="1184"/>
      <c r="R8" s="1184"/>
      <c r="S8" s="1184"/>
      <c r="T8" s="1185"/>
      <c r="U8" s="959" t="s">
        <v>290</v>
      </c>
      <c r="V8" s="1005"/>
      <c r="W8" s="1005"/>
      <c r="X8" s="1006"/>
      <c r="Y8" s="1010"/>
      <c r="Z8" s="1011"/>
      <c r="AA8" s="1011"/>
      <c r="AB8" s="1011"/>
      <c r="AC8" s="1011"/>
      <c r="AD8" s="1011"/>
      <c r="AE8" s="1011"/>
      <c r="AF8" s="1011"/>
      <c r="AG8" s="1011"/>
      <c r="AH8" s="1011"/>
      <c r="AI8" s="1011"/>
      <c r="AJ8" s="1012"/>
      <c r="AK8" s="59"/>
    </row>
    <row r="9" spans="1:37" ht="17.25" customHeight="1" x14ac:dyDescent="0.15">
      <c r="A9" s="174"/>
      <c r="B9" s="1007"/>
      <c r="C9" s="1008"/>
      <c r="D9" s="1008"/>
      <c r="E9" s="1009"/>
      <c r="F9" s="1186"/>
      <c r="G9" s="1187"/>
      <c r="H9" s="1187"/>
      <c r="I9" s="1187"/>
      <c r="J9" s="1187"/>
      <c r="K9" s="1187"/>
      <c r="L9" s="1187"/>
      <c r="M9" s="1187"/>
      <c r="N9" s="1187"/>
      <c r="O9" s="1187"/>
      <c r="P9" s="1187"/>
      <c r="Q9" s="1187"/>
      <c r="R9" s="1187"/>
      <c r="S9" s="1187"/>
      <c r="T9" s="1188"/>
      <c r="U9" s="1007"/>
      <c r="V9" s="1008"/>
      <c r="W9" s="1008"/>
      <c r="X9" s="1009"/>
      <c r="Y9" s="1220"/>
      <c r="Z9" s="1204"/>
      <c r="AA9" s="1204"/>
      <c r="AB9" s="1204"/>
      <c r="AC9" s="1204"/>
      <c r="AD9" s="1204"/>
      <c r="AE9" s="1204"/>
      <c r="AF9" s="1204"/>
      <c r="AG9" s="1204"/>
      <c r="AH9" s="1204"/>
      <c r="AI9" s="1204"/>
      <c r="AJ9" s="1205"/>
      <c r="AK9" s="59"/>
    </row>
    <row r="10" spans="1:37" s="4" customFormat="1" ht="33.75" customHeight="1" x14ac:dyDescent="0.15">
      <c r="B10" s="1221" t="s">
        <v>545</v>
      </c>
      <c r="C10" s="776"/>
      <c r="D10" s="776"/>
      <c r="E10" s="777"/>
      <c r="F10" s="1214"/>
      <c r="G10" s="1215"/>
      <c r="H10" s="1215"/>
      <c r="I10" s="1215"/>
      <c r="J10" s="1215"/>
      <c r="K10" s="1215"/>
      <c r="L10" s="1215"/>
      <c r="M10" s="1215"/>
      <c r="N10" s="1215"/>
      <c r="O10" s="1215"/>
      <c r="P10" s="1215"/>
      <c r="Q10" s="1215"/>
      <c r="R10" s="1215"/>
      <c r="S10" s="1215"/>
      <c r="T10" s="1216"/>
      <c r="U10" s="1221" t="s">
        <v>645</v>
      </c>
      <c r="V10" s="776"/>
      <c r="W10" s="776"/>
      <c r="X10" s="777"/>
      <c r="Y10" s="955"/>
      <c r="Z10" s="932"/>
      <c r="AA10" s="932"/>
      <c r="AB10" s="932"/>
      <c r="AC10" s="932"/>
      <c r="AD10" s="932"/>
      <c r="AE10" s="932"/>
      <c r="AF10" s="932"/>
      <c r="AG10" s="932"/>
      <c r="AH10" s="932"/>
      <c r="AI10" s="932"/>
      <c r="AJ10" s="979"/>
      <c r="AK10" s="30"/>
    </row>
    <row r="11" spans="1:37" s="4" customFormat="1" ht="20.100000000000001" customHeight="1" x14ac:dyDescent="0.15">
      <c r="B11" s="959" t="s">
        <v>92</v>
      </c>
      <c r="C11" s="1005"/>
      <c r="D11" s="1005"/>
      <c r="E11" s="1006"/>
      <c r="F11" s="26" t="s">
        <v>336</v>
      </c>
      <c r="G11" s="28"/>
      <c r="H11" s="27"/>
      <c r="I11" s="26" t="s">
        <v>337</v>
      </c>
      <c r="J11" s="28"/>
      <c r="K11" s="28"/>
      <c r="L11" s="245" t="s">
        <v>338</v>
      </c>
      <c r="M11" s="28"/>
      <c r="N11" s="27"/>
      <c r="O11" s="955" t="s">
        <v>337</v>
      </c>
      <c r="P11" s="932"/>
      <c r="Q11" s="932"/>
      <c r="R11" s="1223" t="s">
        <v>338</v>
      </c>
      <c r="S11" s="932"/>
      <c r="T11" s="979"/>
      <c r="U11" s="959" t="s">
        <v>339</v>
      </c>
      <c r="V11" s="1005"/>
      <c r="W11" s="1005"/>
      <c r="X11" s="1006"/>
      <c r="Y11" s="1177" t="s">
        <v>14</v>
      </c>
      <c r="Z11" s="1066">
        <f>AD11+AH11</f>
        <v>0</v>
      </c>
      <c r="AA11" s="1067"/>
      <c r="AB11" s="1225" t="s">
        <v>358</v>
      </c>
      <c r="AC11" s="1018" t="s">
        <v>15</v>
      </c>
      <c r="AD11" s="1179"/>
      <c r="AE11" s="1180"/>
      <c r="AF11" s="1043" t="s">
        <v>358</v>
      </c>
      <c r="AG11" s="1018" t="s">
        <v>251</v>
      </c>
      <c r="AH11" s="1179"/>
      <c r="AI11" s="1180"/>
      <c r="AJ11" s="1043" t="s">
        <v>358</v>
      </c>
      <c r="AK11" s="55"/>
    </row>
    <row r="12" spans="1:37" s="4" customFormat="1" ht="24" customHeight="1" x14ac:dyDescent="0.15">
      <c r="B12" s="1007"/>
      <c r="C12" s="1008"/>
      <c r="D12" s="1008"/>
      <c r="E12" s="1009"/>
      <c r="F12" s="1195"/>
      <c r="G12" s="1193"/>
      <c r="H12" s="146" t="s">
        <v>358</v>
      </c>
      <c r="I12" s="955"/>
      <c r="J12" s="932"/>
      <c r="K12" s="932"/>
      <c r="L12" s="1192"/>
      <c r="M12" s="1193"/>
      <c r="N12" s="146" t="s">
        <v>358</v>
      </c>
      <c r="O12" s="955"/>
      <c r="P12" s="932"/>
      <c r="Q12" s="932"/>
      <c r="R12" s="1192"/>
      <c r="S12" s="1193"/>
      <c r="T12" s="146" t="s">
        <v>358</v>
      </c>
      <c r="U12" s="1007"/>
      <c r="V12" s="1008"/>
      <c r="W12" s="1008"/>
      <c r="X12" s="1009"/>
      <c r="Y12" s="1178"/>
      <c r="Z12" s="1068"/>
      <c r="AA12" s="1069"/>
      <c r="AB12" s="1226"/>
      <c r="AC12" s="1019"/>
      <c r="AD12" s="1181"/>
      <c r="AE12" s="1182"/>
      <c r="AF12" s="1065"/>
      <c r="AG12" s="1019"/>
      <c r="AH12" s="1181"/>
      <c r="AI12" s="1182"/>
      <c r="AJ12" s="1065"/>
      <c r="AK12" s="55"/>
    </row>
    <row r="13" spans="1:37" s="4" customFormat="1" ht="18" customHeight="1" x14ac:dyDescent="0.15">
      <c r="B13" s="4" t="s">
        <v>445</v>
      </c>
      <c r="C13" s="30"/>
      <c r="D13" s="30"/>
      <c r="E13" s="31"/>
      <c r="F13" s="15"/>
      <c r="G13" s="15"/>
      <c r="H13" s="15"/>
      <c r="I13" s="15"/>
      <c r="J13" s="15"/>
      <c r="K13" s="15"/>
      <c r="L13" s="15"/>
      <c r="M13" s="15"/>
      <c r="N13" s="15"/>
      <c r="O13" s="15"/>
      <c r="P13" s="15"/>
      <c r="Q13" s="15"/>
      <c r="R13" s="15"/>
      <c r="S13" s="15"/>
      <c r="T13" s="15"/>
      <c r="U13" s="30"/>
      <c r="V13" s="30"/>
      <c r="W13" s="30"/>
      <c r="X13" s="30"/>
      <c r="Y13" s="55"/>
      <c r="Z13" s="42"/>
      <c r="AA13" s="42"/>
      <c r="AB13" s="42"/>
      <c r="AC13" s="55"/>
      <c r="AD13" s="56"/>
      <c r="AE13" s="56"/>
      <c r="AF13" s="56"/>
      <c r="AG13" s="55"/>
      <c r="AH13" s="56"/>
      <c r="AI13" s="56"/>
      <c r="AJ13" s="54"/>
      <c r="AK13" s="56"/>
    </row>
    <row r="14" spans="1:37" s="4" customFormat="1" ht="18" customHeight="1" x14ac:dyDescent="0.15">
      <c r="B14" s="880" t="s">
        <v>756</v>
      </c>
      <c r="C14" s="881"/>
      <c r="D14" s="881"/>
      <c r="E14" s="881"/>
      <c r="F14" s="973" t="s">
        <v>646</v>
      </c>
      <c r="G14" s="974"/>
      <c r="H14" s="974"/>
      <c r="I14" s="975"/>
      <c r="J14" s="932" t="s">
        <v>647</v>
      </c>
      <c r="K14" s="932"/>
      <c r="L14" s="932"/>
      <c r="M14" s="932"/>
      <c r="N14" s="955" t="s">
        <v>649</v>
      </c>
      <c r="O14" s="932"/>
      <c r="P14" s="932"/>
      <c r="Q14" s="979"/>
      <c r="T14" s="30"/>
      <c r="U14" s="959" t="s">
        <v>648</v>
      </c>
      <c r="V14" s="960"/>
      <c r="W14" s="960"/>
      <c r="X14" s="960"/>
      <c r="Y14" s="955" t="s">
        <v>646</v>
      </c>
      <c r="Z14" s="932"/>
      <c r="AA14" s="932"/>
      <c r="AB14" s="932"/>
      <c r="AC14" s="955" t="s">
        <v>647</v>
      </c>
      <c r="AD14" s="932"/>
      <c r="AE14" s="932"/>
      <c r="AF14" s="932"/>
      <c r="AG14" s="956" t="s">
        <v>649</v>
      </c>
      <c r="AH14" s="957"/>
      <c r="AI14" s="957"/>
      <c r="AJ14" s="958"/>
      <c r="AK14" s="56"/>
    </row>
    <row r="15" spans="1:37" s="4" customFormat="1" ht="24.95" customHeight="1" x14ac:dyDescent="0.15">
      <c r="B15" s="882"/>
      <c r="C15" s="883"/>
      <c r="D15" s="883"/>
      <c r="E15" s="883"/>
      <c r="F15" s="976"/>
      <c r="G15" s="977"/>
      <c r="H15" s="977"/>
      <c r="I15" s="332" t="s">
        <v>511</v>
      </c>
      <c r="J15" s="978"/>
      <c r="K15" s="978"/>
      <c r="L15" s="978"/>
      <c r="M15" s="331" t="s">
        <v>511</v>
      </c>
      <c r="N15" s="976"/>
      <c r="O15" s="977"/>
      <c r="P15" s="977"/>
      <c r="Q15" s="332" t="s">
        <v>511</v>
      </c>
      <c r="U15" s="961"/>
      <c r="V15" s="962"/>
      <c r="W15" s="962"/>
      <c r="X15" s="962"/>
      <c r="Y15" s="965"/>
      <c r="Z15" s="966"/>
      <c r="AA15" s="966"/>
      <c r="AB15" s="146" t="s">
        <v>358</v>
      </c>
      <c r="AC15" s="955"/>
      <c r="AD15" s="932"/>
      <c r="AE15" s="932"/>
      <c r="AF15" s="146" t="s">
        <v>358</v>
      </c>
      <c r="AG15" s="1194" t="s">
        <v>523</v>
      </c>
      <c r="AH15" s="1084"/>
      <c r="AI15" s="13"/>
      <c r="AJ15" s="237" t="s">
        <v>511</v>
      </c>
    </row>
    <row r="16" spans="1:37" s="4" customFormat="1" ht="9.75" customHeight="1" x14ac:dyDescent="0.15">
      <c r="C16" s="30"/>
      <c r="D16" s="30"/>
      <c r="E16" s="30"/>
      <c r="F16" s="30"/>
      <c r="G16" s="30"/>
      <c r="H16" s="30"/>
      <c r="I16" s="30"/>
      <c r="J16" s="30"/>
      <c r="K16" s="30"/>
      <c r="L16" s="30"/>
      <c r="M16" s="30"/>
      <c r="N16" s="30"/>
      <c r="O16" s="30"/>
      <c r="P16" s="30"/>
      <c r="Q16" s="30"/>
      <c r="R16" s="30"/>
      <c r="S16" s="30"/>
      <c r="T16" s="30"/>
      <c r="U16" s="30"/>
      <c r="V16" s="30"/>
      <c r="W16" s="30"/>
      <c r="X16" s="30"/>
      <c r="Y16" s="55"/>
      <c r="Z16" s="42"/>
      <c r="AA16" s="42"/>
      <c r="AB16" s="42"/>
      <c r="AC16" s="55"/>
      <c r="AD16" s="56"/>
      <c r="AE16" s="56"/>
      <c r="AF16" s="56"/>
      <c r="AG16" s="55"/>
      <c r="AH16" s="56"/>
      <c r="AI16" s="56"/>
      <c r="AJ16" s="56"/>
      <c r="AK16" s="56"/>
    </row>
    <row r="17" spans="1:37" s="3" customFormat="1" ht="20.100000000000001" customHeight="1" x14ac:dyDescent="0.15">
      <c r="A17" s="3" t="s">
        <v>446</v>
      </c>
      <c r="W17" s="4" t="s">
        <v>378</v>
      </c>
      <c r="X17" s="46" t="s">
        <v>447</v>
      </c>
      <c r="Y17" s="46"/>
      <c r="Z17" s="46"/>
      <c r="AA17" s="4"/>
      <c r="AB17" s="4"/>
      <c r="AC17" s="1224" t="s">
        <v>13</v>
      </c>
      <c r="AD17" s="1224"/>
      <c r="AE17" s="1224"/>
      <c r="AF17" s="1224"/>
      <c r="AG17" s="1224"/>
      <c r="AH17" s="1224"/>
      <c r="AI17" s="1224"/>
      <c r="AJ17" s="4" t="s">
        <v>12</v>
      </c>
      <c r="AK17" s="4"/>
    </row>
    <row r="18" spans="1:37" s="4" customFormat="1" ht="20.100000000000001" customHeight="1" x14ac:dyDescent="0.15">
      <c r="B18" s="775" t="s">
        <v>243</v>
      </c>
      <c r="C18" s="776"/>
      <c r="D18" s="776"/>
      <c r="E18" s="776"/>
      <c r="F18" s="776"/>
      <c r="G18" s="776"/>
      <c r="H18" s="776"/>
      <c r="I18" s="776"/>
      <c r="J18" s="776"/>
      <c r="K18" s="777"/>
      <c r="L18" s="775" t="s">
        <v>244</v>
      </c>
      <c r="M18" s="776"/>
      <c r="N18" s="776"/>
      <c r="O18" s="776"/>
      <c r="P18" s="776"/>
      <c r="Q18" s="776"/>
      <c r="R18" s="776"/>
      <c r="S18" s="776"/>
      <c r="T18" s="776"/>
      <c r="U18" s="776"/>
      <c r="V18" s="776"/>
      <c r="W18" s="776"/>
      <c r="X18" s="777"/>
      <c r="Y18" s="775" t="s">
        <v>311</v>
      </c>
      <c r="Z18" s="776"/>
      <c r="AA18" s="776"/>
      <c r="AB18" s="776"/>
      <c r="AC18" s="776"/>
      <c r="AD18" s="776"/>
      <c r="AE18" s="776"/>
      <c r="AF18" s="776"/>
      <c r="AG18" s="776"/>
      <c r="AH18" s="776"/>
      <c r="AI18" s="776"/>
      <c r="AJ18" s="777"/>
      <c r="AK18" s="177"/>
    </row>
    <row r="19" spans="1:37" s="4" customFormat="1" ht="20.100000000000001" customHeight="1" x14ac:dyDescent="0.15">
      <c r="B19" s="1196"/>
      <c r="C19" s="1197"/>
      <c r="D19" s="1197"/>
      <c r="E19" s="1197"/>
      <c r="F19" s="1197"/>
      <c r="G19" s="1197"/>
      <c r="H19" s="1197"/>
      <c r="I19" s="1197"/>
      <c r="J19" s="1197"/>
      <c r="K19" s="1198"/>
      <c r="L19" s="1196"/>
      <c r="M19" s="1197"/>
      <c r="N19" s="1197"/>
      <c r="O19" s="1197"/>
      <c r="P19" s="1197"/>
      <c r="Q19" s="1197"/>
      <c r="R19" s="1197"/>
      <c r="S19" s="1197"/>
      <c r="T19" s="1197"/>
      <c r="U19" s="1197"/>
      <c r="V19" s="1197"/>
      <c r="W19" s="1197"/>
      <c r="X19" s="1198"/>
      <c r="Y19" s="1196"/>
      <c r="Z19" s="1197"/>
      <c r="AA19" s="1197"/>
      <c r="AB19" s="1197"/>
      <c r="AC19" s="1197"/>
      <c r="AD19" s="1197"/>
      <c r="AE19" s="1197"/>
      <c r="AF19" s="1197"/>
      <c r="AG19" s="1197"/>
      <c r="AH19" s="1197"/>
      <c r="AI19" s="1197"/>
      <c r="AJ19" s="1198"/>
      <c r="AK19" s="180"/>
    </row>
    <row r="20" spans="1:37" s="14" customFormat="1" ht="20.100000000000001" customHeight="1" x14ac:dyDescent="0.15">
      <c r="B20" s="887"/>
      <c r="C20" s="888"/>
      <c r="D20" s="888"/>
      <c r="E20" s="888"/>
      <c r="F20" s="888"/>
      <c r="G20" s="888"/>
      <c r="H20" s="888"/>
      <c r="I20" s="888"/>
      <c r="J20" s="888"/>
      <c r="K20" s="889"/>
      <c r="L20" s="887"/>
      <c r="M20" s="888"/>
      <c r="N20" s="888"/>
      <c r="O20" s="888"/>
      <c r="P20" s="888"/>
      <c r="Q20" s="888"/>
      <c r="R20" s="888"/>
      <c r="S20" s="888"/>
      <c r="T20" s="888"/>
      <c r="U20" s="888"/>
      <c r="V20" s="888"/>
      <c r="W20" s="888"/>
      <c r="X20" s="889"/>
      <c r="Y20" s="887"/>
      <c r="Z20" s="888"/>
      <c r="AA20" s="888"/>
      <c r="AB20" s="888"/>
      <c r="AC20" s="888"/>
      <c r="AD20" s="888"/>
      <c r="AE20" s="888"/>
      <c r="AF20" s="888"/>
      <c r="AG20" s="888"/>
      <c r="AH20" s="888"/>
      <c r="AI20" s="888"/>
      <c r="AJ20" s="889"/>
      <c r="AK20" s="180"/>
    </row>
    <row r="21" spans="1:37" s="14" customFormat="1" ht="20.100000000000001" customHeight="1" x14ac:dyDescent="0.15">
      <c r="B21" s="887"/>
      <c r="C21" s="888"/>
      <c r="D21" s="888"/>
      <c r="E21" s="888"/>
      <c r="F21" s="888"/>
      <c r="G21" s="888"/>
      <c r="H21" s="888"/>
      <c r="I21" s="888"/>
      <c r="J21" s="888"/>
      <c r="K21" s="889"/>
      <c r="L21" s="887"/>
      <c r="M21" s="888"/>
      <c r="N21" s="888"/>
      <c r="O21" s="888"/>
      <c r="P21" s="888"/>
      <c r="Q21" s="888"/>
      <c r="R21" s="888"/>
      <c r="S21" s="888"/>
      <c r="T21" s="888"/>
      <c r="U21" s="888"/>
      <c r="V21" s="888"/>
      <c r="W21" s="888"/>
      <c r="X21" s="889"/>
      <c r="Y21" s="887"/>
      <c r="Z21" s="888"/>
      <c r="AA21" s="888"/>
      <c r="AB21" s="888"/>
      <c r="AC21" s="888"/>
      <c r="AD21" s="888"/>
      <c r="AE21" s="888"/>
      <c r="AF21" s="888"/>
      <c r="AG21" s="888"/>
      <c r="AH21" s="888"/>
      <c r="AI21" s="888"/>
      <c r="AJ21" s="889"/>
      <c r="AK21" s="180"/>
    </row>
    <row r="22" spans="1:37" s="14" customFormat="1" ht="20.100000000000001" customHeight="1" x14ac:dyDescent="0.15">
      <c r="B22" s="913"/>
      <c r="C22" s="914"/>
      <c r="D22" s="914"/>
      <c r="E22" s="914"/>
      <c r="F22" s="914"/>
      <c r="G22" s="914"/>
      <c r="H22" s="914"/>
      <c r="I22" s="914"/>
      <c r="J22" s="914"/>
      <c r="K22" s="915"/>
      <c r="L22" s="913"/>
      <c r="M22" s="914"/>
      <c r="N22" s="914"/>
      <c r="O22" s="914"/>
      <c r="P22" s="914"/>
      <c r="Q22" s="914"/>
      <c r="R22" s="914"/>
      <c r="S22" s="914"/>
      <c r="T22" s="914"/>
      <c r="U22" s="914"/>
      <c r="V22" s="914"/>
      <c r="W22" s="914"/>
      <c r="X22" s="915"/>
      <c r="Y22" s="913"/>
      <c r="Z22" s="914"/>
      <c r="AA22" s="914"/>
      <c r="AB22" s="914"/>
      <c r="AC22" s="914"/>
      <c r="AD22" s="914"/>
      <c r="AE22" s="914"/>
      <c r="AF22" s="914"/>
      <c r="AG22" s="914"/>
      <c r="AH22" s="914"/>
      <c r="AI22" s="914"/>
      <c r="AJ22" s="915"/>
      <c r="AK22" s="180"/>
    </row>
    <row r="23" spans="1:37" s="14" customFormat="1" ht="20.100000000000001" customHeight="1" x14ac:dyDescent="0.15">
      <c r="B23" s="887"/>
      <c r="C23" s="888"/>
      <c r="D23" s="888"/>
      <c r="E23" s="888"/>
      <c r="F23" s="888"/>
      <c r="G23" s="888"/>
      <c r="H23" s="888"/>
      <c r="I23" s="888"/>
      <c r="J23" s="888"/>
      <c r="K23" s="889"/>
      <c r="L23" s="887"/>
      <c r="M23" s="888"/>
      <c r="N23" s="888"/>
      <c r="O23" s="888"/>
      <c r="P23" s="888"/>
      <c r="Q23" s="888"/>
      <c r="R23" s="888"/>
      <c r="S23" s="888"/>
      <c r="T23" s="888"/>
      <c r="U23" s="888"/>
      <c r="V23" s="888"/>
      <c r="W23" s="888"/>
      <c r="X23" s="889"/>
      <c r="Y23" s="887"/>
      <c r="Z23" s="888"/>
      <c r="AA23" s="888"/>
      <c r="AB23" s="888"/>
      <c r="AC23" s="888"/>
      <c r="AD23" s="888"/>
      <c r="AE23" s="888"/>
      <c r="AF23" s="888"/>
      <c r="AG23" s="888"/>
      <c r="AH23" s="888"/>
      <c r="AI23" s="888"/>
      <c r="AJ23" s="889"/>
      <c r="AK23" s="180"/>
    </row>
    <row r="24" spans="1:37" s="14" customFormat="1" ht="20.100000000000001" customHeight="1" x14ac:dyDescent="0.15">
      <c r="B24" s="890"/>
      <c r="C24" s="891"/>
      <c r="D24" s="891"/>
      <c r="E24" s="891"/>
      <c r="F24" s="891"/>
      <c r="G24" s="891"/>
      <c r="H24" s="891"/>
      <c r="I24" s="891"/>
      <c r="J24" s="891"/>
      <c r="K24" s="892"/>
      <c r="L24" s="890"/>
      <c r="M24" s="891"/>
      <c r="N24" s="891"/>
      <c r="O24" s="891"/>
      <c r="P24" s="891"/>
      <c r="Q24" s="891"/>
      <c r="R24" s="891"/>
      <c r="S24" s="891"/>
      <c r="T24" s="891"/>
      <c r="U24" s="891"/>
      <c r="V24" s="891"/>
      <c r="W24" s="891"/>
      <c r="X24" s="892"/>
      <c r="Y24" s="890"/>
      <c r="Z24" s="891"/>
      <c r="AA24" s="891"/>
      <c r="AB24" s="891"/>
      <c r="AC24" s="891"/>
      <c r="AD24" s="891"/>
      <c r="AE24" s="891"/>
      <c r="AF24" s="891"/>
      <c r="AG24" s="891"/>
      <c r="AH24" s="891"/>
      <c r="AI24" s="891"/>
      <c r="AJ24" s="892"/>
      <c r="AK24" s="180"/>
    </row>
    <row r="25" spans="1:37" s="14" customFormat="1" ht="20.100000000000001" customHeight="1" x14ac:dyDescent="0.15">
      <c r="B25" s="887"/>
      <c r="C25" s="888"/>
      <c r="D25" s="888"/>
      <c r="E25" s="888"/>
      <c r="F25" s="888"/>
      <c r="G25" s="888"/>
      <c r="H25" s="888"/>
      <c r="I25" s="888"/>
      <c r="J25" s="888"/>
      <c r="K25" s="889"/>
      <c r="L25" s="887"/>
      <c r="M25" s="888"/>
      <c r="N25" s="888"/>
      <c r="O25" s="888"/>
      <c r="P25" s="888"/>
      <c r="Q25" s="888"/>
      <c r="R25" s="888"/>
      <c r="S25" s="888"/>
      <c r="T25" s="888"/>
      <c r="U25" s="888"/>
      <c r="V25" s="888"/>
      <c r="W25" s="888"/>
      <c r="X25" s="889"/>
      <c r="Y25" s="887"/>
      <c r="Z25" s="888"/>
      <c r="AA25" s="888"/>
      <c r="AB25" s="888"/>
      <c r="AC25" s="888"/>
      <c r="AD25" s="888"/>
      <c r="AE25" s="888"/>
      <c r="AF25" s="888"/>
      <c r="AG25" s="888"/>
      <c r="AH25" s="888"/>
      <c r="AI25" s="888"/>
      <c r="AJ25" s="889"/>
      <c r="AK25" s="180"/>
    </row>
    <row r="26" spans="1:37" s="14" customFormat="1" ht="20.100000000000001" customHeight="1" x14ac:dyDescent="0.15">
      <c r="B26" s="887"/>
      <c r="C26" s="888"/>
      <c r="D26" s="888"/>
      <c r="E26" s="888"/>
      <c r="F26" s="888"/>
      <c r="G26" s="888"/>
      <c r="H26" s="888"/>
      <c r="I26" s="888"/>
      <c r="J26" s="888"/>
      <c r="K26" s="889"/>
      <c r="L26" s="887"/>
      <c r="M26" s="888"/>
      <c r="N26" s="888"/>
      <c r="O26" s="888"/>
      <c r="P26" s="888"/>
      <c r="Q26" s="888"/>
      <c r="R26" s="888"/>
      <c r="S26" s="888"/>
      <c r="T26" s="888"/>
      <c r="U26" s="888"/>
      <c r="V26" s="888"/>
      <c r="W26" s="888"/>
      <c r="X26" s="889"/>
      <c r="Y26" s="887"/>
      <c r="Z26" s="888"/>
      <c r="AA26" s="888"/>
      <c r="AB26" s="888"/>
      <c r="AC26" s="888"/>
      <c r="AD26" s="888"/>
      <c r="AE26" s="888"/>
      <c r="AF26" s="888"/>
      <c r="AG26" s="888"/>
      <c r="AH26" s="888"/>
      <c r="AI26" s="888"/>
      <c r="AJ26" s="889"/>
      <c r="AK26" s="180"/>
    </row>
    <row r="27" spans="1:37" s="14" customFormat="1" ht="20.100000000000001" customHeight="1" x14ac:dyDescent="0.15">
      <c r="B27" s="890"/>
      <c r="C27" s="891"/>
      <c r="D27" s="891"/>
      <c r="E27" s="891"/>
      <c r="F27" s="891"/>
      <c r="G27" s="891"/>
      <c r="H27" s="891"/>
      <c r="I27" s="891"/>
      <c r="J27" s="891"/>
      <c r="K27" s="892"/>
      <c r="L27" s="890"/>
      <c r="M27" s="891"/>
      <c r="N27" s="891"/>
      <c r="O27" s="891"/>
      <c r="P27" s="891"/>
      <c r="Q27" s="891"/>
      <c r="R27" s="891"/>
      <c r="S27" s="891"/>
      <c r="T27" s="891"/>
      <c r="U27" s="891"/>
      <c r="V27" s="891"/>
      <c r="W27" s="891"/>
      <c r="X27" s="892"/>
      <c r="Y27" s="890"/>
      <c r="Z27" s="891"/>
      <c r="AA27" s="891"/>
      <c r="AB27" s="891"/>
      <c r="AC27" s="891"/>
      <c r="AD27" s="891"/>
      <c r="AE27" s="891"/>
      <c r="AF27" s="891"/>
      <c r="AG27" s="891"/>
      <c r="AH27" s="891"/>
      <c r="AI27" s="891"/>
      <c r="AJ27" s="892"/>
      <c r="AK27" s="180"/>
    </row>
    <row r="28" spans="1:37" s="14" customFormat="1" ht="20.100000000000001" customHeight="1" x14ac:dyDescent="0.15">
      <c r="B28" s="913"/>
      <c r="C28" s="914"/>
      <c r="D28" s="914"/>
      <c r="E28" s="914"/>
      <c r="F28" s="914"/>
      <c r="G28" s="914"/>
      <c r="H28" s="914"/>
      <c r="I28" s="914"/>
      <c r="J28" s="914"/>
      <c r="K28" s="915"/>
      <c r="L28" s="913"/>
      <c r="M28" s="914"/>
      <c r="N28" s="914"/>
      <c r="O28" s="914"/>
      <c r="P28" s="914"/>
      <c r="Q28" s="914"/>
      <c r="R28" s="914"/>
      <c r="S28" s="914"/>
      <c r="T28" s="914"/>
      <c r="U28" s="914"/>
      <c r="V28" s="914"/>
      <c r="W28" s="914"/>
      <c r="X28" s="915"/>
      <c r="Y28" s="913"/>
      <c r="Z28" s="914"/>
      <c r="AA28" s="914"/>
      <c r="AB28" s="914"/>
      <c r="AC28" s="914"/>
      <c r="AD28" s="914"/>
      <c r="AE28" s="914"/>
      <c r="AF28" s="914"/>
      <c r="AG28" s="914"/>
      <c r="AH28" s="914"/>
      <c r="AI28" s="914"/>
      <c r="AJ28" s="915"/>
      <c r="AK28" s="180"/>
    </row>
    <row r="29" spans="1:37" s="14" customFormat="1" ht="20.100000000000001" customHeight="1" x14ac:dyDescent="0.15">
      <c r="B29" s="887"/>
      <c r="C29" s="888"/>
      <c r="D29" s="888"/>
      <c r="E29" s="888"/>
      <c r="F29" s="888"/>
      <c r="G29" s="888"/>
      <c r="H29" s="888"/>
      <c r="I29" s="888"/>
      <c r="J29" s="888"/>
      <c r="K29" s="889"/>
      <c r="L29" s="887"/>
      <c r="M29" s="888"/>
      <c r="N29" s="888"/>
      <c r="O29" s="888"/>
      <c r="P29" s="888"/>
      <c r="Q29" s="888"/>
      <c r="R29" s="888"/>
      <c r="S29" s="888"/>
      <c r="T29" s="888"/>
      <c r="U29" s="888"/>
      <c r="V29" s="888"/>
      <c r="W29" s="888"/>
      <c r="X29" s="889"/>
      <c r="Y29" s="887"/>
      <c r="Z29" s="888"/>
      <c r="AA29" s="888"/>
      <c r="AB29" s="888"/>
      <c r="AC29" s="888"/>
      <c r="AD29" s="888"/>
      <c r="AE29" s="888"/>
      <c r="AF29" s="888"/>
      <c r="AG29" s="888"/>
      <c r="AH29" s="888"/>
      <c r="AI29" s="888"/>
      <c r="AJ29" s="889"/>
      <c r="AK29" s="180"/>
    </row>
    <row r="30" spans="1:37" s="4" customFormat="1" ht="20.100000000000001" customHeight="1" x14ac:dyDescent="0.15">
      <c r="B30" s="916"/>
      <c r="C30" s="917"/>
      <c r="D30" s="917"/>
      <c r="E30" s="917"/>
      <c r="F30" s="917"/>
      <c r="G30" s="917"/>
      <c r="H30" s="917"/>
      <c r="I30" s="917"/>
      <c r="J30" s="917"/>
      <c r="K30" s="918"/>
      <c r="L30" s="916"/>
      <c r="M30" s="917"/>
      <c r="N30" s="917"/>
      <c r="O30" s="917"/>
      <c r="P30" s="917"/>
      <c r="Q30" s="917"/>
      <c r="R30" s="917"/>
      <c r="S30" s="917"/>
      <c r="T30" s="917"/>
      <c r="U30" s="917"/>
      <c r="V30" s="917"/>
      <c r="W30" s="917"/>
      <c r="X30" s="918"/>
      <c r="Y30" s="916"/>
      <c r="Z30" s="917"/>
      <c r="AA30" s="917"/>
      <c r="AB30" s="917"/>
      <c r="AC30" s="917"/>
      <c r="AD30" s="917"/>
      <c r="AE30" s="917"/>
      <c r="AF30" s="917"/>
      <c r="AG30" s="917"/>
      <c r="AH30" s="917"/>
      <c r="AI30" s="917"/>
      <c r="AJ30" s="918"/>
      <c r="AK30" s="180"/>
    </row>
    <row r="31" spans="1:37" s="4" customFormat="1" ht="20.100000000000001" customHeight="1" x14ac:dyDescent="0.15">
      <c r="B31" s="180"/>
      <c r="C31" s="180"/>
      <c r="D31" s="180"/>
      <c r="E31" s="180"/>
      <c r="F31" s="180"/>
      <c r="G31" s="180"/>
      <c r="H31" s="180"/>
      <c r="I31" s="180"/>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row>
    <row r="32" spans="1:37" s="3" customFormat="1" ht="20.100000000000001" customHeight="1" x14ac:dyDescent="0.15">
      <c r="A32" s="3" t="s">
        <v>230</v>
      </c>
    </row>
    <row r="33" spans="1:250" s="39" customFormat="1" ht="20.100000000000001" customHeight="1" x14ac:dyDescent="0.15">
      <c r="A33" s="174"/>
      <c r="B33" s="929" t="s">
        <v>229</v>
      </c>
      <c r="C33" s="920"/>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2"/>
      <c r="AK33" s="185"/>
    </row>
    <row r="34" spans="1:250" s="66" customFormat="1" ht="20.100000000000001" customHeight="1" x14ac:dyDescent="0.15">
      <c r="A34" s="211"/>
      <c r="B34" s="930"/>
      <c r="C34" s="923"/>
      <c r="D34" s="924"/>
      <c r="E34" s="924"/>
      <c r="F34" s="924"/>
      <c r="G34" s="924"/>
      <c r="H34" s="924"/>
      <c r="I34" s="924"/>
      <c r="J34" s="924"/>
      <c r="K34" s="924"/>
      <c r="L34" s="924"/>
      <c r="M34" s="924"/>
      <c r="N34" s="924"/>
      <c r="O34" s="924"/>
      <c r="P34" s="924"/>
      <c r="Q34" s="924"/>
      <c r="R34" s="924"/>
      <c r="S34" s="924"/>
      <c r="T34" s="924"/>
      <c r="U34" s="924"/>
      <c r="V34" s="924"/>
      <c r="W34" s="924"/>
      <c r="X34" s="924"/>
      <c r="Y34" s="924"/>
      <c r="Z34" s="924"/>
      <c r="AA34" s="924"/>
      <c r="AB34" s="924"/>
      <c r="AC34" s="924"/>
      <c r="AD34" s="924"/>
      <c r="AE34" s="924"/>
      <c r="AF34" s="924"/>
      <c r="AG34" s="924"/>
      <c r="AH34" s="924"/>
      <c r="AI34" s="924"/>
      <c r="AJ34" s="925"/>
      <c r="AK34" s="185"/>
    </row>
    <row r="35" spans="1:250" s="66" customFormat="1" ht="20.100000000000001" customHeight="1" x14ac:dyDescent="0.15">
      <c r="A35" s="211"/>
      <c r="B35" s="930"/>
      <c r="C35" s="923"/>
      <c r="D35" s="924"/>
      <c r="E35" s="924"/>
      <c r="F35" s="924"/>
      <c r="G35" s="924"/>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5"/>
      <c r="AK35" s="185"/>
    </row>
    <row r="36" spans="1:250" s="66" customFormat="1" ht="20.100000000000001" customHeight="1" x14ac:dyDescent="0.15">
      <c r="A36" s="211"/>
      <c r="B36" s="930"/>
      <c r="C36" s="923"/>
      <c r="D36" s="924"/>
      <c r="E36" s="924"/>
      <c r="F36" s="924"/>
      <c r="G36" s="924"/>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5"/>
      <c r="AK36" s="185"/>
    </row>
    <row r="37" spans="1:250" s="39" customFormat="1" ht="20.100000000000001" customHeight="1" x14ac:dyDescent="0.15">
      <c r="A37" s="174"/>
      <c r="B37" s="931"/>
      <c r="C37" s="926"/>
      <c r="D37" s="927"/>
      <c r="E37" s="927"/>
      <c r="F37" s="927"/>
      <c r="G37" s="927"/>
      <c r="H37" s="927"/>
      <c r="I37" s="927"/>
      <c r="J37" s="927"/>
      <c r="K37" s="927"/>
      <c r="L37" s="927"/>
      <c r="M37" s="927"/>
      <c r="N37" s="927"/>
      <c r="O37" s="927"/>
      <c r="P37" s="927"/>
      <c r="Q37" s="927"/>
      <c r="R37" s="927"/>
      <c r="S37" s="927"/>
      <c r="T37" s="927"/>
      <c r="U37" s="927"/>
      <c r="V37" s="927"/>
      <c r="W37" s="927"/>
      <c r="X37" s="927"/>
      <c r="Y37" s="927"/>
      <c r="Z37" s="927"/>
      <c r="AA37" s="927"/>
      <c r="AB37" s="927"/>
      <c r="AC37" s="927"/>
      <c r="AD37" s="927"/>
      <c r="AE37" s="927"/>
      <c r="AF37" s="927"/>
      <c r="AG37" s="927"/>
      <c r="AH37" s="927"/>
      <c r="AI37" s="927"/>
      <c r="AJ37" s="928"/>
      <c r="AK37" s="185"/>
    </row>
    <row r="38" spans="1:250" s="39" customFormat="1" ht="20.100000000000001" customHeight="1" x14ac:dyDescent="0.15">
      <c r="A38" s="174"/>
      <c r="B38" s="929" t="s">
        <v>321</v>
      </c>
      <c r="C38" s="920"/>
      <c r="D38" s="921"/>
      <c r="E38" s="921"/>
      <c r="F38" s="921"/>
      <c r="G38" s="921"/>
      <c r="H38" s="921"/>
      <c r="I38" s="921"/>
      <c r="J38" s="921"/>
      <c r="K38" s="921"/>
      <c r="L38" s="921"/>
      <c r="M38" s="921"/>
      <c r="N38" s="921"/>
      <c r="O38" s="921"/>
      <c r="P38" s="921"/>
      <c r="Q38" s="921"/>
      <c r="R38" s="921"/>
      <c r="S38" s="921"/>
      <c r="T38" s="921"/>
      <c r="U38" s="921"/>
      <c r="V38" s="921"/>
      <c r="W38" s="921"/>
      <c r="X38" s="921"/>
      <c r="Y38" s="921"/>
      <c r="Z38" s="921"/>
      <c r="AA38" s="921"/>
      <c r="AB38" s="921"/>
      <c r="AC38" s="921"/>
      <c r="AD38" s="921"/>
      <c r="AE38" s="921"/>
      <c r="AF38" s="921"/>
      <c r="AG38" s="921"/>
      <c r="AH38" s="921"/>
      <c r="AI38" s="921"/>
      <c r="AJ38" s="922"/>
      <c r="AK38" s="185"/>
    </row>
    <row r="39" spans="1:250" s="66" customFormat="1" ht="20.100000000000001" customHeight="1" x14ac:dyDescent="0.15">
      <c r="A39" s="211"/>
      <c r="B39" s="930"/>
      <c r="C39" s="923"/>
      <c r="D39" s="924"/>
      <c r="E39" s="924"/>
      <c r="F39" s="924"/>
      <c r="G39" s="924"/>
      <c r="H39" s="924"/>
      <c r="I39" s="924"/>
      <c r="J39" s="924"/>
      <c r="K39" s="924"/>
      <c r="L39" s="924"/>
      <c r="M39" s="924"/>
      <c r="N39" s="924"/>
      <c r="O39" s="924"/>
      <c r="P39" s="924"/>
      <c r="Q39" s="924"/>
      <c r="R39" s="924"/>
      <c r="S39" s="924"/>
      <c r="T39" s="924"/>
      <c r="U39" s="924"/>
      <c r="V39" s="924"/>
      <c r="W39" s="924"/>
      <c r="X39" s="924"/>
      <c r="Y39" s="924"/>
      <c r="Z39" s="924"/>
      <c r="AA39" s="924"/>
      <c r="AB39" s="924"/>
      <c r="AC39" s="924"/>
      <c r="AD39" s="924"/>
      <c r="AE39" s="924"/>
      <c r="AF39" s="924"/>
      <c r="AG39" s="924"/>
      <c r="AH39" s="924"/>
      <c r="AI39" s="924"/>
      <c r="AJ39" s="925"/>
      <c r="AK39" s="185"/>
    </row>
    <row r="40" spans="1:250" s="66" customFormat="1" ht="20.100000000000001" customHeight="1" x14ac:dyDescent="0.15">
      <c r="A40" s="211"/>
      <c r="B40" s="930"/>
      <c r="C40" s="923"/>
      <c r="D40" s="924"/>
      <c r="E40" s="924"/>
      <c r="F40" s="924"/>
      <c r="G40" s="924"/>
      <c r="H40" s="924"/>
      <c r="I40" s="924"/>
      <c r="J40" s="924"/>
      <c r="K40" s="924"/>
      <c r="L40" s="924"/>
      <c r="M40" s="924"/>
      <c r="N40" s="924"/>
      <c r="O40" s="924"/>
      <c r="P40" s="924"/>
      <c r="Q40" s="924"/>
      <c r="R40" s="924"/>
      <c r="S40" s="924"/>
      <c r="T40" s="924"/>
      <c r="U40" s="924"/>
      <c r="V40" s="924"/>
      <c r="W40" s="924"/>
      <c r="X40" s="924"/>
      <c r="Y40" s="924"/>
      <c r="Z40" s="924"/>
      <c r="AA40" s="924"/>
      <c r="AB40" s="924"/>
      <c r="AC40" s="924"/>
      <c r="AD40" s="924"/>
      <c r="AE40" s="924"/>
      <c r="AF40" s="924"/>
      <c r="AG40" s="924"/>
      <c r="AH40" s="924"/>
      <c r="AI40" s="924"/>
      <c r="AJ40" s="925"/>
      <c r="AK40" s="185"/>
    </row>
    <row r="41" spans="1:250" s="66" customFormat="1" ht="20.100000000000001" customHeight="1" x14ac:dyDescent="0.15">
      <c r="A41" s="211"/>
      <c r="B41" s="930"/>
      <c r="C41" s="923"/>
      <c r="D41" s="924"/>
      <c r="E41" s="924"/>
      <c r="F41" s="924"/>
      <c r="G41" s="924"/>
      <c r="H41" s="924"/>
      <c r="I41" s="924"/>
      <c r="J41" s="924"/>
      <c r="K41" s="924"/>
      <c r="L41" s="924"/>
      <c r="M41" s="924"/>
      <c r="N41" s="924"/>
      <c r="O41" s="924"/>
      <c r="P41" s="924"/>
      <c r="Q41" s="924"/>
      <c r="R41" s="924"/>
      <c r="S41" s="924"/>
      <c r="T41" s="924"/>
      <c r="U41" s="924"/>
      <c r="V41" s="924"/>
      <c r="W41" s="924"/>
      <c r="X41" s="924"/>
      <c r="Y41" s="924"/>
      <c r="Z41" s="924"/>
      <c r="AA41" s="924"/>
      <c r="AB41" s="924"/>
      <c r="AC41" s="924"/>
      <c r="AD41" s="924"/>
      <c r="AE41" s="924"/>
      <c r="AF41" s="924"/>
      <c r="AG41" s="924"/>
      <c r="AH41" s="924"/>
      <c r="AI41" s="924"/>
      <c r="AJ41" s="925"/>
      <c r="AK41" s="185"/>
    </row>
    <row r="42" spans="1:250" s="39" customFormat="1" ht="20.100000000000001" customHeight="1" x14ac:dyDescent="0.15">
      <c r="A42" s="174"/>
      <c r="B42" s="931"/>
      <c r="C42" s="926"/>
      <c r="D42" s="927"/>
      <c r="E42" s="927"/>
      <c r="F42" s="927"/>
      <c r="G42" s="927"/>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8"/>
      <c r="AK42" s="185"/>
    </row>
    <row r="43" spans="1:250" s="3" customFormat="1" ht="20.100000000000001" customHeight="1" x14ac:dyDescent="0.15">
      <c r="A43" s="3" t="s">
        <v>546</v>
      </c>
    </row>
    <row r="44" spans="1:250" s="4" customFormat="1" ht="20.100000000000001" customHeight="1" x14ac:dyDescent="0.15">
      <c r="A44" s="3"/>
      <c r="B44" s="3" t="s">
        <v>611</v>
      </c>
      <c r="C44" s="3"/>
      <c r="D44" s="3"/>
      <c r="E44" s="3"/>
      <c r="F44" s="3"/>
      <c r="G44" s="3"/>
      <c r="H44" s="3"/>
      <c r="I44" s="3"/>
      <c r="J44" s="3"/>
    </row>
    <row r="45" spans="1:250" s="4" customFormat="1" ht="15" customHeight="1" x14ac:dyDescent="0.15">
      <c r="A45" s="3"/>
      <c r="B45" s="299" t="s">
        <v>732</v>
      </c>
      <c r="C45" s="299"/>
      <c r="D45" s="299"/>
      <c r="E45" s="228"/>
      <c r="F45" s="14"/>
      <c r="N45" s="14"/>
      <c r="U45" s="319"/>
      <c r="V45" s="319"/>
      <c r="W45" s="319"/>
      <c r="X45" s="319"/>
      <c r="Y45" s="14"/>
      <c r="Z45" s="14"/>
      <c r="AA45" s="14"/>
      <c r="AB45" s="14"/>
      <c r="AC45" s="14"/>
      <c r="AD45" s="14"/>
      <c r="AE45" s="14"/>
      <c r="AF45" s="14"/>
      <c r="AG45" s="14"/>
      <c r="AH45" s="14"/>
      <c r="AI45" s="14"/>
      <c r="AJ45" s="14"/>
      <c r="AK45" s="14"/>
    </row>
    <row r="46" spans="1:250" s="4" customFormat="1" ht="20.100000000000001" customHeight="1" x14ac:dyDescent="0.15">
      <c r="B46" s="884" t="s">
        <v>211</v>
      </c>
      <c r="C46" s="886"/>
      <c r="D46" s="290"/>
      <c r="E46" s="291" t="s">
        <v>720</v>
      </c>
      <c r="F46" s="17"/>
      <c r="G46" s="291" t="s">
        <v>719</v>
      </c>
      <c r="H46" s="298" t="s">
        <v>67</v>
      </c>
      <c r="I46" s="291"/>
      <c r="J46" s="291"/>
      <c r="K46" s="291" t="s">
        <v>720</v>
      </c>
      <c r="L46" s="17"/>
      <c r="M46" s="292" t="s">
        <v>719</v>
      </c>
      <c r="N46" s="955"/>
      <c r="O46" s="932"/>
      <c r="P46" s="932" t="s">
        <v>571</v>
      </c>
      <c r="Q46" s="932"/>
      <c r="R46" s="13"/>
      <c r="S46" s="237" t="s">
        <v>726</v>
      </c>
      <c r="U46" s="289"/>
      <c r="V46" s="289"/>
      <c r="W46" s="289"/>
      <c r="X46" s="289"/>
      <c r="Y46" s="289"/>
      <c r="Z46" s="289"/>
      <c r="AA46" s="14"/>
      <c r="AB46" s="289"/>
      <c r="AC46" s="317"/>
      <c r="AD46" s="289"/>
      <c r="AE46" s="35"/>
      <c r="AF46" s="289"/>
      <c r="AG46" s="14"/>
      <c r="AH46" s="289"/>
      <c r="AI46" s="14"/>
      <c r="AJ46" s="14"/>
      <c r="AN46" s="47"/>
      <c r="AO46" s="47"/>
      <c r="AP46" s="47"/>
      <c r="AQ46" s="47"/>
      <c r="AR46" s="47"/>
      <c r="AS46" s="47"/>
      <c r="AT46" s="47"/>
      <c r="AU46" s="14"/>
      <c r="IP46" s="1227"/>
    </row>
    <row r="47" spans="1:250" s="4" customFormat="1" ht="20.100000000000001" customHeight="1" x14ac:dyDescent="0.15">
      <c r="B47" s="884" t="s">
        <v>208</v>
      </c>
      <c r="C47" s="885"/>
      <c r="D47" s="293"/>
      <c r="E47" s="294" t="s">
        <v>720</v>
      </c>
      <c r="F47" s="13"/>
      <c r="G47" s="294" t="s">
        <v>719</v>
      </c>
      <c r="H47" s="296" t="s">
        <v>67</v>
      </c>
      <c r="I47" s="294"/>
      <c r="J47" s="294"/>
      <c r="K47" s="294" t="s">
        <v>720</v>
      </c>
      <c r="L47" s="13"/>
      <c r="M47" s="295" t="s">
        <v>719</v>
      </c>
      <c r="N47" s="955"/>
      <c r="O47" s="932"/>
      <c r="P47" s="932" t="s">
        <v>571</v>
      </c>
      <c r="Q47" s="932"/>
      <c r="R47" s="13"/>
      <c r="S47" s="237" t="s">
        <v>726</v>
      </c>
      <c r="U47" s="47"/>
      <c r="V47" s="47"/>
      <c r="W47" s="47"/>
      <c r="X47" s="14"/>
      <c r="Y47" s="14"/>
      <c r="Z47" s="919"/>
      <c r="AA47" s="919"/>
      <c r="AB47" s="14"/>
      <c r="AC47" s="289"/>
      <c r="AD47" s="987"/>
      <c r="AE47" s="1017"/>
      <c r="AF47" s="14"/>
      <c r="AG47" s="14"/>
      <c r="AH47" s="14"/>
      <c r="AI47" s="14"/>
      <c r="AJ47" s="14"/>
      <c r="AN47" s="47"/>
      <c r="AO47" s="47"/>
      <c r="AP47" s="47"/>
      <c r="AQ47" s="47"/>
      <c r="AR47" s="47"/>
      <c r="AS47" s="47"/>
      <c r="AT47" s="47"/>
      <c r="AU47" s="14"/>
      <c r="IP47" s="1227"/>
    </row>
    <row r="48" spans="1:250" s="4" customFormat="1" ht="9.9499999999999993" customHeight="1" x14ac:dyDescent="0.15">
      <c r="AK48" s="987"/>
      <c r="AL48" s="1017"/>
      <c r="AM48" s="320"/>
      <c r="AN48" s="1232"/>
      <c r="AO48" s="1232"/>
      <c r="AP48" s="1232"/>
      <c r="AQ48" s="1232"/>
      <c r="AR48" s="1232"/>
      <c r="AS48" s="1232"/>
      <c r="AT48" s="1232"/>
      <c r="AU48" s="14"/>
      <c r="IP48" s="1228"/>
    </row>
    <row r="49" spans="1:250" s="4" customFormat="1" ht="20.100000000000001" customHeight="1" x14ac:dyDescent="0.15">
      <c r="B49" s="1703" t="s">
        <v>733</v>
      </c>
      <c r="C49" s="1703"/>
      <c r="D49" s="1703"/>
      <c r="E49" s="1703"/>
      <c r="F49" s="1703"/>
      <c r="AK49" s="30"/>
      <c r="AL49" s="318"/>
      <c r="AM49" s="297"/>
      <c r="AN49" s="297"/>
      <c r="AO49" s="297"/>
      <c r="AP49" s="297"/>
      <c r="AQ49" s="297"/>
      <c r="AR49" s="297"/>
      <c r="AS49" s="297"/>
      <c r="AT49" s="297"/>
      <c r="AU49" s="14"/>
      <c r="IP49" s="257"/>
    </row>
    <row r="50" spans="1:250" s="4" customFormat="1" ht="5.0999999999999996" customHeight="1" x14ac:dyDescent="0.15">
      <c r="B50" s="1222" t="s">
        <v>207</v>
      </c>
      <c r="C50" s="1006"/>
      <c r="D50" s="303"/>
      <c r="E50" s="304"/>
      <c r="F50" s="304"/>
      <c r="G50" s="304"/>
      <c r="H50" s="1647" t="s">
        <v>646</v>
      </c>
      <c r="I50" s="1647"/>
      <c r="J50" s="1647"/>
      <c r="K50" s="304"/>
      <c r="L50" s="304"/>
      <c r="M50" s="304"/>
      <c r="N50" s="304"/>
      <c r="O50" s="304"/>
      <c r="P50" s="304"/>
      <c r="Q50" s="304"/>
      <c r="R50" s="1222" t="s">
        <v>725</v>
      </c>
      <c r="S50" s="1005"/>
      <c r="T50" s="1005"/>
      <c r="U50" s="1005"/>
      <c r="V50" s="1005"/>
      <c r="W50" s="1005"/>
      <c r="X50" s="1005"/>
      <c r="Y50" s="1005"/>
      <c r="Z50" s="1005"/>
      <c r="AA50" s="1005"/>
      <c r="AB50" s="1005"/>
      <c r="AC50" s="1005"/>
      <c r="AD50" s="1005"/>
      <c r="AE50" s="1005"/>
      <c r="AF50" s="1005"/>
      <c r="AG50" s="1005"/>
      <c r="AH50" s="1006"/>
      <c r="AI50" s="14"/>
      <c r="AJ50" s="289"/>
      <c r="AK50" s="30"/>
      <c r="AL50" s="318"/>
      <c r="AM50" s="297"/>
      <c r="AN50" s="297"/>
      <c r="AO50" s="297"/>
      <c r="AP50" s="297"/>
      <c r="AQ50" s="297"/>
      <c r="AR50" s="297"/>
      <c r="AS50" s="297"/>
      <c r="AT50" s="297"/>
      <c r="AU50" s="14"/>
      <c r="IP50" s="257"/>
    </row>
    <row r="51" spans="1:250" s="4" customFormat="1" ht="15" customHeight="1" x14ac:dyDescent="0.15">
      <c r="A51" s="3"/>
      <c r="B51" s="1007"/>
      <c r="C51" s="1009"/>
      <c r="D51" s="305"/>
      <c r="E51" s="306"/>
      <c r="F51" s="306"/>
      <c r="G51" s="306"/>
      <c r="H51" s="1648"/>
      <c r="I51" s="1648"/>
      <c r="J51" s="1648"/>
      <c r="K51" s="306"/>
      <c r="L51" s="306"/>
      <c r="M51" s="1241" t="s">
        <v>727</v>
      </c>
      <c r="N51" s="1242"/>
      <c r="O51" s="1242"/>
      <c r="P51" s="1242"/>
      <c r="Q51" s="1242"/>
      <c r="R51" s="1007"/>
      <c r="S51" s="1008"/>
      <c r="T51" s="1008"/>
      <c r="U51" s="1008"/>
      <c r="V51" s="1008"/>
      <c r="W51" s="1008"/>
      <c r="X51" s="1008"/>
      <c r="Y51" s="1008"/>
      <c r="Z51" s="1008"/>
      <c r="AA51" s="1008"/>
      <c r="AB51" s="1008"/>
      <c r="AC51" s="1008"/>
      <c r="AD51" s="1241" t="s">
        <v>727</v>
      </c>
      <c r="AE51" s="1242"/>
      <c r="AF51" s="1242"/>
      <c r="AG51" s="1242"/>
      <c r="AH51" s="1588"/>
      <c r="AI51" s="302"/>
      <c r="AJ51" s="3"/>
      <c r="AK51" s="14"/>
      <c r="AL51" s="211"/>
      <c r="AM51" s="289"/>
      <c r="AN51" s="919"/>
      <c r="AO51" s="919"/>
      <c r="AP51" s="1603"/>
      <c r="AQ51" s="1603"/>
      <c r="AR51" s="1603"/>
      <c r="AS51" s="1603"/>
      <c r="AT51" s="1603"/>
      <c r="AU51" s="14"/>
      <c r="IP51" s="1602" t="s">
        <v>625</v>
      </c>
    </row>
    <row r="52" spans="1:250" s="4" customFormat="1" ht="20.100000000000001" customHeight="1" x14ac:dyDescent="0.15">
      <c r="B52" s="953" t="s">
        <v>211</v>
      </c>
      <c r="C52" s="1047"/>
      <c r="D52" s="953"/>
      <c r="E52" s="952" t="s">
        <v>720</v>
      </c>
      <c r="F52" s="1046"/>
      <c r="G52" s="952" t="s">
        <v>719</v>
      </c>
      <c r="H52" s="1046" t="s">
        <v>724</v>
      </c>
      <c r="I52" s="1046"/>
      <c r="J52" s="952" t="s">
        <v>720</v>
      </c>
      <c r="K52" s="1046"/>
      <c r="L52" s="963" t="s">
        <v>719</v>
      </c>
      <c r="M52" s="953"/>
      <c r="N52" s="952" t="s">
        <v>721</v>
      </c>
      <c r="O52" s="952"/>
      <c r="P52" s="952"/>
      <c r="Q52" s="952" t="s">
        <v>719</v>
      </c>
      <c r="R52" s="998" t="s">
        <v>722</v>
      </c>
      <c r="S52" s="998"/>
      <c r="T52" s="998"/>
      <c r="U52" s="14"/>
      <c r="V52" s="289" t="s">
        <v>720</v>
      </c>
      <c r="W52" s="14"/>
      <c r="X52" s="289" t="s">
        <v>719</v>
      </c>
      <c r="Y52" s="289" t="s">
        <v>67</v>
      </c>
      <c r="Z52" s="289"/>
      <c r="AA52" s="289" t="s">
        <v>720</v>
      </c>
      <c r="AB52" s="14"/>
      <c r="AC52" s="301" t="s">
        <v>719</v>
      </c>
      <c r="AD52" s="22"/>
      <c r="AE52" s="919" t="s">
        <v>571</v>
      </c>
      <c r="AF52" s="919"/>
      <c r="AG52" s="14"/>
      <c r="AH52" s="301" t="s">
        <v>719</v>
      </c>
      <c r="AI52" s="14"/>
      <c r="AK52" s="14"/>
      <c r="AL52" s="14"/>
      <c r="AM52" s="14"/>
      <c r="AN52" s="14"/>
      <c r="AO52" s="14"/>
      <c r="AP52" s="14"/>
      <c r="AQ52" s="14"/>
      <c r="AR52" s="14"/>
      <c r="AS52" s="14"/>
      <c r="AT52" s="14"/>
      <c r="AU52" s="14"/>
      <c r="IP52" s="1227"/>
    </row>
    <row r="53" spans="1:250" s="4" customFormat="1" ht="20.100000000000001" customHeight="1" x14ac:dyDescent="0.15">
      <c r="B53" s="997"/>
      <c r="C53" s="1081"/>
      <c r="D53" s="997"/>
      <c r="E53" s="986"/>
      <c r="F53" s="978"/>
      <c r="G53" s="986"/>
      <c r="H53" s="978"/>
      <c r="I53" s="978"/>
      <c r="J53" s="986"/>
      <c r="K53" s="978"/>
      <c r="L53" s="964"/>
      <c r="M53" s="954"/>
      <c r="N53" s="919"/>
      <c r="O53" s="919"/>
      <c r="P53" s="919"/>
      <c r="Q53" s="919"/>
      <c r="R53" s="933" t="s">
        <v>723</v>
      </c>
      <c r="S53" s="933"/>
      <c r="T53" s="933"/>
      <c r="U53" s="308"/>
      <c r="V53" s="309" t="s">
        <v>720</v>
      </c>
      <c r="W53" s="308"/>
      <c r="X53" s="309" t="s">
        <v>719</v>
      </c>
      <c r="Y53" s="309" t="s">
        <v>67</v>
      </c>
      <c r="Z53" s="310"/>
      <c r="AA53" s="309" t="s">
        <v>720</v>
      </c>
      <c r="AB53" s="308"/>
      <c r="AC53" s="311" t="s">
        <v>719</v>
      </c>
      <c r="AD53" s="312"/>
      <c r="AE53" s="1233" t="s">
        <v>571</v>
      </c>
      <c r="AF53" s="1233"/>
      <c r="AG53" s="308"/>
      <c r="AH53" s="311" t="s">
        <v>719</v>
      </c>
      <c r="AK53" s="14"/>
      <c r="AL53" s="14"/>
      <c r="AM53" s="300"/>
      <c r="AN53" s="14"/>
      <c r="AO53" s="14"/>
      <c r="AP53" s="14"/>
      <c r="AQ53" s="14"/>
      <c r="AR53" s="14"/>
      <c r="AS53" s="14"/>
      <c r="AT53" s="14"/>
      <c r="AU53" s="14"/>
      <c r="IP53" s="1227"/>
    </row>
    <row r="54" spans="1:250" s="4" customFormat="1" ht="20.100000000000001" customHeight="1" x14ac:dyDescent="0.15">
      <c r="B54" s="884" t="s">
        <v>208</v>
      </c>
      <c r="C54" s="884"/>
      <c r="D54" s="954"/>
      <c r="E54" s="919" t="s">
        <v>720</v>
      </c>
      <c r="F54" s="987"/>
      <c r="G54" s="919" t="s">
        <v>719</v>
      </c>
      <c r="H54" s="987" t="s">
        <v>67</v>
      </c>
      <c r="I54" s="987"/>
      <c r="J54" s="919" t="s">
        <v>720</v>
      </c>
      <c r="K54" s="987"/>
      <c r="L54" s="1649" t="s">
        <v>719</v>
      </c>
      <c r="M54" s="953"/>
      <c r="N54" s="952" t="s">
        <v>721</v>
      </c>
      <c r="O54" s="952"/>
      <c r="P54" s="952"/>
      <c r="Q54" s="963" t="s">
        <v>719</v>
      </c>
      <c r="R54" s="998" t="s">
        <v>722</v>
      </c>
      <c r="S54" s="998"/>
      <c r="T54" s="998"/>
      <c r="U54" s="14"/>
      <c r="V54" s="289" t="s">
        <v>720</v>
      </c>
      <c r="W54" s="14"/>
      <c r="X54" s="289" t="s">
        <v>719</v>
      </c>
      <c r="Y54" s="289" t="s">
        <v>67</v>
      </c>
      <c r="Z54" s="289"/>
      <c r="AA54" s="289" t="s">
        <v>720</v>
      </c>
      <c r="AB54" s="14"/>
      <c r="AC54" s="301" t="s">
        <v>719</v>
      </c>
      <c r="AD54" s="22"/>
      <c r="AE54" s="919" t="s">
        <v>571</v>
      </c>
      <c r="AF54" s="919"/>
      <c r="AG54" s="14"/>
      <c r="AH54" s="301" t="s">
        <v>719</v>
      </c>
      <c r="AK54" s="307"/>
      <c r="AL54" s="307"/>
      <c r="AM54" s="307"/>
      <c r="AN54" s="14"/>
      <c r="AO54" s="14"/>
      <c r="AP54" s="14"/>
      <c r="AQ54" s="14"/>
      <c r="AR54" s="14"/>
      <c r="AS54" s="14"/>
      <c r="AT54" s="14"/>
      <c r="AU54" s="14"/>
      <c r="IP54" s="1228"/>
    </row>
    <row r="55" spans="1:250" s="4" customFormat="1" ht="20.100000000000001" customHeight="1" x14ac:dyDescent="0.15">
      <c r="B55" s="884"/>
      <c r="C55" s="884"/>
      <c r="D55" s="997"/>
      <c r="E55" s="986"/>
      <c r="F55" s="978"/>
      <c r="G55" s="986"/>
      <c r="H55" s="978"/>
      <c r="I55" s="978"/>
      <c r="J55" s="986"/>
      <c r="K55" s="978"/>
      <c r="L55" s="964"/>
      <c r="M55" s="997"/>
      <c r="N55" s="986"/>
      <c r="O55" s="986"/>
      <c r="P55" s="986"/>
      <c r="Q55" s="964"/>
      <c r="R55" s="933" t="s">
        <v>723</v>
      </c>
      <c r="S55" s="933"/>
      <c r="T55" s="933"/>
      <c r="U55" s="308"/>
      <c r="V55" s="309" t="s">
        <v>720</v>
      </c>
      <c r="W55" s="308"/>
      <c r="X55" s="309" t="s">
        <v>719</v>
      </c>
      <c r="Y55" s="309" t="s">
        <v>67</v>
      </c>
      <c r="Z55" s="308"/>
      <c r="AA55" s="309" t="s">
        <v>720</v>
      </c>
      <c r="AB55" s="308"/>
      <c r="AC55" s="311" t="s">
        <v>719</v>
      </c>
      <c r="AD55" s="312"/>
      <c r="AE55" s="1233" t="s">
        <v>571</v>
      </c>
      <c r="AF55" s="1233"/>
      <c r="AG55" s="308"/>
      <c r="AH55" s="311" t="s">
        <v>719</v>
      </c>
      <c r="AK55" s="61"/>
      <c r="AL55" s="61"/>
      <c r="AM55" s="61"/>
      <c r="IP55" s="278"/>
    </row>
    <row r="56" spans="1:250" s="4" customFormat="1" ht="20.100000000000001" customHeight="1" x14ac:dyDescent="0.15">
      <c r="B56" s="258" t="s">
        <v>677</v>
      </c>
      <c r="R56" s="14"/>
      <c r="S56" s="211"/>
      <c r="AK56" s="307"/>
      <c r="AL56" s="307"/>
      <c r="AM56" s="307"/>
    </row>
    <row r="57" spans="1:250" s="19" customFormat="1" ht="9.9499999999999993" customHeight="1" x14ac:dyDescent="0.15">
      <c r="P57" s="51"/>
      <c r="AE57" s="61"/>
      <c r="AF57" s="61"/>
      <c r="AG57" s="61"/>
      <c r="AH57" s="61"/>
      <c r="AI57" s="61"/>
      <c r="AK57" s="35"/>
      <c r="AL57" s="35"/>
      <c r="AM57" s="35"/>
    </row>
    <row r="58" spans="1:250" s="19" customFormat="1" ht="20.100000000000001" customHeight="1" x14ac:dyDescent="0.15">
      <c r="B58" s="3" t="s">
        <v>93</v>
      </c>
      <c r="C58" s="3"/>
    </row>
    <row r="59" spans="1:250" s="4" customFormat="1" ht="5.0999999999999996" customHeight="1" x14ac:dyDescent="0.15">
      <c r="B59" s="1222" t="s">
        <v>207</v>
      </c>
      <c r="C59" s="1006"/>
      <c r="D59" s="303"/>
      <c r="E59" s="304"/>
      <c r="F59" s="304"/>
      <c r="G59" s="304"/>
      <c r="H59" s="1647" t="s">
        <v>646</v>
      </c>
      <c r="I59" s="1647"/>
      <c r="J59" s="1647"/>
      <c r="K59" s="304"/>
      <c r="L59" s="304"/>
      <c r="M59" s="304"/>
      <c r="N59" s="304"/>
      <c r="O59" s="304"/>
      <c r="P59" s="304"/>
      <c r="Q59" s="304"/>
      <c r="R59" s="1222" t="s">
        <v>725</v>
      </c>
      <c r="S59" s="1005"/>
      <c r="T59" s="1005"/>
      <c r="U59" s="1005"/>
      <c r="V59" s="1005"/>
      <c r="W59" s="1005"/>
      <c r="X59" s="1005"/>
      <c r="Y59" s="1005"/>
      <c r="Z59" s="1005"/>
      <c r="AA59" s="1005"/>
      <c r="AB59" s="1005"/>
      <c r="AC59" s="1005"/>
      <c r="AD59" s="1005"/>
      <c r="AE59" s="1005"/>
      <c r="AF59" s="1005"/>
      <c r="AG59" s="1005"/>
      <c r="AH59" s="1006"/>
      <c r="AI59" s="14"/>
      <c r="AJ59" s="289"/>
      <c r="AK59" s="30"/>
      <c r="AL59" s="318"/>
      <c r="AM59" s="297"/>
      <c r="AN59" s="297"/>
      <c r="AO59" s="297"/>
      <c r="AP59" s="297"/>
      <c r="AQ59" s="297"/>
      <c r="AR59" s="297"/>
      <c r="AS59" s="297"/>
      <c r="AT59" s="297"/>
      <c r="AU59" s="14"/>
      <c r="IP59" s="257"/>
    </row>
    <row r="60" spans="1:250" s="4" customFormat="1" ht="15" customHeight="1" x14ac:dyDescent="0.15">
      <c r="A60" s="3"/>
      <c r="B60" s="1007"/>
      <c r="C60" s="1009"/>
      <c r="D60" s="305"/>
      <c r="E60" s="306"/>
      <c r="F60" s="306"/>
      <c r="G60" s="306"/>
      <c r="H60" s="1648"/>
      <c r="I60" s="1648"/>
      <c r="J60" s="1648"/>
      <c r="K60" s="306"/>
      <c r="L60" s="306"/>
      <c r="M60" s="1241" t="s">
        <v>727</v>
      </c>
      <c r="N60" s="1242"/>
      <c r="O60" s="1242"/>
      <c r="P60" s="1242"/>
      <c r="Q60" s="1242"/>
      <c r="R60" s="1007"/>
      <c r="S60" s="1008"/>
      <c r="T60" s="1008"/>
      <c r="U60" s="1008"/>
      <c r="V60" s="1008"/>
      <c r="W60" s="1008"/>
      <c r="X60" s="1008"/>
      <c r="Y60" s="1008"/>
      <c r="Z60" s="1008"/>
      <c r="AA60" s="1008"/>
      <c r="AB60" s="1008"/>
      <c r="AC60" s="1008"/>
      <c r="AD60" s="1241" t="s">
        <v>727</v>
      </c>
      <c r="AE60" s="1242"/>
      <c r="AF60" s="1242"/>
      <c r="AG60" s="1242"/>
      <c r="AH60" s="1588"/>
      <c r="AI60" s="302"/>
      <c r="AJ60" s="3"/>
      <c r="AK60" s="14"/>
      <c r="AL60" s="211"/>
      <c r="AM60" s="289"/>
      <c r="AN60" s="919"/>
      <c r="AO60" s="919"/>
      <c r="AP60" s="1603"/>
      <c r="AQ60" s="1603"/>
      <c r="AR60" s="1603"/>
      <c r="AS60" s="1603"/>
      <c r="AT60" s="1603"/>
      <c r="AU60" s="14"/>
      <c r="IP60" s="1602" t="s">
        <v>625</v>
      </c>
    </row>
    <row r="61" spans="1:250" s="4" customFormat="1" ht="20.100000000000001" customHeight="1" x14ac:dyDescent="0.15">
      <c r="B61" s="953" t="s">
        <v>209</v>
      </c>
      <c r="C61" s="1047"/>
      <c r="D61" s="953"/>
      <c r="E61" s="952" t="s">
        <v>720</v>
      </c>
      <c r="F61" s="1046"/>
      <c r="G61" s="952" t="s">
        <v>719</v>
      </c>
      <c r="H61" s="1046" t="s">
        <v>67</v>
      </c>
      <c r="I61" s="1046"/>
      <c r="J61" s="952" t="s">
        <v>720</v>
      </c>
      <c r="K61" s="1046"/>
      <c r="L61" s="963" t="s">
        <v>719</v>
      </c>
      <c r="M61" s="953"/>
      <c r="N61" s="952" t="s">
        <v>721</v>
      </c>
      <c r="O61" s="952"/>
      <c r="P61" s="952"/>
      <c r="Q61" s="952" t="s">
        <v>719</v>
      </c>
      <c r="R61" s="998" t="s">
        <v>722</v>
      </c>
      <c r="S61" s="998"/>
      <c r="T61" s="998"/>
      <c r="U61" s="14"/>
      <c r="V61" s="289" t="s">
        <v>720</v>
      </c>
      <c r="W61" s="14"/>
      <c r="X61" s="289" t="s">
        <v>719</v>
      </c>
      <c r="Y61" s="289" t="s">
        <v>67</v>
      </c>
      <c r="Z61" s="289"/>
      <c r="AA61" s="289" t="s">
        <v>720</v>
      </c>
      <c r="AB61" s="14"/>
      <c r="AC61" s="301" t="s">
        <v>719</v>
      </c>
      <c r="AD61" s="22"/>
      <c r="AE61" s="919" t="s">
        <v>571</v>
      </c>
      <c r="AF61" s="919"/>
      <c r="AG61" s="14"/>
      <c r="AH61" s="301" t="s">
        <v>719</v>
      </c>
      <c r="AI61" s="14"/>
      <c r="AK61" s="14"/>
      <c r="AL61" s="14"/>
      <c r="AM61" s="14"/>
      <c r="AN61" s="14"/>
      <c r="AO61" s="14"/>
      <c r="AP61" s="14"/>
      <c r="AQ61" s="14"/>
      <c r="AR61" s="14"/>
      <c r="AS61" s="14"/>
      <c r="AT61" s="14"/>
      <c r="AU61" s="14"/>
      <c r="IP61" s="1227"/>
    </row>
    <row r="62" spans="1:250" s="4" customFormat="1" ht="20.100000000000001" customHeight="1" x14ac:dyDescent="0.15">
      <c r="B62" s="997"/>
      <c r="C62" s="1081"/>
      <c r="D62" s="997"/>
      <c r="E62" s="986"/>
      <c r="F62" s="978"/>
      <c r="G62" s="986"/>
      <c r="H62" s="978"/>
      <c r="I62" s="978"/>
      <c r="J62" s="986"/>
      <c r="K62" s="978"/>
      <c r="L62" s="964"/>
      <c r="M62" s="954"/>
      <c r="N62" s="919"/>
      <c r="O62" s="919"/>
      <c r="P62" s="919"/>
      <c r="Q62" s="919"/>
      <c r="R62" s="933" t="s">
        <v>723</v>
      </c>
      <c r="S62" s="933"/>
      <c r="T62" s="933"/>
      <c r="U62" s="308"/>
      <c r="V62" s="309" t="s">
        <v>720</v>
      </c>
      <c r="W62" s="308"/>
      <c r="X62" s="309" t="s">
        <v>719</v>
      </c>
      <c r="Y62" s="309" t="s">
        <v>67</v>
      </c>
      <c r="Z62" s="310"/>
      <c r="AA62" s="309" t="s">
        <v>720</v>
      </c>
      <c r="AB62" s="308"/>
      <c r="AC62" s="311" t="s">
        <v>719</v>
      </c>
      <c r="AD62" s="312"/>
      <c r="AE62" s="1233" t="s">
        <v>571</v>
      </c>
      <c r="AF62" s="1233"/>
      <c r="AG62" s="308"/>
      <c r="AH62" s="311" t="s">
        <v>719</v>
      </c>
      <c r="AK62" s="14"/>
      <c r="AL62" s="14"/>
      <c r="AM62" s="300"/>
      <c r="AN62" s="14"/>
      <c r="AO62" s="14"/>
      <c r="AP62" s="14"/>
      <c r="AQ62" s="14"/>
      <c r="AR62" s="14"/>
      <c r="AS62" s="14"/>
      <c r="AT62" s="14"/>
      <c r="AU62" s="14"/>
      <c r="IP62" s="1227"/>
    </row>
    <row r="63" spans="1:250" s="4" customFormat="1" ht="20.100000000000001" customHeight="1" x14ac:dyDescent="0.15">
      <c r="B63" s="884" t="s">
        <v>210</v>
      </c>
      <c r="C63" s="884"/>
      <c r="D63" s="954"/>
      <c r="E63" s="919" t="s">
        <v>720</v>
      </c>
      <c r="F63" s="987"/>
      <c r="G63" s="919" t="s">
        <v>719</v>
      </c>
      <c r="H63" s="987" t="s">
        <v>67</v>
      </c>
      <c r="I63" s="987"/>
      <c r="J63" s="919" t="s">
        <v>720</v>
      </c>
      <c r="K63" s="987"/>
      <c r="L63" s="1649" t="s">
        <v>719</v>
      </c>
      <c r="M63" s="953"/>
      <c r="N63" s="952" t="s">
        <v>721</v>
      </c>
      <c r="O63" s="952"/>
      <c r="P63" s="952"/>
      <c r="Q63" s="963" t="s">
        <v>719</v>
      </c>
      <c r="R63" s="998" t="s">
        <v>722</v>
      </c>
      <c r="S63" s="998"/>
      <c r="T63" s="998"/>
      <c r="U63" s="14"/>
      <c r="V63" s="289" t="s">
        <v>720</v>
      </c>
      <c r="W63" s="14"/>
      <c r="X63" s="289" t="s">
        <v>719</v>
      </c>
      <c r="Y63" s="289" t="s">
        <v>67</v>
      </c>
      <c r="Z63" s="289"/>
      <c r="AA63" s="289" t="s">
        <v>720</v>
      </c>
      <c r="AB63" s="14"/>
      <c r="AC63" s="301" t="s">
        <v>719</v>
      </c>
      <c r="AD63" s="22"/>
      <c r="AE63" s="919" t="s">
        <v>571</v>
      </c>
      <c r="AF63" s="919"/>
      <c r="AG63" s="14"/>
      <c r="AH63" s="301" t="s">
        <v>719</v>
      </c>
      <c r="AK63" s="307"/>
      <c r="AL63" s="307"/>
      <c r="AM63" s="307"/>
      <c r="AN63" s="14"/>
      <c r="AO63" s="14"/>
      <c r="AP63" s="14"/>
      <c r="AQ63" s="14"/>
      <c r="AR63" s="14"/>
      <c r="AS63" s="14"/>
      <c r="AT63" s="14"/>
      <c r="AU63" s="14"/>
      <c r="IP63" s="1228"/>
    </row>
    <row r="64" spans="1:250" s="4" customFormat="1" ht="20.100000000000001" customHeight="1" x14ac:dyDescent="0.15">
      <c r="B64" s="884"/>
      <c r="C64" s="884"/>
      <c r="D64" s="997"/>
      <c r="E64" s="986"/>
      <c r="F64" s="978"/>
      <c r="G64" s="986"/>
      <c r="H64" s="978"/>
      <c r="I64" s="978"/>
      <c r="J64" s="986"/>
      <c r="K64" s="978"/>
      <c r="L64" s="964"/>
      <c r="M64" s="997"/>
      <c r="N64" s="986"/>
      <c r="O64" s="986"/>
      <c r="P64" s="986"/>
      <c r="Q64" s="964"/>
      <c r="R64" s="933" t="s">
        <v>723</v>
      </c>
      <c r="S64" s="933"/>
      <c r="T64" s="933"/>
      <c r="U64" s="308"/>
      <c r="V64" s="309" t="s">
        <v>720</v>
      </c>
      <c r="W64" s="308"/>
      <c r="X64" s="309" t="s">
        <v>719</v>
      </c>
      <c r="Y64" s="309" t="s">
        <v>67</v>
      </c>
      <c r="Z64" s="308"/>
      <c r="AA64" s="309" t="s">
        <v>720</v>
      </c>
      <c r="AB64" s="308"/>
      <c r="AC64" s="311" t="s">
        <v>719</v>
      </c>
      <c r="AD64" s="312"/>
      <c r="AE64" s="1233" t="s">
        <v>571</v>
      </c>
      <c r="AF64" s="1233"/>
      <c r="AG64" s="308"/>
      <c r="AH64" s="311" t="s">
        <v>719</v>
      </c>
      <c r="AK64" s="61"/>
      <c r="AL64" s="61"/>
      <c r="AM64" s="61"/>
      <c r="IP64" s="278"/>
    </row>
    <row r="65" spans="1:39" s="3" customFormat="1" ht="9.9499999999999993" customHeight="1" x14ac:dyDescent="0.15">
      <c r="A65" s="19"/>
      <c r="B65" s="30"/>
      <c r="C65" s="30"/>
      <c r="D65" s="30"/>
      <c r="E65" s="29"/>
      <c r="F65" s="29"/>
      <c r="G65" s="29"/>
      <c r="H65" s="61"/>
      <c r="I65" s="61"/>
      <c r="J65" s="61"/>
      <c r="K65" s="61"/>
      <c r="L65" s="61"/>
      <c r="M65" s="61"/>
      <c r="N65" s="61"/>
      <c r="O65" s="61"/>
      <c r="P65" s="61"/>
      <c r="Q65" s="61"/>
      <c r="R65" s="59"/>
      <c r="W65" s="48"/>
      <c r="X65" s="60"/>
      <c r="Y65" s="60"/>
      <c r="Z65" s="60"/>
      <c r="AA65" s="60"/>
      <c r="AB65" s="60"/>
      <c r="AC65" s="60"/>
      <c r="AD65" s="60"/>
      <c r="AE65" s="60"/>
      <c r="AF65" s="60"/>
      <c r="AG65" s="60"/>
      <c r="AH65" s="60"/>
      <c r="AI65" s="19"/>
      <c r="AJ65" s="19"/>
      <c r="AK65" s="19"/>
    </row>
    <row r="66" spans="1:39" s="4" customFormat="1" ht="20.100000000000001" customHeight="1" x14ac:dyDescent="0.15">
      <c r="A66" s="3"/>
      <c r="B66" s="3" t="s">
        <v>682</v>
      </c>
      <c r="C66" s="3"/>
      <c r="D66" s="3"/>
      <c r="E66" s="3"/>
      <c r="F66" s="3"/>
      <c r="G66" s="3"/>
      <c r="H66" s="3"/>
      <c r="I66" s="3"/>
      <c r="J66" s="3"/>
      <c r="K66" s="3"/>
      <c r="L66" s="3"/>
      <c r="M66" s="3"/>
      <c r="N66" s="3"/>
      <c r="AL66" s="14"/>
      <c r="AM66" s="14"/>
    </row>
    <row r="67" spans="1:39" s="4" customFormat="1" ht="20.100000000000001" customHeight="1" x14ac:dyDescent="0.15">
      <c r="B67" s="1247" t="s">
        <v>207</v>
      </c>
      <c r="C67" s="1248"/>
      <c r="D67" s="1248"/>
      <c r="E67" s="1249"/>
      <c r="F67" s="1247" t="s">
        <v>557</v>
      </c>
      <c r="G67" s="1248"/>
      <c r="H67" s="1248"/>
      <c r="I67" s="1249"/>
      <c r="J67" s="1651" t="s">
        <v>555</v>
      </c>
      <c r="K67" s="1652"/>
      <c r="L67" s="1652"/>
      <c r="M67" s="1652"/>
      <c r="N67" s="1652"/>
      <c r="O67" s="1652"/>
      <c r="P67" s="1653"/>
      <c r="Q67" s="1604" t="s">
        <v>554</v>
      </c>
      <c r="R67" s="1605"/>
      <c r="S67" s="1606"/>
      <c r="T67" s="1247" t="s">
        <v>553</v>
      </c>
      <c r="U67" s="1248"/>
      <c r="V67" s="1248"/>
      <c r="W67" s="1248"/>
      <c r="X67" s="1248"/>
      <c r="Y67" s="1248"/>
      <c r="Z67" s="1248"/>
      <c r="AA67" s="1248"/>
      <c r="AB67" s="1248"/>
      <c r="AC67" s="1248"/>
      <c r="AD67" s="1248"/>
      <c r="AE67" s="1248"/>
      <c r="AF67" s="1249"/>
      <c r="AG67" s="1599" t="s">
        <v>678</v>
      </c>
      <c r="AH67" s="1600"/>
      <c r="AI67" s="1600"/>
      <c r="AJ67" s="1601"/>
      <c r="AL67" s="4" t="s">
        <v>557</v>
      </c>
    </row>
    <row r="68" spans="1:39" s="4" customFormat="1" ht="20.100000000000001" customHeight="1" x14ac:dyDescent="0.15">
      <c r="B68" s="93" t="s">
        <v>217</v>
      </c>
      <c r="C68" s="96" t="s">
        <v>63</v>
      </c>
      <c r="D68" s="1000" t="s">
        <v>552</v>
      </c>
      <c r="E68" s="1001"/>
      <c r="F68" s="1650" t="s">
        <v>556</v>
      </c>
      <c r="G68" s="1650"/>
      <c r="H68" s="1650"/>
      <c r="I68" s="1650"/>
      <c r="J68" s="999" t="s">
        <v>69</v>
      </c>
      <c r="K68" s="1000"/>
      <c r="L68" s="1000"/>
      <c r="M68" s="153" t="s">
        <v>67</v>
      </c>
      <c r="N68" s="1000" t="s">
        <v>70</v>
      </c>
      <c r="O68" s="1000"/>
      <c r="P68" s="1001"/>
      <c r="Q68" s="999" t="s">
        <v>68</v>
      </c>
      <c r="R68" s="1000"/>
      <c r="S68" s="1001"/>
      <c r="T68" s="1155" t="s">
        <v>551</v>
      </c>
      <c r="U68" s="1155"/>
      <c r="V68" s="1155"/>
      <c r="W68" s="1155"/>
      <c r="X68" s="1155"/>
      <c r="Y68" s="1155"/>
      <c r="Z68" s="1155"/>
      <c r="AA68" s="1155"/>
      <c r="AB68" s="1155"/>
      <c r="AC68" s="1155"/>
      <c r="AD68" s="1155"/>
      <c r="AE68" s="1155"/>
      <c r="AF68" s="1156"/>
      <c r="AG68" s="999" t="s">
        <v>227</v>
      </c>
      <c r="AH68" s="1000"/>
      <c r="AI68" s="1000"/>
      <c r="AJ68" s="1001"/>
    </row>
    <row r="69" spans="1:39" s="4" customFormat="1" ht="20.100000000000001" customHeight="1" x14ac:dyDescent="0.15">
      <c r="B69" s="1243" t="s">
        <v>552</v>
      </c>
      <c r="C69" s="1244"/>
      <c r="D69" s="1244"/>
      <c r="E69" s="1245"/>
      <c r="F69" s="1246" t="s">
        <v>556</v>
      </c>
      <c r="G69" s="1246"/>
      <c r="H69" s="1246"/>
      <c r="I69" s="1246"/>
      <c r="J69" s="981" t="s">
        <v>604</v>
      </c>
      <c r="K69" s="982"/>
      <c r="L69" s="982"/>
      <c r="M69" s="259" t="s">
        <v>67</v>
      </c>
      <c r="N69" s="1234" t="s">
        <v>604</v>
      </c>
      <c r="O69" s="1234"/>
      <c r="P69" s="1235"/>
      <c r="Q69" s="985" t="s">
        <v>604</v>
      </c>
      <c r="R69" s="983"/>
      <c r="S69" s="984"/>
      <c r="T69" s="900"/>
      <c r="U69" s="900"/>
      <c r="V69" s="900"/>
      <c r="W69" s="900"/>
      <c r="X69" s="900"/>
      <c r="Y69" s="900"/>
      <c r="Z69" s="900"/>
      <c r="AA69" s="900"/>
      <c r="AB69" s="900"/>
      <c r="AC69" s="900"/>
      <c r="AD69" s="900"/>
      <c r="AE69" s="900"/>
      <c r="AF69" s="901"/>
      <c r="AG69" s="866" t="s">
        <v>368</v>
      </c>
      <c r="AH69" s="866"/>
      <c r="AI69" s="866"/>
      <c r="AJ69" s="830"/>
    </row>
    <row r="70" spans="1:39" s="4" customFormat="1" ht="20.100000000000001" customHeight="1" x14ac:dyDescent="0.15">
      <c r="B70" s="1243" t="s">
        <v>552</v>
      </c>
      <c r="C70" s="1244"/>
      <c r="D70" s="1244"/>
      <c r="E70" s="1245"/>
      <c r="F70" s="1246" t="s">
        <v>556</v>
      </c>
      <c r="G70" s="1246"/>
      <c r="H70" s="1246"/>
      <c r="I70" s="1246"/>
      <c r="J70" s="1236" t="s">
        <v>604</v>
      </c>
      <c r="K70" s="1237"/>
      <c r="L70" s="1237"/>
      <c r="M70" s="256" t="s">
        <v>67</v>
      </c>
      <c r="N70" s="983" t="s">
        <v>604</v>
      </c>
      <c r="O70" s="983"/>
      <c r="P70" s="984"/>
      <c r="Q70" s="985" t="s">
        <v>604</v>
      </c>
      <c r="R70" s="983"/>
      <c r="S70" s="984"/>
      <c r="T70" s="900"/>
      <c r="U70" s="900"/>
      <c r="V70" s="900"/>
      <c r="W70" s="900"/>
      <c r="X70" s="900"/>
      <c r="Y70" s="900"/>
      <c r="Z70" s="900"/>
      <c r="AA70" s="900"/>
      <c r="AB70" s="900"/>
      <c r="AC70" s="900"/>
      <c r="AD70" s="900"/>
      <c r="AE70" s="900"/>
      <c r="AF70" s="901"/>
      <c r="AG70" s="866" t="s">
        <v>368</v>
      </c>
      <c r="AH70" s="866"/>
      <c r="AI70" s="866"/>
      <c r="AJ70" s="830"/>
    </row>
    <row r="71" spans="1:39" s="4" customFormat="1" ht="20.100000000000001" customHeight="1" x14ac:dyDescent="0.15">
      <c r="B71" s="1243" t="s">
        <v>552</v>
      </c>
      <c r="C71" s="1244"/>
      <c r="D71" s="1244"/>
      <c r="E71" s="1245"/>
      <c r="F71" s="1646" t="s">
        <v>605</v>
      </c>
      <c r="G71" s="1646"/>
      <c r="H71" s="1646"/>
      <c r="I71" s="1646"/>
      <c r="J71" s="981" t="s">
        <v>604</v>
      </c>
      <c r="K71" s="982"/>
      <c r="L71" s="982"/>
      <c r="M71" s="259" t="s">
        <v>67</v>
      </c>
      <c r="N71" s="1234" t="s">
        <v>604</v>
      </c>
      <c r="O71" s="1234"/>
      <c r="P71" s="1235"/>
      <c r="Q71" s="985" t="s">
        <v>604</v>
      </c>
      <c r="R71" s="983"/>
      <c r="S71" s="984"/>
      <c r="T71" s="900"/>
      <c r="U71" s="900"/>
      <c r="V71" s="900"/>
      <c r="W71" s="900"/>
      <c r="X71" s="900"/>
      <c r="Y71" s="900"/>
      <c r="Z71" s="900"/>
      <c r="AA71" s="900"/>
      <c r="AB71" s="900"/>
      <c r="AC71" s="900"/>
      <c r="AD71" s="900"/>
      <c r="AE71" s="900"/>
      <c r="AF71" s="901"/>
      <c r="AG71" s="866" t="s">
        <v>368</v>
      </c>
      <c r="AH71" s="866"/>
      <c r="AI71" s="866"/>
      <c r="AJ71" s="830"/>
    </row>
    <row r="72" spans="1:39" s="4" customFormat="1" ht="20.100000000000001" customHeight="1" x14ac:dyDescent="0.15">
      <c r="B72" s="1243" t="s">
        <v>552</v>
      </c>
      <c r="C72" s="1244"/>
      <c r="D72" s="1244"/>
      <c r="E72" s="1245"/>
      <c r="F72" s="1646" t="s">
        <v>605</v>
      </c>
      <c r="G72" s="1646"/>
      <c r="H72" s="1646"/>
      <c r="I72" s="1646"/>
      <c r="J72" s="1236" t="s">
        <v>604</v>
      </c>
      <c r="K72" s="1237"/>
      <c r="L72" s="1237"/>
      <c r="M72" s="256" t="s">
        <v>67</v>
      </c>
      <c r="N72" s="983" t="s">
        <v>604</v>
      </c>
      <c r="O72" s="983"/>
      <c r="P72" s="984"/>
      <c r="Q72" s="985" t="s">
        <v>604</v>
      </c>
      <c r="R72" s="983"/>
      <c r="S72" s="984"/>
      <c r="T72" s="900"/>
      <c r="U72" s="900"/>
      <c r="V72" s="900"/>
      <c r="W72" s="900"/>
      <c r="X72" s="900"/>
      <c r="Y72" s="900"/>
      <c r="Z72" s="900"/>
      <c r="AA72" s="900"/>
      <c r="AB72" s="900"/>
      <c r="AC72" s="900"/>
      <c r="AD72" s="900"/>
      <c r="AE72" s="900"/>
      <c r="AF72" s="901"/>
      <c r="AG72" s="866" t="s">
        <v>368</v>
      </c>
      <c r="AH72" s="866"/>
      <c r="AI72" s="866"/>
      <c r="AJ72" s="830"/>
    </row>
    <row r="73" spans="1:39" s="19" customFormat="1" ht="14.1" customHeight="1" x14ac:dyDescent="0.15">
      <c r="A73" s="34"/>
      <c r="B73" s="50" t="s">
        <v>448</v>
      </c>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row>
    <row r="74" spans="1:39" s="19" customFormat="1" ht="14.1" customHeight="1" x14ac:dyDescent="0.15">
      <c r="A74" s="34"/>
      <c r="B74" s="51" t="s">
        <v>356</v>
      </c>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row>
    <row r="75" spans="1:39" s="19" customFormat="1" ht="14.1" customHeight="1" x14ac:dyDescent="0.15">
      <c r="A75" s="34"/>
      <c r="B75" s="51" t="s">
        <v>449</v>
      </c>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row>
    <row r="76" spans="1:39" s="3" customFormat="1" ht="9.9499999999999993" customHeight="1" x14ac:dyDescent="0.15">
      <c r="A76" s="19"/>
      <c r="B76" s="51"/>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row>
    <row r="77" spans="1:39" s="4" customFormat="1" ht="20.100000000000001" customHeight="1" x14ac:dyDescent="0.15">
      <c r="A77" s="3"/>
      <c r="B77" s="3" t="s">
        <v>683</v>
      </c>
      <c r="C77" s="3"/>
      <c r="D77" s="3"/>
      <c r="E77" s="3"/>
      <c r="F77" s="3"/>
      <c r="G77" s="3"/>
      <c r="H77" s="3"/>
      <c r="I77" s="3"/>
      <c r="J77" s="3"/>
      <c r="K77" s="3"/>
      <c r="L77" s="3"/>
      <c r="M77" s="3"/>
      <c r="N77" s="3"/>
      <c r="O77" s="3"/>
      <c r="P77" s="3"/>
    </row>
    <row r="78" spans="1:39" s="4" customFormat="1" ht="20.100000000000001" customHeight="1" x14ac:dyDescent="0.15">
      <c r="B78" s="778" t="s">
        <v>377</v>
      </c>
      <c r="C78" s="778"/>
      <c r="D78" s="778"/>
      <c r="E78" s="778"/>
      <c r="F78" s="778"/>
      <c r="G78" s="778"/>
      <c r="H78" s="778"/>
      <c r="I78" s="778"/>
      <c r="J78" s="778" t="s">
        <v>618</v>
      </c>
      <c r="K78" s="778"/>
      <c r="L78" s="778"/>
      <c r="M78" s="778"/>
      <c r="N78" s="778"/>
      <c r="O78" s="778"/>
      <c r="P78" s="778"/>
      <c r="Q78" s="778"/>
      <c r="R78" s="775" t="s">
        <v>547</v>
      </c>
      <c r="S78" s="776"/>
      <c r="T78" s="776"/>
      <c r="U78" s="776"/>
      <c r="V78" s="776"/>
      <c r="W78" s="776"/>
      <c r="X78" s="776"/>
      <c r="Y78" s="776"/>
      <c r="Z78" s="776"/>
      <c r="AA78" s="776"/>
      <c r="AB78" s="776"/>
      <c r="AC78" s="776"/>
      <c r="AD78" s="776"/>
      <c r="AE78" s="776"/>
      <c r="AF78" s="777"/>
      <c r="AG78" s="1599" t="s">
        <v>678</v>
      </c>
      <c r="AH78" s="1600"/>
      <c r="AI78" s="1600"/>
      <c r="AJ78" s="1601"/>
      <c r="AK78" s="191"/>
    </row>
    <row r="79" spans="1:39" s="3" customFormat="1" ht="20.100000000000001" customHeight="1" x14ac:dyDescent="0.15">
      <c r="A79" s="4"/>
      <c r="B79" s="92" t="s">
        <v>217</v>
      </c>
      <c r="C79" s="1514" t="s">
        <v>549</v>
      </c>
      <c r="D79" s="1514"/>
      <c r="E79" s="1514"/>
      <c r="F79" s="1514" t="s">
        <v>550</v>
      </c>
      <c r="G79" s="1514"/>
      <c r="H79" s="1514"/>
      <c r="I79" s="1514"/>
      <c r="J79" s="1514" t="s">
        <v>798</v>
      </c>
      <c r="K79" s="1514"/>
      <c r="L79" s="1514"/>
      <c r="M79" s="1514"/>
      <c r="N79" s="1514"/>
      <c r="O79" s="1514"/>
      <c r="P79" s="1514"/>
      <c r="Q79" s="1514"/>
      <c r="R79" s="999" t="s">
        <v>548</v>
      </c>
      <c r="S79" s="1000"/>
      <c r="T79" s="1000"/>
      <c r="U79" s="1000"/>
      <c r="V79" s="1000"/>
      <c r="W79" s="1000"/>
      <c r="X79" s="1000"/>
      <c r="Y79" s="1000"/>
      <c r="Z79" s="1000"/>
      <c r="AA79" s="1000"/>
      <c r="AB79" s="1000"/>
      <c r="AC79" s="1000"/>
      <c r="AD79" s="1000"/>
      <c r="AE79" s="1000"/>
      <c r="AF79" s="1001"/>
      <c r="AG79" s="999" t="s">
        <v>227</v>
      </c>
      <c r="AH79" s="1000"/>
      <c r="AI79" s="1000"/>
      <c r="AJ79" s="1001"/>
      <c r="AK79" s="30"/>
    </row>
    <row r="80" spans="1:39" s="3" customFormat="1" ht="20.100000000000001" customHeight="1" x14ac:dyDescent="0.15">
      <c r="B80" s="1238" t="s">
        <v>552</v>
      </c>
      <c r="C80" s="1239"/>
      <c r="D80" s="1239"/>
      <c r="E80" s="1240"/>
      <c r="F80" s="912"/>
      <c r="G80" s="912"/>
      <c r="H80" s="912"/>
      <c r="I80" s="912"/>
      <c r="J80" s="912" t="s">
        <v>558</v>
      </c>
      <c r="K80" s="912"/>
      <c r="L80" s="912"/>
      <c r="M80" s="912"/>
      <c r="N80" s="912"/>
      <c r="O80" s="912"/>
      <c r="P80" s="912"/>
      <c r="Q80" s="912"/>
      <c r="R80" s="1229"/>
      <c r="S80" s="1230"/>
      <c r="T80" s="1230"/>
      <c r="U80" s="1230"/>
      <c r="V80" s="1230"/>
      <c r="W80" s="1230"/>
      <c r="X80" s="1230"/>
      <c r="Y80" s="1230"/>
      <c r="Z80" s="1230"/>
      <c r="AA80" s="1230"/>
      <c r="AB80" s="1230"/>
      <c r="AC80" s="1230"/>
      <c r="AD80" s="1230"/>
      <c r="AE80" s="1230"/>
      <c r="AF80" s="1231"/>
      <c r="AG80" s="866" t="s">
        <v>368</v>
      </c>
      <c r="AH80" s="866"/>
      <c r="AI80" s="866"/>
      <c r="AJ80" s="830"/>
      <c r="AK80" s="30"/>
    </row>
    <row r="81" spans="1:37" s="3" customFormat="1" ht="20.100000000000001" customHeight="1" x14ac:dyDescent="0.15">
      <c r="B81" s="1238" t="s">
        <v>552</v>
      </c>
      <c r="C81" s="1239"/>
      <c r="D81" s="1239"/>
      <c r="E81" s="1240"/>
      <c r="F81" s="912"/>
      <c r="G81" s="912"/>
      <c r="H81" s="912"/>
      <c r="I81" s="912"/>
      <c r="J81" s="912" t="s">
        <v>558</v>
      </c>
      <c r="K81" s="912"/>
      <c r="L81" s="912"/>
      <c r="M81" s="912"/>
      <c r="N81" s="912"/>
      <c r="O81" s="912"/>
      <c r="P81" s="912"/>
      <c r="Q81" s="912"/>
      <c r="R81" s="1229"/>
      <c r="S81" s="1230"/>
      <c r="T81" s="1230"/>
      <c r="U81" s="1230"/>
      <c r="V81" s="1230"/>
      <c r="W81" s="1230"/>
      <c r="X81" s="1230"/>
      <c r="Y81" s="1230"/>
      <c r="Z81" s="1230"/>
      <c r="AA81" s="1230"/>
      <c r="AB81" s="1230"/>
      <c r="AC81" s="1230"/>
      <c r="AD81" s="1230"/>
      <c r="AE81" s="1230"/>
      <c r="AF81" s="1231"/>
      <c r="AG81" s="866" t="s">
        <v>368</v>
      </c>
      <c r="AH81" s="866"/>
      <c r="AI81" s="866"/>
      <c r="AJ81" s="830"/>
      <c r="AK81" s="30"/>
    </row>
    <row r="82" spans="1:37" s="3" customFormat="1" ht="20.100000000000001" customHeight="1" x14ac:dyDescent="0.15">
      <c r="B82" s="1238" t="s">
        <v>552</v>
      </c>
      <c r="C82" s="1239"/>
      <c r="D82" s="1239"/>
      <c r="E82" s="1240"/>
      <c r="F82" s="912"/>
      <c r="G82" s="912"/>
      <c r="H82" s="912"/>
      <c r="I82" s="912"/>
      <c r="J82" s="912" t="s">
        <v>558</v>
      </c>
      <c r="K82" s="912"/>
      <c r="L82" s="912"/>
      <c r="M82" s="912"/>
      <c r="N82" s="912"/>
      <c r="O82" s="912"/>
      <c r="P82" s="912"/>
      <c r="Q82" s="912"/>
      <c r="R82" s="1229"/>
      <c r="S82" s="1230"/>
      <c r="T82" s="1230"/>
      <c r="U82" s="1230"/>
      <c r="V82" s="1230"/>
      <c r="W82" s="1230"/>
      <c r="X82" s="1230"/>
      <c r="Y82" s="1230"/>
      <c r="Z82" s="1230"/>
      <c r="AA82" s="1230"/>
      <c r="AB82" s="1230"/>
      <c r="AC82" s="1230"/>
      <c r="AD82" s="1230"/>
      <c r="AE82" s="1230"/>
      <c r="AF82" s="1231"/>
      <c r="AG82" s="866" t="s">
        <v>368</v>
      </c>
      <c r="AH82" s="866"/>
      <c r="AI82" s="866"/>
      <c r="AJ82" s="830"/>
      <c r="AK82" s="30"/>
    </row>
    <row r="83" spans="1:37" s="3" customFormat="1" ht="20.100000000000001" customHeight="1" x14ac:dyDescent="0.15">
      <c r="B83" s="1238" t="s">
        <v>552</v>
      </c>
      <c r="C83" s="1239"/>
      <c r="D83" s="1239"/>
      <c r="E83" s="1240"/>
      <c r="F83" s="912"/>
      <c r="G83" s="912"/>
      <c r="H83" s="912"/>
      <c r="I83" s="912"/>
      <c r="J83" s="912" t="s">
        <v>67</v>
      </c>
      <c r="K83" s="912"/>
      <c r="L83" s="912"/>
      <c r="M83" s="912"/>
      <c r="N83" s="912"/>
      <c r="O83" s="912"/>
      <c r="P83" s="912"/>
      <c r="Q83" s="912"/>
      <c r="R83" s="1229"/>
      <c r="S83" s="1230"/>
      <c r="T83" s="1230"/>
      <c r="U83" s="1230"/>
      <c r="V83" s="1230"/>
      <c r="W83" s="1230"/>
      <c r="X83" s="1230"/>
      <c r="Y83" s="1230"/>
      <c r="Z83" s="1230"/>
      <c r="AA83" s="1230"/>
      <c r="AB83" s="1230"/>
      <c r="AC83" s="1230"/>
      <c r="AD83" s="1230"/>
      <c r="AE83" s="1230"/>
      <c r="AF83" s="1231"/>
      <c r="AG83" s="866" t="s">
        <v>368</v>
      </c>
      <c r="AH83" s="866"/>
      <c r="AI83" s="866"/>
      <c r="AJ83" s="830"/>
      <c r="AK83" s="30"/>
    </row>
    <row r="84" spans="1:37" ht="9.9499999999999993" customHeight="1" x14ac:dyDescent="0.15">
      <c r="A84" s="174"/>
      <c r="B84" s="174"/>
      <c r="C84" s="174"/>
      <c r="D84" s="174"/>
      <c r="E84" s="174"/>
      <c r="F84" s="174"/>
      <c r="G84" s="174"/>
      <c r="H84" s="174"/>
      <c r="I84" s="174"/>
      <c r="J84" s="174"/>
      <c r="K84" s="174"/>
      <c r="L84" s="174"/>
      <c r="M84" s="174"/>
      <c r="N84" s="174"/>
      <c r="O84" s="174"/>
      <c r="P84" s="174"/>
      <c r="Q84" s="174"/>
      <c r="R84" s="174"/>
      <c r="S84" s="174"/>
      <c r="T84" s="174"/>
      <c r="U84" s="174"/>
      <c r="V84" s="174"/>
      <c r="W84" s="174"/>
      <c r="X84" s="174"/>
      <c r="Y84" s="174"/>
      <c r="Z84" s="174"/>
      <c r="AA84" s="174"/>
      <c r="AB84" s="174"/>
      <c r="AC84" s="174"/>
      <c r="AD84" s="174"/>
      <c r="AE84" s="174"/>
      <c r="AF84" s="174"/>
      <c r="AG84" s="174"/>
      <c r="AH84" s="174"/>
      <c r="AI84" s="174"/>
      <c r="AJ84" s="174"/>
    </row>
    <row r="85" spans="1:37" s="124" customFormat="1" ht="18" customHeight="1" x14ac:dyDescent="0.15">
      <c r="A85" s="2" t="s">
        <v>757</v>
      </c>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spans="1:37" s="124" customFormat="1" ht="17.100000000000001" customHeight="1" x14ac:dyDescent="0.15">
      <c r="A86" s="3"/>
      <c r="B86" s="1704" t="s">
        <v>613</v>
      </c>
      <c r="C86" s="1704"/>
      <c r="D86" s="1704"/>
      <c r="E86" s="1704"/>
      <c r="F86" s="1704"/>
      <c r="G86" s="1704"/>
      <c r="H86" s="1704"/>
      <c r="I86" s="1704"/>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row>
    <row r="87" spans="1:37" s="124" customFormat="1" ht="17.100000000000001" customHeight="1" thickBot="1" x14ac:dyDescent="0.2">
      <c r="A87" s="3"/>
      <c r="B87" s="1705" t="s">
        <v>614</v>
      </c>
      <c r="C87" s="1705"/>
      <c r="D87" s="1705"/>
      <c r="E87" s="1705"/>
      <c r="F87" s="1705"/>
      <c r="G87" s="1705"/>
      <c r="H87" s="1705"/>
      <c r="I87" s="1705"/>
      <c r="J87" s="3"/>
      <c r="K87" s="3"/>
      <c r="L87" s="58"/>
      <c r="M87" s="3"/>
      <c r="N87" s="3"/>
      <c r="O87" s="3"/>
      <c r="P87" s="3"/>
      <c r="Q87" s="3"/>
      <c r="R87" s="3"/>
      <c r="S87" s="261"/>
      <c r="T87" s="261"/>
      <c r="U87" s="261"/>
      <c r="V87" s="261"/>
      <c r="W87" s="261"/>
      <c r="X87" s="261"/>
      <c r="Y87" s="3"/>
      <c r="Z87" s="3"/>
      <c r="AA87" s="3"/>
      <c r="AB87" s="3"/>
      <c r="AC87" s="3"/>
      <c r="AD87" s="3"/>
      <c r="AE87" s="3"/>
      <c r="AF87" s="3"/>
      <c r="AG87" s="3"/>
      <c r="AH87" s="3"/>
      <c r="AI87" s="3"/>
      <c r="AJ87" s="20" t="s">
        <v>170</v>
      </c>
      <c r="AK87" s="20"/>
    </row>
    <row r="88" spans="1:37" s="125" customFormat="1" ht="18" customHeight="1" x14ac:dyDescent="0.15">
      <c r="A88" s="4"/>
      <c r="B88" s="1706" t="s">
        <v>207</v>
      </c>
      <c r="C88" s="1286"/>
      <c r="D88" s="1287"/>
      <c r="E88" s="1285" t="s">
        <v>287</v>
      </c>
      <c r="F88" s="1286"/>
      <c r="G88" s="1286"/>
      <c r="H88" s="1286"/>
      <c r="I88" s="1286"/>
      <c r="J88" s="1286"/>
      <c r="K88" s="1286"/>
      <c r="L88" s="1286"/>
      <c r="M88" s="1286"/>
      <c r="N88" s="1286"/>
      <c r="O88" s="1286"/>
      <c r="P88" s="1286"/>
      <c r="Q88" s="1286"/>
      <c r="R88" s="1286"/>
      <c r="S88" s="1286"/>
      <c r="T88" s="1286"/>
      <c r="U88" s="1286"/>
      <c r="V88" s="1287"/>
      <c r="W88" s="1328" t="s">
        <v>258</v>
      </c>
      <c r="X88" s="1594"/>
      <c r="Y88" s="1594"/>
      <c r="Z88" s="1595"/>
      <c r="AA88" s="1698" t="s">
        <v>630</v>
      </c>
      <c r="AB88" s="1594"/>
      <c r="AC88" s="1594"/>
      <c r="AD88" s="1595"/>
      <c r="AE88" s="902" t="s">
        <v>737</v>
      </c>
      <c r="AF88" s="903"/>
      <c r="AG88" s="1728" t="s">
        <v>736</v>
      </c>
      <c r="AH88" s="1729"/>
      <c r="AI88" s="1729"/>
      <c r="AJ88" s="1730"/>
      <c r="AK88" s="192"/>
    </row>
    <row r="89" spans="1:37" s="125" customFormat="1" ht="18" customHeight="1" x14ac:dyDescent="0.15">
      <c r="A89" s="4"/>
      <c r="B89" s="1707"/>
      <c r="C89" s="1232"/>
      <c r="D89" s="1505"/>
      <c r="E89" s="1316" t="s">
        <v>581</v>
      </c>
      <c r="F89" s="1319" t="s">
        <v>603</v>
      </c>
      <c r="G89" s="1109"/>
      <c r="H89" s="1316" t="s">
        <v>583</v>
      </c>
      <c r="I89" s="1319" t="s">
        <v>603</v>
      </c>
      <c r="J89" s="1109"/>
      <c r="K89" s="1167" t="s">
        <v>582</v>
      </c>
      <c r="L89" s="1003" t="s">
        <v>578</v>
      </c>
      <c r="M89" s="1004"/>
      <c r="N89" s="1167" t="s">
        <v>585</v>
      </c>
      <c r="O89" s="1003" t="s">
        <v>578</v>
      </c>
      <c r="P89" s="1297"/>
      <c r="Q89" s="1174" t="s">
        <v>586</v>
      </c>
      <c r="R89" s="1175"/>
      <c r="S89" s="1176"/>
      <c r="T89" s="1208" t="s">
        <v>734</v>
      </c>
      <c r="U89" s="1004"/>
      <c r="V89" s="1297"/>
      <c r="W89" s="961"/>
      <c r="X89" s="1174" t="s">
        <v>578</v>
      </c>
      <c r="Y89" s="1175"/>
      <c r="Z89" s="1176"/>
      <c r="AA89" s="1699"/>
      <c r="AB89" s="1174" t="s">
        <v>578</v>
      </c>
      <c r="AC89" s="1175"/>
      <c r="AD89" s="1176"/>
      <c r="AE89" s="904"/>
      <c r="AF89" s="905"/>
      <c r="AG89" s="1330"/>
      <c r="AH89" s="1731"/>
      <c r="AI89" s="1731"/>
      <c r="AJ89" s="1732"/>
      <c r="AK89" s="192"/>
    </row>
    <row r="90" spans="1:37" s="125" customFormat="1" ht="18" customHeight="1" x14ac:dyDescent="0.15">
      <c r="A90" s="4"/>
      <c r="B90" s="260"/>
      <c r="C90" s="242"/>
      <c r="D90" s="243"/>
      <c r="E90" s="1317"/>
      <c r="F90" s="1320"/>
      <c r="G90" s="1321"/>
      <c r="H90" s="1317"/>
      <c r="I90" s="1320"/>
      <c r="J90" s="1321"/>
      <c r="K90" s="1168"/>
      <c r="L90" s="1170" t="s">
        <v>579</v>
      </c>
      <c r="M90" s="1171"/>
      <c r="N90" s="1168"/>
      <c r="O90" s="1170" t="s">
        <v>579</v>
      </c>
      <c r="P90" s="1171"/>
      <c r="Q90" s="909" t="s">
        <v>587</v>
      </c>
      <c r="R90" s="910"/>
      <c r="S90" s="911"/>
      <c r="T90" s="1323"/>
      <c r="U90" s="1324"/>
      <c r="V90" s="1325"/>
      <c r="W90" s="1093"/>
      <c r="X90" s="909" t="s">
        <v>579</v>
      </c>
      <c r="Y90" s="910"/>
      <c r="Z90" s="911"/>
      <c r="AA90" s="1699"/>
      <c r="AB90" s="909" t="s">
        <v>579</v>
      </c>
      <c r="AC90" s="910"/>
      <c r="AD90" s="911"/>
      <c r="AE90" s="1329" t="s">
        <v>246</v>
      </c>
      <c r="AF90" s="1274" t="s">
        <v>247</v>
      </c>
      <c r="AG90" s="1535" t="s">
        <v>662</v>
      </c>
      <c r="AH90" s="1536"/>
      <c r="AI90" s="1610" t="s">
        <v>735</v>
      </c>
      <c r="AJ90" s="1611"/>
      <c r="AK90" s="192"/>
    </row>
    <row r="91" spans="1:37" s="125" customFormat="1" ht="18" customHeight="1" x14ac:dyDescent="0.15">
      <c r="A91" s="4"/>
      <c r="B91" s="260"/>
      <c r="C91" s="242"/>
      <c r="D91" s="243" t="s">
        <v>245</v>
      </c>
      <c r="E91" s="1318"/>
      <c r="F91" s="1322"/>
      <c r="G91" s="1110"/>
      <c r="H91" s="1318"/>
      <c r="I91" s="1322"/>
      <c r="J91" s="1110"/>
      <c r="K91" s="1169"/>
      <c r="L91" s="1172"/>
      <c r="M91" s="1173"/>
      <c r="N91" s="1169"/>
      <c r="O91" s="1172"/>
      <c r="P91" s="1173"/>
      <c r="Q91" s="1164" t="s">
        <v>584</v>
      </c>
      <c r="R91" s="1165"/>
      <c r="S91" s="1166"/>
      <c r="T91" s="1326"/>
      <c r="U91" s="1327"/>
      <c r="V91" s="1173"/>
      <c r="W91" s="1093"/>
      <c r="X91" s="1164" t="s">
        <v>738</v>
      </c>
      <c r="Y91" s="1165"/>
      <c r="Z91" s="1166"/>
      <c r="AA91" s="1699"/>
      <c r="AB91" s="1164" t="s">
        <v>738</v>
      </c>
      <c r="AC91" s="1165"/>
      <c r="AD91" s="1166"/>
      <c r="AE91" s="1330"/>
      <c r="AF91" s="1275"/>
      <c r="AG91" s="1708"/>
      <c r="AH91" s="1709"/>
      <c r="AI91" s="1612"/>
      <c r="AJ91" s="1613"/>
      <c r="AK91" s="192"/>
    </row>
    <row r="92" spans="1:37" s="125" customFormat="1" ht="12.95" customHeight="1" x14ac:dyDescent="0.15">
      <c r="A92" s="4"/>
      <c r="B92" s="934" t="s">
        <v>361</v>
      </c>
      <c r="C92" s="937" t="s">
        <v>203</v>
      </c>
      <c r="D92" s="938"/>
      <c r="E92" s="1615">
        <v>15</v>
      </c>
      <c r="F92" s="1616"/>
      <c r="G92" s="1617"/>
      <c r="H92" s="1615">
        <v>15</v>
      </c>
      <c r="I92" s="1616"/>
      <c r="J92" s="1617"/>
      <c r="K92" s="990">
        <v>5</v>
      </c>
      <c r="L92" s="990"/>
      <c r="M92" s="990"/>
      <c r="N92" s="990">
        <v>5</v>
      </c>
      <c r="O92" s="990"/>
      <c r="P92" s="990"/>
      <c r="Q92" s="899">
        <f>K92+N92</f>
        <v>10</v>
      </c>
      <c r="R92" s="899"/>
      <c r="S92" s="899"/>
      <c r="T92" s="1298">
        <f>SUM(Q92:S94)</f>
        <v>60</v>
      </c>
      <c r="U92" s="1299"/>
      <c r="V92" s="1300"/>
      <c r="W92" s="1298">
        <v>10</v>
      </c>
      <c r="X92" s="1299"/>
      <c r="Y92" s="1299"/>
      <c r="Z92" s="1300"/>
      <c r="AA92" s="1301">
        <f t="shared" ref="AA92:AA97" si="0">IFERROR((Q92/W92), "")</f>
        <v>1</v>
      </c>
      <c r="AB92" s="1302"/>
      <c r="AC92" s="1302"/>
      <c r="AD92" s="1303"/>
      <c r="AE92" s="1700">
        <v>5</v>
      </c>
      <c r="AF92" s="1335"/>
      <c r="AG92" s="1722">
        <v>2</v>
      </c>
      <c r="AH92" s="1723"/>
      <c r="AI92" s="1335"/>
      <c r="AJ92" s="1336"/>
      <c r="AK92" s="187"/>
    </row>
    <row r="93" spans="1:37" s="125" customFormat="1" ht="12.95" customHeight="1" x14ac:dyDescent="0.15">
      <c r="A93" s="4"/>
      <c r="B93" s="935"/>
      <c r="C93" s="939"/>
      <c r="D93" s="940"/>
      <c r="E93" s="1618"/>
      <c r="F93" s="1619"/>
      <c r="G93" s="1620"/>
      <c r="H93" s="1618"/>
      <c r="I93" s="1619"/>
      <c r="J93" s="1620"/>
      <c r="K93" s="1624">
        <v>10</v>
      </c>
      <c r="L93" s="1625"/>
      <c r="M93" s="1626"/>
      <c r="N93" s="1624">
        <v>10</v>
      </c>
      <c r="O93" s="1625"/>
      <c r="P93" s="1626"/>
      <c r="Q93" s="993">
        <f>K93+N93</f>
        <v>20</v>
      </c>
      <c r="R93" s="993"/>
      <c r="S93" s="993"/>
      <c r="T93" s="1640"/>
      <c r="U93" s="1641"/>
      <c r="V93" s="1642"/>
      <c r="W93" s="1304">
        <v>20</v>
      </c>
      <c r="X93" s="1305"/>
      <c r="Y93" s="1305"/>
      <c r="Z93" s="1306"/>
      <c r="AA93" s="1307">
        <f t="shared" si="0"/>
        <v>1</v>
      </c>
      <c r="AB93" s="1308"/>
      <c r="AC93" s="1308"/>
      <c r="AD93" s="1309"/>
      <c r="AE93" s="1701"/>
      <c r="AF93" s="1337"/>
      <c r="AG93" s="1724"/>
      <c r="AH93" s="1725"/>
      <c r="AI93" s="1337"/>
      <c r="AJ93" s="1338"/>
      <c r="AK93" s="187"/>
    </row>
    <row r="94" spans="1:37" s="125" customFormat="1" ht="12.95" customHeight="1" x14ac:dyDescent="0.15">
      <c r="A94" s="4"/>
      <c r="B94" s="936"/>
      <c r="C94" s="941"/>
      <c r="D94" s="942"/>
      <c r="E94" s="1621"/>
      <c r="F94" s="1622"/>
      <c r="G94" s="1623"/>
      <c r="H94" s="1621"/>
      <c r="I94" s="1622"/>
      <c r="J94" s="1623"/>
      <c r="K94" s="1621"/>
      <c r="L94" s="1622"/>
      <c r="M94" s="1623"/>
      <c r="N94" s="1621"/>
      <c r="O94" s="1622"/>
      <c r="P94" s="1623"/>
      <c r="Q94" s="1002">
        <f>E92+H92</f>
        <v>30</v>
      </c>
      <c r="R94" s="1002"/>
      <c r="S94" s="1002"/>
      <c r="T94" s="1643"/>
      <c r="U94" s="1644"/>
      <c r="V94" s="1645"/>
      <c r="W94" s="1276">
        <v>30</v>
      </c>
      <c r="X94" s="1277"/>
      <c r="Y94" s="1277"/>
      <c r="Z94" s="1278"/>
      <c r="AA94" s="1307">
        <f t="shared" si="0"/>
        <v>1</v>
      </c>
      <c r="AB94" s="1308"/>
      <c r="AC94" s="1308"/>
      <c r="AD94" s="1309"/>
      <c r="AE94" s="1702"/>
      <c r="AF94" s="1339"/>
      <c r="AG94" s="1726"/>
      <c r="AH94" s="1727"/>
      <c r="AI94" s="1339"/>
      <c r="AJ94" s="1340"/>
      <c r="AK94" s="187"/>
    </row>
    <row r="95" spans="1:37" s="125" customFormat="1" ht="15" customHeight="1" x14ac:dyDescent="0.15">
      <c r="A95" s="4"/>
      <c r="B95" s="1131" t="s">
        <v>499</v>
      </c>
      <c r="C95" s="1011"/>
      <c r="D95" s="1012"/>
      <c r="E95" s="943"/>
      <c r="F95" s="944"/>
      <c r="G95" s="945"/>
      <c r="H95" s="943"/>
      <c r="I95" s="944"/>
      <c r="J95" s="945"/>
      <c r="K95" s="991"/>
      <c r="L95" s="991"/>
      <c r="M95" s="991"/>
      <c r="N95" s="991"/>
      <c r="O95" s="991"/>
      <c r="P95" s="991"/>
      <c r="Q95" s="980">
        <f>K95+N95</f>
        <v>0</v>
      </c>
      <c r="R95" s="980"/>
      <c r="S95" s="980"/>
      <c r="T95" s="1736">
        <f>SUM(Q95:S97)</f>
        <v>0</v>
      </c>
      <c r="U95" s="1737"/>
      <c r="V95" s="1738"/>
      <c r="W95" s="906"/>
      <c r="X95" s="907"/>
      <c r="Y95" s="907"/>
      <c r="Z95" s="908"/>
      <c r="AA95" s="1259" t="str">
        <f t="shared" si="0"/>
        <v/>
      </c>
      <c r="AB95" s="1260"/>
      <c r="AC95" s="1260"/>
      <c r="AD95" s="1261"/>
      <c r="AE95" s="893"/>
      <c r="AF95" s="896"/>
      <c r="AG95" s="967"/>
      <c r="AH95" s="968"/>
      <c r="AI95" s="1686"/>
      <c r="AJ95" s="1687"/>
      <c r="AK95" s="187"/>
    </row>
    <row r="96" spans="1:37" s="125" customFormat="1" ht="15" customHeight="1" x14ac:dyDescent="0.15">
      <c r="A96" s="4"/>
      <c r="B96" s="1132"/>
      <c r="C96" s="1133"/>
      <c r="D96" s="1134"/>
      <c r="E96" s="946"/>
      <c r="F96" s="947"/>
      <c r="G96" s="948"/>
      <c r="H96" s="946"/>
      <c r="I96" s="947"/>
      <c r="J96" s="948"/>
      <c r="K96" s="994"/>
      <c r="L96" s="995"/>
      <c r="M96" s="996"/>
      <c r="N96" s="994"/>
      <c r="O96" s="995"/>
      <c r="P96" s="996"/>
      <c r="Q96" s="989">
        <f>K96+N96</f>
        <v>0</v>
      </c>
      <c r="R96" s="989"/>
      <c r="S96" s="989"/>
      <c r="T96" s="1291"/>
      <c r="U96" s="1292"/>
      <c r="V96" s="1293"/>
      <c r="W96" s="1256"/>
      <c r="X96" s="1257"/>
      <c r="Y96" s="1257"/>
      <c r="Z96" s="1258"/>
      <c r="AA96" s="1250" t="str">
        <f t="shared" si="0"/>
        <v/>
      </c>
      <c r="AB96" s="1251"/>
      <c r="AC96" s="1251"/>
      <c r="AD96" s="1252"/>
      <c r="AE96" s="894"/>
      <c r="AF96" s="897"/>
      <c r="AG96" s="969"/>
      <c r="AH96" s="970"/>
      <c r="AI96" s="1280"/>
      <c r="AJ96" s="1688"/>
      <c r="AK96" s="187"/>
    </row>
    <row r="97" spans="1:37" s="125" customFormat="1" ht="15" customHeight="1" x14ac:dyDescent="0.15">
      <c r="A97" s="4"/>
      <c r="B97" s="1132"/>
      <c r="C97" s="1133"/>
      <c r="D97" s="1134"/>
      <c r="E97" s="949"/>
      <c r="F97" s="950"/>
      <c r="G97" s="951"/>
      <c r="H97" s="949"/>
      <c r="I97" s="950"/>
      <c r="J97" s="951"/>
      <c r="K97" s="949"/>
      <c r="L97" s="950"/>
      <c r="M97" s="951"/>
      <c r="N97" s="949"/>
      <c r="O97" s="950"/>
      <c r="P97" s="951"/>
      <c r="Q97" s="988">
        <f>E95+H95</f>
        <v>0</v>
      </c>
      <c r="R97" s="988"/>
      <c r="S97" s="988"/>
      <c r="T97" s="1739"/>
      <c r="U97" s="1740"/>
      <c r="V97" s="1741"/>
      <c r="W97" s="1253"/>
      <c r="X97" s="1254"/>
      <c r="Y97" s="1254"/>
      <c r="Z97" s="1255"/>
      <c r="AA97" s="1250" t="str">
        <f t="shared" si="0"/>
        <v/>
      </c>
      <c r="AB97" s="1251"/>
      <c r="AC97" s="1251"/>
      <c r="AD97" s="1252"/>
      <c r="AE97" s="895"/>
      <c r="AF97" s="898"/>
      <c r="AG97" s="971"/>
      <c r="AH97" s="972"/>
      <c r="AI97" s="1689"/>
      <c r="AJ97" s="1690"/>
      <c r="AK97" s="187"/>
    </row>
    <row r="98" spans="1:37" s="125" customFormat="1" ht="15" customHeight="1" x14ac:dyDescent="0.15">
      <c r="A98" s="4"/>
      <c r="B98" s="1131" t="s">
        <v>500</v>
      </c>
      <c r="C98" s="1011"/>
      <c r="D98" s="1012"/>
      <c r="E98" s="943"/>
      <c r="F98" s="944"/>
      <c r="G98" s="945"/>
      <c r="H98" s="943"/>
      <c r="I98" s="944"/>
      <c r="J98" s="945"/>
      <c r="K98" s="991"/>
      <c r="L98" s="991"/>
      <c r="M98" s="991"/>
      <c r="N98" s="991"/>
      <c r="O98" s="991"/>
      <c r="P98" s="991"/>
      <c r="Q98" s="980">
        <f>K98+N98</f>
        <v>0</v>
      </c>
      <c r="R98" s="980"/>
      <c r="S98" s="980"/>
      <c r="T98" s="1736">
        <f>SUM(Q98:S100)</f>
        <v>0</v>
      </c>
      <c r="U98" s="1737"/>
      <c r="V98" s="1738"/>
      <c r="W98" s="906"/>
      <c r="X98" s="907"/>
      <c r="Y98" s="907"/>
      <c r="Z98" s="908"/>
      <c r="AA98" s="1259" t="str">
        <f t="shared" ref="AA98:AA127" si="1">IFERROR((Q98/W98), "")</f>
        <v/>
      </c>
      <c r="AB98" s="1260"/>
      <c r="AC98" s="1260"/>
      <c r="AD98" s="1261"/>
      <c r="AE98" s="893"/>
      <c r="AF98" s="896"/>
      <c r="AG98" s="967"/>
      <c r="AH98" s="968"/>
      <c r="AI98" s="1686"/>
      <c r="AJ98" s="1687"/>
      <c r="AK98" s="187"/>
    </row>
    <row r="99" spans="1:37" s="125" customFormat="1" ht="15" customHeight="1" x14ac:dyDescent="0.15">
      <c r="A99" s="4"/>
      <c r="B99" s="1132"/>
      <c r="C99" s="1133"/>
      <c r="D99" s="1134"/>
      <c r="E99" s="946"/>
      <c r="F99" s="947"/>
      <c r="G99" s="948"/>
      <c r="H99" s="946"/>
      <c r="I99" s="947"/>
      <c r="J99" s="948"/>
      <c r="K99" s="994"/>
      <c r="L99" s="995"/>
      <c r="M99" s="996"/>
      <c r="N99" s="994"/>
      <c r="O99" s="995"/>
      <c r="P99" s="996"/>
      <c r="Q99" s="989">
        <f>K99+N99</f>
        <v>0</v>
      </c>
      <c r="R99" s="989"/>
      <c r="S99" s="989"/>
      <c r="T99" s="1291"/>
      <c r="U99" s="1292"/>
      <c r="V99" s="1293"/>
      <c r="W99" s="1256"/>
      <c r="X99" s="1257"/>
      <c r="Y99" s="1257"/>
      <c r="Z99" s="1258"/>
      <c r="AA99" s="1250" t="str">
        <f t="shared" si="1"/>
        <v/>
      </c>
      <c r="AB99" s="1251"/>
      <c r="AC99" s="1251"/>
      <c r="AD99" s="1252"/>
      <c r="AE99" s="894"/>
      <c r="AF99" s="897"/>
      <c r="AG99" s="969"/>
      <c r="AH99" s="970"/>
      <c r="AI99" s="1280"/>
      <c r="AJ99" s="1688"/>
      <c r="AK99" s="187"/>
    </row>
    <row r="100" spans="1:37" s="125" customFormat="1" ht="15" customHeight="1" x14ac:dyDescent="0.15">
      <c r="A100" s="4"/>
      <c r="B100" s="1203"/>
      <c r="C100" s="1204"/>
      <c r="D100" s="1205"/>
      <c r="E100" s="949"/>
      <c r="F100" s="950"/>
      <c r="G100" s="951"/>
      <c r="H100" s="949"/>
      <c r="I100" s="950"/>
      <c r="J100" s="951"/>
      <c r="K100" s="949"/>
      <c r="L100" s="950"/>
      <c r="M100" s="951"/>
      <c r="N100" s="949"/>
      <c r="O100" s="950"/>
      <c r="P100" s="951"/>
      <c r="Q100" s="988">
        <f>E98+H98</f>
        <v>0</v>
      </c>
      <c r="R100" s="988"/>
      <c r="S100" s="988"/>
      <c r="T100" s="1739"/>
      <c r="U100" s="1740"/>
      <c r="V100" s="1741"/>
      <c r="W100" s="1253"/>
      <c r="X100" s="1254"/>
      <c r="Y100" s="1254"/>
      <c r="Z100" s="1255"/>
      <c r="AA100" s="1250" t="str">
        <f t="shared" si="1"/>
        <v/>
      </c>
      <c r="AB100" s="1251"/>
      <c r="AC100" s="1251"/>
      <c r="AD100" s="1252"/>
      <c r="AE100" s="895"/>
      <c r="AF100" s="898"/>
      <c r="AG100" s="971"/>
      <c r="AH100" s="972"/>
      <c r="AI100" s="1689"/>
      <c r="AJ100" s="1690"/>
      <c r="AK100" s="187"/>
    </row>
    <row r="101" spans="1:37" s="125" customFormat="1" ht="15" customHeight="1" x14ac:dyDescent="0.15">
      <c r="A101" s="4"/>
      <c r="B101" s="1131" t="s">
        <v>501</v>
      </c>
      <c r="C101" s="1011"/>
      <c r="D101" s="1012"/>
      <c r="E101" s="943"/>
      <c r="F101" s="944"/>
      <c r="G101" s="945"/>
      <c r="H101" s="943"/>
      <c r="I101" s="944"/>
      <c r="J101" s="945"/>
      <c r="K101" s="991"/>
      <c r="L101" s="991"/>
      <c r="M101" s="991"/>
      <c r="N101" s="991"/>
      <c r="O101" s="991"/>
      <c r="P101" s="991"/>
      <c r="Q101" s="980">
        <f>K101+N101</f>
        <v>0</v>
      </c>
      <c r="R101" s="980"/>
      <c r="S101" s="980"/>
      <c r="T101" s="1736">
        <f>SUM(Q101:S103)</f>
        <v>0</v>
      </c>
      <c r="U101" s="1737"/>
      <c r="V101" s="1738"/>
      <c r="W101" s="906"/>
      <c r="X101" s="907"/>
      <c r="Y101" s="907"/>
      <c r="Z101" s="908"/>
      <c r="AA101" s="1259" t="str">
        <f t="shared" si="1"/>
        <v/>
      </c>
      <c r="AB101" s="1260"/>
      <c r="AC101" s="1260"/>
      <c r="AD101" s="1261"/>
      <c r="AE101" s="893"/>
      <c r="AF101" s="896"/>
      <c r="AG101" s="967"/>
      <c r="AH101" s="968"/>
      <c r="AI101" s="1686"/>
      <c r="AJ101" s="1687"/>
      <c r="AK101" s="187"/>
    </row>
    <row r="102" spans="1:37" s="125" customFormat="1" ht="15" customHeight="1" x14ac:dyDescent="0.15">
      <c r="A102" s="4"/>
      <c r="B102" s="1132"/>
      <c r="C102" s="1133"/>
      <c r="D102" s="1134"/>
      <c r="E102" s="946"/>
      <c r="F102" s="947"/>
      <c r="G102" s="948"/>
      <c r="H102" s="946"/>
      <c r="I102" s="947"/>
      <c r="J102" s="948"/>
      <c r="K102" s="994"/>
      <c r="L102" s="995"/>
      <c r="M102" s="996"/>
      <c r="N102" s="994"/>
      <c r="O102" s="995"/>
      <c r="P102" s="996"/>
      <c r="Q102" s="989">
        <f>K102+N102</f>
        <v>0</v>
      </c>
      <c r="R102" s="989"/>
      <c r="S102" s="989"/>
      <c r="T102" s="1291"/>
      <c r="U102" s="1292"/>
      <c r="V102" s="1293"/>
      <c r="W102" s="1256"/>
      <c r="X102" s="1257"/>
      <c r="Y102" s="1257"/>
      <c r="Z102" s="1258"/>
      <c r="AA102" s="1250" t="str">
        <f t="shared" si="1"/>
        <v/>
      </c>
      <c r="AB102" s="1251"/>
      <c r="AC102" s="1251"/>
      <c r="AD102" s="1252"/>
      <c r="AE102" s="894"/>
      <c r="AF102" s="897"/>
      <c r="AG102" s="969"/>
      <c r="AH102" s="970"/>
      <c r="AI102" s="1280"/>
      <c r="AJ102" s="1688"/>
      <c r="AK102" s="187"/>
    </row>
    <row r="103" spans="1:37" s="125" customFormat="1" ht="15" customHeight="1" x14ac:dyDescent="0.15">
      <c r="A103" s="4"/>
      <c r="B103" s="1132"/>
      <c r="C103" s="1133"/>
      <c r="D103" s="1134"/>
      <c r="E103" s="949"/>
      <c r="F103" s="950"/>
      <c r="G103" s="951"/>
      <c r="H103" s="949"/>
      <c r="I103" s="950"/>
      <c r="J103" s="951"/>
      <c r="K103" s="949"/>
      <c r="L103" s="950"/>
      <c r="M103" s="951"/>
      <c r="N103" s="949"/>
      <c r="O103" s="950"/>
      <c r="P103" s="951"/>
      <c r="Q103" s="988">
        <f>E101+H101</f>
        <v>0</v>
      </c>
      <c r="R103" s="988"/>
      <c r="S103" s="988"/>
      <c r="T103" s="1739"/>
      <c r="U103" s="1740"/>
      <c r="V103" s="1741"/>
      <c r="W103" s="1253"/>
      <c r="X103" s="1254"/>
      <c r="Y103" s="1254"/>
      <c r="Z103" s="1255"/>
      <c r="AA103" s="1250" t="str">
        <f t="shared" si="1"/>
        <v/>
      </c>
      <c r="AB103" s="1251"/>
      <c r="AC103" s="1251"/>
      <c r="AD103" s="1252"/>
      <c r="AE103" s="895"/>
      <c r="AF103" s="898"/>
      <c r="AG103" s="971"/>
      <c r="AH103" s="972"/>
      <c r="AI103" s="1689"/>
      <c r="AJ103" s="1690"/>
      <c r="AK103" s="187"/>
    </row>
    <row r="104" spans="1:37" s="125" customFormat="1" ht="15" customHeight="1" x14ac:dyDescent="0.15">
      <c r="A104" s="4"/>
      <c r="B104" s="1131" t="s">
        <v>502</v>
      </c>
      <c r="C104" s="1011"/>
      <c r="D104" s="1012"/>
      <c r="E104" s="943"/>
      <c r="F104" s="944"/>
      <c r="G104" s="945"/>
      <c r="H104" s="943"/>
      <c r="I104" s="944"/>
      <c r="J104" s="945"/>
      <c r="K104" s="991"/>
      <c r="L104" s="991"/>
      <c r="M104" s="991"/>
      <c r="N104" s="991"/>
      <c r="O104" s="991"/>
      <c r="P104" s="991"/>
      <c r="Q104" s="980">
        <f>K104+N104</f>
        <v>0</v>
      </c>
      <c r="R104" s="980"/>
      <c r="S104" s="980"/>
      <c r="T104" s="1736">
        <f>SUM(Q104:S106)</f>
        <v>0</v>
      </c>
      <c r="U104" s="1737"/>
      <c r="V104" s="1738"/>
      <c r="W104" s="906"/>
      <c r="X104" s="907"/>
      <c r="Y104" s="907"/>
      <c r="Z104" s="908"/>
      <c r="AA104" s="1259" t="str">
        <f t="shared" si="1"/>
        <v/>
      </c>
      <c r="AB104" s="1260"/>
      <c r="AC104" s="1260"/>
      <c r="AD104" s="1261"/>
      <c r="AE104" s="893"/>
      <c r="AF104" s="896"/>
      <c r="AG104" s="967"/>
      <c r="AH104" s="968"/>
      <c r="AI104" s="1686"/>
      <c r="AJ104" s="1687"/>
      <c r="AK104" s="187"/>
    </row>
    <row r="105" spans="1:37" s="125" customFormat="1" ht="15" customHeight="1" x14ac:dyDescent="0.15">
      <c r="A105" s="4"/>
      <c r="B105" s="1132"/>
      <c r="C105" s="1133"/>
      <c r="D105" s="1134"/>
      <c r="E105" s="946"/>
      <c r="F105" s="947"/>
      <c r="G105" s="948"/>
      <c r="H105" s="946"/>
      <c r="I105" s="947"/>
      <c r="J105" s="948"/>
      <c r="K105" s="994"/>
      <c r="L105" s="995"/>
      <c r="M105" s="996"/>
      <c r="N105" s="994"/>
      <c r="O105" s="995"/>
      <c r="P105" s="996"/>
      <c r="Q105" s="989">
        <f>K105+N105</f>
        <v>0</v>
      </c>
      <c r="R105" s="989"/>
      <c r="S105" s="989"/>
      <c r="T105" s="1291"/>
      <c r="U105" s="1292"/>
      <c r="V105" s="1293"/>
      <c r="W105" s="1256"/>
      <c r="X105" s="1257"/>
      <c r="Y105" s="1257"/>
      <c r="Z105" s="1258"/>
      <c r="AA105" s="1250" t="str">
        <f t="shared" si="1"/>
        <v/>
      </c>
      <c r="AB105" s="1251"/>
      <c r="AC105" s="1251"/>
      <c r="AD105" s="1252"/>
      <c r="AE105" s="894"/>
      <c r="AF105" s="897"/>
      <c r="AG105" s="969"/>
      <c r="AH105" s="970"/>
      <c r="AI105" s="1280"/>
      <c r="AJ105" s="1688"/>
      <c r="AK105" s="187"/>
    </row>
    <row r="106" spans="1:37" s="125" customFormat="1" ht="15" customHeight="1" x14ac:dyDescent="0.15">
      <c r="A106" s="4"/>
      <c r="B106" s="1132"/>
      <c r="C106" s="1133"/>
      <c r="D106" s="1134"/>
      <c r="E106" s="949"/>
      <c r="F106" s="950"/>
      <c r="G106" s="951"/>
      <c r="H106" s="949"/>
      <c r="I106" s="950"/>
      <c r="J106" s="951"/>
      <c r="K106" s="949"/>
      <c r="L106" s="950"/>
      <c r="M106" s="951"/>
      <c r="N106" s="949"/>
      <c r="O106" s="950"/>
      <c r="P106" s="951"/>
      <c r="Q106" s="988">
        <f>E104+H104</f>
        <v>0</v>
      </c>
      <c r="R106" s="988"/>
      <c r="S106" s="988"/>
      <c r="T106" s="1739"/>
      <c r="U106" s="1740"/>
      <c r="V106" s="1741"/>
      <c r="W106" s="1253"/>
      <c r="X106" s="1254"/>
      <c r="Y106" s="1254"/>
      <c r="Z106" s="1255"/>
      <c r="AA106" s="1250" t="str">
        <f t="shared" si="1"/>
        <v/>
      </c>
      <c r="AB106" s="1251"/>
      <c r="AC106" s="1251"/>
      <c r="AD106" s="1252"/>
      <c r="AE106" s="895"/>
      <c r="AF106" s="898"/>
      <c r="AG106" s="971"/>
      <c r="AH106" s="972"/>
      <c r="AI106" s="1689"/>
      <c r="AJ106" s="1690"/>
      <c r="AK106" s="187"/>
    </row>
    <row r="107" spans="1:37" s="125" customFormat="1" ht="15" customHeight="1" x14ac:dyDescent="0.15">
      <c r="A107" s="4"/>
      <c r="B107" s="1131" t="s">
        <v>503</v>
      </c>
      <c r="C107" s="1011"/>
      <c r="D107" s="1012"/>
      <c r="E107" s="943"/>
      <c r="F107" s="944"/>
      <c r="G107" s="945"/>
      <c r="H107" s="943"/>
      <c r="I107" s="944"/>
      <c r="J107" s="945"/>
      <c r="K107" s="991"/>
      <c r="L107" s="991"/>
      <c r="M107" s="991"/>
      <c r="N107" s="991"/>
      <c r="O107" s="991"/>
      <c r="P107" s="991"/>
      <c r="Q107" s="980">
        <f>K107+N107</f>
        <v>0</v>
      </c>
      <c r="R107" s="980"/>
      <c r="S107" s="980"/>
      <c r="T107" s="1736">
        <f>SUM(Q107:S109)</f>
        <v>0</v>
      </c>
      <c r="U107" s="1737"/>
      <c r="V107" s="1738"/>
      <c r="W107" s="906"/>
      <c r="X107" s="907"/>
      <c r="Y107" s="907"/>
      <c r="Z107" s="908"/>
      <c r="AA107" s="1259" t="str">
        <f t="shared" si="1"/>
        <v/>
      </c>
      <c r="AB107" s="1260"/>
      <c r="AC107" s="1260"/>
      <c r="AD107" s="1261"/>
      <c r="AE107" s="893"/>
      <c r="AF107" s="896"/>
      <c r="AG107" s="967"/>
      <c r="AH107" s="968"/>
      <c r="AI107" s="1686"/>
      <c r="AJ107" s="1687"/>
      <c r="AK107" s="187"/>
    </row>
    <row r="108" spans="1:37" s="125" customFormat="1" ht="15" customHeight="1" x14ac:dyDescent="0.15">
      <c r="A108" s="4"/>
      <c r="B108" s="1132"/>
      <c r="C108" s="1133"/>
      <c r="D108" s="1134"/>
      <c r="E108" s="946"/>
      <c r="F108" s="947"/>
      <c r="G108" s="948"/>
      <c r="H108" s="946"/>
      <c r="I108" s="947"/>
      <c r="J108" s="948"/>
      <c r="K108" s="994"/>
      <c r="L108" s="995"/>
      <c r="M108" s="996"/>
      <c r="N108" s="994"/>
      <c r="O108" s="995"/>
      <c r="P108" s="996"/>
      <c r="Q108" s="989">
        <f>K108+N108</f>
        <v>0</v>
      </c>
      <c r="R108" s="989"/>
      <c r="S108" s="989"/>
      <c r="T108" s="1291"/>
      <c r="U108" s="1292"/>
      <c r="V108" s="1293"/>
      <c r="W108" s="1256"/>
      <c r="X108" s="1257"/>
      <c r="Y108" s="1257"/>
      <c r="Z108" s="1258"/>
      <c r="AA108" s="1250" t="str">
        <f t="shared" si="1"/>
        <v/>
      </c>
      <c r="AB108" s="1251"/>
      <c r="AC108" s="1251"/>
      <c r="AD108" s="1252"/>
      <c r="AE108" s="894"/>
      <c r="AF108" s="897"/>
      <c r="AG108" s="969"/>
      <c r="AH108" s="970"/>
      <c r="AI108" s="1280"/>
      <c r="AJ108" s="1688"/>
      <c r="AK108" s="187"/>
    </row>
    <row r="109" spans="1:37" s="125" customFormat="1" ht="15" customHeight="1" x14ac:dyDescent="0.15">
      <c r="A109" s="4"/>
      <c r="B109" s="1203"/>
      <c r="C109" s="1204"/>
      <c r="D109" s="1205"/>
      <c r="E109" s="949"/>
      <c r="F109" s="950"/>
      <c r="G109" s="951"/>
      <c r="H109" s="949"/>
      <c r="I109" s="950"/>
      <c r="J109" s="951"/>
      <c r="K109" s="949"/>
      <c r="L109" s="950"/>
      <c r="M109" s="951"/>
      <c r="N109" s="949"/>
      <c r="O109" s="950"/>
      <c r="P109" s="951"/>
      <c r="Q109" s="988">
        <f>E107+H107</f>
        <v>0</v>
      </c>
      <c r="R109" s="988"/>
      <c r="S109" s="988"/>
      <c r="T109" s="1739"/>
      <c r="U109" s="1740"/>
      <c r="V109" s="1741"/>
      <c r="W109" s="1253"/>
      <c r="X109" s="1254"/>
      <c r="Y109" s="1254"/>
      <c r="Z109" s="1255"/>
      <c r="AA109" s="1250" t="str">
        <f t="shared" si="1"/>
        <v/>
      </c>
      <c r="AB109" s="1251"/>
      <c r="AC109" s="1251"/>
      <c r="AD109" s="1252"/>
      <c r="AE109" s="895"/>
      <c r="AF109" s="898"/>
      <c r="AG109" s="971"/>
      <c r="AH109" s="972"/>
      <c r="AI109" s="1689"/>
      <c r="AJ109" s="1690"/>
      <c r="AK109" s="187"/>
    </row>
    <row r="110" spans="1:37" s="125" customFormat="1" ht="15" customHeight="1" x14ac:dyDescent="0.15">
      <c r="A110" s="4"/>
      <c r="B110" s="1131" t="s">
        <v>504</v>
      </c>
      <c r="C110" s="1011"/>
      <c r="D110" s="1012"/>
      <c r="E110" s="943"/>
      <c r="F110" s="944"/>
      <c r="G110" s="945"/>
      <c r="H110" s="943"/>
      <c r="I110" s="944"/>
      <c r="J110" s="945"/>
      <c r="K110" s="991"/>
      <c r="L110" s="991"/>
      <c r="M110" s="991"/>
      <c r="N110" s="991"/>
      <c r="O110" s="991"/>
      <c r="P110" s="991"/>
      <c r="Q110" s="980">
        <f>K110+N110</f>
        <v>0</v>
      </c>
      <c r="R110" s="980"/>
      <c r="S110" s="980"/>
      <c r="T110" s="1736">
        <f>SUM(Q110:S112)</f>
        <v>0</v>
      </c>
      <c r="U110" s="1737"/>
      <c r="V110" s="1738"/>
      <c r="W110" s="906"/>
      <c r="X110" s="907"/>
      <c r="Y110" s="907"/>
      <c r="Z110" s="908"/>
      <c r="AA110" s="1259" t="str">
        <f t="shared" si="1"/>
        <v/>
      </c>
      <c r="AB110" s="1260"/>
      <c r="AC110" s="1260"/>
      <c r="AD110" s="1261"/>
      <c r="AE110" s="893"/>
      <c r="AF110" s="896"/>
      <c r="AG110" s="967"/>
      <c r="AH110" s="968"/>
      <c r="AI110" s="1686"/>
      <c r="AJ110" s="1687"/>
      <c r="AK110" s="187"/>
    </row>
    <row r="111" spans="1:37" s="125" customFormat="1" ht="15" customHeight="1" x14ac:dyDescent="0.15">
      <c r="A111" s="4"/>
      <c r="B111" s="1132"/>
      <c r="C111" s="1133"/>
      <c r="D111" s="1134"/>
      <c r="E111" s="946"/>
      <c r="F111" s="947"/>
      <c r="G111" s="948"/>
      <c r="H111" s="946"/>
      <c r="I111" s="947"/>
      <c r="J111" s="948"/>
      <c r="K111" s="994"/>
      <c r="L111" s="995"/>
      <c r="M111" s="996"/>
      <c r="N111" s="994"/>
      <c r="O111" s="995"/>
      <c r="P111" s="996"/>
      <c r="Q111" s="989">
        <f>K111+N111</f>
        <v>0</v>
      </c>
      <c r="R111" s="989"/>
      <c r="S111" s="989"/>
      <c r="T111" s="1291"/>
      <c r="U111" s="1292"/>
      <c r="V111" s="1293"/>
      <c r="W111" s="1256"/>
      <c r="X111" s="1257"/>
      <c r="Y111" s="1257"/>
      <c r="Z111" s="1258"/>
      <c r="AA111" s="1250" t="str">
        <f t="shared" si="1"/>
        <v/>
      </c>
      <c r="AB111" s="1251"/>
      <c r="AC111" s="1251"/>
      <c r="AD111" s="1252"/>
      <c r="AE111" s="894"/>
      <c r="AF111" s="897"/>
      <c r="AG111" s="969"/>
      <c r="AH111" s="970"/>
      <c r="AI111" s="1280"/>
      <c r="AJ111" s="1688"/>
      <c r="AK111" s="187"/>
    </row>
    <row r="112" spans="1:37" s="125" customFormat="1" ht="15" customHeight="1" x14ac:dyDescent="0.15">
      <c r="A112" s="4"/>
      <c r="B112" s="1132"/>
      <c r="C112" s="1133"/>
      <c r="D112" s="1134"/>
      <c r="E112" s="949"/>
      <c r="F112" s="950"/>
      <c r="G112" s="951"/>
      <c r="H112" s="949"/>
      <c r="I112" s="950"/>
      <c r="J112" s="951"/>
      <c r="K112" s="949"/>
      <c r="L112" s="950"/>
      <c r="M112" s="951"/>
      <c r="N112" s="949"/>
      <c r="O112" s="950"/>
      <c r="P112" s="951"/>
      <c r="Q112" s="988">
        <f>E110+H110</f>
        <v>0</v>
      </c>
      <c r="R112" s="988"/>
      <c r="S112" s="988"/>
      <c r="T112" s="1739"/>
      <c r="U112" s="1740"/>
      <c r="V112" s="1741"/>
      <c r="W112" s="1253"/>
      <c r="X112" s="1254"/>
      <c r="Y112" s="1254"/>
      <c r="Z112" s="1255"/>
      <c r="AA112" s="1250" t="str">
        <f t="shared" si="1"/>
        <v/>
      </c>
      <c r="AB112" s="1251"/>
      <c r="AC112" s="1251"/>
      <c r="AD112" s="1252"/>
      <c r="AE112" s="895"/>
      <c r="AF112" s="898"/>
      <c r="AG112" s="971"/>
      <c r="AH112" s="972"/>
      <c r="AI112" s="1689"/>
      <c r="AJ112" s="1690"/>
      <c r="AK112" s="187"/>
    </row>
    <row r="113" spans="1:37" s="125" customFormat="1" ht="15" customHeight="1" x14ac:dyDescent="0.15">
      <c r="A113" s="4"/>
      <c r="B113" s="1131" t="s">
        <v>505</v>
      </c>
      <c r="C113" s="1011"/>
      <c r="D113" s="1012"/>
      <c r="E113" s="943"/>
      <c r="F113" s="944"/>
      <c r="G113" s="945"/>
      <c r="H113" s="943"/>
      <c r="I113" s="944"/>
      <c r="J113" s="945"/>
      <c r="K113" s="991"/>
      <c r="L113" s="991"/>
      <c r="M113" s="991"/>
      <c r="N113" s="991"/>
      <c r="O113" s="991"/>
      <c r="P113" s="991"/>
      <c r="Q113" s="980">
        <f>K113+N113</f>
        <v>0</v>
      </c>
      <c r="R113" s="980"/>
      <c r="S113" s="980"/>
      <c r="T113" s="1736">
        <f>SUM(Q113:S115)</f>
        <v>0</v>
      </c>
      <c r="U113" s="1737"/>
      <c r="V113" s="1738"/>
      <c r="W113" s="906"/>
      <c r="X113" s="907"/>
      <c r="Y113" s="907"/>
      <c r="Z113" s="908"/>
      <c r="AA113" s="1259" t="str">
        <f t="shared" si="1"/>
        <v/>
      </c>
      <c r="AB113" s="1260"/>
      <c r="AC113" s="1260"/>
      <c r="AD113" s="1261"/>
      <c r="AE113" s="893"/>
      <c r="AF113" s="896"/>
      <c r="AG113" s="967"/>
      <c r="AH113" s="968"/>
      <c r="AI113" s="1686"/>
      <c r="AJ113" s="1687"/>
      <c r="AK113" s="187"/>
    </row>
    <row r="114" spans="1:37" s="125" customFormat="1" ht="15" customHeight="1" x14ac:dyDescent="0.15">
      <c r="A114" s="4"/>
      <c r="B114" s="1132"/>
      <c r="C114" s="1133"/>
      <c r="D114" s="1134"/>
      <c r="E114" s="946"/>
      <c r="F114" s="947"/>
      <c r="G114" s="948"/>
      <c r="H114" s="946"/>
      <c r="I114" s="947"/>
      <c r="J114" s="948"/>
      <c r="K114" s="994"/>
      <c r="L114" s="995"/>
      <c r="M114" s="996"/>
      <c r="N114" s="994"/>
      <c r="O114" s="995"/>
      <c r="P114" s="996"/>
      <c r="Q114" s="989">
        <f>K114+N114</f>
        <v>0</v>
      </c>
      <c r="R114" s="989"/>
      <c r="S114" s="989"/>
      <c r="T114" s="1291"/>
      <c r="U114" s="1292"/>
      <c r="V114" s="1293"/>
      <c r="W114" s="1256"/>
      <c r="X114" s="1257"/>
      <c r="Y114" s="1257"/>
      <c r="Z114" s="1258"/>
      <c r="AA114" s="1250" t="str">
        <f t="shared" si="1"/>
        <v/>
      </c>
      <c r="AB114" s="1251"/>
      <c r="AC114" s="1251"/>
      <c r="AD114" s="1252"/>
      <c r="AE114" s="894"/>
      <c r="AF114" s="897"/>
      <c r="AG114" s="969"/>
      <c r="AH114" s="970"/>
      <c r="AI114" s="1280"/>
      <c r="AJ114" s="1688"/>
      <c r="AK114" s="187"/>
    </row>
    <row r="115" spans="1:37" s="125" customFormat="1" ht="15" customHeight="1" x14ac:dyDescent="0.15">
      <c r="A115" s="4"/>
      <c r="B115" s="1132"/>
      <c r="C115" s="1133"/>
      <c r="D115" s="1134"/>
      <c r="E115" s="949"/>
      <c r="F115" s="950"/>
      <c r="G115" s="951"/>
      <c r="H115" s="949"/>
      <c r="I115" s="950"/>
      <c r="J115" s="951"/>
      <c r="K115" s="949"/>
      <c r="L115" s="950"/>
      <c r="M115" s="951"/>
      <c r="N115" s="949"/>
      <c r="O115" s="950"/>
      <c r="P115" s="951"/>
      <c r="Q115" s="988">
        <f>E113+H113</f>
        <v>0</v>
      </c>
      <c r="R115" s="988"/>
      <c r="S115" s="988"/>
      <c r="T115" s="1739"/>
      <c r="U115" s="1740"/>
      <c r="V115" s="1741"/>
      <c r="W115" s="1253"/>
      <c r="X115" s="1254"/>
      <c r="Y115" s="1254"/>
      <c r="Z115" s="1255"/>
      <c r="AA115" s="1250" t="str">
        <f t="shared" si="1"/>
        <v/>
      </c>
      <c r="AB115" s="1251"/>
      <c r="AC115" s="1251"/>
      <c r="AD115" s="1252"/>
      <c r="AE115" s="895"/>
      <c r="AF115" s="898"/>
      <c r="AG115" s="971"/>
      <c r="AH115" s="972"/>
      <c r="AI115" s="1689"/>
      <c r="AJ115" s="1690"/>
      <c r="AK115" s="187"/>
    </row>
    <row r="116" spans="1:37" s="125" customFormat="1" ht="15" customHeight="1" x14ac:dyDescent="0.15">
      <c r="A116" s="4"/>
      <c r="B116" s="1131" t="s">
        <v>506</v>
      </c>
      <c r="C116" s="1011"/>
      <c r="D116" s="1012"/>
      <c r="E116" s="943"/>
      <c r="F116" s="944"/>
      <c r="G116" s="945"/>
      <c r="H116" s="943"/>
      <c r="I116" s="944"/>
      <c r="J116" s="945"/>
      <c r="K116" s="991"/>
      <c r="L116" s="991"/>
      <c r="M116" s="991"/>
      <c r="N116" s="991"/>
      <c r="O116" s="991"/>
      <c r="P116" s="991"/>
      <c r="Q116" s="980">
        <f>K116+N116</f>
        <v>0</v>
      </c>
      <c r="R116" s="980"/>
      <c r="S116" s="980"/>
      <c r="T116" s="1736">
        <f>SUM(Q116:S118)</f>
        <v>0</v>
      </c>
      <c r="U116" s="1737"/>
      <c r="V116" s="1738"/>
      <c r="W116" s="906"/>
      <c r="X116" s="907"/>
      <c r="Y116" s="907"/>
      <c r="Z116" s="908"/>
      <c r="AA116" s="1259" t="str">
        <f t="shared" si="1"/>
        <v/>
      </c>
      <c r="AB116" s="1260"/>
      <c r="AC116" s="1260"/>
      <c r="AD116" s="1261"/>
      <c r="AE116" s="893"/>
      <c r="AF116" s="896"/>
      <c r="AG116" s="967"/>
      <c r="AH116" s="968"/>
      <c r="AI116" s="1686"/>
      <c r="AJ116" s="1687"/>
      <c r="AK116" s="187"/>
    </row>
    <row r="117" spans="1:37" s="125" customFormat="1" ht="15" customHeight="1" x14ac:dyDescent="0.15">
      <c r="A117" s="4"/>
      <c r="B117" s="1132"/>
      <c r="C117" s="1133"/>
      <c r="D117" s="1134"/>
      <c r="E117" s="946"/>
      <c r="F117" s="947"/>
      <c r="G117" s="948"/>
      <c r="H117" s="946"/>
      <c r="I117" s="947"/>
      <c r="J117" s="948"/>
      <c r="K117" s="994"/>
      <c r="L117" s="995"/>
      <c r="M117" s="996"/>
      <c r="N117" s="994"/>
      <c r="O117" s="995"/>
      <c r="P117" s="996"/>
      <c r="Q117" s="989">
        <f>K117+N117</f>
        <v>0</v>
      </c>
      <c r="R117" s="989"/>
      <c r="S117" s="989"/>
      <c r="T117" s="1291"/>
      <c r="U117" s="1292"/>
      <c r="V117" s="1293"/>
      <c r="W117" s="1256"/>
      <c r="X117" s="1257"/>
      <c r="Y117" s="1257"/>
      <c r="Z117" s="1258"/>
      <c r="AA117" s="1250" t="str">
        <f t="shared" si="1"/>
        <v/>
      </c>
      <c r="AB117" s="1251"/>
      <c r="AC117" s="1251"/>
      <c r="AD117" s="1252"/>
      <c r="AE117" s="894"/>
      <c r="AF117" s="897"/>
      <c r="AG117" s="969"/>
      <c r="AH117" s="970"/>
      <c r="AI117" s="1280"/>
      <c r="AJ117" s="1688"/>
      <c r="AK117" s="187"/>
    </row>
    <row r="118" spans="1:37" s="125" customFormat="1" ht="15" customHeight="1" x14ac:dyDescent="0.15">
      <c r="A118" s="4"/>
      <c r="B118" s="1203"/>
      <c r="C118" s="1204"/>
      <c r="D118" s="1205"/>
      <c r="E118" s="949"/>
      <c r="F118" s="950"/>
      <c r="G118" s="951"/>
      <c r="H118" s="949"/>
      <c r="I118" s="950"/>
      <c r="J118" s="951"/>
      <c r="K118" s="949"/>
      <c r="L118" s="950"/>
      <c r="M118" s="951"/>
      <c r="N118" s="949"/>
      <c r="O118" s="950"/>
      <c r="P118" s="951"/>
      <c r="Q118" s="988">
        <f>E116+H116</f>
        <v>0</v>
      </c>
      <c r="R118" s="988"/>
      <c r="S118" s="988"/>
      <c r="T118" s="1739"/>
      <c r="U118" s="1740"/>
      <c r="V118" s="1741"/>
      <c r="W118" s="1253"/>
      <c r="X118" s="1254"/>
      <c r="Y118" s="1254"/>
      <c r="Z118" s="1255"/>
      <c r="AA118" s="1250" t="str">
        <f t="shared" si="1"/>
        <v/>
      </c>
      <c r="AB118" s="1251"/>
      <c r="AC118" s="1251"/>
      <c r="AD118" s="1252"/>
      <c r="AE118" s="895"/>
      <c r="AF118" s="898"/>
      <c r="AG118" s="971"/>
      <c r="AH118" s="972"/>
      <c r="AI118" s="1689"/>
      <c r="AJ118" s="1690"/>
      <c r="AK118" s="187"/>
    </row>
    <row r="119" spans="1:37" s="125" customFormat="1" ht="15" customHeight="1" x14ac:dyDescent="0.15">
      <c r="A119" s="4"/>
      <c r="B119" s="1131" t="s">
        <v>507</v>
      </c>
      <c r="C119" s="1011"/>
      <c r="D119" s="1012"/>
      <c r="E119" s="943"/>
      <c r="F119" s="944"/>
      <c r="G119" s="945"/>
      <c r="H119" s="943"/>
      <c r="I119" s="944"/>
      <c r="J119" s="945"/>
      <c r="K119" s="991"/>
      <c r="L119" s="991"/>
      <c r="M119" s="991"/>
      <c r="N119" s="991"/>
      <c r="O119" s="991"/>
      <c r="P119" s="991"/>
      <c r="Q119" s="980">
        <f>K119+N119</f>
        <v>0</v>
      </c>
      <c r="R119" s="980"/>
      <c r="S119" s="980"/>
      <c r="T119" s="1736">
        <f>SUM(Q119:S121)</f>
        <v>0</v>
      </c>
      <c r="U119" s="1737"/>
      <c r="V119" s="1738"/>
      <c r="W119" s="906"/>
      <c r="X119" s="907"/>
      <c r="Y119" s="907"/>
      <c r="Z119" s="908"/>
      <c r="AA119" s="1259" t="str">
        <f t="shared" si="1"/>
        <v/>
      </c>
      <c r="AB119" s="1260"/>
      <c r="AC119" s="1260"/>
      <c r="AD119" s="1261"/>
      <c r="AE119" s="893"/>
      <c r="AF119" s="896"/>
      <c r="AG119" s="967"/>
      <c r="AH119" s="968"/>
      <c r="AI119" s="1686"/>
      <c r="AJ119" s="1687"/>
      <c r="AK119" s="187"/>
    </row>
    <row r="120" spans="1:37" s="125" customFormat="1" ht="15" customHeight="1" x14ac:dyDescent="0.15">
      <c r="A120" s="4"/>
      <c r="B120" s="1132"/>
      <c r="C120" s="1133"/>
      <c r="D120" s="1134"/>
      <c r="E120" s="946"/>
      <c r="F120" s="947"/>
      <c r="G120" s="948"/>
      <c r="H120" s="946"/>
      <c r="I120" s="947"/>
      <c r="J120" s="948"/>
      <c r="K120" s="994"/>
      <c r="L120" s="995"/>
      <c r="M120" s="996"/>
      <c r="N120" s="994"/>
      <c r="O120" s="995"/>
      <c r="P120" s="996"/>
      <c r="Q120" s="989">
        <f>K120+N120</f>
        <v>0</v>
      </c>
      <c r="R120" s="989"/>
      <c r="S120" s="989"/>
      <c r="T120" s="1291"/>
      <c r="U120" s="1292"/>
      <c r="V120" s="1293"/>
      <c r="W120" s="1256"/>
      <c r="X120" s="1257"/>
      <c r="Y120" s="1257"/>
      <c r="Z120" s="1258"/>
      <c r="AA120" s="1250" t="str">
        <f t="shared" si="1"/>
        <v/>
      </c>
      <c r="AB120" s="1251"/>
      <c r="AC120" s="1251"/>
      <c r="AD120" s="1252"/>
      <c r="AE120" s="894"/>
      <c r="AF120" s="897"/>
      <c r="AG120" s="969"/>
      <c r="AH120" s="970"/>
      <c r="AI120" s="1280"/>
      <c r="AJ120" s="1688"/>
      <c r="AK120" s="187"/>
    </row>
    <row r="121" spans="1:37" s="125" customFormat="1" ht="15" customHeight="1" x14ac:dyDescent="0.15">
      <c r="A121" s="4"/>
      <c r="B121" s="1132"/>
      <c r="C121" s="1133"/>
      <c r="D121" s="1134"/>
      <c r="E121" s="949"/>
      <c r="F121" s="950"/>
      <c r="G121" s="951"/>
      <c r="H121" s="949"/>
      <c r="I121" s="950"/>
      <c r="J121" s="951"/>
      <c r="K121" s="949"/>
      <c r="L121" s="950"/>
      <c r="M121" s="951"/>
      <c r="N121" s="949"/>
      <c r="O121" s="950"/>
      <c r="P121" s="951"/>
      <c r="Q121" s="988">
        <f>E119+H119</f>
        <v>0</v>
      </c>
      <c r="R121" s="988"/>
      <c r="S121" s="988"/>
      <c r="T121" s="1739"/>
      <c r="U121" s="1740"/>
      <c r="V121" s="1741"/>
      <c r="W121" s="1253"/>
      <c r="X121" s="1254"/>
      <c r="Y121" s="1254"/>
      <c r="Z121" s="1255"/>
      <c r="AA121" s="1250" t="str">
        <f t="shared" si="1"/>
        <v/>
      </c>
      <c r="AB121" s="1251"/>
      <c r="AC121" s="1251"/>
      <c r="AD121" s="1252"/>
      <c r="AE121" s="895"/>
      <c r="AF121" s="898"/>
      <c r="AG121" s="971"/>
      <c r="AH121" s="972"/>
      <c r="AI121" s="1689"/>
      <c r="AJ121" s="1690"/>
      <c r="AK121" s="187"/>
    </row>
    <row r="122" spans="1:37" s="125" customFormat="1" ht="15" customHeight="1" x14ac:dyDescent="0.15">
      <c r="A122" s="4"/>
      <c r="B122" s="1131" t="s">
        <v>498</v>
      </c>
      <c r="C122" s="1011"/>
      <c r="D122" s="1012"/>
      <c r="E122" s="943"/>
      <c r="F122" s="944"/>
      <c r="G122" s="945"/>
      <c r="H122" s="943"/>
      <c r="I122" s="944"/>
      <c r="J122" s="945"/>
      <c r="K122" s="991"/>
      <c r="L122" s="991"/>
      <c r="M122" s="991"/>
      <c r="N122" s="991"/>
      <c r="O122" s="991"/>
      <c r="P122" s="991"/>
      <c r="Q122" s="980">
        <f>K122+N122</f>
        <v>0</v>
      </c>
      <c r="R122" s="980"/>
      <c r="S122" s="980"/>
      <c r="T122" s="1736">
        <f>SUM(Q122:S124)</f>
        <v>0</v>
      </c>
      <c r="U122" s="1737"/>
      <c r="V122" s="1738"/>
      <c r="W122" s="906"/>
      <c r="X122" s="907"/>
      <c r="Y122" s="907"/>
      <c r="Z122" s="908"/>
      <c r="AA122" s="1259" t="str">
        <f t="shared" si="1"/>
        <v/>
      </c>
      <c r="AB122" s="1260"/>
      <c r="AC122" s="1260"/>
      <c r="AD122" s="1261"/>
      <c r="AE122" s="893"/>
      <c r="AF122" s="896"/>
      <c r="AG122" s="967"/>
      <c r="AH122" s="968"/>
      <c r="AI122" s="1686"/>
      <c r="AJ122" s="1687"/>
      <c r="AK122" s="187"/>
    </row>
    <row r="123" spans="1:37" s="125" customFormat="1" ht="15" customHeight="1" x14ac:dyDescent="0.15">
      <c r="A123" s="4"/>
      <c r="B123" s="1132"/>
      <c r="C123" s="1133"/>
      <c r="D123" s="1134"/>
      <c r="E123" s="946"/>
      <c r="F123" s="947"/>
      <c r="G123" s="948"/>
      <c r="H123" s="946"/>
      <c r="I123" s="947"/>
      <c r="J123" s="948"/>
      <c r="K123" s="994"/>
      <c r="L123" s="995"/>
      <c r="M123" s="996"/>
      <c r="N123" s="994"/>
      <c r="O123" s="995"/>
      <c r="P123" s="996"/>
      <c r="Q123" s="989">
        <f>K123+N123</f>
        <v>0</v>
      </c>
      <c r="R123" s="989"/>
      <c r="S123" s="989"/>
      <c r="T123" s="1291"/>
      <c r="U123" s="1292"/>
      <c r="V123" s="1293"/>
      <c r="W123" s="1256"/>
      <c r="X123" s="1257"/>
      <c r="Y123" s="1257"/>
      <c r="Z123" s="1258"/>
      <c r="AA123" s="1250" t="str">
        <f t="shared" si="1"/>
        <v/>
      </c>
      <c r="AB123" s="1251"/>
      <c r="AC123" s="1251"/>
      <c r="AD123" s="1252"/>
      <c r="AE123" s="894"/>
      <c r="AF123" s="897"/>
      <c r="AG123" s="969"/>
      <c r="AH123" s="970"/>
      <c r="AI123" s="1280"/>
      <c r="AJ123" s="1688"/>
      <c r="AK123" s="187"/>
    </row>
    <row r="124" spans="1:37" s="125" customFormat="1" ht="15" customHeight="1" x14ac:dyDescent="0.15">
      <c r="A124" s="4"/>
      <c r="B124" s="1203"/>
      <c r="C124" s="1204"/>
      <c r="D124" s="1205"/>
      <c r="E124" s="949"/>
      <c r="F124" s="950"/>
      <c r="G124" s="951"/>
      <c r="H124" s="949"/>
      <c r="I124" s="950"/>
      <c r="J124" s="951"/>
      <c r="K124" s="949"/>
      <c r="L124" s="950"/>
      <c r="M124" s="951"/>
      <c r="N124" s="949"/>
      <c r="O124" s="950"/>
      <c r="P124" s="951"/>
      <c r="Q124" s="988">
        <f>E122+H122</f>
        <v>0</v>
      </c>
      <c r="R124" s="988"/>
      <c r="S124" s="988"/>
      <c r="T124" s="1739"/>
      <c r="U124" s="1740"/>
      <c r="V124" s="1741"/>
      <c r="W124" s="1253"/>
      <c r="X124" s="1254"/>
      <c r="Y124" s="1254"/>
      <c r="Z124" s="1255"/>
      <c r="AA124" s="1250" t="str">
        <f t="shared" si="1"/>
        <v/>
      </c>
      <c r="AB124" s="1251"/>
      <c r="AC124" s="1251"/>
      <c r="AD124" s="1252"/>
      <c r="AE124" s="895"/>
      <c r="AF124" s="898"/>
      <c r="AG124" s="971"/>
      <c r="AH124" s="972"/>
      <c r="AI124" s="1689"/>
      <c r="AJ124" s="1690"/>
      <c r="AK124" s="187"/>
    </row>
    <row r="125" spans="1:37" s="125" customFormat="1" ht="15" customHeight="1" x14ac:dyDescent="0.15">
      <c r="A125" s="4"/>
      <c r="B125" s="1131" t="s">
        <v>508</v>
      </c>
      <c r="C125" s="1011"/>
      <c r="D125" s="1012"/>
      <c r="E125" s="943"/>
      <c r="F125" s="944"/>
      <c r="G125" s="945"/>
      <c r="H125" s="943"/>
      <c r="I125" s="944"/>
      <c r="J125" s="945"/>
      <c r="K125" s="991"/>
      <c r="L125" s="991"/>
      <c r="M125" s="991"/>
      <c r="N125" s="991"/>
      <c r="O125" s="991"/>
      <c r="P125" s="991"/>
      <c r="Q125" s="980">
        <f>K125+N125</f>
        <v>0</v>
      </c>
      <c r="R125" s="980"/>
      <c r="S125" s="980"/>
      <c r="T125" s="1736">
        <f>SUM(Q125:S127)</f>
        <v>0</v>
      </c>
      <c r="U125" s="1737"/>
      <c r="V125" s="1738"/>
      <c r="W125" s="906"/>
      <c r="X125" s="907"/>
      <c r="Y125" s="907"/>
      <c r="Z125" s="908"/>
      <c r="AA125" s="1259" t="str">
        <f t="shared" si="1"/>
        <v/>
      </c>
      <c r="AB125" s="1260"/>
      <c r="AC125" s="1260"/>
      <c r="AD125" s="1261"/>
      <c r="AE125" s="893"/>
      <c r="AF125" s="896"/>
      <c r="AG125" s="967"/>
      <c r="AH125" s="968"/>
      <c r="AI125" s="1686"/>
      <c r="AJ125" s="1687"/>
      <c r="AK125" s="187"/>
    </row>
    <row r="126" spans="1:37" s="125" customFormat="1" ht="15" customHeight="1" x14ac:dyDescent="0.15">
      <c r="A126" s="4"/>
      <c r="B126" s="1132"/>
      <c r="C126" s="1133"/>
      <c r="D126" s="1134"/>
      <c r="E126" s="946"/>
      <c r="F126" s="947"/>
      <c r="G126" s="948"/>
      <c r="H126" s="946"/>
      <c r="I126" s="947"/>
      <c r="J126" s="948"/>
      <c r="K126" s="994"/>
      <c r="L126" s="995"/>
      <c r="M126" s="996"/>
      <c r="N126" s="994"/>
      <c r="O126" s="995"/>
      <c r="P126" s="996"/>
      <c r="Q126" s="989">
        <f>K126+N126</f>
        <v>0</v>
      </c>
      <c r="R126" s="989"/>
      <c r="S126" s="989"/>
      <c r="T126" s="1291"/>
      <c r="U126" s="1292"/>
      <c r="V126" s="1293"/>
      <c r="W126" s="1256"/>
      <c r="X126" s="1257"/>
      <c r="Y126" s="1257"/>
      <c r="Z126" s="1258"/>
      <c r="AA126" s="1250" t="str">
        <f t="shared" si="1"/>
        <v/>
      </c>
      <c r="AB126" s="1251"/>
      <c r="AC126" s="1251"/>
      <c r="AD126" s="1252"/>
      <c r="AE126" s="894"/>
      <c r="AF126" s="897"/>
      <c r="AG126" s="969"/>
      <c r="AH126" s="970"/>
      <c r="AI126" s="1280"/>
      <c r="AJ126" s="1688"/>
      <c r="AK126" s="187"/>
    </row>
    <row r="127" spans="1:37" s="125" customFormat="1" ht="15" customHeight="1" x14ac:dyDescent="0.15">
      <c r="A127" s="4"/>
      <c r="B127" s="1203"/>
      <c r="C127" s="1204"/>
      <c r="D127" s="1205"/>
      <c r="E127" s="949"/>
      <c r="F127" s="950"/>
      <c r="G127" s="951"/>
      <c r="H127" s="949"/>
      <c r="I127" s="950"/>
      <c r="J127" s="951"/>
      <c r="K127" s="949"/>
      <c r="L127" s="950"/>
      <c r="M127" s="951"/>
      <c r="N127" s="949"/>
      <c r="O127" s="950"/>
      <c r="P127" s="951"/>
      <c r="Q127" s="988">
        <f>E125+H125</f>
        <v>0</v>
      </c>
      <c r="R127" s="988"/>
      <c r="S127" s="988"/>
      <c r="T127" s="1739"/>
      <c r="U127" s="1740"/>
      <c r="V127" s="1741"/>
      <c r="W127" s="1253"/>
      <c r="X127" s="1254"/>
      <c r="Y127" s="1254"/>
      <c r="Z127" s="1255"/>
      <c r="AA127" s="1250" t="str">
        <f t="shared" si="1"/>
        <v/>
      </c>
      <c r="AB127" s="1251"/>
      <c r="AC127" s="1251"/>
      <c r="AD127" s="1252"/>
      <c r="AE127" s="895"/>
      <c r="AF127" s="898"/>
      <c r="AG127" s="971"/>
      <c r="AH127" s="972"/>
      <c r="AI127" s="1689"/>
      <c r="AJ127" s="1690"/>
      <c r="AK127" s="187"/>
    </row>
    <row r="128" spans="1:37" s="125" customFormat="1" ht="15" customHeight="1" x14ac:dyDescent="0.15">
      <c r="A128" s="4"/>
      <c r="B128" s="1262" t="s">
        <v>509</v>
      </c>
      <c r="C128" s="1263"/>
      <c r="D128" s="1264"/>
      <c r="E128" s="943"/>
      <c r="F128" s="944"/>
      <c r="G128" s="945"/>
      <c r="H128" s="943"/>
      <c r="I128" s="944"/>
      <c r="J128" s="945"/>
      <c r="K128" s="991"/>
      <c r="L128" s="991"/>
      <c r="M128" s="991"/>
      <c r="N128" s="991"/>
      <c r="O128" s="991"/>
      <c r="P128" s="991"/>
      <c r="Q128" s="980">
        <f>K128+N128</f>
        <v>0</v>
      </c>
      <c r="R128" s="980"/>
      <c r="S128" s="980"/>
      <c r="T128" s="1736">
        <f>SUM(Q128:S130)</f>
        <v>0</v>
      </c>
      <c r="U128" s="1737"/>
      <c r="V128" s="1738"/>
      <c r="W128" s="906"/>
      <c r="X128" s="907"/>
      <c r="Y128" s="907"/>
      <c r="Z128" s="908"/>
      <c r="AA128" s="1259" t="str">
        <f>IFERROR((Q128/W128), "")</f>
        <v/>
      </c>
      <c r="AB128" s="1260"/>
      <c r="AC128" s="1260"/>
      <c r="AD128" s="1261"/>
      <c r="AE128" s="893"/>
      <c r="AF128" s="896"/>
      <c r="AG128" s="967"/>
      <c r="AH128" s="968"/>
      <c r="AI128" s="1734"/>
      <c r="AJ128" s="1687"/>
      <c r="AK128" s="187"/>
    </row>
    <row r="129" spans="1:37" s="125" customFormat="1" ht="15" customHeight="1" x14ac:dyDescent="0.15">
      <c r="A129" s="4"/>
      <c r="B129" s="1132"/>
      <c r="C129" s="1133"/>
      <c r="D129" s="1134"/>
      <c r="E129" s="946"/>
      <c r="F129" s="947"/>
      <c r="G129" s="948"/>
      <c r="H129" s="946"/>
      <c r="I129" s="947"/>
      <c r="J129" s="948"/>
      <c r="K129" s="994"/>
      <c r="L129" s="995"/>
      <c r="M129" s="996"/>
      <c r="N129" s="994"/>
      <c r="O129" s="995"/>
      <c r="P129" s="996"/>
      <c r="Q129" s="989">
        <f>K129+N129</f>
        <v>0</v>
      </c>
      <c r="R129" s="989"/>
      <c r="S129" s="989"/>
      <c r="T129" s="1291"/>
      <c r="U129" s="1292"/>
      <c r="V129" s="1293"/>
      <c r="W129" s="1256"/>
      <c r="X129" s="1257"/>
      <c r="Y129" s="1257"/>
      <c r="Z129" s="1258"/>
      <c r="AA129" s="1250" t="str">
        <f>IFERROR((Q129/W129), "")</f>
        <v/>
      </c>
      <c r="AB129" s="1251"/>
      <c r="AC129" s="1251"/>
      <c r="AD129" s="1252"/>
      <c r="AE129" s="894"/>
      <c r="AF129" s="897"/>
      <c r="AG129" s="969"/>
      <c r="AH129" s="970"/>
      <c r="AI129" s="1735"/>
      <c r="AJ129" s="1688"/>
      <c r="AK129" s="187"/>
    </row>
    <row r="130" spans="1:37" s="125" customFormat="1" ht="15" customHeight="1" thickBot="1" x14ac:dyDescent="0.2">
      <c r="A130" s="4"/>
      <c r="B130" s="1132"/>
      <c r="C130" s="1133"/>
      <c r="D130" s="1134"/>
      <c r="E130" s="949"/>
      <c r="F130" s="950"/>
      <c r="G130" s="951"/>
      <c r="H130" s="949"/>
      <c r="I130" s="950"/>
      <c r="J130" s="951"/>
      <c r="K130" s="949"/>
      <c r="L130" s="950"/>
      <c r="M130" s="951"/>
      <c r="N130" s="949"/>
      <c r="O130" s="950"/>
      <c r="P130" s="951"/>
      <c r="Q130" s="988">
        <f>E128+H128</f>
        <v>0</v>
      </c>
      <c r="R130" s="988"/>
      <c r="S130" s="988"/>
      <c r="T130" s="1739"/>
      <c r="U130" s="1740"/>
      <c r="V130" s="1741"/>
      <c r="W130" s="1253"/>
      <c r="X130" s="1254"/>
      <c r="Y130" s="1254"/>
      <c r="Z130" s="1255"/>
      <c r="AA130" s="1250" t="str">
        <f>IFERROR((Q130/W130), "")</f>
        <v/>
      </c>
      <c r="AB130" s="1251"/>
      <c r="AC130" s="1251"/>
      <c r="AD130" s="1252"/>
      <c r="AE130" s="894"/>
      <c r="AF130" s="897"/>
      <c r="AG130" s="969"/>
      <c r="AH130" s="970"/>
      <c r="AI130" s="1735"/>
      <c r="AJ130" s="1688"/>
      <c r="AK130" s="187"/>
    </row>
    <row r="131" spans="1:37" s="125" customFormat="1" ht="18" customHeight="1" thickTop="1" x14ac:dyDescent="0.15">
      <c r="A131" s="4"/>
      <c r="B131" s="1265" t="s">
        <v>5</v>
      </c>
      <c r="C131" s="1266"/>
      <c r="D131" s="1267"/>
      <c r="E131" s="1288">
        <f>SUM(E95:G130)</f>
        <v>0</v>
      </c>
      <c r="F131" s="1289"/>
      <c r="G131" s="1290"/>
      <c r="H131" s="1288">
        <f>SUM(H95:J130)</f>
        <v>0</v>
      </c>
      <c r="I131" s="1289"/>
      <c r="J131" s="1290"/>
      <c r="K131" s="1207">
        <f>K95+K98+K101+K104+K107+K110+K113+K116+K119+K122+K125+K128</f>
        <v>0</v>
      </c>
      <c r="L131" s="1207"/>
      <c r="M131" s="1207"/>
      <c r="N131" s="1207">
        <f>N95+N98+N101+N104+N107+N110+N113+N116+N119+N122+N125+N128</f>
        <v>0</v>
      </c>
      <c r="O131" s="1207"/>
      <c r="P131" s="1207"/>
      <c r="Q131" s="1207">
        <f>Q95+Q98+Q101+Q104+Q107+Q110+Q113+Q116+Q119+Q122+Q125+Q128</f>
        <v>0</v>
      </c>
      <c r="R131" s="1207"/>
      <c r="S131" s="1207"/>
      <c r="T131" s="1736">
        <f>SUM(Q131:S133)</f>
        <v>0</v>
      </c>
      <c r="U131" s="1737"/>
      <c r="V131" s="1738"/>
      <c r="W131" s="1710" t="s">
        <v>739</v>
      </c>
      <c r="X131" s="1711"/>
      <c r="Y131" s="1711"/>
      <c r="Z131" s="1711"/>
      <c r="AA131" s="1711"/>
      <c r="AB131" s="1711"/>
      <c r="AC131" s="1695" t="s">
        <v>207</v>
      </c>
      <c r="AD131" s="1696"/>
      <c r="AE131" s="1733"/>
      <c r="AF131" s="1695"/>
      <c r="AG131" s="1696"/>
      <c r="AH131" s="1696"/>
      <c r="AI131" s="1695" t="s">
        <v>743</v>
      </c>
      <c r="AJ131" s="1696"/>
      <c r="AK131" s="1697"/>
    </row>
    <row r="132" spans="1:37" s="125" customFormat="1" ht="18" customHeight="1" x14ac:dyDescent="0.15">
      <c r="A132" s="4"/>
      <c r="B132" s="1132"/>
      <c r="C132" s="1133"/>
      <c r="D132" s="1134"/>
      <c r="E132" s="1291"/>
      <c r="F132" s="1292"/>
      <c r="G132" s="1293"/>
      <c r="H132" s="1291"/>
      <c r="I132" s="1292"/>
      <c r="J132" s="1293"/>
      <c r="K132" s="1158">
        <f>K96+K99+K102+K105+K108+K111+K114+K117+K120+K123+K126+K129</f>
        <v>0</v>
      </c>
      <c r="L132" s="1159"/>
      <c r="M132" s="1160"/>
      <c r="N132" s="1158">
        <f>N96+N99+N102+N105+N108+N111+N114+N117+N120+N123+N126+N129</f>
        <v>0</v>
      </c>
      <c r="O132" s="1159"/>
      <c r="P132" s="1160"/>
      <c r="Q132" s="1206">
        <f>Q96+Q99+Q102+Q105+Q108+Q111+Q114+Q117+Q120+Q123+Q126+Q129</f>
        <v>0</v>
      </c>
      <c r="R132" s="1206"/>
      <c r="S132" s="1206"/>
      <c r="T132" s="1291"/>
      <c r="U132" s="1292"/>
      <c r="V132" s="1293"/>
      <c r="W132" s="1279" t="s">
        <v>740</v>
      </c>
      <c r="X132" s="1280"/>
      <c r="Y132" s="1280"/>
      <c r="Z132" s="1280"/>
      <c r="AA132" s="1280"/>
      <c r="AB132" s="1281"/>
      <c r="AC132" s="1712" t="s">
        <v>578</v>
      </c>
      <c r="AD132" s="1713"/>
      <c r="AE132" s="1714"/>
      <c r="AF132" s="1715" t="str">
        <f>IFERROR(AVERAGE(AA95,AA98,AA101,AA104,AA107,AA110,AA113,AA116,AA119,AA122,AA125,AA128), "")</f>
        <v/>
      </c>
      <c r="AG132" s="1716"/>
      <c r="AH132" s="1716"/>
      <c r="AI132" s="1717"/>
      <c r="AJ132" s="1718"/>
      <c r="AK132" s="1719"/>
    </row>
    <row r="133" spans="1:37" s="125" customFormat="1" ht="18" customHeight="1" thickBot="1" x14ac:dyDescent="0.2">
      <c r="A133" s="4"/>
      <c r="B133" s="1268"/>
      <c r="C133" s="1269"/>
      <c r="D133" s="1270"/>
      <c r="E133" s="1294"/>
      <c r="F133" s="1295"/>
      <c r="G133" s="1296"/>
      <c r="H133" s="1294"/>
      <c r="I133" s="1295"/>
      <c r="J133" s="1296"/>
      <c r="K133" s="1161"/>
      <c r="L133" s="1162"/>
      <c r="M133" s="1163"/>
      <c r="N133" s="1161"/>
      <c r="O133" s="1162"/>
      <c r="P133" s="1163"/>
      <c r="Q133" s="992">
        <f>Q97+Q100+Q103+Q106+Q109+Q112+Q115+Q118+Q121+Q124+Q127+Q130</f>
        <v>0</v>
      </c>
      <c r="R133" s="992"/>
      <c r="S133" s="992"/>
      <c r="T133" s="1739"/>
      <c r="U133" s="1740"/>
      <c r="V133" s="1741"/>
      <c r="W133" s="1279"/>
      <c r="X133" s="1280"/>
      <c r="Y133" s="1280"/>
      <c r="Z133" s="1280"/>
      <c r="AA133" s="1280"/>
      <c r="AB133" s="1281"/>
      <c r="AC133" s="1310" t="s">
        <v>579</v>
      </c>
      <c r="AD133" s="1311"/>
      <c r="AE133" s="1312"/>
      <c r="AF133" s="1715" t="str">
        <f>IFERROR(AVERAGE(AA96,AA99,AA102,AA105,AA108,AA111,AA114,AA117,AA120,AA123,AA126,AA129), "")</f>
        <v/>
      </c>
      <c r="AG133" s="1716"/>
      <c r="AH133" s="1716"/>
      <c r="AI133" s="1271"/>
      <c r="AJ133" s="1272"/>
      <c r="AK133" s="1273"/>
    </row>
    <row r="134" spans="1:37" s="127" customFormat="1" ht="18" customHeight="1" thickBot="1" x14ac:dyDescent="0.2">
      <c r="A134" s="34"/>
      <c r="B134" s="183" t="s">
        <v>488</v>
      </c>
      <c r="C134" s="1609" t="s">
        <v>741</v>
      </c>
      <c r="D134" s="1609"/>
      <c r="E134" s="1609"/>
      <c r="F134" s="1609"/>
      <c r="G134" s="1609"/>
      <c r="H134" s="1609"/>
      <c r="I134" s="1609"/>
      <c r="J134" s="1609"/>
      <c r="K134" s="1609"/>
      <c r="L134" s="1609"/>
      <c r="M134" s="1609"/>
      <c r="N134" s="1609"/>
      <c r="O134" s="1609"/>
      <c r="P134" s="1609"/>
      <c r="Q134" s="1609"/>
      <c r="R134" s="1609"/>
      <c r="S134" s="1609"/>
      <c r="T134" s="1609"/>
      <c r="U134" s="1609"/>
      <c r="V134" s="1609"/>
      <c r="W134" s="1282"/>
      <c r="X134" s="1283"/>
      <c r="Y134" s="1283"/>
      <c r="Z134" s="1283"/>
      <c r="AA134" s="1283"/>
      <c r="AB134" s="1284"/>
      <c r="AC134" s="1313" t="s">
        <v>738</v>
      </c>
      <c r="AD134" s="1314"/>
      <c r="AE134" s="1315"/>
      <c r="AF134" s="1720" t="str">
        <f>IFERROR(AVERAGE(AA97,AA100,AA103,AA106,AA109,AA112,AA115,AA118,AA121,AA124,AA127,AA130), "")</f>
        <v/>
      </c>
      <c r="AG134" s="1721"/>
      <c r="AH134" s="1721"/>
      <c r="AI134" s="1596"/>
      <c r="AJ134" s="1597"/>
      <c r="AK134" s="1598"/>
    </row>
    <row r="135" spans="1:37" s="127" customFormat="1" ht="12" customHeight="1" x14ac:dyDescent="0.15">
      <c r="A135" s="34"/>
      <c r="B135" s="34" t="s">
        <v>742</v>
      </c>
      <c r="C135" s="34"/>
      <c r="D135" s="34"/>
      <c r="E135" s="34"/>
      <c r="F135" s="76"/>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row>
    <row r="136" spans="1:37" s="127" customFormat="1" ht="12" customHeight="1" x14ac:dyDescent="0.15">
      <c r="A136" s="34"/>
      <c r="B136" s="34" t="s">
        <v>74</v>
      </c>
      <c r="C136" s="34"/>
      <c r="D136" s="34"/>
      <c r="E136" s="34"/>
      <c r="F136" s="76"/>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row>
    <row r="137" spans="1:37" s="127" customFormat="1" ht="12" customHeight="1" x14ac:dyDescent="0.15">
      <c r="A137" s="34"/>
      <c r="B137" s="34" t="s">
        <v>34</v>
      </c>
      <c r="C137" s="34"/>
      <c r="D137" s="34"/>
      <c r="E137" s="34"/>
      <c r="F137" s="76"/>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row>
    <row r="138" spans="1:37" s="127" customFormat="1" ht="12" customHeight="1" x14ac:dyDescent="0.15">
      <c r="A138" s="34"/>
      <c r="B138" s="34" t="s">
        <v>33</v>
      </c>
      <c r="C138" s="34"/>
      <c r="D138" s="34"/>
      <c r="E138" s="34"/>
      <c r="F138" s="76"/>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row>
    <row r="139" spans="1:37" s="127" customFormat="1" ht="12" customHeight="1" x14ac:dyDescent="0.15">
      <c r="A139" s="34"/>
      <c r="B139" s="34" t="s">
        <v>631</v>
      </c>
      <c r="C139" s="34"/>
      <c r="D139" s="34"/>
      <c r="E139" s="34"/>
      <c r="F139" s="76"/>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row>
    <row r="140" spans="1:37" s="124" customFormat="1" ht="20.100000000000001" customHeight="1" thickBot="1" x14ac:dyDescent="0.2">
      <c r="A140" s="3"/>
      <c r="B140" s="3" t="s">
        <v>615</v>
      </c>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20" t="s">
        <v>170</v>
      </c>
      <c r="AK140" s="20"/>
    </row>
    <row r="141" spans="1:37" s="125" customFormat="1" ht="18" customHeight="1" x14ac:dyDescent="0.15">
      <c r="A141" s="4"/>
      <c r="B141" s="1706" t="s">
        <v>207</v>
      </c>
      <c r="C141" s="1286"/>
      <c r="D141" s="1287"/>
      <c r="E141" s="1285" t="s">
        <v>287</v>
      </c>
      <c r="F141" s="1286"/>
      <c r="G141" s="1286"/>
      <c r="H141" s="1286"/>
      <c r="I141" s="1286"/>
      <c r="J141" s="1286"/>
      <c r="K141" s="1286"/>
      <c r="L141" s="1286"/>
      <c r="M141" s="1286"/>
      <c r="N141" s="1286"/>
      <c r="O141" s="1286"/>
      <c r="P141" s="1286"/>
      <c r="Q141" s="1286"/>
      <c r="R141" s="1286"/>
      <c r="S141" s="1286"/>
      <c r="T141" s="1286"/>
      <c r="U141" s="1286"/>
      <c r="V141" s="1287"/>
      <c r="W141" s="1328" t="s">
        <v>258</v>
      </c>
      <c r="X141" s="1594"/>
      <c r="Y141" s="1594"/>
      <c r="Z141" s="1595"/>
      <c r="AA141" s="1698" t="s">
        <v>630</v>
      </c>
      <c r="AB141" s="1594"/>
      <c r="AC141" s="1594"/>
      <c r="AD141" s="1595"/>
      <c r="AE141" s="902" t="s">
        <v>737</v>
      </c>
      <c r="AF141" s="903"/>
      <c r="AG141" s="1728" t="s">
        <v>736</v>
      </c>
      <c r="AH141" s="1729"/>
      <c r="AI141" s="1729"/>
      <c r="AJ141" s="1730"/>
      <c r="AK141" s="192"/>
    </row>
    <row r="142" spans="1:37" s="125" customFormat="1" ht="18" customHeight="1" x14ac:dyDescent="0.15">
      <c r="A142" s="4"/>
      <c r="B142" s="1707"/>
      <c r="C142" s="1232"/>
      <c r="D142" s="1505"/>
      <c r="E142" s="1316" t="s">
        <v>581</v>
      </c>
      <c r="F142" s="1319" t="s">
        <v>603</v>
      </c>
      <c r="G142" s="1109"/>
      <c r="H142" s="1316" t="s">
        <v>583</v>
      </c>
      <c r="I142" s="1319" t="s">
        <v>603</v>
      </c>
      <c r="J142" s="1109"/>
      <c r="K142" s="1167" t="s">
        <v>582</v>
      </c>
      <c r="L142" s="1003" t="s">
        <v>578</v>
      </c>
      <c r="M142" s="1004"/>
      <c r="N142" s="1167" t="s">
        <v>585</v>
      </c>
      <c r="O142" s="1003" t="s">
        <v>578</v>
      </c>
      <c r="P142" s="1297"/>
      <c r="Q142" s="1174" t="s">
        <v>586</v>
      </c>
      <c r="R142" s="1175"/>
      <c r="S142" s="1176"/>
      <c r="T142" s="1208" t="s">
        <v>734</v>
      </c>
      <c r="U142" s="1004"/>
      <c r="V142" s="1297"/>
      <c r="W142" s="961"/>
      <c r="X142" s="1174" t="s">
        <v>578</v>
      </c>
      <c r="Y142" s="1175"/>
      <c r="Z142" s="1176"/>
      <c r="AA142" s="1699"/>
      <c r="AB142" s="1174" t="s">
        <v>578</v>
      </c>
      <c r="AC142" s="1175"/>
      <c r="AD142" s="1176"/>
      <c r="AE142" s="904"/>
      <c r="AF142" s="905"/>
      <c r="AG142" s="1330"/>
      <c r="AH142" s="1731"/>
      <c r="AI142" s="1731"/>
      <c r="AJ142" s="1732"/>
      <c r="AK142" s="192"/>
    </row>
    <row r="143" spans="1:37" s="125" customFormat="1" ht="18" customHeight="1" x14ac:dyDescent="0.15">
      <c r="A143" s="4"/>
      <c r="B143" s="260"/>
      <c r="C143" s="242"/>
      <c r="D143" s="243"/>
      <c r="E143" s="1317"/>
      <c r="F143" s="1320"/>
      <c r="G143" s="1321"/>
      <c r="H143" s="1317"/>
      <c r="I143" s="1320"/>
      <c r="J143" s="1321"/>
      <c r="K143" s="1168"/>
      <c r="L143" s="1170" t="s">
        <v>579</v>
      </c>
      <c r="M143" s="1171"/>
      <c r="N143" s="1168"/>
      <c r="O143" s="1170" t="s">
        <v>579</v>
      </c>
      <c r="P143" s="1171"/>
      <c r="Q143" s="909" t="s">
        <v>587</v>
      </c>
      <c r="R143" s="910"/>
      <c r="S143" s="911"/>
      <c r="T143" s="1323"/>
      <c r="U143" s="1324"/>
      <c r="V143" s="1325"/>
      <c r="W143" s="1093"/>
      <c r="X143" s="909" t="s">
        <v>579</v>
      </c>
      <c r="Y143" s="910"/>
      <c r="Z143" s="911"/>
      <c r="AA143" s="1699"/>
      <c r="AB143" s="909" t="s">
        <v>579</v>
      </c>
      <c r="AC143" s="910"/>
      <c r="AD143" s="911"/>
      <c r="AE143" s="1329" t="s">
        <v>246</v>
      </c>
      <c r="AF143" s="1274" t="s">
        <v>247</v>
      </c>
      <c r="AG143" s="1535" t="s">
        <v>662</v>
      </c>
      <c r="AH143" s="1536"/>
      <c r="AI143" s="1610" t="s">
        <v>735</v>
      </c>
      <c r="AJ143" s="1611"/>
      <c r="AK143" s="192"/>
    </row>
    <row r="144" spans="1:37" s="125" customFormat="1" ht="18" customHeight="1" x14ac:dyDescent="0.15">
      <c r="A144" s="4"/>
      <c r="B144" s="260"/>
      <c r="C144" s="242"/>
      <c r="D144" s="243" t="s">
        <v>245</v>
      </c>
      <c r="E144" s="1318"/>
      <c r="F144" s="1322"/>
      <c r="G144" s="1110"/>
      <c r="H144" s="1318"/>
      <c r="I144" s="1322"/>
      <c r="J144" s="1110"/>
      <c r="K144" s="1169"/>
      <c r="L144" s="1172"/>
      <c r="M144" s="1173"/>
      <c r="N144" s="1169"/>
      <c r="O144" s="1172"/>
      <c r="P144" s="1173"/>
      <c r="Q144" s="1164" t="s">
        <v>584</v>
      </c>
      <c r="R144" s="1165"/>
      <c r="S144" s="1166"/>
      <c r="T144" s="1326"/>
      <c r="U144" s="1327"/>
      <c r="V144" s="1173"/>
      <c r="W144" s="1093"/>
      <c r="X144" s="1164" t="s">
        <v>738</v>
      </c>
      <c r="Y144" s="1165"/>
      <c r="Z144" s="1166"/>
      <c r="AA144" s="1699"/>
      <c r="AB144" s="1164" t="s">
        <v>738</v>
      </c>
      <c r="AC144" s="1165"/>
      <c r="AD144" s="1166"/>
      <c r="AE144" s="1330"/>
      <c r="AF144" s="1275"/>
      <c r="AG144" s="1708"/>
      <c r="AH144" s="1709"/>
      <c r="AI144" s="1612"/>
      <c r="AJ144" s="1613"/>
      <c r="AK144" s="187"/>
    </row>
    <row r="145" spans="1:37" s="125" customFormat="1" ht="12.95" customHeight="1" x14ac:dyDescent="0.15">
      <c r="A145" s="4"/>
      <c r="B145" s="934" t="s">
        <v>361</v>
      </c>
      <c r="C145" s="937" t="s">
        <v>203</v>
      </c>
      <c r="D145" s="938"/>
      <c r="E145" s="1615">
        <v>15</v>
      </c>
      <c r="F145" s="1616"/>
      <c r="G145" s="1617"/>
      <c r="H145" s="1615">
        <v>15</v>
      </c>
      <c r="I145" s="1616"/>
      <c r="J145" s="1617"/>
      <c r="K145" s="990">
        <v>5</v>
      </c>
      <c r="L145" s="990"/>
      <c r="M145" s="990"/>
      <c r="N145" s="990">
        <v>5</v>
      </c>
      <c r="O145" s="990"/>
      <c r="P145" s="990"/>
      <c r="Q145" s="899">
        <f>K145+N145</f>
        <v>10</v>
      </c>
      <c r="R145" s="899"/>
      <c r="S145" s="899"/>
      <c r="T145" s="1298">
        <f>SUM(Q145:S147)</f>
        <v>60</v>
      </c>
      <c r="U145" s="1299"/>
      <c r="V145" s="1300"/>
      <c r="W145" s="1298">
        <v>10</v>
      </c>
      <c r="X145" s="1299"/>
      <c r="Y145" s="1299"/>
      <c r="Z145" s="1300"/>
      <c r="AA145" s="1301">
        <f t="shared" ref="AA145:AA150" si="2">IFERROR((Q145/W145), "")</f>
        <v>1</v>
      </c>
      <c r="AB145" s="1302"/>
      <c r="AC145" s="1302"/>
      <c r="AD145" s="1303"/>
      <c r="AE145" s="1700">
        <v>5</v>
      </c>
      <c r="AF145" s="1335"/>
      <c r="AG145" s="1722">
        <v>2</v>
      </c>
      <c r="AH145" s="1723"/>
      <c r="AI145" s="1335"/>
      <c r="AJ145" s="1336"/>
      <c r="AK145" s="187"/>
    </row>
    <row r="146" spans="1:37" s="125" customFormat="1" ht="12.95" customHeight="1" x14ac:dyDescent="0.15">
      <c r="A146" s="4"/>
      <c r="B146" s="935"/>
      <c r="C146" s="939"/>
      <c r="D146" s="940"/>
      <c r="E146" s="1618"/>
      <c r="F146" s="1619"/>
      <c r="G146" s="1620"/>
      <c r="H146" s="1618"/>
      <c r="I146" s="1619"/>
      <c r="J146" s="1620"/>
      <c r="K146" s="1624">
        <v>10</v>
      </c>
      <c r="L146" s="1625"/>
      <c r="M146" s="1626"/>
      <c r="N146" s="1624">
        <v>10</v>
      </c>
      <c r="O146" s="1625"/>
      <c r="P146" s="1626"/>
      <c r="Q146" s="993">
        <f>K146+N146</f>
        <v>20</v>
      </c>
      <c r="R146" s="993"/>
      <c r="S146" s="993"/>
      <c r="T146" s="1640"/>
      <c r="U146" s="1641"/>
      <c r="V146" s="1642"/>
      <c r="W146" s="1304">
        <v>20</v>
      </c>
      <c r="X146" s="1305"/>
      <c r="Y146" s="1305"/>
      <c r="Z146" s="1306"/>
      <c r="AA146" s="1307">
        <f t="shared" si="2"/>
        <v>1</v>
      </c>
      <c r="AB146" s="1308"/>
      <c r="AC146" s="1308"/>
      <c r="AD146" s="1309"/>
      <c r="AE146" s="1701"/>
      <c r="AF146" s="1337"/>
      <c r="AG146" s="1724"/>
      <c r="AH146" s="1725"/>
      <c r="AI146" s="1337"/>
      <c r="AJ146" s="1338"/>
      <c r="AK146" s="187"/>
    </row>
    <row r="147" spans="1:37" s="125" customFormat="1" ht="17.100000000000001" customHeight="1" x14ac:dyDescent="0.15">
      <c r="A147" s="4"/>
      <c r="B147" s="936"/>
      <c r="C147" s="941"/>
      <c r="D147" s="942"/>
      <c r="E147" s="1621"/>
      <c r="F147" s="1622"/>
      <c r="G147" s="1623"/>
      <c r="H147" s="1621"/>
      <c r="I147" s="1622"/>
      <c r="J147" s="1623"/>
      <c r="K147" s="1621"/>
      <c r="L147" s="1622"/>
      <c r="M147" s="1623"/>
      <c r="N147" s="1621"/>
      <c r="O147" s="1622"/>
      <c r="P147" s="1623"/>
      <c r="Q147" s="1002">
        <f>E145+H145</f>
        <v>30</v>
      </c>
      <c r="R147" s="1002"/>
      <c r="S147" s="1002"/>
      <c r="T147" s="1643"/>
      <c r="U147" s="1644"/>
      <c r="V147" s="1645"/>
      <c r="W147" s="1276">
        <v>30</v>
      </c>
      <c r="X147" s="1277"/>
      <c r="Y147" s="1277"/>
      <c r="Z147" s="1278"/>
      <c r="AA147" s="1307">
        <f t="shared" si="2"/>
        <v>1</v>
      </c>
      <c r="AB147" s="1308"/>
      <c r="AC147" s="1308"/>
      <c r="AD147" s="1309"/>
      <c r="AE147" s="1702"/>
      <c r="AF147" s="1339"/>
      <c r="AG147" s="1726"/>
      <c r="AH147" s="1727"/>
      <c r="AI147" s="1339"/>
      <c r="AJ147" s="1340"/>
      <c r="AK147" s="187"/>
    </row>
    <row r="148" spans="1:37" s="125" customFormat="1" ht="17.100000000000001" customHeight="1" x14ac:dyDescent="0.15">
      <c r="A148" s="4"/>
      <c r="B148" s="1131" t="s">
        <v>499</v>
      </c>
      <c r="C148" s="1011"/>
      <c r="D148" s="1012"/>
      <c r="E148" s="943"/>
      <c r="F148" s="944"/>
      <c r="G148" s="945"/>
      <c r="H148" s="943"/>
      <c r="I148" s="944"/>
      <c r="J148" s="945"/>
      <c r="K148" s="991"/>
      <c r="L148" s="991"/>
      <c r="M148" s="991"/>
      <c r="N148" s="991"/>
      <c r="O148" s="991"/>
      <c r="P148" s="991"/>
      <c r="Q148" s="980">
        <f>K148+N148</f>
        <v>0</v>
      </c>
      <c r="R148" s="980"/>
      <c r="S148" s="980"/>
      <c r="T148" s="1736">
        <f>SUM(Q148:S150)</f>
        <v>0</v>
      </c>
      <c r="U148" s="1737"/>
      <c r="V148" s="1738"/>
      <c r="W148" s="906"/>
      <c r="X148" s="907"/>
      <c r="Y148" s="907"/>
      <c r="Z148" s="908"/>
      <c r="AA148" s="1259" t="str">
        <f t="shared" si="2"/>
        <v/>
      </c>
      <c r="AB148" s="1260"/>
      <c r="AC148" s="1260"/>
      <c r="AD148" s="1261"/>
      <c r="AE148" s="893"/>
      <c r="AF148" s="896"/>
      <c r="AG148" s="967"/>
      <c r="AH148" s="968"/>
      <c r="AI148" s="1686"/>
      <c r="AJ148" s="1687"/>
      <c r="AK148" s="187"/>
    </row>
    <row r="149" spans="1:37" s="125" customFormat="1" ht="17.100000000000001" customHeight="1" x14ac:dyDescent="0.15">
      <c r="A149" s="4"/>
      <c r="B149" s="1132"/>
      <c r="C149" s="1133"/>
      <c r="D149" s="1134"/>
      <c r="E149" s="946"/>
      <c r="F149" s="947"/>
      <c r="G149" s="948"/>
      <c r="H149" s="946"/>
      <c r="I149" s="947"/>
      <c r="J149" s="948"/>
      <c r="K149" s="994"/>
      <c r="L149" s="995"/>
      <c r="M149" s="996"/>
      <c r="N149" s="994"/>
      <c r="O149" s="995"/>
      <c r="P149" s="996"/>
      <c r="Q149" s="989">
        <f>K149+N149</f>
        <v>0</v>
      </c>
      <c r="R149" s="989"/>
      <c r="S149" s="989"/>
      <c r="T149" s="1291"/>
      <c r="U149" s="1292"/>
      <c r="V149" s="1293"/>
      <c r="W149" s="1256"/>
      <c r="X149" s="1257"/>
      <c r="Y149" s="1257"/>
      <c r="Z149" s="1258"/>
      <c r="AA149" s="1250" t="str">
        <f t="shared" si="2"/>
        <v/>
      </c>
      <c r="AB149" s="1251"/>
      <c r="AC149" s="1251"/>
      <c r="AD149" s="1252"/>
      <c r="AE149" s="894"/>
      <c r="AF149" s="897"/>
      <c r="AG149" s="969"/>
      <c r="AH149" s="970"/>
      <c r="AI149" s="1280"/>
      <c r="AJ149" s="1688"/>
      <c r="AK149" s="187"/>
    </row>
    <row r="150" spans="1:37" s="125" customFormat="1" ht="17.100000000000001" customHeight="1" x14ac:dyDescent="0.15">
      <c r="A150" s="4"/>
      <c r="B150" s="1132"/>
      <c r="C150" s="1133"/>
      <c r="D150" s="1134"/>
      <c r="E150" s="949"/>
      <c r="F150" s="950"/>
      <c r="G150" s="951"/>
      <c r="H150" s="949"/>
      <c r="I150" s="950"/>
      <c r="J150" s="951"/>
      <c r="K150" s="949"/>
      <c r="L150" s="950"/>
      <c r="M150" s="951"/>
      <c r="N150" s="949"/>
      <c r="O150" s="950"/>
      <c r="P150" s="951"/>
      <c r="Q150" s="988">
        <f>E148+H148</f>
        <v>0</v>
      </c>
      <c r="R150" s="988"/>
      <c r="S150" s="988"/>
      <c r="T150" s="1739"/>
      <c r="U150" s="1740"/>
      <c r="V150" s="1741"/>
      <c r="W150" s="1253"/>
      <c r="X150" s="1254"/>
      <c r="Y150" s="1254"/>
      <c r="Z150" s="1255"/>
      <c r="AA150" s="1250" t="str">
        <f t="shared" si="2"/>
        <v/>
      </c>
      <c r="AB150" s="1251"/>
      <c r="AC150" s="1251"/>
      <c r="AD150" s="1252"/>
      <c r="AE150" s="895"/>
      <c r="AF150" s="898"/>
      <c r="AG150" s="971"/>
      <c r="AH150" s="972"/>
      <c r="AI150" s="1689"/>
      <c r="AJ150" s="1690"/>
      <c r="AK150" s="187"/>
    </row>
    <row r="151" spans="1:37" s="125" customFormat="1" ht="17.100000000000001" customHeight="1" x14ac:dyDescent="0.15">
      <c r="A151" s="4"/>
      <c r="B151" s="1131" t="s">
        <v>500</v>
      </c>
      <c r="C151" s="1011"/>
      <c r="D151" s="1012"/>
      <c r="E151" s="943"/>
      <c r="F151" s="944"/>
      <c r="G151" s="945"/>
      <c r="H151" s="943"/>
      <c r="I151" s="944"/>
      <c r="J151" s="945"/>
      <c r="K151" s="991"/>
      <c r="L151" s="991"/>
      <c r="M151" s="991"/>
      <c r="N151" s="991"/>
      <c r="O151" s="991"/>
      <c r="P151" s="991"/>
      <c r="Q151" s="980">
        <f>K151+N151</f>
        <v>0</v>
      </c>
      <c r="R151" s="980"/>
      <c r="S151" s="980"/>
      <c r="T151" s="1736">
        <f>SUM(Q151:S153)</f>
        <v>0</v>
      </c>
      <c r="U151" s="1737"/>
      <c r="V151" s="1738"/>
      <c r="W151" s="906"/>
      <c r="X151" s="907"/>
      <c r="Y151" s="907"/>
      <c r="Z151" s="908"/>
      <c r="AA151" s="1259" t="str">
        <f t="shared" ref="AA151:AA174" si="3">IFERROR((Q151/W151), "")</f>
        <v/>
      </c>
      <c r="AB151" s="1260"/>
      <c r="AC151" s="1260"/>
      <c r="AD151" s="1261"/>
      <c r="AE151" s="893"/>
      <c r="AF151" s="896"/>
      <c r="AG151" s="967"/>
      <c r="AH151" s="968"/>
      <c r="AI151" s="1686"/>
      <c r="AJ151" s="1687"/>
      <c r="AK151" s="187"/>
    </row>
    <row r="152" spans="1:37" s="125" customFormat="1" ht="17.100000000000001" customHeight="1" x14ac:dyDescent="0.15">
      <c r="A152" s="4"/>
      <c r="B152" s="1132"/>
      <c r="C152" s="1133"/>
      <c r="D152" s="1134"/>
      <c r="E152" s="946"/>
      <c r="F152" s="947"/>
      <c r="G152" s="948"/>
      <c r="H152" s="946"/>
      <c r="I152" s="947"/>
      <c r="J152" s="948"/>
      <c r="K152" s="994"/>
      <c r="L152" s="995"/>
      <c r="M152" s="996"/>
      <c r="N152" s="994"/>
      <c r="O152" s="995"/>
      <c r="P152" s="996"/>
      <c r="Q152" s="989">
        <f>K152+N152</f>
        <v>0</v>
      </c>
      <c r="R152" s="989"/>
      <c r="S152" s="989"/>
      <c r="T152" s="1291"/>
      <c r="U152" s="1292"/>
      <c r="V152" s="1293"/>
      <c r="W152" s="1256"/>
      <c r="X152" s="1257"/>
      <c r="Y152" s="1257"/>
      <c r="Z152" s="1258"/>
      <c r="AA152" s="1250" t="str">
        <f t="shared" si="3"/>
        <v/>
      </c>
      <c r="AB152" s="1251"/>
      <c r="AC152" s="1251"/>
      <c r="AD152" s="1252"/>
      <c r="AE152" s="894"/>
      <c r="AF152" s="897"/>
      <c r="AG152" s="969"/>
      <c r="AH152" s="970"/>
      <c r="AI152" s="1280"/>
      <c r="AJ152" s="1688"/>
      <c r="AK152" s="187"/>
    </row>
    <row r="153" spans="1:37" s="125" customFormat="1" ht="17.100000000000001" customHeight="1" x14ac:dyDescent="0.15">
      <c r="A153" s="4"/>
      <c r="B153" s="1203"/>
      <c r="C153" s="1204"/>
      <c r="D153" s="1205"/>
      <c r="E153" s="949"/>
      <c r="F153" s="950"/>
      <c r="G153" s="951"/>
      <c r="H153" s="949"/>
      <c r="I153" s="950"/>
      <c r="J153" s="951"/>
      <c r="K153" s="949"/>
      <c r="L153" s="950"/>
      <c r="M153" s="951"/>
      <c r="N153" s="949"/>
      <c r="O153" s="950"/>
      <c r="P153" s="951"/>
      <c r="Q153" s="988">
        <f>E151+H151</f>
        <v>0</v>
      </c>
      <c r="R153" s="988"/>
      <c r="S153" s="988"/>
      <c r="T153" s="1739"/>
      <c r="U153" s="1740"/>
      <c r="V153" s="1741"/>
      <c r="W153" s="1253"/>
      <c r="X153" s="1254"/>
      <c r="Y153" s="1254"/>
      <c r="Z153" s="1255"/>
      <c r="AA153" s="1250" t="str">
        <f t="shared" si="3"/>
        <v/>
      </c>
      <c r="AB153" s="1251"/>
      <c r="AC153" s="1251"/>
      <c r="AD153" s="1252"/>
      <c r="AE153" s="895"/>
      <c r="AF153" s="898"/>
      <c r="AG153" s="971"/>
      <c r="AH153" s="972"/>
      <c r="AI153" s="1689"/>
      <c r="AJ153" s="1690"/>
      <c r="AK153" s="187"/>
    </row>
    <row r="154" spans="1:37" s="125" customFormat="1" ht="17.100000000000001" customHeight="1" x14ac:dyDescent="0.15">
      <c r="A154" s="4"/>
      <c r="B154" s="1131" t="s">
        <v>501</v>
      </c>
      <c r="C154" s="1011"/>
      <c r="D154" s="1012"/>
      <c r="E154" s="943"/>
      <c r="F154" s="944"/>
      <c r="G154" s="945"/>
      <c r="H154" s="943"/>
      <c r="I154" s="944"/>
      <c r="J154" s="945"/>
      <c r="K154" s="991"/>
      <c r="L154" s="991"/>
      <c r="M154" s="991"/>
      <c r="N154" s="991"/>
      <c r="O154" s="991"/>
      <c r="P154" s="991"/>
      <c r="Q154" s="980">
        <f>K154+N154</f>
        <v>0</v>
      </c>
      <c r="R154" s="980"/>
      <c r="S154" s="980"/>
      <c r="T154" s="1736">
        <f>SUM(Q154:S156)</f>
        <v>0</v>
      </c>
      <c r="U154" s="1737"/>
      <c r="V154" s="1738"/>
      <c r="W154" s="906"/>
      <c r="X154" s="907"/>
      <c r="Y154" s="907"/>
      <c r="Z154" s="908"/>
      <c r="AA154" s="1259" t="str">
        <f t="shared" si="3"/>
        <v/>
      </c>
      <c r="AB154" s="1260"/>
      <c r="AC154" s="1260"/>
      <c r="AD154" s="1261"/>
      <c r="AE154" s="893"/>
      <c r="AF154" s="896"/>
      <c r="AG154" s="967"/>
      <c r="AH154" s="968"/>
      <c r="AI154" s="1686"/>
      <c r="AJ154" s="1687"/>
      <c r="AK154" s="187"/>
    </row>
    <row r="155" spans="1:37" s="125" customFormat="1" ht="17.100000000000001" customHeight="1" x14ac:dyDescent="0.15">
      <c r="A155" s="4"/>
      <c r="B155" s="1132"/>
      <c r="C155" s="1133"/>
      <c r="D155" s="1134"/>
      <c r="E155" s="946"/>
      <c r="F155" s="947"/>
      <c r="G155" s="948"/>
      <c r="H155" s="946"/>
      <c r="I155" s="947"/>
      <c r="J155" s="948"/>
      <c r="K155" s="994"/>
      <c r="L155" s="995"/>
      <c r="M155" s="996"/>
      <c r="N155" s="994"/>
      <c r="O155" s="995"/>
      <c r="P155" s="996"/>
      <c r="Q155" s="989">
        <f>K155+N155</f>
        <v>0</v>
      </c>
      <c r="R155" s="989"/>
      <c r="S155" s="989"/>
      <c r="T155" s="1291"/>
      <c r="U155" s="1292"/>
      <c r="V155" s="1293"/>
      <c r="W155" s="1256"/>
      <c r="X155" s="1257"/>
      <c r="Y155" s="1257"/>
      <c r="Z155" s="1258"/>
      <c r="AA155" s="1250" t="str">
        <f t="shared" si="3"/>
        <v/>
      </c>
      <c r="AB155" s="1251"/>
      <c r="AC155" s="1251"/>
      <c r="AD155" s="1252"/>
      <c r="AE155" s="894"/>
      <c r="AF155" s="897"/>
      <c r="AG155" s="969"/>
      <c r="AH155" s="970"/>
      <c r="AI155" s="1280"/>
      <c r="AJ155" s="1688"/>
      <c r="AK155" s="187"/>
    </row>
    <row r="156" spans="1:37" s="125" customFormat="1" ht="17.100000000000001" customHeight="1" x14ac:dyDescent="0.15">
      <c r="A156" s="4"/>
      <c r="B156" s="1132"/>
      <c r="C156" s="1133"/>
      <c r="D156" s="1134"/>
      <c r="E156" s="949"/>
      <c r="F156" s="950"/>
      <c r="G156" s="951"/>
      <c r="H156" s="949"/>
      <c r="I156" s="950"/>
      <c r="J156" s="951"/>
      <c r="K156" s="949"/>
      <c r="L156" s="950"/>
      <c r="M156" s="951"/>
      <c r="N156" s="949"/>
      <c r="O156" s="950"/>
      <c r="P156" s="951"/>
      <c r="Q156" s="988">
        <f>E154+H154</f>
        <v>0</v>
      </c>
      <c r="R156" s="988"/>
      <c r="S156" s="988"/>
      <c r="T156" s="1739"/>
      <c r="U156" s="1740"/>
      <c r="V156" s="1741"/>
      <c r="W156" s="1253"/>
      <c r="X156" s="1254"/>
      <c r="Y156" s="1254"/>
      <c r="Z156" s="1255"/>
      <c r="AA156" s="1250" t="str">
        <f t="shared" si="3"/>
        <v/>
      </c>
      <c r="AB156" s="1251"/>
      <c r="AC156" s="1251"/>
      <c r="AD156" s="1252"/>
      <c r="AE156" s="895"/>
      <c r="AF156" s="898"/>
      <c r="AG156" s="971"/>
      <c r="AH156" s="972"/>
      <c r="AI156" s="1689"/>
      <c r="AJ156" s="1690"/>
      <c r="AK156" s="187"/>
    </row>
    <row r="157" spans="1:37" s="125" customFormat="1" ht="17.100000000000001" customHeight="1" x14ac:dyDescent="0.15">
      <c r="A157" s="4"/>
      <c r="B157" s="1131" t="s">
        <v>502</v>
      </c>
      <c r="C157" s="1011"/>
      <c r="D157" s="1012"/>
      <c r="E157" s="943"/>
      <c r="F157" s="944"/>
      <c r="G157" s="945"/>
      <c r="H157" s="943"/>
      <c r="I157" s="944"/>
      <c r="J157" s="945"/>
      <c r="K157" s="991"/>
      <c r="L157" s="991"/>
      <c r="M157" s="991"/>
      <c r="N157" s="991"/>
      <c r="O157" s="991"/>
      <c r="P157" s="991"/>
      <c r="Q157" s="980">
        <f>K157+N157</f>
        <v>0</v>
      </c>
      <c r="R157" s="980"/>
      <c r="S157" s="980"/>
      <c r="T157" s="1736">
        <f>SUM(Q157:S159)</f>
        <v>0</v>
      </c>
      <c r="U157" s="1737"/>
      <c r="V157" s="1738"/>
      <c r="W157" s="906"/>
      <c r="X157" s="907"/>
      <c r="Y157" s="907"/>
      <c r="Z157" s="908"/>
      <c r="AA157" s="1259" t="str">
        <f t="shared" si="3"/>
        <v/>
      </c>
      <c r="AB157" s="1260"/>
      <c r="AC157" s="1260"/>
      <c r="AD157" s="1261"/>
      <c r="AE157" s="893"/>
      <c r="AF157" s="896"/>
      <c r="AG157" s="967"/>
      <c r="AH157" s="968"/>
      <c r="AI157" s="1686"/>
      <c r="AJ157" s="1687"/>
      <c r="AK157" s="187"/>
    </row>
    <row r="158" spans="1:37" s="125" customFormat="1" ht="17.100000000000001" customHeight="1" x14ac:dyDescent="0.15">
      <c r="A158" s="4"/>
      <c r="B158" s="1132"/>
      <c r="C158" s="1133"/>
      <c r="D158" s="1134"/>
      <c r="E158" s="946"/>
      <c r="F158" s="947"/>
      <c r="G158" s="948"/>
      <c r="H158" s="946"/>
      <c r="I158" s="947"/>
      <c r="J158" s="948"/>
      <c r="K158" s="994"/>
      <c r="L158" s="995"/>
      <c r="M158" s="996"/>
      <c r="N158" s="994"/>
      <c r="O158" s="995"/>
      <c r="P158" s="996"/>
      <c r="Q158" s="989">
        <f>K158+N158</f>
        <v>0</v>
      </c>
      <c r="R158" s="989"/>
      <c r="S158" s="989"/>
      <c r="T158" s="1291"/>
      <c r="U158" s="1292"/>
      <c r="V158" s="1293"/>
      <c r="W158" s="1256"/>
      <c r="X158" s="1257"/>
      <c r="Y158" s="1257"/>
      <c r="Z158" s="1258"/>
      <c r="AA158" s="1250" t="str">
        <f t="shared" si="3"/>
        <v/>
      </c>
      <c r="AB158" s="1251"/>
      <c r="AC158" s="1251"/>
      <c r="AD158" s="1252"/>
      <c r="AE158" s="894"/>
      <c r="AF158" s="897"/>
      <c r="AG158" s="969"/>
      <c r="AH158" s="970"/>
      <c r="AI158" s="1280"/>
      <c r="AJ158" s="1688"/>
      <c r="AK158" s="187"/>
    </row>
    <row r="159" spans="1:37" s="125" customFormat="1" ht="17.100000000000001" customHeight="1" x14ac:dyDescent="0.15">
      <c r="A159" s="4"/>
      <c r="B159" s="1132"/>
      <c r="C159" s="1133"/>
      <c r="D159" s="1134"/>
      <c r="E159" s="949"/>
      <c r="F159" s="950"/>
      <c r="G159" s="951"/>
      <c r="H159" s="949"/>
      <c r="I159" s="950"/>
      <c r="J159" s="951"/>
      <c r="K159" s="949"/>
      <c r="L159" s="950"/>
      <c r="M159" s="951"/>
      <c r="N159" s="949"/>
      <c r="O159" s="950"/>
      <c r="P159" s="951"/>
      <c r="Q159" s="988">
        <f>E157+H157</f>
        <v>0</v>
      </c>
      <c r="R159" s="988"/>
      <c r="S159" s="988"/>
      <c r="T159" s="1739"/>
      <c r="U159" s="1740"/>
      <c r="V159" s="1741"/>
      <c r="W159" s="1253"/>
      <c r="X159" s="1254"/>
      <c r="Y159" s="1254"/>
      <c r="Z159" s="1255"/>
      <c r="AA159" s="1250" t="str">
        <f t="shared" si="3"/>
        <v/>
      </c>
      <c r="AB159" s="1251"/>
      <c r="AC159" s="1251"/>
      <c r="AD159" s="1252"/>
      <c r="AE159" s="895"/>
      <c r="AF159" s="898"/>
      <c r="AG159" s="971"/>
      <c r="AH159" s="972"/>
      <c r="AI159" s="1689"/>
      <c r="AJ159" s="1690"/>
      <c r="AK159" s="187"/>
    </row>
    <row r="160" spans="1:37" s="125" customFormat="1" ht="17.100000000000001" customHeight="1" x14ac:dyDescent="0.15">
      <c r="A160" s="4"/>
      <c r="B160" s="1131" t="s">
        <v>503</v>
      </c>
      <c r="C160" s="1011"/>
      <c r="D160" s="1012"/>
      <c r="E160" s="943"/>
      <c r="F160" s="944"/>
      <c r="G160" s="945"/>
      <c r="H160" s="943"/>
      <c r="I160" s="944"/>
      <c r="J160" s="945"/>
      <c r="K160" s="991"/>
      <c r="L160" s="991"/>
      <c r="M160" s="991"/>
      <c r="N160" s="991"/>
      <c r="O160" s="991"/>
      <c r="P160" s="991"/>
      <c r="Q160" s="980">
        <f>K160+N160</f>
        <v>0</v>
      </c>
      <c r="R160" s="980"/>
      <c r="S160" s="980"/>
      <c r="T160" s="1736">
        <f>SUM(Q160:S162)</f>
        <v>0</v>
      </c>
      <c r="U160" s="1737"/>
      <c r="V160" s="1738"/>
      <c r="W160" s="906"/>
      <c r="X160" s="907"/>
      <c r="Y160" s="907"/>
      <c r="Z160" s="908"/>
      <c r="AA160" s="1259" t="str">
        <f t="shared" si="3"/>
        <v/>
      </c>
      <c r="AB160" s="1260"/>
      <c r="AC160" s="1260"/>
      <c r="AD160" s="1261"/>
      <c r="AE160" s="893"/>
      <c r="AF160" s="896"/>
      <c r="AG160" s="967"/>
      <c r="AH160" s="968"/>
      <c r="AI160" s="1686"/>
      <c r="AJ160" s="1687"/>
      <c r="AK160" s="187"/>
    </row>
    <row r="161" spans="1:37" s="125" customFormat="1" ht="17.100000000000001" customHeight="1" x14ac:dyDescent="0.15">
      <c r="A161" s="4"/>
      <c r="B161" s="1132"/>
      <c r="C161" s="1133"/>
      <c r="D161" s="1134"/>
      <c r="E161" s="946"/>
      <c r="F161" s="947"/>
      <c r="G161" s="948"/>
      <c r="H161" s="946"/>
      <c r="I161" s="947"/>
      <c r="J161" s="948"/>
      <c r="K161" s="994"/>
      <c r="L161" s="995"/>
      <c r="M161" s="996"/>
      <c r="N161" s="994"/>
      <c r="O161" s="995"/>
      <c r="P161" s="996"/>
      <c r="Q161" s="989">
        <f>K161+N161</f>
        <v>0</v>
      </c>
      <c r="R161" s="989"/>
      <c r="S161" s="989"/>
      <c r="T161" s="1291"/>
      <c r="U161" s="1292"/>
      <c r="V161" s="1293"/>
      <c r="W161" s="1256"/>
      <c r="X161" s="1257"/>
      <c r="Y161" s="1257"/>
      <c r="Z161" s="1258"/>
      <c r="AA161" s="1250" t="str">
        <f t="shared" si="3"/>
        <v/>
      </c>
      <c r="AB161" s="1251"/>
      <c r="AC161" s="1251"/>
      <c r="AD161" s="1252"/>
      <c r="AE161" s="894"/>
      <c r="AF161" s="897"/>
      <c r="AG161" s="969"/>
      <c r="AH161" s="970"/>
      <c r="AI161" s="1280"/>
      <c r="AJ161" s="1688"/>
      <c r="AK161" s="187"/>
    </row>
    <row r="162" spans="1:37" s="125" customFormat="1" ht="17.100000000000001" customHeight="1" x14ac:dyDescent="0.15">
      <c r="A162" s="4"/>
      <c r="B162" s="1203"/>
      <c r="C162" s="1204"/>
      <c r="D162" s="1205"/>
      <c r="E162" s="949"/>
      <c r="F162" s="950"/>
      <c r="G162" s="951"/>
      <c r="H162" s="949"/>
      <c r="I162" s="950"/>
      <c r="J162" s="951"/>
      <c r="K162" s="949"/>
      <c r="L162" s="950"/>
      <c r="M162" s="951"/>
      <c r="N162" s="949"/>
      <c r="O162" s="950"/>
      <c r="P162" s="951"/>
      <c r="Q162" s="988">
        <f>E160+H160</f>
        <v>0</v>
      </c>
      <c r="R162" s="988"/>
      <c r="S162" s="988"/>
      <c r="T162" s="1739"/>
      <c r="U162" s="1740"/>
      <c r="V162" s="1741"/>
      <c r="W162" s="1253"/>
      <c r="X162" s="1254"/>
      <c r="Y162" s="1254"/>
      <c r="Z162" s="1255"/>
      <c r="AA162" s="1250" t="str">
        <f t="shared" si="3"/>
        <v/>
      </c>
      <c r="AB162" s="1251"/>
      <c r="AC162" s="1251"/>
      <c r="AD162" s="1252"/>
      <c r="AE162" s="895"/>
      <c r="AF162" s="898"/>
      <c r="AG162" s="971"/>
      <c r="AH162" s="972"/>
      <c r="AI162" s="1689"/>
      <c r="AJ162" s="1690"/>
      <c r="AK162" s="187"/>
    </row>
    <row r="163" spans="1:37" s="125" customFormat="1" ht="17.100000000000001" customHeight="1" x14ac:dyDescent="0.15">
      <c r="A163" s="4"/>
      <c r="B163" s="1131" t="s">
        <v>504</v>
      </c>
      <c r="C163" s="1011"/>
      <c r="D163" s="1012"/>
      <c r="E163" s="943"/>
      <c r="F163" s="944"/>
      <c r="G163" s="945"/>
      <c r="H163" s="943"/>
      <c r="I163" s="944"/>
      <c r="J163" s="945"/>
      <c r="K163" s="991"/>
      <c r="L163" s="991"/>
      <c r="M163" s="991"/>
      <c r="N163" s="991"/>
      <c r="O163" s="991"/>
      <c r="P163" s="991"/>
      <c r="Q163" s="980">
        <f>K163+N163</f>
        <v>0</v>
      </c>
      <c r="R163" s="980"/>
      <c r="S163" s="980"/>
      <c r="T163" s="1736">
        <f>SUM(Q163:S165)</f>
        <v>0</v>
      </c>
      <c r="U163" s="1737"/>
      <c r="V163" s="1738"/>
      <c r="W163" s="906"/>
      <c r="X163" s="907"/>
      <c r="Y163" s="907"/>
      <c r="Z163" s="908"/>
      <c r="AA163" s="1259" t="str">
        <f t="shared" si="3"/>
        <v/>
      </c>
      <c r="AB163" s="1260"/>
      <c r="AC163" s="1260"/>
      <c r="AD163" s="1261"/>
      <c r="AE163" s="893"/>
      <c r="AF163" s="896"/>
      <c r="AG163" s="967"/>
      <c r="AH163" s="968"/>
      <c r="AI163" s="1686"/>
      <c r="AJ163" s="1687"/>
      <c r="AK163" s="187"/>
    </row>
    <row r="164" spans="1:37" s="125" customFormat="1" ht="17.100000000000001" customHeight="1" x14ac:dyDescent="0.15">
      <c r="A164" s="4"/>
      <c r="B164" s="1132"/>
      <c r="C164" s="1133"/>
      <c r="D164" s="1134"/>
      <c r="E164" s="946"/>
      <c r="F164" s="947"/>
      <c r="G164" s="948"/>
      <c r="H164" s="946"/>
      <c r="I164" s="947"/>
      <c r="J164" s="948"/>
      <c r="K164" s="994"/>
      <c r="L164" s="995"/>
      <c r="M164" s="996"/>
      <c r="N164" s="994"/>
      <c r="O164" s="995"/>
      <c r="P164" s="996"/>
      <c r="Q164" s="989">
        <f>K164+N164</f>
        <v>0</v>
      </c>
      <c r="R164" s="989"/>
      <c r="S164" s="989"/>
      <c r="T164" s="1291"/>
      <c r="U164" s="1292"/>
      <c r="V164" s="1293"/>
      <c r="W164" s="1256"/>
      <c r="X164" s="1257"/>
      <c r="Y164" s="1257"/>
      <c r="Z164" s="1258"/>
      <c r="AA164" s="1250" t="str">
        <f t="shared" si="3"/>
        <v/>
      </c>
      <c r="AB164" s="1251"/>
      <c r="AC164" s="1251"/>
      <c r="AD164" s="1252"/>
      <c r="AE164" s="894"/>
      <c r="AF164" s="897"/>
      <c r="AG164" s="969"/>
      <c r="AH164" s="970"/>
      <c r="AI164" s="1280"/>
      <c r="AJ164" s="1688"/>
      <c r="AK164" s="187"/>
    </row>
    <row r="165" spans="1:37" s="125" customFormat="1" ht="17.100000000000001" customHeight="1" x14ac:dyDescent="0.15">
      <c r="A165" s="4"/>
      <c r="B165" s="1132"/>
      <c r="C165" s="1133"/>
      <c r="D165" s="1134"/>
      <c r="E165" s="949"/>
      <c r="F165" s="950"/>
      <c r="G165" s="951"/>
      <c r="H165" s="949"/>
      <c r="I165" s="950"/>
      <c r="J165" s="951"/>
      <c r="K165" s="949"/>
      <c r="L165" s="950"/>
      <c r="M165" s="951"/>
      <c r="N165" s="949"/>
      <c r="O165" s="950"/>
      <c r="P165" s="951"/>
      <c r="Q165" s="988">
        <f>E163+H163</f>
        <v>0</v>
      </c>
      <c r="R165" s="988"/>
      <c r="S165" s="988"/>
      <c r="T165" s="1739"/>
      <c r="U165" s="1740"/>
      <c r="V165" s="1741"/>
      <c r="W165" s="1253"/>
      <c r="X165" s="1254"/>
      <c r="Y165" s="1254"/>
      <c r="Z165" s="1255"/>
      <c r="AA165" s="1250" t="str">
        <f t="shared" si="3"/>
        <v/>
      </c>
      <c r="AB165" s="1251"/>
      <c r="AC165" s="1251"/>
      <c r="AD165" s="1252"/>
      <c r="AE165" s="895"/>
      <c r="AF165" s="898"/>
      <c r="AG165" s="971"/>
      <c r="AH165" s="972"/>
      <c r="AI165" s="1689"/>
      <c r="AJ165" s="1690"/>
      <c r="AK165" s="187"/>
    </row>
    <row r="166" spans="1:37" s="125" customFormat="1" ht="17.100000000000001" customHeight="1" x14ac:dyDescent="0.15">
      <c r="A166" s="4"/>
      <c r="B166" s="1131" t="s">
        <v>505</v>
      </c>
      <c r="C166" s="1011"/>
      <c r="D166" s="1012"/>
      <c r="E166" s="943"/>
      <c r="F166" s="944"/>
      <c r="G166" s="945"/>
      <c r="H166" s="943"/>
      <c r="I166" s="944"/>
      <c r="J166" s="945"/>
      <c r="K166" s="991"/>
      <c r="L166" s="991"/>
      <c r="M166" s="991"/>
      <c r="N166" s="991"/>
      <c r="O166" s="991"/>
      <c r="P166" s="991"/>
      <c r="Q166" s="980">
        <f>K166+N166</f>
        <v>0</v>
      </c>
      <c r="R166" s="980"/>
      <c r="S166" s="980"/>
      <c r="T166" s="1736">
        <f>SUM(Q166:S168)</f>
        <v>0</v>
      </c>
      <c r="U166" s="1737"/>
      <c r="V166" s="1738"/>
      <c r="W166" s="906"/>
      <c r="X166" s="907"/>
      <c r="Y166" s="907"/>
      <c r="Z166" s="908"/>
      <c r="AA166" s="1259" t="str">
        <f t="shared" si="3"/>
        <v/>
      </c>
      <c r="AB166" s="1260"/>
      <c r="AC166" s="1260"/>
      <c r="AD166" s="1261"/>
      <c r="AE166" s="893"/>
      <c r="AF166" s="896"/>
      <c r="AG166" s="967"/>
      <c r="AH166" s="968"/>
      <c r="AI166" s="1686"/>
      <c r="AJ166" s="1687"/>
      <c r="AK166" s="187"/>
    </row>
    <row r="167" spans="1:37" s="125" customFormat="1" ht="17.100000000000001" customHeight="1" x14ac:dyDescent="0.15">
      <c r="A167" s="4"/>
      <c r="B167" s="1132"/>
      <c r="C167" s="1133"/>
      <c r="D167" s="1134"/>
      <c r="E167" s="946"/>
      <c r="F167" s="947"/>
      <c r="G167" s="948"/>
      <c r="H167" s="946"/>
      <c r="I167" s="947"/>
      <c r="J167" s="948"/>
      <c r="K167" s="994"/>
      <c r="L167" s="995"/>
      <c r="M167" s="996"/>
      <c r="N167" s="994"/>
      <c r="O167" s="995"/>
      <c r="P167" s="996"/>
      <c r="Q167" s="989">
        <f>K167+N167</f>
        <v>0</v>
      </c>
      <c r="R167" s="989"/>
      <c r="S167" s="989"/>
      <c r="T167" s="1291"/>
      <c r="U167" s="1292"/>
      <c r="V167" s="1293"/>
      <c r="W167" s="1256"/>
      <c r="X167" s="1257"/>
      <c r="Y167" s="1257"/>
      <c r="Z167" s="1258"/>
      <c r="AA167" s="1250" t="str">
        <f t="shared" si="3"/>
        <v/>
      </c>
      <c r="AB167" s="1251"/>
      <c r="AC167" s="1251"/>
      <c r="AD167" s="1252"/>
      <c r="AE167" s="894"/>
      <c r="AF167" s="897"/>
      <c r="AG167" s="969"/>
      <c r="AH167" s="970"/>
      <c r="AI167" s="1280"/>
      <c r="AJ167" s="1688"/>
      <c r="AK167" s="187"/>
    </row>
    <row r="168" spans="1:37" s="125" customFormat="1" ht="17.100000000000001" customHeight="1" x14ac:dyDescent="0.15">
      <c r="A168" s="4"/>
      <c r="B168" s="1132"/>
      <c r="C168" s="1133"/>
      <c r="D168" s="1134"/>
      <c r="E168" s="949"/>
      <c r="F168" s="950"/>
      <c r="G168" s="951"/>
      <c r="H168" s="949"/>
      <c r="I168" s="950"/>
      <c r="J168" s="951"/>
      <c r="K168" s="949"/>
      <c r="L168" s="950"/>
      <c r="M168" s="951"/>
      <c r="N168" s="949"/>
      <c r="O168" s="950"/>
      <c r="P168" s="951"/>
      <c r="Q168" s="988">
        <f>E166+H166</f>
        <v>0</v>
      </c>
      <c r="R168" s="988"/>
      <c r="S168" s="988"/>
      <c r="T168" s="1739"/>
      <c r="U168" s="1740"/>
      <c r="V168" s="1741"/>
      <c r="W168" s="1253"/>
      <c r="X168" s="1254"/>
      <c r="Y168" s="1254"/>
      <c r="Z168" s="1255"/>
      <c r="AA168" s="1250" t="str">
        <f t="shared" si="3"/>
        <v/>
      </c>
      <c r="AB168" s="1251"/>
      <c r="AC168" s="1251"/>
      <c r="AD168" s="1252"/>
      <c r="AE168" s="895"/>
      <c r="AF168" s="898"/>
      <c r="AG168" s="971"/>
      <c r="AH168" s="972"/>
      <c r="AI168" s="1689"/>
      <c r="AJ168" s="1690"/>
      <c r="AK168" s="187"/>
    </row>
    <row r="169" spans="1:37" s="125" customFormat="1" ht="17.100000000000001" customHeight="1" x14ac:dyDescent="0.15">
      <c r="A169" s="4"/>
      <c r="B169" s="1131" t="s">
        <v>506</v>
      </c>
      <c r="C169" s="1011"/>
      <c r="D169" s="1012"/>
      <c r="E169" s="943"/>
      <c r="F169" s="944"/>
      <c r="G169" s="945"/>
      <c r="H169" s="943"/>
      <c r="I169" s="944"/>
      <c r="J169" s="945"/>
      <c r="K169" s="991"/>
      <c r="L169" s="991"/>
      <c r="M169" s="991"/>
      <c r="N169" s="991"/>
      <c r="O169" s="991"/>
      <c r="P169" s="991"/>
      <c r="Q169" s="980">
        <f>K169+N169</f>
        <v>0</v>
      </c>
      <c r="R169" s="980"/>
      <c r="S169" s="980"/>
      <c r="T169" s="1736">
        <f>SUM(Q169:S171)</f>
        <v>0</v>
      </c>
      <c r="U169" s="1737"/>
      <c r="V169" s="1738"/>
      <c r="W169" s="906"/>
      <c r="X169" s="907"/>
      <c r="Y169" s="907"/>
      <c r="Z169" s="908"/>
      <c r="AA169" s="1259" t="str">
        <f t="shared" si="3"/>
        <v/>
      </c>
      <c r="AB169" s="1260"/>
      <c r="AC169" s="1260"/>
      <c r="AD169" s="1261"/>
      <c r="AE169" s="893"/>
      <c r="AF169" s="896"/>
      <c r="AG169" s="967"/>
      <c r="AH169" s="968"/>
      <c r="AI169" s="1686"/>
      <c r="AJ169" s="1687"/>
      <c r="AK169" s="187"/>
    </row>
    <row r="170" spans="1:37" s="125" customFormat="1" ht="17.100000000000001" customHeight="1" x14ac:dyDescent="0.15">
      <c r="A170" s="4"/>
      <c r="B170" s="1132"/>
      <c r="C170" s="1133"/>
      <c r="D170" s="1134"/>
      <c r="E170" s="946"/>
      <c r="F170" s="947"/>
      <c r="G170" s="948"/>
      <c r="H170" s="946"/>
      <c r="I170" s="947"/>
      <c r="J170" s="948"/>
      <c r="K170" s="994"/>
      <c r="L170" s="995"/>
      <c r="M170" s="996"/>
      <c r="N170" s="994"/>
      <c r="O170" s="995"/>
      <c r="P170" s="996"/>
      <c r="Q170" s="989">
        <f>K170+N170</f>
        <v>0</v>
      </c>
      <c r="R170" s="989"/>
      <c r="S170" s="989"/>
      <c r="T170" s="1291"/>
      <c r="U170" s="1292"/>
      <c r="V170" s="1293"/>
      <c r="W170" s="1256"/>
      <c r="X170" s="1257"/>
      <c r="Y170" s="1257"/>
      <c r="Z170" s="1258"/>
      <c r="AA170" s="1250" t="str">
        <f t="shared" si="3"/>
        <v/>
      </c>
      <c r="AB170" s="1251"/>
      <c r="AC170" s="1251"/>
      <c r="AD170" s="1252"/>
      <c r="AE170" s="894"/>
      <c r="AF170" s="897"/>
      <c r="AG170" s="969"/>
      <c r="AH170" s="970"/>
      <c r="AI170" s="1280"/>
      <c r="AJ170" s="1688"/>
      <c r="AK170" s="187"/>
    </row>
    <row r="171" spans="1:37" s="125" customFormat="1" ht="17.100000000000001" customHeight="1" x14ac:dyDescent="0.15">
      <c r="A171" s="4"/>
      <c r="B171" s="1203"/>
      <c r="C171" s="1204"/>
      <c r="D171" s="1205"/>
      <c r="E171" s="949"/>
      <c r="F171" s="950"/>
      <c r="G171" s="951"/>
      <c r="H171" s="949"/>
      <c r="I171" s="950"/>
      <c r="J171" s="951"/>
      <c r="K171" s="949"/>
      <c r="L171" s="950"/>
      <c r="M171" s="951"/>
      <c r="N171" s="949"/>
      <c r="O171" s="950"/>
      <c r="P171" s="951"/>
      <c r="Q171" s="988">
        <f>E169+H169</f>
        <v>0</v>
      </c>
      <c r="R171" s="988"/>
      <c r="S171" s="988"/>
      <c r="T171" s="1739"/>
      <c r="U171" s="1740"/>
      <c r="V171" s="1741"/>
      <c r="W171" s="1253"/>
      <c r="X171" s="1254"/>
      <c r="Y171" s="1254"/>
      <c r="Z171" s="1255"/>
      <c r="AA171" s="1250" t="str">
        <f t="shared" si="3"/>
        <v/>
      </c>
      <c r="AB171" s="1251"/>
      <c r="AC171" s="1251"/>
      <c r="AD171" s="1252"/>
      <c r="AE171" s="895"/>
      <c r="AF171" s="898"/>
      <c r="AG171" s="971"/>
      <c r="AH171" s="972"/>
      <c r="AI171" s="1689"/>
      <c r="AJ171" s="1690"/>
      <c r="AK171" s="187"/>
    </row>
    <row r="172" spans="1:37" s="125" customFormat="1" ht="17.100000000000001" customHeight="1" x14ac:dyDescent="0.15">
      <c r="A172" s="4"/>
      <c r="B172" s="1131" t="s">
        <v>507</v>
      </c>
      <c r="C172" s="1011"/>
      <c r="D172" s="1012"/>
      <c r="E172" s="943"/>
      <c r="F172" s="944"/>
      <c r="G172" s="945"/>
      <c r="H172" s="943"/>
      <c r="I172" s="944"/>
      <c r="J172" s="945"/>
      <c r="K172" s="991"/>
      <c r="L172" s="991"/>
      <c r="M172" s="991"/>
      <c r="N172" s="991"/>
      <c r="O172" s="991"/>
      <c r="P172" s="991"/>
      <c r="Q172" s="980">
        <f>K172+N172</f>
        <v>0</v>
      </c>
      <c r="R172" s="980"/>
      <c r="S172" s="980"/>
      <c r="T172" s="1736">
        <f>SUM(Q172:S174)</f>
        <v>0</v>
      </c>
      <c r="U172" s="1737"/>
      <c r="V172" s="1738"/>
      <c r="W172" s="906"/>
      <c r="X172" s="907"/>
      <c r="Y172" s="907"/>
      <c r="Z172" s="908"/>
      <c r="AA172" s="1259" t="str">
        <f t="shared" si="3"/>
        <v/>
      </c>
      <c r="AB172" s="1260"/>
      <c r="AC172" s="1260"/>
      <c r="AD172" s="1261"/>
      <c r="AE172" s="893"/>
      <c r="AF172" s="896"/>
      <c r="AG172" s="967"/>
      <c r="AH172" s="968"/>
      <c r="AI172" s="1686"/>
      <c r="AJ172" s="1687"/>
      <c r="AK172" s="187"/>
    </row>
    <row r="173" spans="1:37" s="125" customFormat="1" ht="17.100000000000001" customHeight="1" x14ac:dyDescent="0.15">
      <c r="A173" s="4"/>
      <c r="B173" s="1132"/>
      <c r="C173" s="1133"/>
      <c r="D173" s="1134"/>
      <c r="E173" s="946"/>
      <c r="F173" s="947"/>
      <c r="G173" s="948"/>
      <c r="H173" s="946"/>
      <c r="I173" s="947"/>
      <c r="J173" s="948"/>
      <c r="K173" s="994"/>
      <c r="L173" s="995"/>
      <c r="M173" s="996"/>
      <c r="N173" s="994"/>
      <c r="O173" s="995"/>
      <c r="P173" s="996"/>
      <c r="Q173" s="989">
        <f>K173+N173</f>
        <v>0</v>
      </c>
      <c r="R173" s="989"/>
      <c r="S173" s="989"/>
      <c r="T173" s="1291"/>
      <c r="U173" s="1292"/>
      <c r="V173" s="1293"/>
      <c r="W173" s="1256"/>
      <c r="X173" s="1257"/>
      <c r="Y173" s="1257"/>
      <c r="Z173" s="1258"/>
      <c r="AA173" s="1250" t="str">
        <f t="shared" si="3"/>
        <v/>
      </c>
      <c r="AB173" s="1251"/>
      <c r="AC173" s="1251"/>
      <c r="AD173" s="1252"/>
      <c r="AE173" s="894"/>
      <c r="AF173" s="897"/>
      <c r="AG173" s="969"/>
      <c r="AH173" s="970"/>
      <c r="AI173" s="1280"/>
      <c r="AJ173" s="1688"/>
      <c r="AK173" s="187"/>
    </row>
    <row r="174" spans="1:37" s="127" customFormat="1" ht="18" customHeight="1" x14ac:dyDescent="0.15">
      <c r="A174" s="34"/>
      <c r="B174" s="1203"/>
      <c r="C174" s="1204"/>
      <c r="D174" s="1205"/>
      <c r="E174" s="949"/>
      <c r="F174" s="950"/>
      <c r="G174" s="951"/>
      <c r="H174" s="949"/>
      <c r="I174" s="950"/>
      <c r="J174" s="951"/>
      <c r="K174" s="949"/>
      <c r="L174" s="950"/>
      <c r="M174" s="951"/>
      <c r="N174" s="949"/>
      <c r="O174" s="950"/>
      <c r="P174" s="951"/>
      <c r="Q174" s="988">
        <f>E172+H172</f>
        <v>0</v>
      </c>
      <c r="R174" s="988"/>
      <c r="S174" s="988"/>
      <c r="T174" s="1739"/>
      <c r="U174" s="1740"/>
      <c r="V174" s="1741"/>
      <c r="W174" s="1253"/>
      <c r="X174" s="1254"/>
      <c r="Y174" s="1254"/>
      <c r="Z174" s="1255"/>
      <c r="AA174" s="1742" t="str">
        <f t="shared" si="3"/>
        <v/>
      </c>
      <c r="AB174" s="1743"/>
      <c r="AC174" s="1743"/>
      <c r="AD174" s="1744"/>
      <c r="AE174" s="895"/>
      <c r="AF174" s="898"/>
      <c r="AG174" s="971"/>
      <c r="AH174" s="972"/>
      <c r="AI174" s="1689"/>
      <c r="AJ174" s="1690"/>
      <c r="AK174" s="34"/>
    </row>
    <row r="175" spans="1:37" s="125" customFormat="1" ht="14.25" customHeight="1" x14ac:dyDescent="0.15">
      <c r="A175" s="4"/>
      <c r="B175" s="34"/>
      <c r="C175" s="1135"/>
      <c r="D175" s="1135"/>
      <c r="E175" s="1135"/>
      <c r="F175" s="1135"/>
      <c r="G175" s="1135"/>
      <c r="H175" s="1135"/>
      <c r="I175" s="1135"/>
      <c r="J175" s="1135"/>
      <c r="K175" s="1135"/>
      <c r="L175" s="1135"/>
      <c r="M175" s="1135"/>
      <c r="N175" s="1135"/>
      <c r="O175" s="1135"/>
      <c r="P175" s="1135"/>
      <c r="Q175" s="1135"/>
      <c r="R175" s="1135"/>
      <c r="S175" s="1135"/>
      <c r="T175" s="1135"/>
      <c r="U175" s="1135"/>
      <c r="V175" s="1135"/>
      <c r="W175" s="1135"/>
      <c r="X175" s="1135"/>
      <c r="Y175" s="1135"/>
      <c r="Z175" s="1135"/>
      <c r="AA175" s="1135"/>
      <c r="AB175" s="1135"/>
      <c r="AC175" s="1135"/>
      <c r="AD175" s="1135"/>
      <c r="AE175" s="1135"/>
      <c r="AF175" s="1135"/>
      <c r="AG175" s="1135"/>
      <c r="AH175" s="1135"/>
      <c r="AI175" s="1135"/>
      <c r="AJ175" s="1135"/>
      <c r="AK175" s="193"/>
    </row>
    <row r="176" spans="1:37" s="19" customFormat="1" ht="20.100000000000001" customHeight="1" x14ac:dyDescent="0.15">
      <c r="B176" s="4" t="s">
        <v>155</v>
      </c>
      <c r="C176" s="75"/>
      <c r="D176" s="75"/>
      <c r="E176" s="75"/>
      <c r="F176" s="75"/>
      <c r="G176" s="75"/>
      <c r="H176" s="75"/>
      <c r="I176" s="75"/>
      <c r="J176" s="75"/>
      <c r="K176" s="75"/>
      <c r="L176" s="75"/>
      <c r="M176" s="75"/>
      <c r="N176" s="75"/>
      <c r="O176" s="75"/>
      <c r="P176" s="75"/>
      <c r="Q176" s="75"/>
      <c r="R176" s="75"/>
      <c r="S176" s="75"/>
      <c r="T176" s="75"/>
      <c r="U176" s="75"/>
      <c r="V176" s="75"/>
      <c r="W176" s="75"/>
      <c r="X176" s="75"/>
      <c r="Y176" s="75"/>
      <c r="Z176" s="75"/>
      <c r="AA176" s="75"/>
      <c r="AB176" s="75"/>
      <c r="AC176" s="75"/>
      <c r="AD176" s="75"/>
      <c r="AE176" s="75"/>
      <c r="AF176" s="75"/>
      <c r="AG176" s="75"/>
      <c r="AH176" s="75"/>
      <c r="AI176" s="75"/>
      <c r="AJ176" s="75"/>
      <c r="AK176" s="75"/>
    </row>
    <row r="177" spans="1:37" s="125" customFormat="1" ht="17.100000000000001" customHeight="1" x14ac:dyDescent="0.15">
      <c r="A177" s="4"/>
      <c r="B177" s="34"/>
      <c r="C177" s="1342" t="s">
        <v>673</v>
      </c>
      <c r="D177" s="1342"/>
      <c r="E177" s="1342"/>
      <c r="F177" s="1342"/>
      <c r="G177" s="1342"/>
      <c r="H177" s="1342"/>
      <c r="I177" s="1342"/>
      <c r="J177" s="1342"/>
      <c r="K177" s="1342"/>
      <c r="L177" s="1342"/>
      <c r="M177" s="1342"/>
      <c r="N177" s="1342"/>
      <c r="O177" s="1342"/>
      <c r="P177" s="1342"/>
      <c r="Q177" s="1342"/>
      <c r="R177" s="1342"/>
      <c r="S177" s="1342"/>
      <c r="T177" s="1342"/>
      <c r="U177" s="1342"/>
      <c r="V177" s="1342"/>
      <c r="W177" s="1342"/>
      <c r="X177" s="1342"/>
      <c r="Y177" s="1342"/>
      <c r="Z177" s="1342"/>
      <c r="AA177" s="1342"/>
      <c r="AB177" s="1342"/>
      <c r="AC177" s="1342"/>
      <c r="AD177" s="1589" t="s">
        <v>89</v>
      </c>
      <c r="AE177" s="858" t="s">
        <v>390</v>
      </c>
      <c r="AF177" s="858"/>
      <c r="AG177" s="858"/>
      <c r="AH177" s="858"/>
      <c r="AI177" s="858"/>
      <c r="AJ177" s="1092" t="s">
        <v>12</v>
      </c>
      <c r="AK177" s="83"/>
    </row>
    <row r="178" spans="1:37" s="125" customFormat="1" ht="17.100000000000001" customHeight="1" x14ac:dyDescent="0.15">
      <c r="A178" s="4"/>
      <c r="B178" s="34"/>
      <c r="C178" s="1342"/>
      <c r="D178" s="1342"/>
      <c r="E178" s="1342"/>
      <c r="F178" s="1342"/>
      <c r="G178" s="1342"/>
      <c r="H178" s="1342"/>
      <c r="I178" s="1342"/>
      <c r="J178" s="1342"/>
      <c r="K178" s="1342"/>
      <c r="L178" s="1342"/>
      <c r="M178" s="1342"/>
      <c r="N178" s="1342"/>
      <c r="O178" s="1342"/>
      <c r="P178" s="1342"/>
      <c r="Q178" s="1342"/>
      <c r="R178" s="1342"/>
      <c r="S178" s="1342"/>
      <c r="T178" s="1342"/>
      <c r="U178" s="1342"/>
      <c r="V178" s="1342"/>
      <c r="W178" s="1342"/>
      <c r="X178" s="1342"/>
      <c r="Y178" s="1342"/>
      <c r="Z178" s="1342"/>
      <c r="AA178" s="1342"/>
      <c r="AB178" s="1342"/>
      <c r="AC178" s="1342"/>
      <c r="AD178" s="1589"/>
      <c r="AE178" s="858"/>
      <c r="AF178" s="858"/>
      <c r="AG178" s="858"/>
      <c r="AH178" s="858"/>
      <c r="AI178" s="858"/>
      <c r="AJ178" s="1092"/>
      <c r="AK178" s="83"/>
    </row>
    <row r="179" spans="1:37" s="125" customFormat="1" ht="17.100000000000001" customHeight="1" x14ac:dyDescent="0.15">
      <c r="A179" s="4"/>
      <c r="B179" s="34"/>
      <c r="C179" s="1342"/>
      <c r="D179" s="1342"/>
      <c r="E179" s="1342"/>
      <c r="F179" s="1342"/>
      <c r="G179" s="1342"/>
      <c r="H179" s="1342"/>
      <c r="I179" s="1342"/>
      <c r="J179" s="1342"/>
      <c r="K179" s="1342"/>
      <c r="L179" s="1342"/>
      <c r="M179" s="1342"/>
      <c r="N179" s="1342"/>
      <c r="O179" s="1342"/>
      <c r="P179" s="1342"/>
      <c r="Q179" s="1342"/>
      <c r="R179" s="1342"/>
      <c r="S179" s="1342"/>
      <c r="T179" s="1342"/>
      <c r="U179" s="1342"/>
      <c r="V179" s="1342"/>
      <c r="W179" s="1342"/>
      <c r="X179" s="1342"/>
      <c r="Y179" s="1342"/>
      <c r="Z179" s="1342"/>
      <c r="AA179" s="1342"/>
      <c r="AB179" s="1342"/>
      <c r="AC179" s="1342"/>
      <c r="AD179" s="1589"/>
      <c r="AE179" s="858"/>
      <c r="AF179" s="858"/>
      <c r="AG179" s="858"/>
      <c r="AH179" s="858"/>
      <c r="AI179" s="858"/>
      <c r="AJ179" s="1092"/>
      <c r="AK179" s="83"/>
    </row>
    <row r="180" spans="1:37" s="125" customFormat="1" ht="18.95" customHeight="1" x14ac:dyDescent="0.15">
      <c r="A180" s="4"/>
      <c r="B180" s="34"/>
      <c r="C180" s="4" t="s">
        <v>632</v>
      </c>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83" t="s">
        <v>89</v>
      </c>
      <c r="AE180" s="858" t="s">
        <v>390</v>
      </c>
      <c r="AF180" s="858"/>
      <c r="AG180" s="858"/>
      <c r="AH180" s="858"/>
      <c r="AI180" s="858"/>
      <c r="AJ180" s="83" t="s">
        <v>12</v>
      </c>
      <c r="AK180" s="83"/>
    </row>
    <row r="181" spans="1:37" s="125" customFormat="1" ht="18.95" customHeight="1" x14ac:dyDescent="0.15">
      <c r="A181" s="4"/>
      <c r="B181" s="34"/>
      <c r="C181" s="4" t="s">
        <v>633</v>
      </c>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row>
    <row r="182" spans="1:37" s="125" customFormat="1" ht="15.95" customHeight="1" x14ac:dyDescent="0.15">
      <c r="A182" s="4"/>
      <c r="B182" s="34"/>
      <c r="C182" s="4"/>
      <c r="D182" s="1136"/>
      <c r="E182" s="1137"/>
      <c r="F182" s="1137"/>
      <c r="G182" s="1137"/>
      <c r="H182" s="1137"/>
      <c r="I182" s="1137"/>
      <c r="J182" s="1137"/>
      <c r="K182" s="1137"/>
      <c r="L182" s="1137"/>
      <c r="M182" s="1137"/>
      <c r="N182" s="1137"/>
      <c r="O182" s="1137"/>
      <c r="P182" s="1137"/>
      <c r="Q182" s="1137"/>
      <c r="R182" s="1137"/>
      <c r="S182" s="1137"/>
      <c r="T182" s="1137"/>
      <c r="U182" s="1137"/>
      <c r="V182" s="1137"/>
      <c r="W182" s="1137"/>
      <c r="X182" s="1137"/>
      <c r="Y182" s="1137"/>
      <c r="Z182" s="1137"/>
      <c r="AA182" s="1137"/>
      <c r="AB182" s="1137"/>
      <c r="AC182" s="1137"/>
      <c r="AD182" s="1137"/>
      <c r="AE182" s="1137"/>
      <c r="AF182" s="1137"/>
      <c r="AG182" s="1137"/>
      <c r="AH182" s="1137"/>
      <c r="AI182" s="1137"/>
      <c r="AJ182" s="1138"/>
      <c r="AK182" s="151"/>
    </row>
    <row r="183" spans="1:37" s="125" customFormat="1" ht="15.95" customHeight="1" x14ac:dyDescent="0.15">
      <c r="A183" s="4"/>
      <c r="B183" s="34"/>
      <c r="C183" s="4"/>
      <c r="D183" s="1139"/>
      <c r="E183" s="1140"/>
      <c r="F183" s="1140"/>
      <c r="G183" s="1140"/>
      <c r="H183" s="1140"/>
      <c r="I183" s="1140"/>
      <c r="J183" s="1140"/>
      <c r="K183" s="1140"/>
      <c r="L183" s="1140"/>
      <c r="M183" s="1140"/>
      <c r="N183" s="1140"/>
      <c r="O183" s="1140"/>
      <c r="P183" s="1140"/>
      <c r="Q183" s="1140"/>
      <c r="R183" s="1140"/>
      <c r="S183" s="1140"/>
      <c r="T183" s="1140"/>
      <c r="U183" s="1140"/>
      <c r="V183" s="1140"/>
      <c r="W183" s="1140"/>
      <c r="X183" s="1140"/>
      <c r="Y183" s="1140"/>
      <c r="Z183" s="1140"/>
      <c r="AA183" s="1140"/>
      <c r="AB183" s="1140"/>
      <c r="AC183" s="1140"/>
      <c r="AD183" s="1140"/>
      <c r="AE183" s="1140"/>
      <c r="AF183" s="1140"/>
      <c r="AG183" s="1140"/>
      <c r="AH183" s="1140"/>
      <c r="AI183" s="1140"/>
      <c r="AJ183" s="1141"/>
      <c r="AK183" s="151"/>
    </row>
    <row r="184" spans="1:37" s="125" customFormat="1" ht="15.95" customHeight="1" x14ac:dyDescent="0.15">
      <c r="A184" s="4"/>
      <c r="B184" s="34"/>
      <c r="C184" s="4"/>
      <c r="D184" s="1142"/>
      <c r="E184" s="1143"/>
      <c r="F184" s="1143"/>
      <c r="G184" s="1143"/>
      <c r="H184" s="1143"/>
      <c r="I184" s="1143"/>
      <c r="J184" s="1143"/>
      <c r="K184" s="1143"/>
      <c r="L184" s="1143"/>
      <c r="M184" s="1143"/>
      <c r="N184" s="1143"/>
      <c r="O184" s="1143"/>
      <c r="P184" s="1143"/>
      <c r="Q184" s="1143"/>
      <c r="R184" s="1143"/>
      <c r="S184" s="1143"/>
      <c r="T184" s="1143"/>
      <c r="U184" s="1143"/>
      <c r="V184" s="1143"/>
      <c r="W184" s="1143"/>
      <c r="X184" s="1143"/>
      <c r="Y184" s="1143"/>
      <c r="Z184" s="1143"/>
      <c r="AA184" s="1143"/>
      <c r="AB184" s="1143"/>
      <c r="AC184" s="1143"/>
      <c r="AD184" s="1143"/>
      <c r="AE184" s="1143"/>
      <c r="AF184" s="1143"/>
      <c r="AG184" s="1143"/>
      <c r="AH184" s="1143"/>
      <c r="AI184" s="1143"/>
      <c r="AJ184" s="1144"/>
      <c r="AK184" s="151"/>
    </row>
    <row r="185" spans="1:37" s="125" customFormat="1" ht="18.95" customHeight="1" x14ac:dyDescent="0.15">
      <c r="A185" s="4"/>
      <c r="B185" s="34"/>
      <c r="C185" s="4" t="s">
        <v>775</v>
      </c>
      <c r="D185" s="151"/>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c r="AA185" s="151"/>
      <c r="AB185" s="151"/>
      <c r="AC185" s="151"/>
      <c r="AD185" s="83" t="s">
        <v>89</v>
      </c>
      <c r="AE185" s="858" t="s">
        <v>390</v>
      </c>
      <c r="AF185" s="858"/>
      <c r="AG185" s="858"/>
      <c r="AH185" s="858"/>
      <c r="AI185" s="858"/>
      <c r="AJ185" s="83" t="s">
        <v>12</v>
      </c>
      <c r="AK185" s="151"/>
    </row>
    <row r="186" spans="1:37" s="125" customFormat="1" ht="18.95" customHeight="1" x14ac:dyDescent="0.15">
      <c r="A186" s="4"/>
      <c r="B186" s="34"/>
      <c r="C186" s="4" t="s">
        <v>776</v>
      </c>
      <c r="D186" s="151"/>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c r="AA186" s="151"/>
      <c r="AB186" s="151"/>
      <c r="AC186" s="151"/>
      <c r="AD186" s="83" t="s">
        <v>89</v>
      </c>
      <c r="AE186" s="858" t="s">
        <v>390</v>
      </c>
      <c r="AF186" s="858"/>
      <c r="AG186" s="858"/>
      <c r="AH186" s="858"/>
      <c r="AI186" s="858"/>
      <c r="AJ186" s="83" t="s">
        <v>12</v>
      </c>
      <c r="AK186" s="151"/>
    </row>
    <row r="187" spans="1:37" s="124" customFormat="1" ht="20.100000000000001" customHeight="1" thickBot="1" x14ac:dyDescent="0.2">
      <c r="A187" s="3"/>
      <c r="B187" s="3" t="s">
        <v>212</v>
      </c>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20"/>
      <c r="AK187" s="20"/>
    </row>
    <row r="188" spans="1:37" s="150" customFormat="1" ht="24" customHeight="1" x14ac:dyDescent="0.15">
      <c r="A188" s="4"/>
      <c r="B188" s="1343" t="s">
        <v>636</v>
      </c>
      <c r="C188" s="1286"/>
      <c r="D188" s="1286"/>
      <c r="E188" s="1286"/>
      <c r="F188" s="1287"/>
      <c r="G188" s="1593" t="s">
        <v>640</v>
      </c>
      <c r="H188" s="1594"/>
      <c r="I188" s="1595"/>
      <c r="J188" s="1152" t="s">
        <v>55</v>
      </c>
      <c r="K188" s="1152"/>
      <c r="L188" s="1152"/>
      <c r="M188" s="1152"/>
      <c r="N188" s="1152"/>
      <c r="O188" s="1152"/>
      <c r="P188" s="1627" t="s">
        <v>288</v>
      </c>
      <c r="Q188" s="1628"/>
      <c r="R188" s="1628"/>
      <c r="S188" s="1628"/>
      <c r="T188" s="1152" t="s">
        <v>588</v>
      </c>
      <c r="U188" s="1152"/>
      <c r="V188" s="1152"/>
      <c r="W188" s="1152"/>
      <c r="X188" s="1152"/>
      <c r="Y188" s="1152"/>
      <c r="Z188" s="1152"/>
      <c r="AA188" s="1152"/>
      <c r="AB188" s="1152"/>
      <c r="AC188" s="1152"/>
      <c r="AD188" s="1152"/>
      <c r="AE188" s="1152"/>
      <c r="AF188" s="1152"/>
      <c r="AG188" s="1152"/>
      <c r="AH188" s="1152"/>
      <c r="AI188" s="1152"/>
      <c r="AJ188" s="1153"/>
      <c r="AK188" s="194"/>
    </row>
    <row r="189" spans="1:37" s="150" customFormat="1" ht="24" customHeight="1" x14ac:dyDescent="0.15">
      <c r="A189" s="4"/>
      <c r="B189" s="1344"/>
      <c r="C189" s="1008"/>
      <c r="D189" s="1008"/>
      <c r="E189" s="1008"/>
      <c r="F189" s="1009"/>
      <c r="G189" s="961"/>
      <c r="H189" s="962"/>
      <c r="I189" s="1110"/>
      <c r="J189" s="1093" t="s">
        <v>635</v>
      </c>
      <c r="K189" s="1093"/>
      <c r="L189" s="775" t="s">
        <v>16</v>
      </c>
      <c r="M189" s="777"/>
      <c r="N189" s="775" t="s">
        <v>641</v>
      </c>
      <c r="O189" s="777"/>
      <c r="P189" s="1655" t="s">
        <v>246</v>
      </c>
      <c r="Q189" s="1656"/>
      <c r="R189" s="1607" t="s">
        <v>247</v>
      </c>
      <c r="S189" s="1608"/>
      <c r="T189" s="1571" t="s">
        <v>39</v>
      </c>
      <c r="U189" s="1571"/>
      <c r="V189" s="1571"/>
      <c r="W189" s="775" t="s">
        <v>643</v>
      </c>
      <c r="X189" s="776"/>
      <c r="Y189" s="776"/>
      <c r="Z189" s="776"/>
      <c r="AA189" s="776"/>
      <c r="AB189" s="776"/>
      <c r="AC189" s="776"/>
      <c r="AD189" s="776"/>
      <c r="AE189" s="776"/>
      <c r="AF189" s="776"/>
      <c r="AG189" s="776"/>
      <c r="AH189" s="776"/>
      <c r="AI189" s="776"/>
      <c r="AJ189" s="1614"/>
      <c r="AK189" s="194"/>
    </row>
    <row r="190" spans="1:37" s="125" customFormat="1" ht="18.95" customHeight="1" x14ac:dyDescent="0.15">
      <c r="A190" s="4"/>
      <c r="B190" s="1146" t="s">
        <v>361</v>
      </c>
      <c r="C190" s="1630" t="s">
        <v>637</v>
      </c>
      <c r="D190" s="1631"/>
      <c r="E190" s="1631"/>
      <c r="F190" s="1632"/>
      <c r="G190" s="154" t="s">
        <v>638</v>
      </c>
      <c r="H190" s="1149" t="s">
        <v>32</v>
      </c>
      <c r="I190" s="1150"/>
      <c r="J190" s="1157">
        <v>3</v>
      </c>
      <c r="K190" s="1157"/>
      <c r="L190" s="1341">
        <f>SUM(J190:K193)</f>
        <v>9</v>
      </c>
      <c r="M190" s="1341"/>
      <c r="N190" s="1341">
        <v>9</v>
      </c>
      <c r="O190" s="1341"/>
      <c r="P190" s="1341"/>
      <c r="Q190" s="1629"/>
      <c r="R190" s="1590"/>
      <c r="S190" s="1591"/>
      <c r="T190" s="1556" t="s">
        <v>713</v>
      </c>
      <c r="U190" s="1201" t="s">
        <v>714</v>
      </c>
      <c r="V190" s="1202"/>
      <c r="W190" s="937" t="s">
        <v>103</v>
      </c>
      <c r="X190" s="1108"/>
      <c r="Y190" s="1108"/>
      <c r="Z190" s="1108"/>
      <c r="AA190" s="1062" t="s">
        <v>642</v>
      </c>
      <c r="AB190" s="1063"/>
      <c r="AC190" s="1064"/>
      <c r="AD190" s="937"/>
      <c r="AE190" s="1108"/>
      <c r="AF190" s="1108"/>
      <c r="AG190" s="1108"/>
      <c r="AH190" s="1062"/>
      <c r="AI190" s="1063"/>
      <c r="AJ190" s="1592"/>
      <c r="AK190" s="30"/>
    </row>
    <row r="191" spans="1:37" s="125" customFormat="1" ht="18.95" customHeight="1" x14ac:dyDescent="0.15">
      <c r="A191" s="4"/>
      <c r="B191" s="1147"/>
      <c r="C191" s="1633"/>
      <c r="D191" s="1634"/>
      <c r="E191" s="1634"/>
      <c r="F191" s="1635"/>
      <c r="G191" s="154" t="s">
        <v>639</v>
      </c>
      <c r="H191" s="1149" t="s">
        <v>32</v>
      </c>
      <c r="I191" s="1150"/>
      <c r="J191" s="1157">
        <v>6</v>
      </c>
      <c r="K191" s="1157"/>
      <c r="L191" s="1341"/>
      <c r="M191" s="1341"/>
      <c r="N191" s="1341"/>
      <c r="O191" s="1341"/>
      <c r="P191" s="1341"/>
      <c r="Q191" s="1629"/>
      <c r="R191" s="1590"/>
      <c r="S191" s="1591"/>
      <c r="T191" s="1557"/>
      <c r="U191" s="1331" t="s">
        <v>715</v>
      </c>
      <c r="V191" s="1332"/>
      <c r="W191" s="1333" t="s">
        <v>95</v>
      </c>
      <c r="X191" s="1334"/>
      <c r="Y191" s="1334"/>
      <c r="Z191" s="1639"/>
      <c r="AA191" s="1117" t="s">
        <v>644</v>
      </c>
      <c r="AB191" s="1118"/>
      <c r="AC191" s="1119"/>
      <c r="AD191" s="1333"/>
      <c r="AE191" s="1334"/>
      <c r="AF191" s="1334"/>
      <c r="AG191" s="1334"/>
      <c r="AH191" s="1117"/>
      <c r="AI191" s="1118"/>
      <c r="AJ191" s="1151"/>
      <c r="AK191" s="30"/>
    </row>
    <row r="192" spans="1:37" s="125" customFormat="1" ht="18.95" customHeight="1" x14ac:dyDescent="0.15">
      <c r="A192" s="4"/>
      <c r="B192" s="1147"/>
      <c r="C192" s="1633"/>
      <c r="D192" s="1634"/>
      <c r="E192" s="1634"/>
      <c r="F192" s="1635"/>
      <c r="G192" s="154"/>
      <c r="H192" s="1149" t="s">
        <v>32</v>
      </c>
      <c r="I192" s="1150"/>
      <c r="J192" s="1157"/>
      <c r="K192" s="1157"/>
      <c r="L192" s="1341"/>
      <c r="M192" s="1341"/>
      <c r="N192" s="1341"/>
      <c r="O192" s="1341"/>
      <c r="P192" s="1341"/>
      <c r="Q192" s="1629"/>
      <c r="R192" s="1590"/>
      <c r="S192" s="1591"/>
      <c r="T192" s="1145" t="s">
        <v>332</v>
      </c>
      <c r="U192" s="1145"/>
      <c r="V192" s="1145"/>
      <c r="W192" s="937"/>
      <c r="X192" s="1108"/>
      <c r="Y192" s="1108"/>
      <c r="Z192" s="1108"/>
      <c r="AA192" s="1062"/>
      <c r="AB192" s="1063"/>
      <c r="AC192" s="1064"/>
      <c r="AD192" s="937"/>
      <c r="AE192" s="1108"/>
      <c r="AF192" s="1108"/>
      <c r="AG192" s="1108"/>
      <c r="AH192" s="1062"/>
      <c r="AI192" s="1063"/>
      <c r="AJ192" s="1592"/>
      <c r="AK192" s="10"/>
    </row>
    <row r="193" spans="1:37" s="125" customFormat="1" ht="18.95" customHeight="1" x14ac:dyDescent="0.15">
      <c r="A193" s="4"/>
      <c r="B193" s="1148"/>
      <c r="C193" s="1636"/>
      <c r="D193" s="1637"/>
      <c r="E193" s="1637"/>
      <c r="F193" s="1638"/>
      <c r="G193" s="1154" t="s">
        <v>71</v>
      </c>
      <c r="H193" s="1155"/>
      <c r="I193" s="1156"/>
      <c r="J193" s="1157"/>
      <c r="K193" s="1157"/>
      <c r="L193" s="1341"/>
      <c r="M193" s="1341"/>
      <c r="N193" s="1341"/>
      <c r="O193" s="1341"/>
      <c r="P193" s="1341"/>
      <c r="Q193" s="1629"/>
      <c r="R193" s="1590"/>
      <c r="S193" s="1591"/>
      <c r="T193" s="1145" t="s">
        <v>38</v>
      </c>
      <c r="U193" s="1145"/>
      <c r="V193" s="1145"/>
      <c r="W193" s="937"/>
      <c r="X193" s="1108"/>
      <c r="Y193" s="1108"/>
      <c r="Z193" s="1108"/>
      <c r="AA193" s="1062"/>
      <c r="AB193" s="1063"/>
      <c r="AC193" s="1064"/>
      <c r="AD193" s="937"/>
      <c r="AE193" s="1108"/>
      <c r="AF193" s="1108"/>
      <c r="AG193" s="1108"/>
      <c r="AH193" s="1062"/>
      <c r="AI193" s="1063"/>
      <c r="AJ193" s="1592"/>
      <c r="AK193" s="10"/>
    </row>
    <row r="194" spans="1:37" s="125" customFormat="1" ht="18.95" customHeight="1" x14ac:dyDescent="0.15">
      <c r="A194" s="4"/>
      <c r="B194" s="279"/>
      <c r="C194" s="280"/>
      <c r="D194" s="280"/>
      <c r="E194" s="280"/>
      <c r="F194" s="281"/>
      <c r="G194" s="152"/>
      <c r="H194" s="1084" t="s">
        <v>32</v>
      </c>
      <c r="I194" s="1085"/>
      <c r="J194" s="1112"/>
      <c r="K194" s="1112"/>
      <c r="L194" s="1130">
        <f>SUM(J194:K197)</f>
        <v>0</v>
      </c>
      <c r="M194" s="1130"/>
      <c r="N194" s="1112"/>
      <c r="O194" s="1112"/>
      <c r="P194" s="1056"/>
      <c r="Q194" s="1057"/>
      <c r="R194" s="1124"/>
      <c r="S194" s="1125"/>
      <c r="T194" s="1034" t="s">
        <v>713</v>
      </c>
      <c r="U194" s="1120" t="s">
        <v>714</v>
      </c>
      <c r="V194" s="1121"/>
      <c r="W194" s="953"/>
      <c r="X194" s="1046"/>
      <c r="Y194" s="1046"/>
      <c r="Z194" s="1047"/>
      <c r="AA194" s="1062"/>
      <c r="AB194" s="1063"/>
      <c r="AC194" s="1064"/>
      <c r="AD194" s="953"/>
      <c r="AE194" s="1046"/>
      <c r="AF194" s="1046"/>
      <c r="AG194" s="1047"/>
      <c r="AH194" s="1062"/>
      <c r="AI194" s="1063"/>
      <c r="AJ194" s="1592"/>
      <c r="AK194" s="10"/>
    </row>
    <row r="195" spans="1:37" s="125" customFormat="1" ht="18.95" customHeight="1" x14ac:dyDescent="0.15">
      <c r="A195" s="4"/>
      <c r="B195" s="282"/>
      <c r="C195" s="216"/>
      <c r="D195" s="216"/>
      <c r="E195" s="216"/>
      <c r="F195" s="283" t="s">
        <v>716</v>
      </c>
      <c r="G195" s="152"/>
      <c r="H195" s="1084" t="s">
        <v>32</v>
      </c>
      <c r="I195" s="1085"/>
      <c r="J195" s="1112"/>
      <c r="K195" s="1112"/>
      <c r="L195" s="1130"/>
      <c r="M195" s="1130"/>
      <c r="N195" s="1112"/>
      <c r="O195" s="1112"/>
      <c r="P195" s="1058"/>
      <c r="Q195" s="1059"/>
      <c r="R195" s="1126"/>
      <c r="S195" s="1127"/>
      <c r="T195" s="1035"/>
      <c r="U195" s="1122" t="s">
        <v>715</v>
      </c>
      <c r="V195" s="1123"/>
      <c r="W195" s="1027"/>
      <c r="X195" s="1028"/>
      <c r="Y195" s="1028"/>
      <c r="Z195" s="1029"/>
      <c r="AA195" s="1117"/>
      <c r="AB195" s="1118"/>
      <c r="AC195" s="1119"/>
      <c r="AD195" s="1027"/>
      <c r="AE195" s="1028"/>
      <c r="AF195" s="1028"/>
      <c r="AG195" s="1029"/>
      <c r="AH195" s="1117"/>
      <c r="AI195" s="1118"/>
      <c r="AJ195" s="1151"/>
      <c r="AK195" s="10"/>
    </row>
    <row r="196" spans="1:37" s="125" customFormat="1" ht="18.95" customHeight="1" x14ac:dyDescent="0.15">
      <c r="A196" s="4"/>
      <c r="B196" s="287" t="s">
        <v>464</v>
      </c>
      <c r="C196" s="55"/>
      <c r="D196" s="55"/>
      <c r="E196" s="55"/>
      <c r="F196" s="288" t="s">
        <v>466</v>
      </c>
      <c r="G196" s="152"/>
      <c r="H196" s="1084" t="s">
        <v>32</v>
      </c>
      <c r="I196" s="1085"/>
      <c r="J196" s="1112"/>
      <c r="K196" s="1112"/>
      <c r="L196" s="1130"/>
      <c r="M196" s="1130"/>
      <c r="N196" s="1112"/>
      <c r="O196" s="1112"/>
      <c r="P196" s="1058"/>
      <c r="Q196" s="1059"/>
      <c r="R196" s="1126"/>
      <c r="S196" s="1127"/>
      <c r="T196" s="1055" t="s">
        <v>332</v>
      </c>
      <c r="U196" s="1055"/>
      <c r="V196" s="1055"/>
      <c r="W196" s="953"/>
      <c r="X196" s="1046"/>
      <c r="Y196" s="1046"/>
      <c r="Z196" s="1047"/>
      <c r="AA196" s="1062"/>
      <c r="AB196" s="1063"/>
      <c r="AC196" s="1064"/>
      <c r="AD196" s="953"/>
      <c r="AE196" s="1046"/>
      <c r="AF196" s="1046"/>
      <c r="AG196" s="1047"/>
      <c r="AH196" s="1062"/>
      <c r="AI196" s="1063"/>
      <c r="AJ196" s="1592"/>
      <c r="AK196" s="10"/>
    </row>
    <row r="197" spans="1:37" s="125" customFormat="1" ht="18.95" customHeight="1" x14ac:dyDescent="0.15">
      <c r="A197" s="4"/>
      <c r="B197" s="284"/>
      <c r="C197" s="285"/>
      <c r="D197" s="285"/>
      <c r="E197" s="285"/>
      <c r="F197" s="286"/>
      <c r="G197" s="973" t="s">
        <v>71</v>
      </c>
      <c r="H197" s="974"/>
      <c r="I197" s="975"/>
      <c r="J197" s="1112"/>
      <c r="K197" s="1112"/>
      <c r="L197" s="1130"/>
      <c r="M197" s="1130"/>
      <c r="N197" s="1112"/>
      <c r="O197" s="1112"/>
      <c r="P197" s="1060"/>
      <c r="Q197" s="1061"/>
      <c r="R197" s="1128"/>
      <c r="S197" s="1129"/>
      <c r="T197" s="1055" t="s">
        <v>38</v>
      </c>
      <c r="U197" s="1055"/>
      <c r="V197" s="1055"/>
      <c r="W197" s="953"/>
      <c r="X197" s="1046"/>
      <c r="Y197" s="1046"/>
      <c r="Z197" s="1047"/>
      <c r="AA197" s="1062"/>
      <c r="AB197" s="1063"/>
      <c r="AC197" s="1064"/>
      <c r="AD197" s="953"/>
      <c r="AE197" s="1046"/>
      <c r="AF197" s="1046"/>
      <c r="AG197" s="1047"/>
      <c r="AH197" s="1062"/>
      <c r="AI197" s="1063"/>
      <c r="AJ197" s="1592"/>
      <c r="AK197" s="10"/>
    </row>
    <row r="198" spans="1:37" s="125" customFormat="1" ht="18.95" customHeight="1" x14ac:dyDescent="0.15">
      <c r="A198" s="4"/>
      <c r="B198" s="279"/>
      <c r="C198" s="280"/>
      <c r="D198" s="280"/>
      <c r="E198" s="280"/>
      <c r="F198" s="281"/>
      <c r="G198" s="152"/>
      <c r="H198" s="1084" t="s">
        <v>32</v>
      </c>
      <c r="I198" s="1085"/>
      <c r="J198" s="1112"/>
      <c r="K198" s="1112"/>
      <c r="L198" s="1130">
        <f>SUM(J198:K201)</f>
        <v>0</v>
      </c>
      <c r="M198" s="1130"/>
      <c r="N198" s="1112"/>
      <c r="O198" s="1112"/>
      <c r="P198" s="1056"/>
      <c r="Q198" s="1057"/>
      <c r="R198" s="1124"/>
      <c r="S198" s="1125"/>
      <c r="T198" s="1034" t="s">
        <v>713</v>
      </c>
      <c r="U198" s="1120" t="s">
        <v>714</v>
      </c>
      <c r="V198" s="1121"/>
      <c r="W198" s="953"/>
      <c r="X198" s="1046"/>
      <c r="Y198" s="1046"/>
      <c r="Z198" s="1047"/>
      <c r="AA198" s="1062"/>
      <c r="AB198" s="1063"/>
      <c r="AC198" s="1064"/>
      <c r="AD198" s="953"/>
      <c r="AE198" s="1046"/>
      <c r="AF198" s="1046"/>
      <c r="AG198" s="1047"/>
      <c r="AH198" s="1062"/>
      <c r="AI198" s="1063"/>
      <c r="AJ198" s="1592"/>
      <c r="AK198" s="10"/>
    </row>
    <row r="199" spans="1:37" s="125" customFormat="1" ht="18.95" customHeight="1" x14ac:dyDescent="0.15">
      <c r="A199" s="4"/>
      <c r="B199" s="282"/>
      <c r="C199" s="216"/>
      <c r="D199" s="216"/>
      <c r="E199" s="216"/>
      <c r="F199" s="283" t="s">
        <v>716</v>
      </c>
      <c r="G199" s="152"/>
      <c r="H199" s="1084" t="s">
        <v>32</v>
      </c>
      <c r="I199" s="1085"/>
      <c r="J199" s="1112"/>
      <c r="K199" s="1112"/>
      <c r="L199" s="1130"/>
      <c r="M199" s="1130"/>
      <c r="N199" s="1112"/>
      <c r="O199" s="1112"/>
      <c r="P199" s="1058"/>
      <c r="Q199" s="1059"/>
      <c r="R199" s="1126"/>
      <c r="S199" s="1127"/>
      <c r="T199" s="1035"/>
      <c r="U199" s="1122" t="s">
        <v>715</v>
      </c>
      <c r="V199" s="1123"/>
      <c r="W199" s="1027"/>
      <c r="X199" s="1028"/>
      <c r="Y199" s="1028"/>
      <c r="Z199" s="1029"/>
      <c r="AA199" s="1117"/>
      <c r="AB199" s="1118"/>
      <c r="AC199" s="1119"/>
      <c r="AD199" s="1027"/>
      <c r="AE199" s="1028"/>
      <c r="AF199" s="1028"/>
      <c r="AG199" s="1029"/>
      <c r="AH199" s="1117"/>
      <c r="AI199" s="1118"/>
      <c r="AJ199" s="1151"/>
      <c r="AK199" s="10"/>
    </row>
    <row r="200" spans="1:37" s="125" customFormat="1" ht="18.95" customHeight="1" x14ac:dyDescent="0.15">
      <c r="A200" s="4"/>
      <c r="B200" s="287" t="s">
        <v>464</v>
      </c>
      <c r="C200" s="55"/>
      <c r="D200" s="55"/>
      <c r="E200" s="55"/>
      <c r="F200" s="288" t="s">
        <v>466</v>
      </c>
      <c r="G200" s="152"/>
      <c r="H200" s="1084" t="s">
        <v>32</v>
      </c>
      <c r="I200" s="1085"/>
      <c r="J200" s="1112"/>
      <c r="K200" s="1112"/>
      <c r="L200" s="1130"/>
      <c r="M200" s="1130"/>
      <c r="N200" s="1112"/>
      <c r="O200" s="1112"/>
      <c r="P200" s="1058"/>
      <c r="Q200" s="1059"/>
      <c r="R200" s="1126"/>
      <c r="S200" s="1127"/>
      <c r="T200" s="1055" t="s">
        <v>332</v>
      </c>
      <c r="U200" s="1055"/>
      <c r="V200" s="1055"/>
      <c r="W200" s="953"/>
      <c r="X200" s="1046"/>
      <c r="Y200" s="1046"/>
      <c r="Z200" s="1047"/>
      <c r="AA200" s="1062"/>
      <c r="AB200" s="1063"/>
      <c r="AC200" s="1064"/>
      <c r="AD200" s="953"/>
      <c r="AE200" s="1046"/>
      <c r="AF200" s="1046"/>
      <c r="AG200" s="1047"/>
      <c r="AH200" s="1062"/>
      <c r="AI200" s="1063"/>
      <c r="AJ200" s="1592"/>
      <c r="AK200" s="10"/>
    </row>
    <row r="201" spans="1:37" s="125" customFormat="1" ht="18.95" customHeight="1" x14ac:dyDescent="0.15">
      <c r="A201" s="4"/>
      <c r="B201" s="284"/>
      <c r="C201" s="285"/>
      <c r="D201" s="285"/>
      <c r="E201" s="285"/>
      <c r="F201" s="286"/>
      <c r="G201" s="973" t="s">
        <v>71</v>
      </c>
      <c r="H201" s="974"/>
      <c r="I201" s="975"/>
      <c r="J201" s="1112"/>
      <c r="K201" s="1112"/>
      <c r="L201" s="1130"/>
      <c r="M201" s="1130"/>
      <c r="N201" s="1112"/>
      <c r="O201" s="1112"/>
      <c r="P201" s="1060"/>
      <c r="Q201" s="1061"/>
      <c r="R201" s="1128"/>
      <c r="S201" s="1129"/>
      <c r="T201" s="1055" t="s">
        <v>38</v>
      </c>
      <c r="U201" s="1055"/>
      <c r="V201" s="1055"/>
      <c r="W201" s="953"/>
      <c r="X201" s="1046"/>
      <c r="Y201" s="1046"/>
      <c r="Z201" s="1047"/>
      <c r="AA201" s="1062"/>
      <c r="AB201" s="1063"/>
      <c r="AC201" s="1064"/>
      <c r="AD201" s="953"/>
      <c r="AE201" s="1046"/>
      <c r="AF201" s="1046"/>
      <c r="AG201" s="1047"/>
      <c r="AH201" s="1062"/>
      <c r="AI201" s="1063"/>
      <c r="AJ201" s="1592"/>
      <c r="AK201" s="10"/>
    </row>
    <row r="202" spans="1:37" s="125" customFormat="1" ht="18.95" customHeight="1" x14ac:dyDescent="0.15">
      <c r="A202" s="4"/>
      <c r="B202" s="279"/>
      <c r="C202" s="280"/>
      <c r="D202" s="280"/>
      <c r="E202" s="280"/>
      <c r="F202" s="281"/>
      <c r="G202" s="152"/>
      <c r="H202" s="1084" t="s">
        <v>32</v>
      </c>
      <c r="I202" s="1085"/>
      <c r="J202" s="1112"/>
      <c r="K202" s="1112"/>
      <c r="L202" s="1130">
        <f>SUM(J202:K205)</f>
        <v>0</v>
      </c>
      <c r="M202" s="1130"/>
      <c r="N202" s="1112"/>
      <c r="O202" s="1112"/>
      <c r="P202" s="1056"/>
      <c r="Q202" s="1057"/>
      <c r="R202" s="1124"/>
      <c r="S202" s="1125"/>
      <c r="T202" s="1034" t="s">
        <v>713</v>
      </c>
      <c r="U202" s="1120" t="s">
        <v>714</v>
      </c>
      <c r="V202" s="1121"/>
      <c r="W202" s="953"/>
      <c r="X202" s="1046"/>
      <c r="Y202" s="1046"/>
      <c r="Z202" s="1047"/>
      <c r="AA202" s="1062"/>
      <c r="AB202" s="1063"/>
      <c r="AC202" s="1064"/>
      <c r="AD202" s="953"/>
      <c r="AE202" s="1046"/>
      <c r="AF202" s="1046"/>
      <c r="AG202" s="1047"/>
      <c r="AH202" s="1062"/>
      <c r="AI202" s="1063"/>
      <c r="AJ202" s="1592"/>
      <c r="AK202" s="10"/>
    </row>
    <row r="203" spans="1:37" s="125" customFormat="1" ht="18.95" customHeight="1" x14ac:dyDescent="0.15">
      <c r="A203" s="4"/>
      <c r="B203" s="282"/>
      <c r="C203" s="216"/>
      <c r="D203" s="216"/>
      <c r="E203" s="216"/>
      <c r="F203" s="283" t="s">
        <v>716</v>
      </c>
      <c r="G203" s="152"/>
      <c r="H203" s="1084" t="s">
        <v>32</v>
      </c>
      <c r="I203" s="1085"/>
      <c r="J203" s="1112"/>
      <c r="K203" s="1112"/>
      <c r="L203" s="1130"/>
      <c r="M203" s="1130"/>
      <c r="N203" s="1112"/>
      <c r="O203" s="1112"/>
      <c r="P203" s="1058"/>
      <c r="Q203" s="1059"/>
      <c r="R203" s="1126"/>
      <c r="S203" s="1127"/>
      <c r="T203" s="1035"/>
      <c r="U203" s="1122" t="s">
        <v>715</v>
      </c>
      <c r="V203" s="1123"/>
      <c r="W203" s="1027"/>
      <c r="X203" s="1028"/>
      <c r="Y203" s="1028"/>
      <c r="Z203" s="1029"/>
      <c r="AA203" s="1117"/>
      <c r="AB203" s="1118"/>
      <c r="AC203" s="1119"/>
      <c r="AD203" s="1027"/>
      <c r="AE203" s="1028"/>
      <c r="AF203" s="1028"/>
      <c r="AG203" s="1029"/>
      <c r="AH203" s="1117"/>
      <c r="AI203" s="1118"/>
      <c r="AJ203" s="1151"/>
      <c r="AK203" s="10"/>
    </row>
    <row r="204" spans="1:37" s="125" customFormat="1" ht="18.95" customHeight="1" x14ac:dyDescent="0.15">
      <c r="A204" s="4"/>
      <c r="B204" s="287" t="s">
        <v>464</v>
      </c>
      <c r="C204" s="55"/>
      <c r="D204" s="55"/>
      <c r="E204" s="55"/>
      <c r="F204" s="288" t="s">
        <v>466</v>
      </c>
      <c r="G204" s="152"/>
      <c r="H204" s="1084" t="s">
        <v>32</v>
      </c>
      <c r="I204" s="1085"/>
      <c r="J204" s="1112"/>
      <c r="K204" s="1112"/>
      <c r="L204" s="1130"/>
      <c r="M204" s="1130"/>
      <c r="N204" s="1112"/>
      <c r="O204" s="1112"/>
      <c r="P204" s="1058"/>
      <c r="Q204" s="1059"/>
      <c r="R204" s="1126"/>
      <c r="S204" s="1127"/>
      <c r="T204" s="1055" t="s">
        <v>332</v>
      </c>
      <c r="U204" s="1055"/>
      <c r="V204" s="1055"/>
      <c r="W204" s="953"/>
      <c r="X204" s="1046"/>
      <c r="Y204" s="1046"/>
      <c r="Z204" s="1047"/>
      <c r="AA204" s="1062"/>
      <c r="AB204" s="1063"/>
      <c r="AC204" s="1064"/>
      <c r="AD204" s="953"/>
      <c r="AE204" s="1046"/>
      <c r="AF204" s="1046"/>
      <c r="AG204" s="1047"/>
      <c r="AH204" s="1062"/>
      <c r="AI204" s="1063"/>
      <c r="AJ204" s="1592"/>
      <c r="AK204" s="10"/>
    </row>
    <row r="205" spans="1:37" s="125" customFormat="1" ht="18.95" customHeight="1" x14ac:dyDescent="0.15">
      <c r="A205" s="4"/>
      <c r="B205" s="284"/>
      <c r="C205" s="285"/>
      <c r="D205" s="285"/>
      <c r="E205" s="285"/>
      <c r="F205" s="286"/>
      <c r="G205" s="973" t="s">
        <v>71</v>
      </c>
      <c r="H205" s="974"/>
      <c r="I205" s="975"/>
      <c r="J205" s="1112"/>
      <c r="K205" s="1112"/>
      <c r="L205" s="1130"/>
      <c r="M205" s="1130"/>
      <c r="N205" s="1112"/>
      <c r="O205" s="1112"/>
      <c r="P205" s="1060"/>
      <c r="Q205" s="1061"/>
      <c r="R205" s="1128"/>
      <c r="S205" s="1129"/>
      <c r="T205" s="1055" t="s">
        <v>38</v>
      </c>
      <c r="U205" s="1055"/>
      <c r="V205" s="1055"/>
      <c r="W205" s="953"/>
      <c r="X205" s="1046"/>
      <c r="Y205" s="1046"/>
      <c r="Z205" s="1047"/>
      <c r="AA205" s="1062"/>
      <c r="AB205" s="1063"/>
      <c r="AC205" s="1064"/>
      <c r="AD205" s="953"/>
      <c r="AE205" s="1046"/>
      <c r="AF205" s="1046"/>
      <c r="AG205" s="1047"/>
      <c r="AH205" s="1062"/>
      <c r="AI205" s="1063"/>
      <c r="AJ205" s="1592"/>
      <c r="AK205" s="10"/>
    </row>
    <row r="206" spans="1:37" s="125" customFormat="1" ht="18.95" customHeight="1" x14ac:dyDescent="0.15">
      <c r="A206" s="4"/>
      <c r="B206" s="279"/>
      <c r="C206" s="280"/>
      <c r="D206" s="280"/>
      <c r="E206" s="280"/>
      <c r="F206" s="281"/>
      <c r="G206" s="152"/>
      <c r="H206" s="1084" t="s">
        <v>32</v>
      </c>
      <c r="I206" s="1085"/>
      <c r="J206" s="1112"/>
      <c r="K206" s="1112"/>
      <c r="L206" s="1130">
        <f>SUM(J206:K209)</f>
        <v>0</v>
      </c>
      <c r="M206" s="1130"/>
      <c r="N206" s="1112"/>
      <c r="O206" s="1112"/>
      <c r="P206" s="1056"/>
      <c r="Q206" s="1057"/>
      <c r="R206" s="1124"/>
      <c r="S206" s="1125"/>
      <c r="T206" s="1034" t="s">
        <v>713</v>
      </c>
      <c r="U206" s="1120" t="s">
        <v>714</v>
      </c>
      <c r="V206" s="1121"/>
      <c r="W206" s="953"/>
      <c r="X206" s="1046"/>
      <c r="Y206" s="1046"/>
      <c r="Z206" s="1047"/>
      <c r="AA206" s="1062"/>
      <c r="AB206" s="1063"/>
      <c r="AC206" s="1064"/>
      <c r="AD206" s="953"/>
      <c r="AE206" s="1046"/>
      <c r="AF206" s="1046"/>
      <c r="AG206" s="1047"/>
      <c r="AH206" s="1062"/>
      <c r="AI206" s="1063"/>
      <c r="AJ206" s="1592"/>
      <c r="AK206" s="10"/>
    </row>
    <row r="207" spans="1:37" s="125" customFormat="1" ht="18.95" customHeight="1" x14ac:dyDescent="0.15">
      <c r="A207" s="4"/>
      <c r="B207" s="282"/>
      <c r="C207" s="216"/>
      <c r="D207" s="216"/>
      <c r="E207" s="216"/>
      <c r="F207" s="283" t="s">
        <v>716</v>
      </c>
      <c r="G207" s="152"/>
      <c r="H207" s="1084" t="s">
        <v>32</v>
      </c>
      <c r="I207" s="1085"/>
      <c r="J207" s="1112"/>
      <c r="K207" s="1112"/>
      <c r="L207" s="1130"/>
      <c r="M207" s="1130"/>
      <c r="N207" s="1112"/>
      <c r="O207" s="1112"/>
      <c r="P207" s="1058"/>
      <c r="Q207" s="1059"/>
      <c r="R207" s="1126"/>
      <c r="S207" s="1127"/>
      <c r="T207" s="1035"/>
      <c r="U207" s="1122" t="s">
        <v>715</v>
      </c>
      <c r="V207" s="1123"/>
      <c r="W207" s="1027"/>
      <c r="X207" s="1028"/>
      <c r="Y207" s="1028"/>
      <c r="Z207" s="1029"/>
      <c r="AA207" s="1117"/>
      <c r="AB207" s="1118"/>
      <c r="AC207" s="1119"/>
      <c r="AD207" s="1027"/>
      <c r="AE207" s="1028"/>
      <c r="AF207" s="1028"/>
      <c r="AG207" s="1029"/>
      <c r="AH207" s="1117"/>
      <c r="AI207" s="1118"/>
      <c r="AJ207" s="1151"/>
      <c r="AK207" s="10"/>
    </row>
    <row r="208" spans="1:37" s="125" customFormat="1" ht="18.95" customHeight="1" x14ac:dyDescent="0.15">
      <c r="A208" s="4"/>
      <c r="B208" s="287" t="s">
        <v>464</v>
      </c>
      <c r="C208" s="55"/>
      <c r="D208" s="55"/>
      <c r="E208" s="55"/>
      <c r="F208" s="288" t="s">
        <v>466</v>
      </c>
      <c r="G208" s="152"/>
      <c r="H208" s="1084" t="s">
        <v>32</v>
      </c>
      <c r="I208" s="1085"/>
      <c r="J208" s="1112"/>
      <c r="K208" s="1112"/>
      <c r="L208" s="1130"/>
      <c r="M208" s="1130"/>
      <c r="N208" s="1112"/>
      <c r="O208" s="1112"/>
      <c r="P208" s="1058"/>
      <c r="Q208" s="1059"/>
      <c r="R208" s="1126"/>
      <c r="S208" s="1127"/>
      <c r="T208" s="1055" t="s">
        <v>332</v>
      </c>
      <c r="U208" s="1055"/>
      <c r="V208" s="1055"/>
      <c r="W208" s="953"/>
      <c r="X208" s="1046"/>
      <c r="Y208" s="1046"/>
      <c r="Z208" s="1047"/>
      <c r="AA208" s="1062"/>
      <c r="AB208" s="1063"/>
      <c r="AC208" s="1064"/>
      <c r="AD208" s="953"/>
      <c r="AE208" s="1046"/>
      <c r="AF208" s="1046"/>
      <c r="AG208" s="1047"/>
      <c r="AH208" s="1062"/>
      <c r="AI208" s="1063"/>
      <c r="AJ208" s="1592"/>
      <c r="AK208" s="10"/>
    </row>
    <row r="209" spans="1:37" s="125" customFormat="1" ht="18.95" customHeight="1" x14ac:dyDescent="0.15">
      <c r="A209" s="4"/>
      <c r="B209" s="284"/>
      <c r="C209" s="285"/>
      <c r="D209" s="285"/>
      <c r="E209" s="285"/>
      <c r="F209" s="286"/>
      <c r="G209" s="973" t="s">
        <v>71</v>
      </c>
      <c r="H209" s="974"/>
      <c r="I209" s="975"/>
      <c r="J209" s="1112"/>
      <c r="K209" s="1112"/>
      <c r="L209" s="1130"/>
      <c r="M209" s="1130"/>
      <c r="N209" s="1112"/>
      <c r="O209" s="1112"/>
      <c r="P209" s="1060"/>
      <c r="Q209" s="1061"/>
      <c r="R209" s="1128"/>
      <c r="S209" s="1129"/>
      <c r="T209" s="1055" t="s">
        <v>38</v>
      </c>
      <c r="U209" s="1055"/>
      <c r="V209" s="1055"/>
      <c r="W209" s="953"/>
      <c r="X209" s="1046"/>
      <c r="Y209" s="1046"/>
      <c r="Z209" s="1047"/>
      <c r="AA209" s="1062"/>
      <c r="AB209" s="1063"/>
      <c r="AC209" s="1064"/>
      <c r="AD209" s="953"/>
      <c r="AE209" s="1046"/>
      <c r="AF209" s="1046"/>
      <c r="AG209" s="1047"/>
      <c r="AH209" s="1062"/>
      <c r="AI209" s="1063"/>
      <c r="AJ209" s="1592"/>
      <c r="AK209" s="10"/>
    </row>
    <row r="210" spans="1:37" s="125" customFormat="1" ht="18.95" customHeight="1" x14ac:dyDescent="0.15">
      <c r="A210" s="4"/>
      <c r="B210" s="279"/>
      <c r="C210" s="280"/>
      <c r="D210" s="280"/>
      <c r="E210" s="280"/>
      <c r="F210" s="281"/>
      <c r="G210" s="152"/>
      <c r="H210" s="1084" t="s">
        <v>32</v>
      </c>
      <c r="I210" s="1085"/>
      <c r="J210" s="1112"/>
      <c r="K210" s="1112"/>
      <c r="L210" s="1130">
        <f>SUM(J210:K213)</f>
        <v>0</v>
      </c>
      <c r="M210" s="1130"/>
      <c r="N210" s="1112"/>
      <c r="O210" s="1112"/>
      <c r="P210" s="1056"/>
      <c r="Q210" s="1057"/>
      <c r="R210" s="1124"/>
      <c r="S210" s="1125"/>
      <c r="T210" s="1034" t="s">
        <v>713</v>
      </c>
      <c r="U210" s="1120" t="s">
        <v>714</v>
      </c>
      <c r="V210" s="1121"/>
      <c r="W210" s="953"/>
      <c r="X210" s="1046"/>
      <c r="Y210" s="1046"/>
      <c r="Z210" s="1047"/>
      <c r="AA210" s="1062"/>
      <c r="AB210" s="1063"/>
      <c r="AC210" s="1064"/>
      <c r="AD210" s="953"/>
      <c r="AE210" s="1046"/>
      <c r="AF210" s="1046"/>
      <c r="AG210" s="1047"/>
      <c r="AH210" s="1062"/>
      <c r="AI210" s="1063"/>
      <c r="AJ210" s="1592"/>
      <c r="AK210" s="10"/>
    </row>
    <row r="211" spans="1:37" s="125" customFormat="1" ht="18.95" customHeight="1" x14ac:dyDescent="0.15">
      <c r="A211" s="4"/>
      <c r="B211" s="282"/>
      <c r="C211" s="216"/>
      <c r="D211" s="216"/>
      <c r="E211" s="216"/>
      <c r="F211" s="283" t="s">
        <v>716</v>
      </c>
      <c r="G211" s="152"/>
      <c r="H211" s="1084" t="s">
        <v>32</v>
      </c>
      <c r="I211" s="1085"/>
      <c r="J211" s="1112"/>
      <c r="K211" s="1112"/>
      <c r="L211" s="1130"/>
      <c r="M211" s="1130"/>
      <c r="N211" s="1112"/>
      <c r="O211" s="1112"/>
      <c r="P211" s="1058"/>
      <c r="Q211" s="1059"/>
      <c r="R211" s="1126"/>
      <c r="S211" s="1127"/>
      <c r="T211" s="1035"/>
      <c r="U211" s="1122" t="s">
        <v>715</v>
      </c>
      <c r="V211" s="1123"/>
      <c r="W211" s="1027"/>
      <c r="X211" s="1028"/>
      <c r="Y211" s="1028"/>
      <c r="Z211" s="1029"/>
      <c r="AA211" s="1117"/>
      <c r="AB211" s="1118"/>
      <c r="AC211" s="1119"/>
      <c r="AD211" s="1027"/>
      <c r="AE211" s="1028"/>
      <c r="AF211" s="1028"/>
      <c r="AG211" s="1029"/>
      <c r="AH211" s="1117"/>
      <c r="AI211" s="1118"/>
      <c r="AJ211" s="1151"/>
      <c r="AK211" s="10"/>
    </row>
    <row r="212" spans="1:37" s="125" customFormat="1" ht="18.95" customHeight="1" x14ac:dyDescent="0.15">
      <c r="A212" s="4"/>
      <c r="B212" s="287" t="s">
        <v>464</v>
      </c>
      <c r="C212" s="55"/>
      <c r="D212" s="55"/>
      <c r="E212" s="55"/>
      <c r="F212" s="288" t="s">
        <v>466</v>
      </c>
      <c r="G212" s="152"/>
      <c r="H212" s="1084" t="s">
        <v>32</v>
      </c>
      <c r="I212" s="1085"/>
      <c r="J212" s="1112"/>
      <c r="K212" s="1112"/>
      <c r="L212" s="1130"/>
      <c r="M212" s="1130"/>
      <c r="N212" s="1112"/>
      <c r="O212" s="1112"/>
      <c r="P212" s="1058"/>
      <c r="Q212" s="1059"/>
      <c r="R212" s="1126"/>
      <c r="S212" s="1127"/>
      <c r="T212" s="1055" t="s">
        <v>332</v>
      </c>
      <c r="U212" s="1055"/>
      <c r="V212" s="1055"/>
      <c r="W212" s="953"/>
      <c r="X212" s="1046"/>
      <c r="Y212" s="1046"/>
      <c r="Z212" s="1047"/>
      <c r="AA212" s="1062"/>
      <c r="AB212" s="1063"/>
      <c r="AC212" s="1064"/>
      <c r="AD212" s="953"/>
      <c r="AE212" s="1046"/>
      <c r="AF212" s="1046"/>
      <c r="AG212" s="1047"/>
      <c r="AH212" s="1062"/>
      <c r="AI212" s="1063"/>
      <c r="AJ212" s="1592"/>
      <c r="AK212" s="10"/>
    </row>
    <row r="213" spans="1:37" s="125" customFormat="1" ht="18.95" customHeight="1" x14ac:dyDescent="0.15">
      <c r="A213" s="4"/>
      <c r="B213" s="284"/>
      <c r="C213" s="285"/>
      <c r="D213" s="285"/>
      <c r="E213" s="285"/>
      <c r="F213" s="286"/>
      <c r="G213" s="973" t="s">
        <v>71</v>
      </c>
      <c r="H213" s="974"/>
      <c r="I213" s="975"/>
      <c r="J213" s="1112"/>
      <c r="K213" s="1112"/>
      <c r="L213" s="1130"/>
      <c r="M213" s="1130"/>
      <c r="N213" s="1112"/>
      <c r="O213" s="1112"/>
      <c r="P213" s="1060"/>
      <c r="Q213" s="1061"/>
      <c r="R213" s="1128"/>
      <c r="S213" s="1129"/>
      <c r="T213" s="1055" t="s">
        <v>38</v>
      </c>
      <c r="U213" s="1055"/>
      <c r="V213" s="1055"/>
      <c r="W213" s="953"/>
      <c r="X213" s="1046"/>
      <c r="Y213" s="1046"/>
      <c r="Z213" s="1047"/>
      <c r="AA213" s="1062"/>
      <c r="AB213" s="1063"/>
      <c r="AC213" s="1064"/>
      <c r="AD213" s="953"/>
      <c r="AE213" s="1046"/>
      <c r="AF213" s="1046"/>
      <c r="AG213" s="1047"/>
      <c r="AH213" s="1062"/>
      <c r="AI213" s="1063"/>
      <c r="AJ213" s="1592"/>
      <c r="AK213" s="10"/>
    </row>
    <row r="214" spans="1:37" s="125" customFormat="1" ht="18.95" customHeight="1" x14ac:dyDescent="0.15">
      <c r="A214" s="4"/>
      <c r="B214" s="279"/>
      <c r="C214" s="280"/>
      <c r="D214" s="280"/>
      <c r="E214" s="280"/>
      <c r="F214" s="281"/>
      <c r="G214" s="152"/>
      <c r="H214" s="1084" t="s">
        <v>32</v>
      </c>
      <c r="I214" s="1085"/>
      <c r="J214" s="1112"/>
      <c r="K214" s="1112"/>
      <c r="L214" s="1130">
        <f>SUM(J214:K217)</f>
        <v>0</v>
      </c>
      <c r="M214" s="1130"/>
      <c r="N214" s="1112"/>
      <c r="O214" s="1112"/>
      <c r="P214" s="1056"/>
      <c r="Q214" s="1057"/>
      <c r="R214" s="1124"/>
      <c r="S214" s="1125"/>
      <c r="T214" s="1034" t="s">
        <v>713</v>
      </c>
      <c r="U214" s="1120" t="s">
        <v>714</v>
      </c>
      <c r="V214" s="1121"/>
      <c r="W214" s="953"/>
      <c r="X214" s="1046"/>
      <c r="Y214" s="1046"/>
      <c r="Z214" s="1047"/>
      <c r="AA214" s="1062"/>
      <c r="AB214" s="1063"/>
      <c r="AC214" s="1064"/>
      <c r="AD214" s="953"/>
      <c r="AE214" s="1046"/>
      <c r="AF214" s="1046"/>
      <c r="AG214" s="1047"/>
      <c r="AH214" s="1062"/>
      <c r="AI214" s="1063"/>
      <c r="AJ214" s="1592"/>
      <c r="AK214" s="10"/>
    </row>
    <row r="215" spans="1:37" s="125" customFormat="1" ht="18.95" customHeight="1" x14ac:dyDescent="0.15">
      <c r="A215" s="4"/>
      <c r="B215" s="282"/>
      <c r="C215" s="216"/>
      <c r="D215" s="216"/>
      <c r="E215" s="216"/>
      <c r="F215" s="283" t="s">
        <v>716</v>
      </c>
      <c r="G215" s="152"/>
      <c r="H215" s="1084" t="s">
        <v>32</v>
      </c>
      <c r="I215" s="1085"/>
      <c r="J215" s="1112"/>
      <c r="K215" s="1112"/>
      <c r="L215" s="1130"/>
      <c r="M215" s="1130"/>
      <c r="N215" s="1112"/>
      <c r="O215" s="1112"/>
      <c r="P215" s="1058"/>
      <c r="Q215" s="1059"/>
      <c r="R215" s="1126"/>
      <c r="S215" s="1127"/>
      <c r="T215" s="1035"/>
      <c r="U215" s="1122" t="s">
        <v>715</v>
      </c>
      <c r="V215" s="1123"/>
      <c r="W215" s="1027"/>
      <c r="X215" s="1028"/>
      <c r="Y215" s="1028"/>
      <c r="Z215" s="1029"/>
      <c r="AA215" s="1117"/>
      <c r="AB215" s="1118"/>
      <c r="AC215" s="1119"/>
      <c r="AD215" s="1027"/>
      <c r="AE215" s="1028"/>
      <c r="AF215" s="1028"/>
      <c r="AG215" s="1029"/>
      <c r="AH215" s="1117"/>
      <c r="AI215" s="1118"/>
      <c r="AJ215" s="1151"/>
      <c r="AK215" s="10"/>
    </row>
    <row r="216" spans="1:37" s="125" customFormat="1" ht="18.95" customHeight="1" x14ac:dyDescent="0.15">
      <c r="A216" s="4"/>
      <c r="B216" s="287" t="s">
        <v>464</v>
      </c>
      <c r="C216" s="55"/>
      <c r="D216" s="55"/>
      <c r="E216" s="55"/>
      <c r="F216" s="288" t="s">
        <v>466</v>
      </c>
      <c r="G216" s="152"/>
      <c r="H216" s="1084" t="s">
        <v>32</v>
      </c>
      <c r="I216" s="1085"/>
      <c r="J216" s="1112"/>
      <c r="K216" s="1112"/>
      <c r="L216" s="1130"/>
      <c r="M216" s="1130"/>
      <c r="N216" s="1112"/>
      <c r="O216" s="1112"/>
      <c r="P216" s="1058"/>
      <c r="Q216" s="1059"/>
      <c r="R216" s="1126"/>
      <c r="S216" s="1127"/>
      <c r="T216" s="1055" t="s">
        <v>332</v>
      </c>
      <c r="U216" s="1055"/>
      <c r="V216" s="1055"/>
      <c r="W216" s="953"/>
      <c r="X216" s="1046"/>
      <c r="Y216" s="1046"/>
      <c r="Z216" s="1047"/>
      <c r="AA216" s="1062"/>
      <c r="AB216" s="1063"/>
      <c r="AC216" s="1064"/>
      <c r="AD216" s="953"/>
      <c r="AE216" s="1046"/>
      <c r="AF216" s="1046"/>
      <c r="AG216" s="1047"/>
      <c r="AH216" s="1062"/>
      <c r="AI216" s="1063"/>
      <c r="AJ216" s="1592"/>
      <c r="AK216" s="10"/>
    </row>
    <row r="217" spans="1:37" s="125" customFormat="1" ht="18.95" customHeight="1" x14ac:dyDescent="0.15">
      <c r="A217" s="4"/>
      <c r="B217" s="284"/>
      <c r="C217" s="285"/>
      <c r="D217" s="285"/>
      <c r="E217" s="285"/>
      <c r="F217" s="286"/>
      <c r="G217" s="973" t="s">
        <v>71</v>
      </c>
      <c r="H217" s="974"/>
      <c r="I217" s="975"/>
      <c r="J217" s="1112"/>
      <c r="K217" s="1112"/>
      <c r="L217" s="1130"/>
      <c r="M217" s="1130"/>
      <c r="N217" s="1112"/>
      <c r="O217" s="1112"/>
      <c r="P217" s="1060"/>
      <c r="Q217" s="1061"/>
      <c r="R217" s="1128"/>
      <c r="S217" s="1129"/>
      <c r="T217" s="1055" t="s">
        <v>38</v>
      </c>
      <c r="U217" s="1055"/>
      <c r="V217" s="1055"/>
      <c r="W217" s="953"/>
      <c r="X217" s="1046"/>
      <c r="Y217" s="1046"/>
      <c r="Z217" s="1047"/>
      <c r="AA217" s="1062"/>
      <c r="AB217" s="1063"/>
      <c r="AC217" s="1064"/>
      <c r="AD217" s="953"/>
      <c r="AE217" s="1046"/>
      <c r="AF217" s="1046"/>
      <c r="AG217" s="1047"/>
      <c r="AH217" s="1062"/>
      <c r="AI217" s="1063"/>
      <c r="AJ217" s="1592"/>
      <c r="AK217" s="10"/>
    </row>
    <row r="218" spans="1:37" s="125" customFormat="1" ht="18.95" customHeight="1" x14ac:dyDescent="0.15">
      <c r="A218" s="4"/>
      <c r="B218" s="279"/>
      <c r="C218" s="280"/>
      <c r="D218" s="280"/>
      <c r="E218" s="280"/>
      <c r="F218" s="281"/>
      <c r="G218" s="152"/>
      <c r="H218" s="1084" t="s">
        <v>32</v>
      </c>
      <c r="I218" s="1085"/>
      <c r="J218" s="1112"/>
      <c r="K218" s="1112"/>
      <c r="L218" s="1130">
        <f>SUM(J218:K221)</f>
        <v>0</v>
      </c>
      <c r="M218" s="1130"/>
      <c r="N218" s="1112"/>
      <c r="O218" s="1112"/>
      <c r="P218" s="1056"/>
      <c r="Q218" s="1057"/>
      <c r="R218" s="1124"/>
      <c r="S218" s="1125"/>
      <c r="T218" s="1034" t="s">
        <v>713</v>
      </c>
      <c r="U218" s="1120" t="s">
        <v>714</v>
      </c>
      <c r="V218" s="1121"/>
      <c r="W218" s="953"/>
      <c r="X218" s="1046"/>
      <c r="Y218" s="1046"/>
      <c r="Z218" s="1047"/>
      <c r="AA218" s="1062"/>
      <c r="AB218" s="1063"/>
      <c r="AC218" s="1064"/>
      <c r="AD218" s="953"/>
      <c r="AE218" s="1046"/>
      <c r="AF218" s="1046"/>
      <c r="AG218" s="1047"/>
      <c r="AH218" s="1062"/>
      <c r="AI218" s="1063"/>
      <c r="AJ218" s="1592"/>
      <c r="AK218" s="10"/>
    </row>
    <row r="219" spans="1:37" s="125" customFormat="1" ht="18.95" customHeight="1" x14ac:dyDescent="0.15">
      <c r="A219" s="4"/>
      <c r="B219" s="282"/>
      <c r="C219" s="216"/>
      <c r="D219" s="216"/>
      <c r="E219" s="216"/>
      <c r="F219" s="283" t="s">
        <v>716</v>
      </c>
      <c r="G219" s="152"/>
      <c r="H219" s="1084" t="s">
        <v>32</v>
      </c>
      <c r="I219" s="1085"/>
      <c r="J219" s="1112"/>
      <c r="K219" s="1112"/>
      <c r="L219" s="1130"/>
      <c r="M219" s="1130"/>
      <c r="N219" s="1112"/>
      <c r="O219" s="1112"/>
      <c r="P219" s="1058"/>
      <c r="Q219" s="1059"/>
      <c r="R219" s="1126"/>
      <c r="S219" s="1127"/>
      <c r="T219" s="1035"/>
      <c r="U219" s="1122" t="s">
        <v>715</v>
      </c>
      <c r="V219" s="1123"/>
      <c r="W219" s="1027"/>
      <c r="X219" s="1028"/>
      <c r="Y219" s="1028"/>
      <c r="Z219" s="1029"/>
      <c r="AA219" s="1117"/>
      <c r="AB219" s="1118"/>
      <c r="AC219" s="1119"/>
      <c r="AD219" s="1027"/>
      <c r="AE219" s="1028"/>
      <c r="AF219" s="1028"/>
      <c r="AG219" s="1029"/>
      <c r="AH219" s="1117"/>
      <c r="AI219" s="1118"/>
      <c r="AJ219" s="1151"/>
      <c r="AK219" s="10"/>
    </row>
    <row r="220" spans="1:37" s="125" customFormat="1" ht="18.95" customHeight="1" x14ac:dyDescent="0.15">
      <c r="A220" s="4"/>
      <c r="B220" s="287" t="s">
        <v>464</v>
      </c>
      <c r="C220" s="55"/>
      <c r="D220" s="55"/>
      <c r="E220" s="55"/>
      <c r="F220" s="288" t="s">
        <v>466</v>
      </c>
      <c r="G220" s="152"/>
      <c r="H220" s="1084" t="s">
        <v>32</v>
      </c>
      <c r="I220" s="1085"/>
      <c r="J220" s="1112"/>
      <c r="K220" s="1112"/>
      <c r="L220" s="1130"/>
      <c r="M220" s="1130"/>
      <c r="N220" s="1112"/>
      <c r="O220" s="1112"/>
      <c r="P220" s="1058"/>
      <c r="Q220" s="1059"/>
      <c r="R220" s="1126"/>
      <c r="S220" s="1127"/>
      <c r="T220" s="1055" t="s">
        <v>332</v>
      </c>
      <c r="U220" s="1055"/>
      <c r="V220" s="1055"/>
      <c r="W220" s="953"/>
      <c r="X220" s="1046"/>
      <c r="Y220" s="1046"/>
      <c r="Z220" s="1047"/>
      <c r="AA220" s="1062"/>
      <c r="AB220" s="1063"/>
      <c r="AC220" s="1064"/>
      <c r="AD220" s="953"/>
      <c r="AE220" s="1046"/>
      <c r="AF220" s="1046"/>
      <c r="AG220" s="1047"/>
      <c r="AH220" s="1062"/>
      <c r="AI220" s="1063"/>
      <c r="AJ220" s="1592"/>
      <c r="AK220" s="10"/>
    </row>
    <row r="221" spans="1:37" s="125" customFormat="1" ht="18.95" customHeight="1" x14ac:dyDescent="0.15">
      <c r="A221" s="4"/>
      <c r="B221" s="284"/>
      <c r="C221" s="285"/>
      <c r="D221" s="285"/>
      <c r="E221" s="285"/>
      <c r="F221" s="286"/>
      <c r="G221" s="973" t="s">
        <v>71</v>
      </c>
      <c r="H221" s="974"/>
      <c r="I221" s="975"/>
      <c r="J221" s="1112"/>
      <c r="K221" s="1112"/>
      <c r="L221" s="1130"/>
      <c r="M221" s="1130"/>
      <c r="N221" s="1112"/>
      <c r="O221" s="1112"/>
      <c r="P221" s="1060"/>
      <c r="Q221" s="1061"/>
      <c r="R221" s="1128"/>
      <c r="S221" s="1129"/>
      <c r="T221" s="1055" t="s">
        <v>38</v>
      </c>
      <c r="U221" s="1055"/>
      <c r="V221" s="1055"/>
      <c r="W221" s="953"/>
      <c r="X221" s="1046"/>
      <c r="Y221" s="1046"/>
      <c r="Z221" s="1047"/>
      <c r="AA221" s="1062"/>
      <c r="AB221" s="1063"/>
      <c r="AC221" s="1064"/>
      <c r="AD221" s="953"/>
      <c r="AE221" s="1046"/>
      <c r="AF221" s="1046"/>
      <c r="AG221" s="1047"/>
      <c r="AH221" s="1062"/>
      <c r="AI221" s="1063"/>
      <c r="AJ221" s="1592"/>
      <c r="AK221" s="10"/>
    </row>
    <row r="222" spans="1:37" s="125" customFormat="1" ht="18.95" customHeight="1" x14ac:dyDescent="0.15">
      <c r="A222" s="4"/>
      <c r="B222" s="279"/>
      <c r="C222" s="280"/>
      <c r="D222" s="280"/>
      <c r="E222" s="280"/>
      <c r="F222" s="281"/>
      <c r="G222" s="152"/>
      <c r="H222" s="1084" t="s">
        <v>32</v>
      </c>
      <c r="I222" s="1085"/>
      <c r="J222" s="1112"/>
      <c r="K222" s="1112"/>
      <c r="L222" s="1130">
        <f>SUM(J222:K225)</f>
        <v>0</v>
      </c>
      <c r="M222" s="1130"/>
      <c r="N222" s="1112"/>
      <c r="O222" s="1112"/>
      <c r="P222" s="1056"/>
      <c r="Q222" s="1057"/>
      <c r="R222" s="1124"/>
      <c r="S222" s="1125"/>
      <c r="T222" s="1034" t="s">
        <v>713</v>
      </c>
      <c r="U222" s="1120" t="s">
        <v>714</v>
      </c>
      <c r="V222" s="1121"/>
      <c r="W222" s="953"/>
      <c r="X222" s="1046"/>
      <c r="Y222" s="1046"/>
      <c r="Z222" s="1047"/>
      <c r="AA222" s="1062"/>
      <c r="AB222" s="1063"/>
      <c r="AC222" s="1064"/>
      <c r="AD222" s="953"/>
      <c r="AE222" s="1046"/>
      <c r="AF222" s="1046"/>
      <c r="AG222" s="1047"/>
      <c r="AH222" s="1062"/>
      <c r="AI222" s="1063"/>
      <c r="AJ222" s="1592"/>
      <c r="AK222" s="10"/>
    </row>
    <row r="223" spans="1:37" s="125" customFormat="1" ht="18.95" customHeight="1" x14ac:dyDescent="0.15">
      <c r="A223" s="4"/>
      <c r="B223" s="282"/>
      <c r="C223" s="216"/>
      <c r="D223" s="216"/>
      <c r="E223" s="216"/>
      <c r="F223" s="283" t="s">
        <v>716</v>
      </c>
      <c r="G223" s="152"/>
      <c r="H223" s="1084" t="s">
        <v>32</v>
      </c>
      <c r="I223" s="1085"/>
      <c r="J223" s="1112"/>
      <c r="K223" s="1112"/>
      <c r="L223" s="1130"/>
      <c r="M223" s="1130"/>
      <c r="N223" s="1112"/>
      <c r="O223" s="1112"/>
      <c r="P223" s="1058"/>
      <c r="Q223" s="1059"/>
      <c r="R223" s="1126"/>
      <c r="S223" s="1127"/>
      <c r="T223" s="1035"/>
      <c r="U223" s="1122" t="s">
        <v>715</v>
      </c>
      <c r="V223" s="1123"/>
      <c r="W223" s="1027"/>
      <c r="X223" s="1028"/>
      <c r="Y223" s="1028"/>
      <c r="Z223" s="1029"/>
      <c r="AA223" s="1117"/>
      <c r="AB223" s="1118"/>
      <c r="AC223" s="1119"/>
      <c r="AD223" s="1027"/>
      <c r="AE223" s="1028"/>
      <c r="AF223" s="1028"/>
      <c r="AG223" s="1029"/>
      <c r="AH223" s="1117"/>
      <c r="AI223" s="1118"/>
      <c r="AJ223" s="1151"/>
      <c r="AK223" s="10"/>
    </row>
    <row r="224" spans="1:37" s="125" customFormat="1" ht="18.95" customHeight="1" x14ac:dyDescent="0.15">
      <c r="A224" s="4"/>
      <c r="B224" s="287" t="s">
        <v>464</v>
      </c>
      <c r="C224" s="55"/>
      <c r="D224" s="55"/>
      <c r="E224" s="55"/>
      <c r="F224" s="288" t="s">
        <v>466</v>
      </c>
      <c r="G224" s="152"/>
      <c r="H224" s="1084" t="s">
        <v>32</v>
      </c>
      <c r="I224" s="1085"/>
      <c r="J224" s="1112"/>
      <c r="K224" s="1112"/>
      <c r="L224" s="1130"/>
      <c r="M224" s="1130"/>
      <c r="N224" s="1112"/>
      <c r="O224" s="1112"/>
      <c r="P224" s="1058"/>
      <c r="Q224" s="1059"/>
      <c r="R224" s="1126"/>
      <c r="S224" s="1127"/>
      <c r="T224" s="1055" t="s">
        <v>332</v>
      </c>
      <c r="U224" s="1055"/>
      <c r="V224" s="1055"/>
      <c r="W224" s="953"/>
      <c r="X224" s="1046"/>
      <c r="Y224" s="1046"/>
      <c r="Z224" s="1047"/>
      <c r="AA224" s="1062"/>
      <c r="AB224" s="1063"/>
      <c r="AC224" s="1064"/>
      <c r="AD224" s="953"/>
      <c r="AE224" s="1046"/>
      <c r="AF224" s="1046"/>
      <c r="AG224" s="1047"/>
      <c r="AH224" s="1062"/>
      <c r="AI224" s="1063"/>
      <c r="AJ224" s="1592"/>
      <c r="AK224" s="10"/>
    </row>
    <row r="225" spans="1:37" s="125" customFormat="1" ht="18.95" customHeight="1" thickBot="1" x14ac:dyDescent="0.2">
      <c r="A225" s="4"/>
      <c r="B225" s="284"/>
      <c r="C225" s="285"/>
      <c r="D225" s="285"/>
      <c r="E225" s="285"/>
      <c r="F225" s="286"/>
      <c r="G225" s="1585" t="s">
        <v>71</v>
      </c>
      <c r="H225" s="1586"/>
      <c r="I225" s="1587"/>
      <c r="J225" s="1582"/>
      <c r="K225" s="1582"/>
      <c r="L225" s="1667"/>
      <c r="M225" s="1667"/>
      <c r="N225" s="1582"/>
      <c r="O225" s="1582"/>
      <c r="P225" s="1668"/>
      <c r="Q225" s="1669"/>
      <c r="R225" s="1583"/>
      <c r="S225" s="1584"/>
      <c r="T225" s="1654" t="s">
        <v>38</v>
      </c>
      <c r="U225" s="1654"/>
      <c r="V225" s="1654"/>
      <c r="W225" s="1396"/>
      <c r="X225" s="1397"/>
      <c r="Y225" s="1397"/>
      <c r="Z225" s="1581"/>
      <c r="AA225" s="1661"/>
      <c r="AB225" s="1662"/>
      <c r="AC225" s="1663"/>
      <c r="AD225" s="1396"/>
      <c r="AE225" s="1397"/>
      <c r="AF225" s="1397"/>
      <c r="AG225" s="1581"/>
      <c r="AH225" s="1661"/>
      <c r="AI225" s="1662"/>
      <c r="AJ225" s="1685"/>
      <c r="AK225" s="10"/>
    </row>
    <row r="226" spans="1:37" s="127" customFormat="1" ht="14.1" customHeight="1" x14ac:dyDescent="0.15">
      <c r="A226" s="34"/>
      <c r="B226" s="40" t="s">
        <v>450</v>
      </c>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row>
    <row r="227" spans="1:37" s="127" customFormat="1" ht="14.1" customHeight="1" x14ac:dyDescent="0.15">
      <c r="A227" s="34"/>
      <c r="B227" s="51" t="s">
        <v>634</v>
      </c>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c r="AG227" s="34"/>
      <c r="AH227" s="34"/>
      <c r="AI227" s="34"/>
      <c r="AJ227" s="34"/>
      <c r="AK227" s="34"/>
    </row>
    <row r="228" spans="1:37" s="127" customFormat="1" ht="14.1" customHeight="1" x14ac:dyDescent="0.15">
      <c r="A228" s="34"/>
      <c r="B228" s="51" t="s">
        <v>589</v>
      </c>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row>
    <row r="229" spans="1:37" s="127" customFormat="1" ht="14.1" customHeight="1" x14ac:dyDescent="0.15">
      <c r="A229" s="34"/>
      <c r="B229" s="51" t="s">
        <v>591</v>
      </c>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c r="AI229" s="34"/>
      <c r="AJ229" s="34"/>
      <c r="AK229" s="34"/>
    </row>
    <row r="230" spans="1:37" s="124" customFormat="1" ht="14.1" customHeight="1" x14ac:dyDescent="0.15">
      <c r="A230" s="34"/>
      <c r="B230" s="51" t="s">
        <v>590</v>
      </c>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c r="AG230" s="34"/>
      <c r="AH230" s="34"/>
      <c r="AI230" s="34"/>
      <c r="AJ230" s="34"/>
      <c r="AK230" s="34"/>
    </row>
    <row r="231" spans="1:37" s="124" customFormat="1" ht="14.1" customHeight="1" x14ac:dyDescent="0.15">
      <c r="A231" s="34"/>
      <c r="B231" s="51" t="s">
        <v>532</v>
      </c>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c r="AI231" s="34"/>
      <c r="AJ231" s="34"/>
      <c r="AK231" s="34"/>
    </row>
    <row r="232" spans="1:37" s="124" customFormat="1" ht="14.1" customHeight="1" x14ac:dyDescent="0.15">
      <c r="A232" s="34"/>
      <c r="B232" s="51" t="s">
        <v>530</v>
      </c>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row>
    <row r="233" spans="1:37" s="3" customFormat="1" ht="17.25" customHeight="1" x14ac:dyDescent="0.15">
      <c r="A233" s="3" t="s">
        <v>341</v>
      </c>
    </row>
    <row r="234" spans="1:37" s="4" customFormat="1" ht="14.25" customHeight="1" x14ac:dyDescent="0.15">
      <c r="A234" s="3"/>
      <c r="B234" s="3" t="s">
        <v>8</v>
      </c>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20" t="s">
        <v>171</v>
      </c>
      <c r="AK234" s="20"/>
    </row>
    <row r="235" spans="1:37" s="4" customFormat="1" ht="12.75" customHeight="1" thickBot="1" x14ac:dyDescent="0.2">
      <c r="B235" s="1222" t="s">
        <v>333</v>
      </c>
      <c r="C235" s="1005"/>
      <c r="D235" s="1005"/>
      <c r="E235" s="1005"/>
      <c r="F235" s="1005"/>
      <c r="G235" s="1005"/>
      <c r="H235" s="1005"/>
      <c r="I235" s="1005"/>
      <c r="J235" s="1005"/>
      <c r="K235" s="1006"/>
      <c r="L235" s="1222" t="s">
        <v>221</v>
      </c>
      <c r="M235" s="1005"/>
      <c r="N235" s="1005"/>
      <c r="O235" s="1006"/>
      <c r="P235" s="1222" t="s">
        <v>23</v>
      </c>
      <c r="Q235" s="1005"/>
      <c r="R235" s="1005"/>
      <c r="S235" s="1006"/>
      <c r="T235" s="1222" t="s">
        <v>360</v>
      </c>
      <c r="U235" s="1005"/>
      <c r="V235" s="1005"/>
      <c r="W235" s="1005"/>
      <c r="X235" s="1658" t="s">
        <v>510</v>
      </c>
      <c r="Y235" s="1659"/>
      <c r="Z235" s="1659"/>
      <c r="AA235" s="1659"/>
      <c r="AB235" s="1659"/>
      <c r="AC235" s="1659"/>
      <c r="AD235" s="1659"/>
      <c r="AE235" s="1659"/>
      <c r="AF235" s="1659"/>
      <c r="AG235" s="1659"/>
      <c r="AH235" s="1659"/>
      <c r="AI235" s="1659"/>
      <c r="AJ235" s="1660"/>
      <c r="AK235" s="177"/>
    </row>
    <row r="236" spans="1:37" s="4" customFormat="1" ht="18.95" customHeight="1" thickTop="1" x14ac:dyDescent="0.15">
      <c r="B236" s="1561" t="s">
        <v>663</v>
      </c>
      <c r="C236" s="1030" t="s">
        <v>335</v>
      </c>
      <c r="D236" s="1031"/>
      <c r="E236" s="1031"/>
      <c r="F236" s="1031"/>
      <c r="G236" s="1031"/>
      <c r="H236" s="1031"/>
      <c r="I236" s="1031"/>
      <c r="J236" s="1031"/>
      <c r="K236" s="1363"/>
      <c r="L236" s="1361"/>
      <c r="M236" s="1362"/>
      <c r="N236" s="1362"/>
      <c r="O236" s="197" t="s">
        <v>358</v>
      </c>
      <c r="P236" s="1577"/>
      <c r="Q236" s="1578"/>
      <c r="R236" s="1578"/>
      <c r="S236" s="1579"/>
      <c r="T236" s="1577"/>
      <c r="U236" s="1578"/>
      <c r="V236" s="1578"/>
      <c r="W236" s="1657"/>
      <c r="X236" s="267" t="s">
        <v>524</v>
      </c>
      <c r="Y236" s="268"/>
      <c r="Z236" s="268"/>
      <c r="AA236" s="268"/>
      <c r="AB236" s="268"/>
      <c r="AC236" s="268"/>
      <c r="AD236" s="268"/>
      <c r="AE236" s="268"/>
      <c r="AF236" s="268"/>
      <c r="AG236" s="268"/>
      <c r="AH236" s="269"/>
      <c r="AI236" s="1691"/>
      <c r="AJ236" s="1692"/>
      <c r="AK236" s="30"/>
    </row>
    <row r="237" spans="1:37" s="4" customFormat="1" ht="18.95" customHeight="1" thickBot="1" x14ac:dyDescent="0.2">
      <c r="B237" s="1576"/>
      <c r="C237" s="1396" t="s">
        <v>24</v>
      </c>
      <c r="D237" s="1397"/>
      <c r="E237" s="1397"/>
      <c r="F237" s="1397"/>
      <c r="G237" s="1397"/>
      <c r="H237" s="1397"/>
      <c r="I237" s="1397"/>
      <c r="J237" s="1397"/>
      <c r="K237" s="1581"/>
      <c r="L237" s="1366"/>
      <c r="M237" s="1367"/>
      <c r="N237" s="1367"/>
      <c r="O237" s="201" t="s">
        <v>358</v>
      </c>
      <c r="P237" s="1468"/>
      <c r="Q237" s="1469"/>
      <c r="R237" s="1469"/>
      <c r="S237" s="1580"/>
      <c r="T237" s="1468"/>
      <c r="U237" s="1469"/>
      <c r="V237" s="1469"/>
      <c r="W237" s="1470"/>
      <c r="X237" s="270"/>
      <c r="Y237" s="271"/>
      <c r="Z237" s="271"/>
      <c r="AA237" s="271"/>
      <c r="AB237" s="271"/>
      <c r="AC237" s="271"/>
      <c r="AD237" s="271"/>
      <c r="AE237" s="271"/>
      <c r="AF237" s="271"/>
      <c r="AG237" s="271"/>
      <c r="AH237" s="272"/>
      <c r="AI237" s="1693"/>
      <c r="AJ237" s="1694"/>
      <c r="AK237" s="30"/>
    </row>
    <row r="238" spans="1:37" s="4" customFormat="1" ht="18.95" customHeight="1" thickTop="1" x14ac:dyDescent="0.15">
      <c r="B238" s="1561" t="s">
        <v>577</v>
      </c>
      <c r="C238" s="202" t="s">
        <v>72</v>
      </c>
      <c r="D238" s="203"/>
      <c r="E238" s="203"/>
      <c r="F238" s="203"/>
      <c r="G238" s="203"/>
      <c r="H238" s="203"/>
      <c r="I238" s="203"/>
      <c r="J238" s="203"/>
      <c r="K238" s="204"/>
      <c r="L238" s="1361"/>
      <c r="M238" s="1362"/>
      <c r="N238" s="1362"/>
      <c r="O238" s="197" t="s">
        <v>358</v>
      </c>
      <c r="P238" s="1664">
        <f>+L238*160</f>
        <v>0</v>
      </c>
      <c r="Q238" s="1665"/>
      <c r="R238" s="1665"/>
      <c r="S238" s="1666"/>
      <c r="T238" s="1577"/>
      <c r="U238" s="1578"/>
      <c r="V238" s="1578"/>
      <c r="W238" s="1657"/>
      <c r="X238" s="1679" t="s">
        <v>705</v>
      </c>
      <c r="Y238" s="1680"/>
      <c r="Z238" s="1680"/>
      <c r="AA238" s="1680"/>
      <c r="AB238" s="1680"/>
      <c r="AC238" s="1680"/>
      <c r="AD238" s="1680"/>
      <c r="AE238" s="1680"/>
      <c r="AF238" s="207" t="s">
        <v>145</v>
      </c>
      <c r="AG238" s="997"/>
      <c r="AH238" s="978"/>
      <c r="AI238" s="978"/>
      <c r="AJ238" s="313" t="s">
        <v>358</v>
      </c>
      <c r="AK238" s="30"/>
    </row>
    <row r="239" spans="1:37" s="4" customFormat="1" ht="18.95" customHeight="1" x14ac:dyDescent="0.15">
      <c r="B239" s="1563"/>
      <c r="C239" s="1390" t="s">
        <v>380</v>
      </c>
      <c r="D239" s="1390" t="s">
        <v>332</v>
      </c>
      <c r="E239" s="22" t="s">
        <v>25</v>
      </c>
      <c r="F239" s="30"/>
      <c r="G239" s="14" t="s">
        <v>26</v>
      </c>
      <c r="H239" s="14"/>
      <c r="I239" s="14"/>
      <c r="J239" s="30"/>
      <c r="K239" s="31" t="s">
        <v>196</v>
      </c>
      <c r="L239" s="1044"/>
      <c r="M239" s="1045"/>
      <c r="N239" s="1045"/>
      <c r="O239" s="6" t="s">
        <v>358</v>
      </c>
      <c r="P239" s="1384">
        <f>+F239*J239*L239</f>
        <v>0</v>
      </c>
      <c r="Q239" s="1385"/>
      <c r="R239" s="1385"/>
      <c r="S239" s="1386"/>
      <c r="T239" s="1020"/>
      <c r="U239" s="1021"/>
      <c r="V239" s="1021"/>
      <c r="W239" s="1022"/>
      <c r="X239" s="1681" t="s">
        <v>655</v>
      </c>
      <c r="Y239" s="1682"/>
      <c r="Z239" s="1682"/>
      <c r="AA239" s="1682"/>
      <c r="AB239" s="1682"/>
      <c r="AC239" s="1682"/>
      <c r="AD239" s="1682"/>
      <c r="AE239" s="1682"/>
      <c r="AF239" s="207" t="s">
        <v>146</v>
      </c>
      <c r="AG239" s="953"/>
      <c r="AH239" s="1046"/>
      <c r="AI239" s="1046"/>
      <c r="AJ239" s="314" t="s">
        <v>511</v>
      </c>
      <c r="AK239" s="30"/>
    </row>
    <row r="240" spans="1:37" s="4" customFormat="1" ht="18.95" customHeight="1" x14ac:dyDescent="0.15">
      <c r="B240" s="1563"/>
      <c r="C240" s="1391"/>
      <c r="D240" s="1391"/>
      <c r="E240" s="44" t="s">
        <v>25</v>
      </c>
      <c r="F240" s="5"/>
      <c r="G240" s="13" t="s">
        <v>26</v>
      </c>
      <c r="H240" s="13"/>
      <c r="I240" s="13"/>
      <c r="J240" s="5"/>
      <c r="K240" s="6" t="s">
        <v>196</v>
      </c>
      <c r="L240" s="1044"/>
      <c r="M240" s="1045"/>
      <c r="N240" s="1045"/>
      <c r="O240" s="6" t="s">
        <v>358</v>
      </c>
      <c r="P240" s="1384">
        <f t="shared" ref="P240:P251" si="4">+F240*J240*L240</f>
        <v>0</v>
      </c>
      <c r="Q240" s="1385"/>
      <c r="R240" s="1385"/>
      <c r="S240" s="1386"/>
      <c r="T240" s="1493"/>
      <c r="U240" s="1494"/>
      <c r="V240" s="1494"/>
      <c r="W240" s="1495"/>
      <c r="X240" s="1054" t="s">
        <v>386</v>
      </c>
      <c r="Y240" s="932"/>
      <c r="Z240" s="932"/>
      <c r="AA240" s="932"/>
      <c r="AB240" s="932"/>
      <c r="AC240" s="932"/>
      <c r="AD240" s="932"/>
      <c r="AE240" s="955" t="s">
        <v>494</v>
      </c>
      <c r="AF240" s="932"/>
      <c r="AG240" s="979"/>
      <c r="AH240" s="953" t="s">
        <v>495</v>
      </c>
      <c r="AI240" s="1046"/>
      <c r="AJ240" s="1482"/>
      <c r="AK240" s="1559"/>
    </row>
    <row r="241" spans="2:54" s="4" customFormat="1" ht="18.95" customHeight="1" x14ac:dyDescent="0.15">
      <c r="B241" s="1563"/>
      <c r="C241" s="1391"/>
      <c r="D241" s="1391"/>
      <c r="E241" s="44" t="s">
        <v>28</v>
      </c>
      <c r="F241" s="5"/>
      <c r="G241" s="13" t="s">
        <v>29</v>
      </c>
      <c r="H241" s="13"/>
      <c r="I241" s="13"/>
      <c r="J241" s="5"/>
      <c r="K241" s="6" t="s">
        <v>195</v>
      </c>
      <c r="L241" s="1044"/>
      <c r="M241" s="1045"/>
      <c r="N241" s="1045"/>
      <c r="O241" s="6" t="s">
        <v>358</v>
      </c>
      <c r="P241" s="1358">
        <f t="shared" si="4"/>
        <v>0</v>
      </c>
      <c r="Q241" s="1359"/>
      <c r="R241" s="1359"/>
      <c r="S241" s="1360"/>
      <c r="T241" s="1493"/>
      <c r="U241" s="1494"/>
      <c r="V241" s="1494"/>
      <c r="W241" s="1495"/>
      <c r="X241" s="1473" t="s">
        <v>27</v>
      </c>
      <c r="Y241" s="1474"/>
      <c r="Z241" s="1474"/>
      <c r="AA241" s="1475"/>
      <c r="AB241" s="1044"/>
      <c r="AC241" s="1045"/>
      <c r="AD241" s="13" t="s">
        <v>358</v>
      </c>
      <c r="AE241" s="1486">
        <f>TRUNC(AB241/3,1)</f>
        <v>0</v>
      </c>
      <c r="AF241" s="1487"/>
      <c r="AG241" s="1398" t="s">
        <v>496</v>
      </c>
      <c r="AH241" s="1483"/>
      <c r="AI241" s="1484"/>
      <c r="AJ241" s="1485"/>
      <c r="AK241" s="1559"/>
    </row>
    <row r="242" spans="2:54" s="4" customFormat="1" ht="18.95" customHeight="1" x14ac:dyDescent="0.15">
      <c r="B242" s="1563"/>
      <c r="C242" s="1391"/>
      <c r="D242" s="1391"/>
      <c r="E242" s="44" t="s">
        <v>28</v>
      </c>
      <c r="F242" s="5"/>
      <c r="G242" s="13" t="s">
        <v>29</v>
      </c>
      <c r="H242" s="13"/>
      <c r="I242" s="13"/>
      <c r="J242" s="5"/>
      <c r="K242" s="6" t="s">
        <v>195</v>
      </c>
      <c r="L242" s="1044"/>
      <c r="M242" s="1045"/>
      <c r="N242" s="1045"/>
      <c r="O242" s="6" t="s">
        <v>358</v>
      </c>
      <c r="P242" s="1358">
        <f t="shared" si="4"/>
        <v>0</v>
      </c>
      <c r="Q242" s="1359"/>
      <c r="R242" s="1359"/>
      <c r="S242" s="1360"/>
      <c r="T242" s="1493"/>
      <c r="U242" s="1494"/>
      <c r="V242" s="1494"/>
      <c r="W242" s="1495"/>
      <c r="X242" s="1473" t="s">
        <v>747</v>
      </c>
      <c r="Y242" s="1474"/>
      <c r="Z242" s="1474"/>
      <c r="AA242" s="1475"/>
      <c r="AB242" s="1044"/>
      <c r="AC242" s="1045"/>
      <c r="AD242" s="13" t="s">
        <v>358</v>
      </c>
      <c r="AE242" s="1486">
        <f>TRUNC(AB242/6,1)</f>
        <v>0</v>
      </c>
      <c r="AF242" s="1487"/>
      <c r="AG242" s="1399"/>
      <c r="AH242" s="1483"/>
      <c r="AI242" s="1484"/>
      <c r="AJ242" s="1485"/>
      <c r="AK242" s="1559"/>
    </row>
    <row r="243" spans="2:54" s="4" customFormat="1" ht="18.95" customHeight="1" x14ac:dyDescent="0.15">
      <c r="B243" s="1563"/>
      <c r="C243" s="1391"/>
      <c r="D243" s="1391"/>
      <c r="E243" s="44" t="s">
        <v>28</v>
      </c>
      <c r="F243" s="5"/>
      <c r="G243" s="13" t="s">
        <v>29</v>
      </c>
      <c r="H243" s="13"/>
      <c r="I243" s="13"/>
      <c r="J243" s="5"/>
      <c r="K243" s="6" t="s">
        <v>195</v>
      </c>
      <c r="L243" s="1044"/>
      <c r="M243" s="1045"/>
      <c r="N243" s="1045"/>
      <c r="O243" s="6" t="s">
        <v>358</v>
      </c>
      <c r="P243" s="1358">
        <f t="shared" si="4"/>
        <v>0</v>
      </c>
      <c r="Q243" s="1359"/>
      <c r="R243" s="1359"/>
      <c r="S243" s="1360"/>
      <c r="T243" s="1493"/>
      <c r="U243" s="1494"/>
      <c r="V243" s="1494"/>
      <c r="W243" s="1495"/>
      <c r="X243" s="1473" t="s">
        <v>748</v>
      </c>
      <c r="Y243" s="1474"/>
      <c r="Z243" s="1474"/>
      <c r="AA243" s="1475"/>
      <c r="AB243" s="1044"/>
      <c r="AC243" s="1045"/>
      <c r="AD243" s="13" t="s">
        <v>358</v>
      </c>
      <c r="AE243" s="1486">
        <f>TRUNC(AB243/6,1)</f>
        <v>0</v>
      </c>
      <c r="AF243" s="1487"/>
      <c r="AG243" s="1399"/>
      <c r="AH243" s="1483"/>
      <c r="AI243" s="1484"/>
      <c r="AJ243" s="1485"/>
      <c r="AK243" s="1559"/>
    </row>
    <row r="244" spans="2:54" s="4" customFormat="1" ht="18.95" customHeight="1" x14ac:dyDescent="0.15">
      <c r="B244" s="1563"/>
      <c r="C244" s="1391"/>
      <c r="D244" s="1573"/>
      <c r="E244" s="23" t="s">
        <v>28</v>
      </c>
      <c r="F244" s="11"/>
      <c r="G244" s="24" t="s">
        <v>29</v>
      </c>
      <c r="H244" s="24"/>
      <c r="I244" s="24"/>
      <c r="J244" s="11"/>
      <c r="K244" s="18" t="s">
        <v>195</v>
      </c>
      <c r="L244" s="1044"/>
      <c r="M244" s="1045"/>
      <c r="N244" s="1045"/>
      <c r="O244" s="6" t="s">
        <v>358</v>
      </c>
      <c r="P244" s="1051">
        <f t="shared" si="4"/>
        <v>0</v>
      </c>
      <c r="Q244" s="1052"/>
      <c r="R244" s="1052"/>
      <c r="S244" s="1053"/>
      <c r="T244" s="1493"/>
      <c r="U244" s="1494"/>
      <c r="V244" s="1494"/>
      <c r="W244" s="1495"/>
      <c r="X244" s="1473" t="s">
        <v>30</v>
      </c>
      <c r="Y244" s="1474"/>
      <c r="Z244" s="1474"/>
      <c r="AA244" s="1475"/>
      <c r="AB244" s="1364"/>
      <c r="AC244" s="1365"/>
      <c r="AD244" s="17" t="s">
        <v>358</v>
      </c>
      <c r="AE244" s="1486">
        <f>TRUNC(AB244/20,1)</f>
        <v>0</v>
      </c>
      <c r="AF244" s="1487"/>
      <c r="AG244" s="1399"/>
      <c r="AH244" s="1368"/>
      <c r="AI244" s="1369"/>
      <c r="AJ244" s="1370"/>
      <c r="AK244" s="1559"/>
    </row>
    <row r="245" spans="2:54" s="4" customFormat="1" ht="18.95" customHeight="1" x14ac:dyDescent="0.15">
      <c r="B245" s="1563"/>
      <c r="C245" s="1391"/>
      <c r="D245" s="1390" t="s">
        <v>38</v>
      </c>
      <c r="E245" s="22" t="s">
        <v>28</v>
      </c>
      <c r="F245" s="30"/>
      <c r="G245" s="14" t="s">
        <v>29</v>
      </c>
      <c r="H245" s="14"/>
      <c r="I245" s="14"/>
      <c r="J245" s="30"/>
      <c r="K245" s="31" t="s">
        <v>195</v>
      </c>
      <c r="L245" s="1044"/>
      <c r="M245" s="1045"/>
      <c r="N245" s="1045"/>
      <c r="O245" s="6" t="s">
        <v>358</v>
      </c>
      <c r="P245" s="1384">
        <f t="shared" si="4"/>
        <v>0</v>
      </c>
      <c r="Q245" s="1385"/>
      <c r="R245" s="1385"/>
      <c r="S245" s="1386"/>
      <c r="T245" s="1493"/>
      <c r="U245" s="1494"/>
      <c r="V245" s="1494"/>
      <c r="W245" s="1495"/>
      <c r="X245" s="1476" t="s">
        <v>746</v>
      </c>
      <c r="Y245" s="1477"/>
      <c r="Z245" s="1477"/>
      <c r="AA245" s="1478"/>
      <c r="AB245" s="1364"/>
      <c r="AC245" s="1365"/>
      <c r="AD245" s="17" t="s">
        <v>358</v>
      </c>
      <c r="AE245" s="1683">
        <f>TRUNC(AB245/30,1)</f>
        <v>0</v>
      </c>
      <c r="AF245" s="1684"/>
      <c r="AG245" s="1399"/>
      <c r="AH245" s="1368"/>
      <c r="AI245" s="1369"/>
      <c r="AJ245" s="1370"/>
      <c r="AK245" s="187"/>
    </row>
    <row r="246" spans="2:54" s="4" customFormat="1" ht="18.95" customHeight="1" x14ac:dyDescent="0.15">
      <c r="B246" s="1563"/>
      <c r="C246" s="1391"/>
      <c r="D246" s="1391"/>
      <c r="E246" s="44" t="s">
        <v>28</v>
      </c>
      <c r="F246" s="5"/>
      <c r="G246" s="13" t="s">
        <v>29</v>
      </c>
      <c r="H246" s="13"/>
      <c r="I246" s="13"/>
      <c r="J246" s="5"/>
      <c r="K246" s="6" t="s">
        <v>195</v>
      </c>
      <c r="L246" s="1044"/>
      <c r="M246" s="1045"/>
      <c r="N246" s="1045"/>
      <c r="O246" s="6" t="s">
        <v>358</v>
      </c>
      <c r="P246" s="1358">
        <f t="shared" si="4"/>
        <v>0</v>
      </c>
      <c r="Q246" s="1359"/>
      <c r="R246" s="1359"/>
      <c r="S246" s="1360"/>
      <c r="T246" s="1493"/>
      <c r="U246" s="1494"/>
      <c r="V246" s="1494"/>
      <c r="W246" s="1495"/>
      <c r="X246" s="1476" t="s">
        <v>749</v>
      </c>
      <c r="Y246" s="1477"/>
      <c r="Z246" s="1477"/>
      <c r="AA246" s="1478"/>
      <c r="AB246" s="1364"/>
      <c r="AC246" s="1365"/>
      <c r="AD246" s="17" t="s">
        <v>358</v>
      </c>
      <c r="AE246" s="1683">
        <f>TRUNC(AB246/30,1)</f>
        <v>0</v>
      </c>
      <c r="AF246" s="1684"/>
      <c r="AG246" s="1400"/>
      <c r="AH246" s="1368"/>
      <c r="AI246" s="1369"/>
      <c r="AJ246" s="1370"/>
      <c r="AK246" s="30"/>
    </row>
    <row r="247" spans="2:54" s="4" customFormat="1" ht="18.95" customHeight="1" x14ac:dyDescent="0.15">
      <c r="B247" s="1563"/>
      <c r="C247" s="1391"/>
      <c r="D247" s="1391"/>
      <c r="E247" s="44" t="s">
        <v>28</v>
      </c>
      <c r="F247" s="5"/>
      <c r="G247" s="13" t="s">
        <v>29</v>
      </c>
      <c r="H247" s="13"/>
      <c r="I247" s="13"/>
      <c r="J247" s="5"/>
      <c r="K247" s="6" t="s">
        <v>195</v>
      </c>
      <c r="L247" s="1044"/>
      <c r="M247" s="1045"/>
      <c r="N247" s="1045"/>
      <c r="O247" s="6" t="s">
        <v>358</v>
      </c>
      <c r="P247" s="1358">
        <f t="shared" si="4"/>
        <v>0</v>
      </c>
      <c r="Q247" s="1359"/>
      <c r="R247" s="1359"/>
      <c r="S247" s="1360"/>
      <c r="T247" s="1493"/>
      <c r="U247" s="1494"/>
      <c r="V247" s="1494"/>
      <c r="W247" s="1495"/>
      <c r="X247" s="1401" t="s">
        <v>31</v>
      </c>
      <c r="Y247" s="974"/>
      <c r="Z247" s="974"/>
      <c r="AA247" s="974"/>
      <c r="AB247" s="974"/>
      <c r="AC247" s="974"/>
      <c r="AD247" s="206" t="s">
        <v>147</v>
      </c>
      <c r="AE247" s="1486">
        <f>ROUND(SUM(AE241:AF246),0)</f>
        <v>0</v>
      </c>
      <c r="AF247" s="1560"/>
      <c r="AG247" s="205" t="s">
        <v>358</v>
      </c>
      <c r="AH247" s="1483">
        <f>SUM(AH241:AJ244)</f>
        <v>0</v>
      </c>
      <c r="AI247" s="1484"/>
      <c r="AJ247" s="315" t="s">
        <v>358</v>
      </c>
      <c r="AK247" s="188"/>
    </row>
    <row r="248" spans="2:54" s="4" customFormat="1" ht="18.95" customHeight="1" x14ac:dyDescent="0.15">
      <c r="B248" s="1563"/>
      <c r="C248" s="1391"/>
      <c r="D248" s="1391"/>
      <c r="E248" s="44" t="s">
        <v>28</v>
      </c>
      <c r="F248" s="5"/>
      <c r="G248" s="13" t="s">
        <v>29</v>
      </c>
      <c r="H248" s="13"/>
      <c r="I248" s="13"/>
      <c r="J248" s="5"/>
      <c r="K248" s="6" t="s">
        <v>195</v>
      </c>
      <c r="L248" s="1044"/>
      <c r="M248" s="1045"/>
      <c r="N248" s="1045"/>
      <c r="O248" s="6" t="s">
        <v>358</v>
      </c>
      <c r="P248" s="1358">
        <f t="shared" si="4"/>
        <v>0</v>
      </c>
      <c r="Q248" s="1359"/>
      <c r="R248" s="1359"/>
      <c r="S248" s="1360"/>
      <c r="T248" s="1493"/>
      <c r="U248" s="1494"/>
      <c r="V248" s="1494"/>
      <c r="W248" s="1495"/>
      <c r="X248" s="327"/>
      <c r="Y248" s="14"/>
      <c r="Z248" s="14"/>
      <c r="AA248" s="14"/>
      <c r="AB248" s="14"/>
      <c r="AC248" s="14"/>
      <c r="AD248" s="14"/>
      <c r="AE248" s="14"/>
      <c r="AF248" s="14"/>
      <c r="AG248" s="14"/>
      <c r="AH248" s="14"/>
      <c r="AI248" s="14"/>
      <c r="AJ248" s="314"/>
      <c r="AK248" s="30"/>
    </row>
    <row r="249" spans="2:54" s="4" customFormat="1" ht="18.95" customHeight="1" x14ac:dyDescent="0.15">
      <c r="B249" s="1563"/>
      <c r="C249" s="1391"/>
      <c r="D249" s="1391"/>
      <c r="E249" s="44" t="s">
        <v>28</v>
      </c>
      <c r="F249" s="5"/>
      <c r="G249" s="13" t="s">
        <v>29</v>
      </c>
      <c r="H249" s="13"/>
      <c r="I249" s="13"/>
      <c r="J249" s="5"/>
      <c r="K249" s="6" t="s">
        <v>195</v>
      </c>
      <c r="L249" s="1044"/>
      <c r="M249" s="1045"/>
      <c r="N249" s="1045"/>
      <c r="O249" s="6" t="s">
        <v>358</v>
      </c>
      <c r="P249" s="1358">
        <f t="shared" si="4"/>
        <v>0</v>
      </c>
      <c r="Q249" s="1359"/>
      <c r="R249" s="1359"/>
      <c r="S249" s="1360"/>
      <c r="T249" s="1493"/>
      <c r="U249" s="1494"/>
      <c r="V249" s="1494"/>
      <c r="W249" s="1495"/>
      <c r="X249" s="1401" t="s">
        <v>620</v>
      </c>
      <c r="Y249" s="974"/>
      <c r="Z249" s="974"/>
      <c r="AA249" s="974"/>
      <c r="AB249" s="974"/>
      <c r="AC249" s="974"/>
      <c r="AD249" s="974"/>
      <c r="AE249" s="974"/>
      <c r="AF249" s="5" t="s">
        <v>148</v>
      </c>
      <c r="AG249" s="1402"/>
      <c r="AH249" s="1403"/>
      <c r="AI249" s="1403"/>
      <c r="AJ249" s="316" t="s">
        <v>511</v>
      </c>
      <c r="AK249" s="30"/>
    </row>
    <row r="250" spans="2:54" s="4" customFormat="1" ht="18.95" customHeight="1" x14ac:dyDescent="0.15">
      <c r="B250" s="1563"/>
      <c r="C250" s="1391"/>
      <c r="D250" s="1391"/>
      <c r="E250" s="44" t="s">
        <v>28</v>
      </c>
      <c r="F250" s="5"/>
      <c r="G250" s="13" t="s">
        <v>29</v>
      </c>
      <c r="H250" s="13"/>
      <c r="I250" s="13"/>
      <c r="J250" s="5"/>
      <c r="K250" s="6" t="s">
        <v>195</v>
      </c>
      <c r="L250" s="1044"/>
      <c r="M250" s="1045"/>
      <c r="N250" s="1045"/>
      <c r="O250" s="6" t="s">
        <v>358</v>
      </c>
      <c r="P250" s="1358">
        <f t="shared" si="4"/>
        <v>0</v>
      </c>
      <c r="Q250" s="1359"/>
      <c r="R250" s="1359"/>
      <c r="S250" s="1360"/>
      <c r="T250" s="1493"/>
      <c r="U250" s="1494"/>
      <c r="V250" s="1494"/>
      <c r="W250" s="1495"/>
      <c r="X250" s="1054" t="s">
        <v>750</v>
      </c>
      <c r="Y250" s="932"/>
      <c r="Z250" s="932"/>
      <c r="AA250" s="932"/>
      <c r="AB250" s="932"/>
      <c r="AC250" s="932"/>
      <c r="AD250" s="932"/>
      <c r="AE250" s="932"/>
      <c r="AF250" s="5" t="s">
        <v>149</v>
      </c>
      <c r="AG250" s="1044"/>
      <c r="AH250" s="1045"/>
      <c r="AI250" s="1045"/>
      <c r="AJ250" s="316" t="s">
        <v>358</v>
      </c>
    </row>
    <row r="251" spans="2:54" s="4" customFormat="1" ht="18.95" customHeight="1" x14ac:dyDescent="0.15">
      <c r="B251" s="1563"/>
      <c r="C251" s="1391"/>
      <c r="D251" s="1391"/>
      <c r="E251" s="22" t="s">
        <v>28</v>
      </c>
      <c r="F251" s="30"/>
      <c r="G251" s="14" t="s">
        <v>29</v>
      </c>
      <c r="H251" s="14"/>
      <c r="I251" s="14"/>
      <c r="J251" s="30"/>
      <c r="K251" s="31" t="s">
        <v>195</v>
      </c>
      <c r="L251" s="1044"/>
      <c r="M251" s="1045"/>
      <c r="N251" s="1045"/>
      <c r="O251" s="6" t="s">
        <v>358</v>
      </c>
      <c r="P251" s="1051">
        <f t="shared" si="4"/>
        <v>0</v>
      </c>
      <c r="Q251" s="1052"/>
      <c r="R251" s="1052"/>
      <c r="S251" s="1053"/>
      <c r="T251" s="1023"/>
      <c r="U251" s="1024"/>
      <c r="V251" s="1024"/>
      <c r="W251" s="1025"/>
      <c r="X251" s="1054" t="s">
        <v>751</v>
      </c>
      <c r="Y251" s="932"/>
      <c r="Z251" s="932"/>
      <c r="AA251" s="932"/>
      <c r="AB251" s="932"/>
      <c r="AC251" s="932"/>
      <c r="AD251" s="932"/>
      <c r="AE251" s="932"/>
      <c r="AF251" s="6" t="s">
        <v>150</v>
      </c>
      <c r="AG251" s="1044"/>
      <c r="AH251" s="1045"/>
      <c r="AI251" s="1045"/>
      <c r="AJ251" s="316" t="s">
        <v>358</v>
      </c>
    </row>
    <row r="252" spans="2:54" s="4" customFormat="1" ht="17.100000000000001" customHeight="1" thickBot="1" x14ac:dyDescent="0.2">
      <c r="B252" s="1563"/>
      <c r="C252" s="1425" t="s">
        <v>73</v>
      </c>
      <c r="D252" s="1425"/>
      <c r="E252" s="1425"/>
      <c r="F252" s="1425"/>
      <c r="G252" s="1425"/>
      <c r="H252" s="1425"/>
      <c r="I252" s="1425"/>
      <c r="J252" s="1425"/>
      <c r="K252" s="1425"/>
      <c r="L252" s="1070"/>
      <c r="M252" s="1021"/>
      <c r="N252" s="1021"/>
      <c r="O252" s="1071"/>
      <c r="P252" s="1384">
        <f>SUM(P239:S251)</f>
        <v>0</v>
      </c>
      <c r="Q252" s="1385"/>
      <c r="R252" s="1385"/>
      <c r="S252" s="1386"/>
      <c r="T252" s="1072">
        <f>IF(OR(P238="",L238=""),0,ROUND(P252/(P238/L238),0))</f>
        <v>0</v>
      </c>
      <c r="U252" s="1073"/>
      <c r="V252" s="1073"/>
      <c r="W252" s="273" t="s">
        <v>358</v>
      </c>
      <c r="X252" s="1054" t="s">
        <v>752</v>
      </c>
      <c r="Y252" s="932"/>
      <c r="Z252" s="932"/>
      <c r="AA252" s="932"/>
      <c r="AB252" s="932"/>
      <c r="AC252" s="932"/>
      <c r="AD252" s="932"/>
      <c r="AE252" s="932"/>
      <c r="AF252" s="6" t="s">
        <v>151</v>
      </c>
      <c r="AG252" s="1044"/>
      <c r="AH252" s="1045"/>
      <c r="AI252" s="1045"/>
      <c r="AJ252" s="316" t="s">
        <v>358</v>
      </c>
      <c r="AK252" s="30"/>
    </row>
    <row r="253" spans="2:54" s="4" customFormat="1" ht="17.25" customHeight="1" x14ac:dyDescent="0.15">
      <c r="B253" s="1561" t="s">
        <v>359</v>
      </c>
      <c r="C253" s="1379" t="s">
        <v>535</v>
      </c>
      <c r="D253" s="997" t="s">
        <v>528</v>
      </c>
      <c r="E253" s="1382"/>
      <c r="F253" s="1382"/>
      <c r="G253" s="1382"/>
      <c r="H253" s="1382"/>
      <c r="I253" s="1382"/>
      <c r="J253" s="1382"/>
      <c r="K253" s="1383"/>
      <c r="L253" s="1361"/>
      <c r="M253" s="1362"/>
      <c r="N253" s="1362"/>
      <c r="O253" s="197" t="s">
        <v>358</v>
      </c>
      <c r="P253" s="1048">
        <f>+F253*J253*L253</f>
        <v>0</v>
      </c>
      <c r="Q253" s="1049"/>
      <c r="R253" s="1049"/>
      <c r="S253" s="1050"/>
      <c r="T253" s="1674"/>
      <c r="U253" s="1675"/>
      <c r="V253" s="1675"/>
      <c r="W253" s="1676"/>
      <c r="X253" s="1401" t="s">
        <v>451</v>
      </c>
      <c r="Y253" s="974"/>
      <c r="Z253" s="974"/>
      <c r="AA253" s="974"/>
      <c r="AB253" s="974"/>
      <c r="AC253" s="974"/>
      <c r="AD253" s="974"/>
      <c r="AE253" s="974"/>
      <c r="AF253" s="6" t="s">
        <v>152</v>
      </c>
      <c r="AG253" s="1044"/>
      <c r="AH253" s="1045"/>
      <c r="AI253" s="1045"/>
      <c r="AJ253" s="316" t="s">
        <v>358</v>
      </c>
      <c r="AK253" s="30"/>
      <c r="AO253" s="14"/>
      <c r="AP253" s="14"/>
      <c r="AQ253" s="14"/>
      <c r="AR253" s="14"/>
      <c r="AS253" s="14"/>
      <c r="AT253" s="14"/>
      <c r="AU253" s="14"/>
      <c r="AV253" s="14"/>
      <c r="AW253" s="14"/>
      <c r="AX253" s="14"/>
      <c r="AY253" s="14"/>
      <c r="AZ253" s="14"/>
      <c r="BA253" s="14"/>
      <c r="BB253" s="14"/>
    </row>
    <row r="254" spans="2:54" s="4" customFormat="1" ht="17.100000000000001" customHeight="1" x14ac:dyDescent="0.15">
      <c r="B254" s="1562"/>
      <c r="C254" s="1379"/>
      <c r="D254" s="1177" t="s">
        <v>650</v>
      </c>
      <c r="E254" s="1042"/>
      <c r="F254" s="1042"/>
      <c r="G254" s="1042"/>
      <c r="H254" s="1042"/>
      <c r="I254" s="1042"/>
      <c r="J254" s="1042"/>
      <c r="K254" s="1043"/>
      <c r="L254" s="953"/>
      <c r="M254" s="1046"/>
      <c r="N254" s="1046"/>
      <c r="O254" s="1047" t="s">
        <v>358</v>
      </c>
      <c r="P254" s="264"/>
      <c r="Q254" s="265"/>
      <c r="R254" s="265"/>
      <c r="S254" s="266"/>
      <c r="T254" s="1020"/>
      <c r="U254" s="1021"/>
      <c r="V254" s="1021"/>
      <c r="W254" s="1022"/>
      <c r="X254" s="1054" t="s">
        <v>745</v>
      </c>
      <c r="Y254" s="932"/>
      <c r="Z254" s="932"/>
      <c r="AA254" s="932"/>
      <c r="AB254" s="932"/>
      <c r="AC254" s="932"/>
      <c r="AD254" s="932"/>
      <c r="AE254" s="932"/>
      <c r="AF254" s="6" t="s">
        <v>342</v>
      </c>
      <c r="AG254" s="932"/>
      <c r="AH254" s="932"/>
      <c r="AI254" s="932"/>
      <c r="AJ254" s="316" t="s">
        <v>358</v>
      </c>
      <c r="AK254" s="30"/>
      <c r="AO254" s="14"/>
      <c r="AP254" s="14"/>
      <c r="AQ254" s="14"/>
      <c r="AR254" s="14"/>
      <c r="AS254" s="14"/>
      <c r="AT254" s="14"/>
      <c r="AU254" s="14"/>
      <c r="AV254" s="14"/>
      <c r="AW254" s="14"/>
      <c r="AX254" s="14"/>
      <c r="AY254" s="14"/>
      <c r="AZ254" s="14"/>
      <c r="BA254" s="14"/>
      <c r="BB254" s="14"/>
    </row>
    <row r="255" spans="2:54" s="4" customFormat="1" ht="17.100000000000001" customHeight="1" x14ac:dyDescent="0.15">
      <c r="B255" s="1563"/>
      <c r="C255" s="1380"/>
      <c r="D255" s="1178"/>
      <c r="E255" s="1080"/>
      <c r="F255" s="1080"/>
      <c r="G255" s="1080"/>
      <c r="H255" s="1080"/>
      <c r="I255" s="1080"/>
      <c r="J255" s="1080"/>
      <c r="K255" s="1065"/>
      <c r="L255" s="997"/>
      <c r="M255" s="978"/>
      <c r="N255" s="978"/>
      <c r="O255" s="1081"/>
      <c r="P255" s="1358">
        <f>+F255*J255*L255</f>
        <v>0</v>
      </c>
      <c r="Q255" s="1359"/>
      <c r="R255" s="1359"/>
      <c r="S255" s="1360"/>
      <c r="T255" s="1023"/>
      <c r="U255" s="1024"/>
      <c r="V255" s="1024"/>
      <c r="W255" s="1025"/>
      <c r="X255" s="327"/>
      <c r="Y255" s="14"/>
      <c r="Z255" s="14"/>
      <c r="AA255" s="14"/>
      <c r="AB255" s="14"/>
      <c r="AC255" s="14"/>
      <c r="AD255" s="14"/>
      <c r="AE255" s="14"/>
      <c r="AF255" s="14"/>
      <c r="AG255" s="14"/>
      <c r="AH255" s="14"/>
      <c r="AI255" s="14"/>
      <c r="AJ255" s="314"/>
      <c r="AK255" s="208"/>
      <c r="AO255" s="14"/>
      <c r="AP255" s="14"/>
      <c r="AQ255" s="321"/>
      <c r="AR255" s="321"/>
      <c r="AS255" s="321"/>
      <c r="AT255" s="321"/>
      <c r="AU255" s="321"/>
      <c r="AV255" s="321"/>
      <c r="AW255" s="321"/>
      <c r="AX255" s="321"/>
      <c r="AY255" s="321"/>
      <c r="AZ255" s="321"/>
      <c r="BA255" s="321"/>
      <c r="BB255" s="321"/>
    </row>
    <row r="256" spans="2:54" s="4" customFormat="1" ht="17.100000000000001" customHeight="1" x14ac:dyDescent="0.15">
      <c r="B256" s="1563"/>
      <c r="C256" s="1381"/>
      <c r="D256" s="955" t="s">
        <v>529</v>
      </c>
      <c r="E256" s="1199"/>
      <c r="F256" s="1199"/>
      <c r="G256" s="1199"/>
      <c r="H256" s="1199"/>
      <c r="I256" s="1199"/>
      <c r="J256" s="1199"/>
      <c r="K256" s="1200"/>
      <c r="L256" s="1465"/>
      <c r="M256" s="1466"/>
      <c r="N256" s="1466"/>
      <c r="O256" s="1467"/>
      <c r="P256" s="1358">
        <f>SUM(P242:S255)</f>
        <v>0</v>
      </c>
      <c r="Q256" s="1359"/>
      <c r="R256" s="1359"/>
      <c r="S256" s="1360"/>
      <c r="T256" s="1568">
        <f>IF(OR(P241="",L241=""),0,ROUND(P256/(P241/L241),0))</f>
        <v>0</v>
      </c>
      <c r="U256" s="1569"/>
      <c r="V256" s="1569"/>
      <c r="W256" s="210" t="s">
        <v>358</v>
      </c>
      <c r="X256" s="327"/>
      <c r="Y256" s="14"/>
      <c r="Z256" s="14"/>
      <c r="AA256" s="14"/>
      <c r="AB256" s="14"/>
      <c r="AC256" s="14"/>
      <c r="AD256" s="14"/>
      <c r="AE256" s="14"/>
      <c r="AF256" s="14"/>
      <c r="AG256" s="14"/>
      <c r="AH256" s="14"/>
      <c r="AI256" s="14"/>
      <c r="AJ256" s="314"/>
      <c r="AK256" s="208"/>
      <c r="AO256" s="14"/>
      <c r="AP256" s="14"/>
      <c r="AQ256" s="321"/>
      <c r="AR256" s="321"/>
      <c r="AS256" s="321"/>
      <c r="AT256" s="321"/>
      <c r="AU256" s="321"/>
      <c r="AV256" s="321"/>
      <c r="AW256" s="321"/>
      <c r="AX256" s="321"/>
      <c r="AY256" s="321"/>
      <c r="AZ256" s="321"/>
      <c r="BA256" s="321"/>
      <c r="BB256" s="321"/>
    </row>
    <row r="257" spans="1:54" s="4" customFormat="1" ht="17.100000000000001" customHeight="1" x14ac:dyDescent="0.15">
      <c r="B257" s="1563"/>
      <c r="C257" s="1018" t="s">
        <v>381</v>
      </c>
      <c r="D257" s="1464" t="s">
        <v>528</v>
      </c>
      <c r="E257" s="1464"/>
      <c r="F257" s="1464"/>
      <c r="G257" s="1464"/>
      <c r="H257" s="1082" t="s">
        <v>702</v>
      </c>
      <c r="I257" s="1083"/>
      <c r="J257" s="17"/>
      <c r="K257" s="1042" t="s">
        <v>703</v>
      </c>
      <c r="L257" s="1043"/>
      <c r="M257" s="1074"/>
      <c r="N257" s="1075"/>
      <c r="O257" s="1047" t="s">
        <v>358</v>
      </c>
      <c r="P257" s="1036">
        <f>+J257*J258*M257</f>
        <v>0</v>
      </c>
      <c r="Q257" s="1037"/>
      <c r="R257" s="1037"/>
      <c r="S257" s="1038"/>
      <c r="T257" s="1020"/>
      <c r="U257" s="1021"/>
      <c r="V257" s="1021"/>
      <c r="W257" s="1022"/>
      <c r="X257" s="327"/>
      <c r="Y257" s="14"/>
      <c r="Z257" s="14"/>
      <c r="AA257" s="14"/>
      <c r="AB257" s="14"/>
      <c r="AC257" s="14"/>
      <c r="AD257" s="14"/>
      <c r="AE257" s="14"/>
      <c r="AF257" s="14"/>
      <c r="AG257" s="14"/>
      <c r="AH257" s="14"/>
      <c r="AI257" s="14"/>
      <c r="AJ257" s="314"/>
      <c r="AK257" s="208"/>
      <c r="AO257" s="14"/>
      <c r="AP257" s="14"/>
      <c r="AQ257" s="14"/>
      <c r="AR257" s="14"/>
      <c r="AS257" s="14"/>
      <c r="AT257" s="14"/>
      <c r="AU257" s="14"/>
      <c r="AV257" s="14"/>
      <c r="AW257" s="14"/>
      <c r="AX257" s="14"/>
      <c r="AY257" s="14"/>
      <c r="AZ257" s="14"/>
      <c r="BA257" s="14"/>
      <c r="BB257" s="14"/>
    </row>
    <row r="258" spans="1:54" s="4" customFormat="1" ht="17.100000000000001" customHeight="1" x14ac:dyDescent="0.15">
      <c r="B258" s="1563"/>
      <c r="C258" s="1379"/>
      <c r="D258" s="1464"/>
      <c r="E258" s="1464"/>
      <c r="F258" s="1464"/>
      <c r="G258" s="1464"/>
      <c r="H258" s="1078" t="s">
        <v>704</v>
      </c>
      <c r="I258" s="1079"/>
      <c r="J258" s="24"/>
      <c r="K258" s="1080" t="s">
        <v>196</v>
      </c>
      <c r="L258" s="1065"/>
      <c r="M258" s="1076"/>
      <c r="N258" s="1077"/>
      <c r="O258" s="1081"/>
      <c r="P258" s="1039">
        <f>+F258*J258*L258</f>
        <v>0</v>
      </c>
      <c r="Q258" s="1040"/>
      <c r="R258" s="1040"/>
      <c r="S258" s="1041"/>
      <c r="T258" s="1023"/>
      <c r="U258" s="1024"/>
      <c r="V258" s="1024"/>
      <c r="W258" s="1025"/>
      <c r="X258" s="327"/>
      <c r="Y258" s="14"/>
      <c r="Z258" s="14"/>
      <c r="AA258" s="14"/>
      <c r="AB258" s="14"/>
      <c r="AC258" s="14"/>
      <c r="AD258" s="14"/>
      <c r="AE258" s="14"/>
      <c r="AF258" s="14"/>
      <c r="AG258" s="14"/>
      <c r="AH258" s="14"/>
      <c r="AI258" s="14"/>
      <c r="AJ258" s="314"/>
      <c r="AK258" s="208"/>
      <c r="AO258" s="14"/>
      <c r="AP258" s="14"/>
      <c r="AQ258" s="14"/>
      <c r="AR258" s="14"/>
      <c r="AS258" s="14"/>
      <c r="AT258" s="14"/>
      <c r="AU258" s="14"/>
      <c r="AV258" s="14"/>
      <c r="AW258" s="30"/>
      <c r="AX258" s="14"/>
      <c r="AY258" s="14"/>
      <c r="AZ258" s="14"/>
      <c r="BA258" s="30"/>
      <c r="BB258" s="14"/>
    </row>
    <row r="259" spans="1:54" s="4" customFormat="1" ht="20.100000000000001" customHeight="1" x14ac:dyDescent="0.15">
      <c r="B259" s="1563"/>
      <c r="C259" s="1379"/>
      <c r="D259" s="1463" t="s">
        <v>650</v>
      </c>
      <c r="E259" s="1463"/>
      <c r="F259" s="1463"/>
      <c r="G259" s="1463"/>
      <c r="H259" s="1082" t="s">
        <v>702</v>
      </c>
      <c r="I259" s="1083"/>
      <c r="J259" s="17"/>
      <c r="K259" s="1042" t="s">
        <v>703</v>
      </c>
      <c r="L259" s="1043"/>
      <c r="M259" s="1074"/>
      <c r="N259" s="1075"/>
      <c r="O259" s="1047" t="s">
        <v>358</v>
      </c>
      <c r="P259" s="1036">
        <f>+J259*J260*M259</f>
        <v>0</v>
      </c>
      <c r="Q259" s="1037"/>
      <c r="R259" s="1037"/>
      <c r="S259" s="1038"/>
      <c r="T259" s="1020"/>
      <c r="U259" s="1021"/>
      <c r="V259" s="1021"/>
      <c r="W259" s="1022"/>
      <c r="X259" s="327"/>
      <c r="Y259" s="14"/>
      <c r="Z259" s="14"/>
      <c r="AA259" s="14"/>
      <c r="AB259" s="14"/>
      <c r="AC259" s="14"/>
      <c r="AD259" s="14"/>
      <c r="AE259" s="14"/>
      <c r="AF259" s="14"/>
      <c r="AG259" s="14"/>
      <c r="AH259" s="14"/>
      <c r="AI259" s="14"/>
      <c r="AJ259" s="314"/>
      <c r="AK259" s="208"/>
      <c r="AO259" s="14"/>
      <c r="AP259" s="14"/>
      <c r="AQ259" s="14"/>
      <c r="AR259" s="14"/>
      <c r="AS259" s="14"/>
      <c r="AT259" s="14"/>
      <c r="AU259" s="14"/>
      <c r="AV259" s="14"/>
      <c r="AW259" s="30"/>
      <c r="AX259" s="14"/>
      <c r="AY259" s="14"/>
      <c r="AZ259" s="14"/>
      <c r="BA259" s="30"/>
      <c r="BB259" s="14"/>
    </row>
    <row r="260" spans="1:54" s="4" customFormat="1" ht="20.100000000000001" customHeight="1" x14ac:dyDescent="0.15">
      <c r="B260" s="1563"/>
      <c r="C260" s="1379"/>
      <c r="D260" s="1463"/>
      <c r="E260" s="1463"/>
      <c r="F260" s="1463"/>
      <c r="G260" s="1463"/>
      <c r="H260" s="1078" t="s">
        <v>704</v>
      </c>
      <c r="I260" s="1079"/>
      <c r="J260" s="24"/>
      <c r="K260" s="1080" t="s">
        <v>196</v>
      </c>
      <c r="L260" s="1065"/>
      <c r="M260" s="1076"/>
      <c r="N260" s="1077"/>
      <c r="O260" s="1081"/>
      <c r="P260" s="1039">
        <f>+F260*J260*L260</f>
        <v>0</v>
      </c>
      <c r="Q260" s="1040"/>
      <c r="R260" s="1040"/>
      <c r="S260" s="1041"/>
      <c r="T260" s="1023"/>
      <c r="U260" s="1024"/>
      <c r="V260" s="1024"/>
      <c r="W260" s="1025"/>
      <c r="X260" s="327"/>
      <c r="Y260" s="14"/>
      <c r="Z260" s="14"/>
      <c r="AA260" s="14"/>
      <c r="AB260" s="14"/>
      <c r="AC260" s="14"/>
      <c r="AD260" s="14"/>
      <c r="AE260" s="14"/>
      <c r="AF260" s="14"/>
      <c r="AG260" s="14"/>
      <c r="AH260" s="14"/>
      <c r="AI260" s="14"/>
      <c r="AJ260" s="314"/>
      <c r="AK260" s="208"/>
      <c r="AO260" s="14"/>
      <c r="AP260" s="14"/>
      <c r="AQ260" s="14"/>
      <c r="AR260" s="14"/>
      <c r="AS260" s="14"/>
      <c r="AT260" s="14"/>
      <c r="AU260" s="14"/>
      <c r="AV260" s="14"/>
      <c r="AW260" s="14"/>
      <c r="AX260" s="14"/>
      <c r="AY260" s="14"/>
      <c r="AZ260" s="14"/>
      <c r="BA260" s="14"/>
      <c r="BB260" s="14"/>
    </row>
    <row r="261" spans="1:54" s="4" customFormat="1" ht="17.100000000000001" customHeight="1" thickBot="1" x14ac:dyDescent="0.2">
      <c r="B261" s="1563"/>
      <c r="C261" s="1019"/>
      <c r="D261" s="955" t="s">
        <v>536</v>
      </c>
      <c r="E261" s="1199"/>
      <c r="F261" s="1199"/>
      <c r="G261" s="1199"/>
      <c r="H261" s="1199"/>
      <c r="I261" s="1199"/>
      <c r="J261" s="1199"/>
      <c r="K261" s="1200"/>
      <c r="L261" s="1465"/>
      <c r="M261" s="1466"/>
      <c r="N261" s="1466"/>
      <c r="O261" s="1467"/>
      <c r="P261" s="1358">
        <f>SUM(P245:S260)</f>
        <v>0</v>
      </c>
      <c r="Q261" s="1359"/>
      <c r="R261" s="1359"/>
      <c r="S261" s="1360"/>
      <c r="T261" s="1568">
        <f>IF(OR(P244="",L244=""),0,ROUND(P261/(P244/L244),0))</f>
        <v>0</v>
      </c>
      <c r="U261" s="1569"/>
      <c r="V261" s="1569"/>
      <c r="W261" s="210" t="s">
        <v>358</v>
      </c>
      <c r="X261" s="328"/>
      <c r="Y261" s="329"/>
      <c r="Z261" s="329"/>
      <c r="AA261" s="329"/>
      <c r="AB261" s="329"/>
      <c r="AC261" s="329"/>
      <c r="AD261" s="329"/>
      <c r="AE261" s="329"/>
      <c r="AF261" s="329"/>
      <c r="AG261" s="329"/>
      <c r="AH261" s="329"/>
      <c r="AI261" s="329"/>
      <c r="AJ261" s="330"/>
      <c r="AK261" s="208"/>
      <c r="AO261" s="14"/>
      <c r="AP261" s="14"/>
      <c r="AQ261" s="14"/>
      <c r="AR261" s="14"/>
      <c r="AS261" s="14"/>
      <c r="AT261" s="14"/>
      <c r="AU261" s="14"/>
      <c r="AV261" s="14"/>
      <c r="AW261" s="14"/>
      <c r="AX261" s="14"/>
      <c r="AY261" s="14"/>
      <c r="AZ261" s="14"/>
      <c r="BA261" s="14"/>
      <c r="BB261" s="14"/>
    </row>
    <row r="262" spans="1:54" s="4" customFormat="1" ht="17.100000000000001" customHeight="1" thickTop="1" thickBot="1" x14ac:dyDescent="0.2">
      <c r="B262" s="1564"/>
      <c r="C262" s="1396" t="s">
        <v>537</v>
      </c>
      <c r="D262" s="1397"/>
      <c r="E262" s="1397"/>
      <c r="F262" s="1397"/>
      <c r="G262" s="1397"/>
      <c r="H262" s="1397"/>
      <c r="I262" s="1397"/>
      <c r="J262" s="1397"/>
      <c r="K262" s="1397"/>
      <c r="L262" s="1397"/>
      <c r="M262" s="1397"/>
      <c r="N262" s="1397"/>
      <c r="O262" s="1397"/>
      <c r="P262" s="1046"/>
      <c r="Q262" s="1046"/>
      <c r="R262" s="1046"/>
      <c r="S262" s="1047"/>
      <c r="T262" s="1677">
        <f>+L238+T252+L253</f>
        <v>0</v>
      </c>
      <c r="U262" s="1678"/>
      <c r="V262" s="1678"/>
      <c r="W262" s="249" t="s">
        <v>358</v>
      </c>
      <c r="X262" s="1671" t="s">
        <v>706</v>
      </c>
      <c r="Y262" s="1672"/>
      <c r="Z262" s="1672"/>
      <c r="AA262" s="1672"/>
      <c r="AB262" s="1672"/>
      <c r="AC262" s="1672"/>
      <c r="AD262" s="1672"/>
      <c r="AE262" s="1672"/>
      <c r="AF262" s="1673"/>
      <c r="AG262" s="1115">
        <f>AG238+AG239+AE247+AG249+AG253+AG250+AG251+AG252+AX258+AX259+AG254</f>
        <v>0</v>
      </c>
      <c r="AH262" s="1116"/>
      <c r="AI262" s="1116"/>
      <c r="AJ262" s="250" t="s">
        <v>358</v>
      </c>
      <c r="AK262" s="187"/>
    </row>
    <row r="263" spans="1:54" s="4" customFormat="1" ht="17.100000000000001" customHeight="1" x14ac:dyDescent="0.15">
      <c r="B263" s="1574" t="s">
        <v>652</v>
      </c>
      <c r="C263" s="1565" t="s">
        <v>40</v>
      </c>
      <c r="D263" s="1566"/>
      <c r="E263" s="1566"/>
      <c r="F263" s="1566"/>
      <c r="G263" s="1566"/>
      <c r="H263" s="1566"/>
      <c r="I263" s="1566"/>
      <c r="J263" s="1566"/>
      <c r="K263" s="1567"/>
      <c r="L263" s="1361"/>
      <c r="M263" s="1362"/>
      <c r="N263" s="1362"/>
      <c r="O263" s="197" t="s">
        <v>358</v>
      </c>
      <c r="P263" s="1392" t="s">
        <v>664</v>
      </c>
      <c r="Q263" s="1393"/>
      <c r="R263" s="1393"/>
      <c r="S263" s="1393"/>
      <c r="T263" s="1574" t="s">
        <v>653</v>
      </c>
      <c r="U263" s="1496" t="s">
        <v>651</v>
      </c>
      <c r="V263" s="1496"/>
      <c r="W263" s="1496"/>
      <c r="X263" s="1030" t="s">
        <v>525</v>
      </c>
      <c r="Y263" s="1031"/>
      <c r="Z263" s="1031"/>
      <c r="AA263" s="1031"/>
      <c r="AB263" s="1031"/>
      <c r="AC263" s="1031"/>
      <c r="AD263" s="1031"/>
      <c r="AE263" s="1031"/>
      <c r="AF263" s="1031"/>
      <c r="AG263" s="1031"/>
      <c r="AH263" s="1031"/>
      <c r="AI263" s="1031"/>
      <c r="AJ263" s="1032"/>
      <c r="AK263" s="30"/>
    </row>
    <row r="264" spans="1:54" s="4" customFormat="1" ht="17.100000000000001" customHeight="1" x14ac:dyDescent="0.15">
      <c r="B264" s="1575"/>
      <c r="C264" s="1388" t="s">
        <v>381</v>
      </c>
      <c r="D264" s="118"/>
      <c r="E264" s="119" t="s">
        <v>28</v>
      </c>
      <c r="F264" s="119"/>
      <c r="G264" s="119" t="s">
        <v>29</v>
      </c>
      <c r="H264" s="119"/>
      <c r="I264" s="119"/>
      <c r="J264" s="119"/>
      <c r="K264" s="122" t="s">
        <v>195</v>
      </c>
      <c r="L264" s="1044"/>
      <c r="M264" s="1045"/>
      <c r="N264" s="1045"/>
      <c r="O264" s="6" t="s">
        <v>358</v>
      </c>
      <c r="P264" s="1100"/>
      <c r="Q264" s="1101"/>
      <c r="R264" s="1101"/>
      <c r="S264" s="1101"/>
      <c r="T264" s="1575"/>
      <c r="U264" s="884"/>
      <c r="V264" s="884"/>
      <c r="W264" s="884"/>
      <c r="X264" s="997"/>
      <c r="Y264" s="978"/>
      <c r="Z264" s="978"/>
      <c r="AA264" s="978"/>
      <c r="AB264" s="978"/>
      <c r="AC264" s="978"/>
      <c r="AD264" s="978"/>
      <c r="AE264" s="978"/>
      <c r="AF264" s="978"/>
      <c r="AG264" s="978"/>
      <c r="AH264" s="978"/>
      <c r="AI264" s="978"/>
      <c r="AJ264" s="1033"/>
      <c r="AK264" s="30"/>
    </row>
    <row r="265" spans="1:54" s="4" customFormat="1" ht="17.100000000000001" customHeight="1" x14ac:dyDescent="0.15">
      <c r="B265" s="1575"/>
      <c r="C265" s="1388"/>
      <c r="D265" s="120"/>
      <c r="E265" s="121" t="s">
        <v>28</v>
      </c>
      <c r="F265" s="121"/>
      <c r="G265" s="121" t="s">
        <v>29</v>
      </c>
      <c r="H265" s="121"/>
      <c r="I265" s="121"/>
      <c r="J265" s="121"/>
      <c r="K265" s="123" t="s">
        <v>195</v>
      </c>
      <c r="L265" s="1044"/>
      <c r="M265" s="1045"/>
      <c r="N265" s="1045"/>
      <c r="O265" s="6" t="s">
        <v>358</v>
      </c>
      <c r="P265" s="1100"/>
      <c r="Q265" s="1101"/>
      <c r="R265" s="1101"/>
      <c r="S265" s="1101"/>
      <c r="T265" s="1575"/>
      <c r="U265" s="953" t="s">
        <v>654</v>
      </c>
      <c r="V265" s="1046"/>
      <c r="W265" s="1046"/>
      <c r="X265" s="251"/>
      <c r="Y265" s="251"/>
      <c r="Z265" s="14" t="s">
        <v>526</v>
      </c>
      <c r="AA265" s="14"/>
      <c r="AB265" s="14"/>
      <c r="AC265" s="14"/>
      <c r="AD265" s="14"/>
      <c r="AE265" s="14"/>
      <c r="AF265" s="14"/>
      <c r="AG265" s="241" t="s">
        <v>525</v>
      </c>
      <c r="AH265" s="241"/>
      <c r="AI265" s="241"/>
      <c r="AJ265" s="247"/>
      <c r="AK265" s="189"/>
    </row>
    <row r="266" spans="1:54" s="19" customFormat="1" ht="17.100000000000001" customHeight="1" thickBot="1" x14ac:dyDescent="0.2">
      <c r="A266" s="4"/>
      <c r="B266" s="1114"/>
      <c r="C266" s="1389"/>
      <c r="D266" s="198"/>
      <c r="E266" s="199" t="s">
        <v>28</v>
      </c>
      <c r="F266" s="199"/>
      <c r="G266" s="199" t="s">
        <v>29</v>
      </c>
      <c r="H266" s="199"/>
      <c r="I266" s="199"/>
      <c r="J266" s="199"/>
      <c r="K266" s="200" t="s">
        <v>195</v>
      </c>
      <c r="L266" s="1366"/>
      <c r="M266" s="1367"/>
      <c r="N266" s="1367"/>
      <c r="O266" s="201" t="s">
        <v>358</v>
      </c>
      <c r="P266" s="1394"/>
      <c r="Q266" s="1395"/>
      <c r="R266" s="1395"/>
      <c r="S266" s="1395"/>
      <c r="T266" s="1114"/>
      <c r="U266" s="248"/>
      <c r="V266" s="248"/>
      <c r="W266" s="248"/>
      <c r="X266" s="252"/>
      <c r="Y266" s="252"/>
      <c r="Z266" s="248"/>
      <c r="AA266" s="248"/>
      <c r="AB266" s="248"/>
      <c r="AC266" s="248"/>
      <c r="AD266" s="239"/>
      <c r="AE266" s="239"/>
      <c r="AF266" s="239"/>
      <c r="AG266" s="239"/>
      <c r="AH266" s="239"/>
      <c r="AI266" s="239"/>
      <c r="AJ266" s="240"/>
      <c r="AK266" s="190"/>
    </row>
    <row r="267" spans="1:54" s="19" customFormat="1" ht="17.100000000000001" customHeight="1" x14ac:dyDescent="0.15">
      <c r="B267" s="1561" t="s">
        <v>700</v>
      </c>
      <c r="C267" s="1030" t="s">
        <v>710</v>
      </c>
      <c r="D267" s="1031"/>
      <c r="E267" s="1031"/>
      <c r="F267" s="1031"/>
      <c r="G267" s="1031"/>
      <c r="H267" s="1031"/>
      <c r="I267" s="1031"/>
      <c r="J267" s="1031"/>
      <c r="K267" s="1363"/>
      <c r="L267" s="1361"/>
      <c r="M267" s="1362"/>
      <c r="N267" s="1362"/>
      <c r="O267" s="197" t="s">
        <v>358</v>
      </c>
      <c r="P267" s="1479"/>
      <c r="Q267" s="1480"/>
      <c r="R267" s="1480"/>
      <c r="S267" s="1481"/>
      <c r="T267" s="1493"/>
      <c r="U267" s="1494"/>
      <c r="V267" s="1494"/>
      <c r="W267" s="1495"/>
      <c r="X267" s="924" t="s">
        <v>707</v>
      </c>
      <c r="Y267" s="924"/>
      <c r="Z267" s="924"/>
      <c r="AA267" s="924"/>
      <c r="AB267" s="924"/>
      <c r="AC267" s="924"/>
      <c r="AD267" s="924"/>
      <c r="AE267" s="924"/>
      <c r="AF267" s="924"/>
      <c r="AG267" s="924"/>
      <c r="AH267" s="924"/>
      <c r="AI267" s="924"/>
      <c r="AJ267" s="1497"/>
      <c r="AK267" s="185"/>
    </row>
    <row r="268" spans="1:54" s="19" customFormat="1" ht="17.100000000000001" customHeight="1" x14ac:dyDescent="0.15">
      <c r="B268" s="1562"/>
      <c r="C268" s="955" t="s">
        <v>708</v>
      </c>
      <c r="D268" s="932"/>
      <c r="E268" s="932"/>
      <c r="F268" s="932"/>
      <c r="G268" s="932"/>
      <c r="H268" s="932"/>
      <c r="I268" s="932"/>
      <c r="J268" s="932"/>
      <c r="K268" s="979"/>
      <c r="L268" s="955"/>
      <c r="M268" s="932"/>
      <c r="N268" s="932"/>
      <c r="O268" s="31" t="s">
        <v>358</v>
      </c>
      <c r="P268" s="1479"/>
      <c r="Q268" s="1480"/>
      <c r="R268" s="1480"/>
      <c r="S268" s="1481"/>
      <c r="T268" s="1493"/>
      <c r="U268" s="1494"/>
      <c r="V268" s="1494"/>
      <c r="W268" s="1495"/>
      <c r="X268" s="924"/>
      <c r="Y268" s="924"/>
      <c r="Z268" s="924"/>
      <c r="AA268" s="924"/>
      <c r="AB268" s="924"/>
      <c r="AC268" s="924"/>
      <c r="AD268" s="924"/>
      <c r="AE268" s="924"/>
      <c r="AF268" s="924"/>
      <c r="AG268" s="924"/>
      <c r="AH268" s="924"/>
      <c r="AI268" s="924"/>
      <c r="AJ268" s="1497"/>
      <c r="AK268" s="185"/>
    </row>
    <row r="269" spans="1:54" s="4" customFormat="1" ht="17.100000000000001" customHeight="1" x14ac:dyDescent="0.15">
      <c r="A269" s="19"/>
      <c r="B269" s="1670"/>
      <c r="C269" s="954" t="s">
        <v>709</v>
      </c>
      <c r="D269" s="987"/>
      <c r="E269" s="987"/>
      <c r="F269" s="987"/>
      <c r="G269" s="987"/>
      <c r="H269" s="987"/>
      <c r="I269" s="987"/>
      <c r="J269" s="987"/>
      <c r="K269" s="1387"/>
      <c r="L269" s="1364"/>
      <c r="M269" s="1365"/>
      <c r="N269" s="1365"/>
      <c r="O269" s="246" t="s">
        <v>358</v>
      </c>
      <c r="P269" s="1479"/>
      <c r="Q269" s="1480"/>
      <c r="R269" s="1480"/>
      <c r="S269" s="1481"/>
      <c r="T269" s="1493"/>
      <c r="U269" s="1494"/>
      <c r="V269" s="1494"/>
      <c r="W269" s="1495"/>
      <c r="X269" s="924"/>
      <c r="Y269" s="924"/>
      <c r="Z269" s="924"/>
      <c r="AA269" s="924"/>
      <c r="AB269" s="924"/>
      <c r="AC269" s="924"/>
      <c r="AD269" s="924"/>
      <c r="AE269" s="924"/>
      <c r="AF269" s="924"/>
      <c r="AG269" s="924"/>
      <c r="AH269" s="924"/>
      <c r="AI269" s="924"/>
      <c r="AJ269" s="1497"/>
      <c r="AK269" s="185"/>
    </row>
    <row r="270" spans="1:54" s="4" customFormat="1" ht="17.100000000000001" customHeight="1" x14ac:dyDescent="0.15">
      <c r="B270" s="1113" t="s">
        <v>379</v>
      </c>
      <c r="C270" s="955" t="s">
        <v>40</v>
      </c>
      <c r="D270" s="932"/>
      <c r="E270" s="932"/>
      <c r="F270" s="932"/>
      <c r="G270" s="932"/>
      <c r="H270" s="932"/>
      <c r="I270" s="932"/>
      <c r="J270" s="932"/>
      <c r="K270" s="979"/>
      <c r="L270" s="1044"/>
      <c r="M270" s="1045"/>
      <c r="N270" s="1045"/>
      <c r="O270" s="6" t="s">
        <v>358</v>
      </c>
      <c r="P270" s="1436"/>
      <c r="Q270" s="1437"/>
      <c r="R270" s="1437"/>
      <c r="S270" s="1438"/>
      <c r="T270" s="1020"/>
      <c r="U270" s="1021"/>
      <c r="V270" s="1021"/>
      <c r="W270" s="1022"/>
      <c r="X270" s="921" t="s">
        <v>701</v>
      </c>
      <c r="Y270" s="921"/>
      <c r="Z270" s="921"/>
      <c r="AA270" s="921"/>
      <c r="AB270" s="921"/>
      <c r="AC270" s="921"/>
      <c r="AD270" s="921"/>
      <c r="AE270" s="921"/>
      <c r="AF270" s="921"/>
      <c r="AG270" s="921"/>
      <c r="AH270" s="921"/>
      <c r="AI270" s="921"/>
      <c r="AJ270" s="1426"/>
      <c r="AK270" s="185"/>
    </row>
    <row r="271" spans="1:54" s="4" customFormat="1" ht="17.100000000000001" customHeight="1" thickBot="1" x14ac:dyDescent="0.2">
      <c r="B271" s="1114"/>
      <c r="C271" s="1425" t="s">
        <v>381</v>
      </c>
      <c r="D271" s="1425"/>
      <c r="E271" s="199" t="s">
        <v>28</v>
      </c>
      <c r="F271" s="199"/>
      <c r="G271" s="199" t="s">
        <v>29</v>
      </c>
      <c r="H271" s="199"/>
      <c r="I271" s="199"/>
      <c r="J271" s="199"/>
      <c r="K271" s="200" t="s">
        <v>195</v>
      </c>
      <c r="L271" s="1366"/>
      <c r="M271" s="1367"/>
      <c r="N271" s="1367"/>
      <c r="O271" s="201" t="s">
        <v>358</v>
      </c>
      <c r="P271" s="1439"/>
      <c r="Q271" s="1440"/>
      <c r="R271" s="1440"/>
      <c r="S271" s="1441"/>
      <c r="T271" s="1468"/>
      <c r="U271" s="1469"/>
      <c r="V271" s="1469"/>
      <c r="W271" s="1470"/>
      <c r="X271" s="1427"/>
      <c r="Y271" s="1427"/>
      <c r="Z271" s="1427"/>
      <c r="AA271" s="1427"/>
      <c r="AB271" s="1427"/>
      <c r="AC271" s="1427"/>
      <c r="AD271" s="1427"/>
      <c r="AE271" s="1427"/>
      <c r="AF271" s="1427"/>
      <c r="AG271" s="1427"/>
      <c r="AH271" s="1427"/>
      <c r="AI271" s="1427"/>
      <c r="AJ271" s="1428"/>
      <c r="AK271" s="185"/>
    </row>
    <row r="272" spans="1:54" s="34" customFormat="1" ht="12" customHeight="1" x14ac:dyDescent="0.15">
      <c r="B272" s="40" t="s">
        <v>450</v>
      </c>
      <c r="C272" s="116"/>
      <c r="D272" s="115"/>
      <c r="E272" s="43"/>
      <c r="F272" s="43"/>
      <c r="G272" s="43"/>
      <c r="H272" s="43"/>
      <c r="I272" s="43"/>
      <c r="J272" s="43"/>
      <c r="K272" s="43"/>
      <c r="L272" s="43"/>
      <c r="M272" s="43"/>
      <c r="N272" s="43"/>
      <c r="O272" s="64"/>
      <c r="P272" s="64"/>
      <c r="Q272" s="64"/>
      <c r="R272" s="64"/>
      <c r="S272" s="64"/>
      <c r="T272" s="64"/>
      <c r="U272" s="64"/>
      <c r="V272" s="64"/>
      <c r="W272" s="64"/>
      <c r="X272" s="117"/>
      <c r="Y272" s="117"/>
      <c r="Z272" s="117"/>
      <c r="AA272" s="117"/>
      <c r="AB272" s="117"/>
      <c r="AC272" s="117"/>
      <c r="AD272" s="117"/>
      <c r="AE272" s="117"/>
      <c r="AF272" s="117"/>
      <c r="AG272" s="117"/>
      <c r="AH272" s="117"/>
      <c r="AI272" s="117"/>
    </row>
    <row r="273" spans="2:36" s="34" customFormat="1" ht="12" customHeight="1" x14ac:dyDescent="0.15">
      <c r="B273" s="40" t="s">
        <v>619</v>
      </c>
    </row>
    <row r="274" spans="2:36" s="34" customFormat="1" ht="12" customHeight="1" x14ac:dyDescent="0.15">
      <c r="B274" s="40" t="s">
        <v>592</v>
      </c>
    </row>
    <row r="275" spans="2:36" s="34" customFormat="1" ht="12" customHeight="1" x14ac:dyDescent="0.15">
      <c r="B275" s="40" t="s">
        <v>665</v>
      </c>
    </row>
    <row r="276" spans="2:36" s="34" customFormat="1" ht="12" customHeight="1" x14ac:dyDescent="0.15">
      <c r="B276" s="40" t="s">
        <v>666</v>
      </c>
    </row>
    <row r="277" spans="2:36" s="34" customFormat="1" ht="12" customHeight="1" x14ac:dyDescent="0.15">
      <c r="B277" s="40" t="s">
        <v>452</v>
      </c>
    </row>
    <row r="278" spans="2:36" s="34" customFormat="1" ht="12" customHeight="1" x14ac:dyDescent="0.15">
      <c r="B278" s="40" t="s">
        <v>667</v>
      </c>
    </row>
    <row r="279" spans="2:36" s="34" customFormat="1" ht="12" customHeight="1" x14ac:dyDescent="0.15">
      <c r="B279" s="40" t="s">
        <v>580</v>
      </c>
    </row>
    <row r="280" spans="2:36" s="34" customFormat="1" ht="12" customHeight="1" x14ac:dyDescent="0.15">
      <c r="B280" s="40" t="s">
        <v>593</v>
      </c>
    </row>
    <row r="281" spans="2:36" s="34" customFormat="1" ht="12" customHeight="1" x14ac:dyDescent="0.15">
      <c r="B281" s="40"/>
      <c r="C281" s="34" t="s">
        <v>538</v>
      </c>
    </row>
    <row r="282" spans="2:36" s="34" customFormat="1" ht="12" customHeight="1" x14ac:dyDescent="0.15">
      <c r="B282" s="40"/>
      <c r="C282" s="466" t="s">
        <v>1686</v>
      </c>
    </row>
    <row r="283" spans="2:36" s="19" customFormat="1" ht="12" customHeight="1" x14ac:dyDescent="0.15">
      <c r="B283" s="40" t="s">
        <v>594</v>
      </c>
    </row>
    <row r="284" spans="2:36" s="19" customFormat="1" ht="9.75" customHeight="1" x14ac:dyDescent="0.15">
      <c r="B284" s="40"/>
    </row>
    <row r="285" spans="2:36" s="19" customFormat="1" ht="14.1" customHeight="1" x14ac:dyDescent="0.15">
      <c r="B285" s="40" t="s">
        <v>512</v>
      </c>
    </row>
    <row r="286" spans="2:36" s="19" customFormat="1" ht="14.1" customHeight="1" x14ac:dyDescent="0.15">
      <c r="C286" s="34" t="s">
        <v>697</v>
      </c>
      <c r="AD286" s="215" t="s">
        <v>89</v>
      </c>
      <c r="AE286" s="34" t="s">
        <v>527</v>
      </c>
      <c r="AF286" s="34"/>
      <c r="AG286" s="34"/>
      <c r="AH286" s="34"/>
      <c r="AI286" s="34"/>
      <c r="AJ286" s="215" t="s">
        <v>12</v>
      </c>
    </row>
    <row r="287" spans="2:36" s="19" customFormat="1" ht="14.1" customHeight="1" x14ac:dyDescent="0.15">
      <c r="B287" s="40"/>
      <c r="C287" s="34" t="s">
        <v>698</v>
      </c>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t="s">
        <v>513</v>
      </c>
      <c r="AD287" s="215" t="s">
        <v>89</v>
      </c>
      <c r="AE287" s="1096" t="s">
        <v>390</v>
      </c>
      <c r="AF287" s="1096"/>
      <c r="AG287" s="1096"/>
      <c r="AH287" s="1096"/>
      <c r="AI287" s="1096"/>
      <c r="AJ287" s="215" t="s">
        <v>12</v>
      </c>
    </row>
    <row r="288" spans="2:36" s="19" customFormat="1" ht="14.1" customHeight="1" x14ac:dyDescent="0.15">
      <c r="B288" s="40"/>
      <c r="C288" s="34" t="s">
        <v>699</v>
      </c>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215" t="s">
        <v>89</v>
      </c>
      <c r="AE288" s="1096" t="s">
        <v>390</v>
      </c>
      <c r="AF288" s="1096"/>
      <c r="AG288" s="1096"/>
      <c r="AH288" s="1096"/>
      <c r="AI288" s="1096"/>
      <c r="AJ288" s="215" t="s">
        <v>12</v>
      </c>
    </row>
    <row r="289" spans="1:37" s="19" customFormat="1" ht="14.1" customHeight="1" x14ac:dyDescent="0.15">
      <c r="B289" s="40"/>
      <c r="D289" s="262" t="s">
        <v>695</v>
      </c>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215"/>
      <c r="AE289" s="215"/>
      <c r="AF289" s="215"/>
      <c r="AG289" s="215"/>
      <c r="AH289" s="215"/>
      <c r="AI289" s="215"/>
      <c r="AJ289" s="215"/>
    </row>
    <row r="290" spans="1:37" s="19" customFormat="1" ht="18" customHeight="1" x14ac:dyDescent="0.15">
      <c r="B290" s="1571" t="s">
        <v>694</v>
      </c>
      <c r="C290" s="1571"/>
      <c r="D290" s="1571"/>
      <c r="E290" s="1571"/>
      <c r="F290" s="1571"/>
      <c r="G290" s="1571"/>
      <c r="H290" s="1571"/>
      <c r="I290" s="1571"/>
      <c r="J290" s="1571"/>
      <c r="K290" s="1571"/>
      <c r="L290" s="1571"/>
      <c r="M290" s="1571"/>
      <c r="N290" s="1571"/>
      <c r="O290" s="1571"/>
      <c r="P290" s="1571"/>
      <c r="Q290" s="1571"/>
      <c r="R290" s="1571"/>
      <c r="S290" s="1571"/>
      <c r="T290" s="1571"/>
      <c r="U290" s="1571"/>
      <c r="V290" s="1571"/>
      <c r="W290" s="62"/>
      <c r="X290" s="263" t="s">
        <v>696</v>
      </c>
      <c r="Y290" s="62"/>
      <c r="Z290" s="62"/>
      <c r="AA290" s="62"/>
      <c r="AB290" s="62"/>
      <c r="AC290" s="62"/>
      <c r="AD290" s="62"/>
      <c r="AE290" s="62"/>
      <c r="AF290" s="62"/>
      <c r="AG290" s="62"/>
      <c r="AH290" s="62"/>
      <c r="AI290" s="62"/>
      <c r="AJ290" s="63"/>
      <c r="AK290" s="35"/>
    </row>
    <row r="291" spans="1:37" s="19" customFormat="1" ht="17.100000000000001" customHeight="1" x14ac:dyDescent="0.15">
      <c r="B291" s="1100"/>
      <c r="C291" s="1101"/>
      <c r="D291" s="1101"/>
      <c r="E291" s="1101"/>
      <c r="F291" s="1101"/>
      <c r="G291" s="1101"/>
      <c r="H291" s="1101"/>
      <c r="I291" s="1101"/>
      <c r="J291" s="1101"/>
      <c r="K291" s="1101"/>
      <c r="L291" s="1101"/>
      <c r="M291" s="1101"/>
      <c r="N291" s="1101"/>
      <c r="O291" s="1101"/>
      <c r="P291" s="1101"/>
      <c r="Q291" s="1101"/>
      <c r="R291" s="1101"/>
      <c r="S291" s="1101"/>
      <c r="T291" s="1101"/>
      <c r="U291" s="1101"/>
      <c r="V291" s="1101"/>
      <c r="W291" s="1101"/>
      <c r="X291" s="1101"/>
      <c r="Y291" s="1101"/>
      <c r="Z291" s="1101"/>
      <c r="AA291" s="1101"/>
      <c r="AB291" s="1101"/>
      <c r="AC291" s="1101"/>
      <c r="AD291" s="1101"/>
      <c r="AE291" s="1101"/>
      <c r="AF291" s="1101"/>
      <c r="AG291" s="1101"/>
      <c r="AH291" s="1101"/>
      <c r="AI291" s="1101"/>
      <c r="AJ291" s="1102"/>
      <c r="AK291" s="186"/>
    </row>
    <row r="292" spans="1:37" s="19" customFormat="1" ht="17.100000000000001" customHeight="1" x14ac:dyDescent="0.15">
      <c r="B292" s="1100"/>
      <c r="C292" s="1101"/>
      <c r="D292" s="1101"/>
      <c r="E292" s="1101"/>
      <c r="F292" s="1101"/>
      <c r="G292" s="1101"/>
      <c r="H292" s="1101"/>
      <c r="I292" s="1101"/>
      <c r="J292" s="1101"/>
      <c r="K292" s="1101"/>
      <c r="L292" s="1101"/>
      <c r="M292" s="1101"/>
      <c r="N292" s="1101"/>
      <c r="O292" s="1101"/>
      <c r="P292" s="1101"/>
      <c r="Q292" s="1101"/>
      <c r="R292" s="1101"/>
      <c r="S292" s="1101"/>
      <c r="T292" s="1101"/>
      <c r="U292" s="1101"/>
      <c r="V292" s="1101"/>
      <c r="W292" s="1101"/>
      <c r="X292" s="1101"/>
      <c r="Y292" s="1101"/>
      <c r="Z292" s="1101"/>
      <c r="AA292" s="1101"/>
      <c r="AB292" s="1101"/>
      <c r="AC292" s="1101"/>
      <c r="AD292" s="1101"/>
      <c r="AE292" s="1101"/>
      <c r="AF292" s="1101"/>
      <c r="AG292" s="1101"/>
      <c r="AH292" s="1101"/>
      <c r="AI292" s="1101"/>
      <c r="AJ292" s="1102"/>
      <c r="AK292" s="186"/>
    </row>
    <row r="293" spans="1:37" s="3" customFormat="1" ht="17.100000000000001" customHeight="1" x14ac:dyDescent="0.15">
      <c r="A293" s="174"/>
      <c r="B293" s="1103"/>
      <c r="C293" s="1104"/>
      <c r="D293" s="1104"/>
      <c r="E293" s="1104"/>
      <c r="F293" s="1104"/>
      <c r="G293" s="1104"/>
      <c r="H293" s="1104"/>
      <c r="I293" s="1104"/>
      <c r="J293" s="1104"/>
      <c r="K293" s="1104"/>
      <c r="L293" s="1104"/>
      <c r="M293" s="1104"/>
      <c r="N293" s="1104"/>
      <c r="O293" s="1104"/>
      <c r="P293" s="1104"/>
      <c r="Q293" s="1104"/>
      <c r="R293" s="1104"/>
      <c r="S293" s="1104"/>
      <c r="T293" s="1104"/>
      <c r="U293" s="1104"/>
      <c r="V293" s="1104"/>
      <c r="W293" s="1104"/>
      <c r="X293" s="1104"/>
      <c r="Y293" s="1104"/>
      <c r="Z293" s="1104"/>
      <c r="AA293" s="1104"/>
      <c r="AB293" s="1104"/>
      <c r="AC293" s="1104"/>
      <c r="AD293" s="1104"/>
      <c r="AE293" s="1104"/>
      <c r="AF293" s="1104"/>
      <c r="AG293" s="1104"/>
      <c r="AH293" s="1104"/>
      <c r="AI293" s="1104"/>
      <c r="AJ293" s="1105"/>
      <c r="AK293" s="186"/>
    </row>
    <row r="294" spans="1:37" s="19" customFormat="1" ht="14.1" customHeight="1" x14ac:dyDescent="0.15">
      <c r="B294" s="40"/>
    </row>
    <row r="295" spans="1:37" s="19" customFormat="1" ht="18" customHeight="1" x14ac:dyDescent="0.15">
      <c r="B295" s="1247" t="s">
        <v>168</v>
      </c>
      <c r="C295" s="1248"/>
      <c r="D295" s="1248"/>
      <c r="E295" s="1248"/>
      <c r="F295" s="1248"/>
      <c r="G295" s="1248"/>
      <c r="H295" s="1248"/>
      <c r="I295" s="1248"/>
      <c r="J295" s="1248"/>
      <c r="K295" s="1249"/>
      <c r="L295" s="62"/>
      <c r="M295" s="62"/>
      <c r="N295" s="62"/>
      <c r="O295" s="62"/>
      <c r="P295" s="62"/>
      <c r="Q295" s="62"/>
      <c r="R295" s="62"/>
      <c r="S295" s="62"/>
      <c r="T295" s="62"/>
      <c r="U295" s="62"/>
      <c r="V295" s="62"/>
      <c r="W295" s="62"/>
      <c r="X295" s="62"/>
      <c r="Y295" s="62"/>
      <c r="Z295" s="62"/>
      <c r="AA295" s="62"/>
      <c r="AB295" s="62"/>
      <c r="AC295" s="62"/>
      <c r="AD295" s="62"/>
      <c r="AE295" s="62"/>
      <c r="AF295" s="62"/>
      <c r="AG295" s="62"/>
      <c r="AH295" s="62"/>
      <c r="AI295" s="62"/>
      <c r="AJ295" s="63"/>
      <c r="AK295" s="35"/>
    </row>
    <row r="296" spans="1:37" s="19" customFormat="1" ht="17.100000000000001" customHeight="1" x14ac:dyDescent="0.15">
      <c r="B296" s="1100"/>
      <c r="C296" s="1101"/>
      <c r="D296" s="1101"/>
      <c r="E296" s="1101"/>
      <c r="F296" s="1101"/>
      <c r="G296" s="1101"/>
      <c r="H296" s="1101"/>
      <c r="I296" s="1101"/>
      <c r="J296" s="1101"/>
      <c r="K296" s="1101"/>
      <c r="L296" s="1101"/>
      <c r="M296" s="1101"/>
      <c r="N296" s="1101"/>
      <c r="O296" s="1101"/>
      <c r="P296" s="1101"/>
      <c r="Q296" s="1101"/>
      <c r="R296" s="1101"/>
      <c r="S296" s="1101"/>
      <c r="T296" s="1101"/>
      <c r="U296" s="1101"/>
      <c r="V296" s="1101"/>
      <c r="W296" s="1101"/>
      <c r="X296" s="1101"/>
      <c r="Y296" s="1101"/>
      <c r="Z296" s="1101"/>
      <c r="AA296" s="1101"/>
      <c r="AB296" s="1101"/>
      <c r="AC296" s="1101"/>
      <c r="AD296" s="1101"/>
      <c r="AE296" s="1101"/>
      <c r="AF296" s="1101"/>
      <c r="AG296" s="1101"/>
      <c r="AH296" s="1101"/>
      <c r="AI296" s="1101"/>
      <c r="AJ296" s="1102"/>
      <c r="AK296" s="186"/>
    </row>
    <row r="297" spans="1:37" s="19" customFormat="1" ht="17.100000000000001" customHeight="1" x14ac:dyDescent="0.15">
      <c r="B297" s="1100"/>
      <c r="C297" s="1101"/>
      <c r="D297" s="1101"/>
      <c r="E297" s="1101"/>
      <c r="F297" s="1101"/>
      <c r="G297" s="1101"/>
      <c r="H297" s="1101"/>
      <c r="I297" s="1101"/>
      <c r="J297" s="1101"/>
      <c r="K297" s="1101"/>
      <c r="L297" s="1101"/>
      <c r="M297" s="1101"/>
      <c r="N297" s="1101"/>
      <c r="O297" s="1101"/>
      <c r="P297" s="1101"/>
      <c r="Q297" s="1101"/>
      <c r="R297" s="1101"/>
      <c r="S297" s="1101"/>
      <c r="T297" s="1101"/>
      <c r="U297" s="1101"/>
      <c r="V297" s="1101"/>
      <c r="W297" s="1101"/>
      <c r="X297" s="1101"/>
      <c r="Y297" s="1101"/>
      <c r="Z297" s="1101"/>
      <c r="AA297" s="1101"/>
      <c r="AB297" s="1101"/>
      <c r="AC297" s="1101"/>
      <c r="AD297" s="1101"/>
      <c r="AE297" s="1101"/>
      <c r="AF297" s="1101"/>
      <c r="AG297" s="1101"/>
      <c r="AH297" s="1101"/>
      <c r="AI297" s="1101"/>
      <c r="AJ297" s="1102"/>
      <c r="AK297" s="186"/>
    </row>
    <row r="298" spans="1:37" s="3" customFormat="1" ht="17.100000000000001" customHeight="1" x14ac:dyDescent="0.15">
      <c r="A298" s="174"/>
      <c r="B298" s="1103"/>
      <c r="C298" s="1104"/>
      <c r="D298" s="1104"/>
      <c r="E298" s="1104"/>
      <c r="F298" s="1104"/>
      <c r="G298" s="1104"/>
      <c r="H298" s="1104"/>
      <c r="I298" s="1104"/>
      <c r="J298" s="1104"/>
      <c r="K298" s="1104"/>
      <c r="L298" s="1104"/>
      <c r="M298" s="1104"/>
      <c r="N298" s="1104"/>
      <c r="O298" s="1104"/>
      <c r="P298" s="1104"/>
      <c r="Q298" s="1104"/>
      <c r="R298" s="1104"/>
      <c r="S298" s="1104"/>
      <c r="T298" s="1104"/>
      <c r="U298" s="1104"/>
      <c r="V298" s="1104"/>
      <c r="W298" s="1104"/>
      <c r="X298" s="1104"/>
      <c r="Y298" s="1104"/>
      <c r="Z298" s="1104"/>
      <c r="AA298" s="1104"/>
      <c r="AB298" s="1104"/>
      <c r="AC298" s="1104"/>
      <c r="AD298" s="1104"/>
      <c r="AE298" s="1104"/>
      <c r="AF298" s="1104"/>
      <c r="AG298" s="1104"/>
      <c r="AH298" s="1104"/>
      <c r="AI298" s="1104"/>
      <c r="AJ298" s="1105"/>
      <c r="AK298" s="186"/>
    </row>
    <row r="299" spans="1:37" s="4" customFormat="1" ht="20.100000000000001" customHeight="1" x14ac:dyDescent="0.15">
      <c r="A299" s="19"/>
      <c r="B299" s="3" t="s">
        <v>497</v>
      </c>
      <c r="C299" s="3"/>
      <c r="D299" s="3"/>
      <c r="E299" s="19"/>
      <c r="F299" s="19"/>
      <c r="G299" s="19"/>
      <c r="H299" s="19"/>
      <c r="I299" s="19"/>
      <c r="J299" s="19"/>
      <c r="K299" s="19"/>
      <c r="L299" s="19"/>
      <c r="M299" s="19"/>
      <c r="N299" s="35"/>
      <c r="O299" s="19"/>
      <c r="P299" s="19"/>
      <c r="Q299" s="19"/>
      <c r="R299" s="19"/>
      <c r="S299" s="19"/>
      <c r="T299" s="19"/>
      <c r="U299" s="19"/>
      <c r="V299" s="19"/>
      <c r="W299" s="19"/>
      <c r="X299" s="19"/>
      <c r="Y299" s="19"/>
      <c r="Z299" s="19"/>
      <c r="AA299" s="19"/>
      <c r="AB299" s="19"/>
      <c r="AC299" s="19"/>
      <c r="AD299" s="19"/>
      <c r="AE299" s="19"/>
      <c r="AF299" s="19"/>
      <c r="AG299" s="19"/>
      <c r="AH299" s="19"/>
      <c r="AI299" s="19"/>
      <c r="AJ299" s="19"/>
      <c r="AK299" s="19"/>
    </row>
    <row r="300" spans="1:37" s="4" customFormat="1" ht="14.1" customHeight="1" x14ac:dyDescent="0.15">
      <c r="B300" s="1222" t="s">
        <v>383</v>
      </c>
      <c r="C300" s="1005"/>
      <c r="D300" s="1005"/>
      <c r="E300" s="1005"/>
      <c r="F300" s="1006"/>
      <c r="G300" s="1222" t="s">
        <v>385</v>
      </c>
      <c r="H300" s="1005"/>
      <c r="I300" s="1005"/>
      <c r="J300" s="1006"/>
      <c r="K300" s="1093" t="s">
        <v>179</v>
      </c>
      <c r="L300" s="1093"/>
      <c r="M300" s="1093"/>
      <c r="N300" s="1222" t="s">
        <v>382</v>
      </c>
      <c r="O300" s="1005"/>
      <c r="P300" s="1005"/>
      <c r="Q300" s="1005"/>
      <c r="R300" s="1005"/>
      <c r="S300" s="1005"/>
      <c r="T300" s="1005"/>
      <c r="U300" s="1005"/>
      <c r="V300" s="1006"/>
      <c r="W300" s="1222" t="s">
        <v>384</v>
      </c>
      <c r="X300" s="1005"/>
      <c r="Y300" s="1005"/>
      <c r="Z300" s="1005"/>
      <c r="AA300" s="1006"/>
      <c r="AB300" s="959" t="s">
        <v>43</v>
      </c>
      <c r="AC300" s="960"/>
      <c r="AD300" s="1109"/>
      <c r="AE300" s="959" t="s">
        <v>235</v>
      </c>
      <c r="AF300" s="960"/>
      <c r="AG300" s="1109"/>
      <c r="AH300" s="775" t="s">
        <v>50</v>
      </c>
      <c r="AI300" s="776"/>
      <c r="AJ300" s="776"/>
      <c r="AK300" s="777"/>
    </row>
    <row r="301" spans="1:37" s="4" customFormat="1" ht="21.95" customHeight="1" x14ac:dyDescent="0.15">
      <c r="B301" s="1007"/>
      <c r="C301" s="1008"/>
      <c r="D301" s="1008"/>
      <c r="E301" s="1008"/>
      <c r="F301" s="1009"/>
      <c r="G301" s="1007"/>
      <c r="H301" s="1008"/>
      <c r="I301" s="1008"/>
      <c r="J301" s="1009"/>
      <c r="K301" s="1093"/>
      <c r="L301" s="1093"/>
      <c r="M301" s="1093"/>
      <c r="N301" s="1007"/>
      <c r="O301" s="1008"/>
      <c r="P301" s="1008"/>
      <c r="Q301" s="1008"/>
      <c r="R301" s="1008"/>
      <c r="S301" s="1008"/>
      <c r="T301" s="1008"/>
      <c r="U301" s="1008"/>
      <c r="V301" s="1009"/>
      <c r="W301" s="1007"/>
      <c r="X301" s="1008"/>
      <c r="Y301" s="1008"/>
      <c r="Z301" s="1008"/>
      <c r="AA301" s="1009"/>
      <c r="AB301" s="961"/>
      <c r="AC301" s="962"/>
      <c r="AD301" s="1110"/>
      <c r="AE301" s="961"/>
      <c r="AF301" s="962"/>
      <c r="AG301" s="1110"/>
      <c r="AH301" s="1093" t="s">
        <v>48</v>
      </c>
      <c r="AI301" s="778"/>
      <c r="AJ301" s="1429" t="s">
        <v>49</v>
      </c>
      <c r="AK301" s="1430"/>
    </row>
    <row r="302" spans="1:37" s="4" customFormat="1" ht="18" customHeight="1" x14ac:dyDescent="0.15">
      <c r="B302" s="1433" t="s">
        <v>217</v>
      </c>
      <c r="C302" s="999" t="s">
        <v>95</v>
      </c>
      <c r="D302" s="1000"/>
      <c r="E302" s="1000"/>
      <c r="F302" s="1001"/>
      <c r="G302" s="999" t="s">
        <v>42</v>
      </c>
      <c r="H302" s="1000"/>
      <c r="I302" s="1000"/>
      <c r="J302" s="1000"/>
      <c r="K302" s="1145" t="s">
        <v>744</v>
      </c>
      <c r="L302" s="1145"/>
      <c r="M302" s="1145"/>
      <c r="N302" s="939" t="s">
        <v>541</v>
      </c>
      <c r="O302" s="1435"/>
      <c r="P302" s="139">
        <v>8</v>
      </c>
      <c r="Q302" s="140" t="s">
        <v>353</v>
      </c>
      <c r="R302" s="140"/>
      <c r="S302" s="140"/>
      <c r="T302" s="140"/>
      <c r="U302" s="139">
        <v>20</v>
      </c>
      <c r="V302" s="141" t="s">
        <v>4</v>
      </c>
      <c r="W302" s="1407" t="s">
        <v>51</v>
      </c>
      <c r="X302" s="1356"/>
      <c r="Y302" s="1356"/>
      <c r="Z302" s="1356"/>
      <c r="AA302" s="1408"/>
      <c r="AB302" s="999" t="s">
        <v>227</v>
      </c>
      <c r="AC302" s="1000"/>
      <c r="AD302" s="1001"/>
      <c r="AE302" s="1442" t="s">
        <v>319</v>
      </c>
      <c r="AF302" s="1442"/>
      <c r="AG302" s="1442"/>
      <c r="AH302" s="1431">
        <v>10</v>
      </c>
      <c r="AI302" s="1432"/>
      <c r="AJ302" s="1431">
        <v>6</v>
      </c>
      <c r="AK302" s="1432"/>
    </row>
    <row r="303" spans="1:37" s="4" customFormat="1" ht="18" customHeight="1" x14ac:dyDescent="0.15">
      <c r="B303" s="1434"/>
      <c r="C303" s="999" t="s">
        <v>96</v>
      </c>
      <c r="D303" s="1000"/>
      <c r="E303" s="1000"/>
      <c r="F303" s="1001"/>
      <c r="G303" s="999" t="s">
        <v>595</v>
      </c>
      <c r="H303" s="1000"/>
      <c r="I303" s="1000"/>
      <c r="J303" s="1000"/>
      <c r="K303" s="1145" t="s">
        <v>660</v>
      </c>
      <c r="L303" s="1145"/>
      <c r="M303" s="1145"/>
      <c r="N303" s="937" t="s">
        <v>541</v>
      </c>
      <c r="O303" s="1108"/>
      <c r="P303" s="172">
        <v>4</v>
      </c>
      <c r="Q303" s="108" t="s">
        <v>353</v>
      </c>
      <c r="R303" s="108"/>
      <c r="S303" s="108"/>
      <c r="T303" s="108"/>
      <c r="U303" s="172">
        <v>24</v>
      </c>
      <c r="V303" s="171" t="s">
        <v>4</v>
      </c>
      <c r="W303" s="1407" t="s">
        <v>435</v>
      </c>
      <c r="X303" s="1356"/>
      <c r="Y303" s="1356"/>
      <c r="Z303" s="1356"/>
      <c r="AA303" s="1408"/>
      <c r="AB303" s="999" t="s">
        <v>227</v>
      </c>
      <c r="AC303" s="1000"/>
      <c r="AD303" s="1001"/>
      <c r="AE303" s="1442" t="s">
        <v>319</v>
      </c>
      <c r="AF303" s="1442"/>
      <c r="AG303" s="1442"/>
      <c r="AH303" s="1431">
        <v>5</v>
      </c>
      <c r="AI303" s="1432"/>
      <c r="AJ303" s="1431">
        <v>2</v>
      </c>
      <c r="AK303" s="1432"/>
    </row>
    <row r="304" spans="1:37" s="4" customFormat="1" ht="18.95" customHeight="1" x14ac:dyDescent="0.15">
      <c r="B304" s="955"/>
      <c r="C304" s="932"/>
      <c r="D304" s="932"/>
      <c r="E304" s="932"/>
      <c r="F304" s="979"/>
      <c r="G304" s="955"/>
      <c r="H304" s="932"/>
      <c r="I304" s="932"/>
      <c r="J304" s="932"/>
      <c r="K304" s="1345"/>
      <c r="L304" s="1345"/>
      <c r="M304" s="1345"/>
      <c r="N304" s="955" t="s">
        <v>541</v>
      </c>
      <c r="O304" s="932"/>
      <c r="P304" s="5"/>
      <c r="Q304" s="28" t="s">
        <v>354</v>
      </c>
      <c r="R304" s="28"/>
      <c r="S304" s="28"/>
      <c r="T304" s="28"/>
      <c r="U304" s="5"/>
      <c r="V304" s="6" t="s">
        <v>4</v>
      </c>
      <c r="W304" s="1044"/>
      <c r="X304" s="1045"/>
      <c r="Y304" s="1045"/>
      <c r="Z304" s="1045"/>
      <c r="AA304" s="1409"/>
      <c r="AB304" s="864" t="s">
        <v>367</v>
      </c>
      <c r="AC304" s="866"/>
      <c r="AD304" s="830"/>
      <c r="AE304" s="884" t="s">
        <v>158</v>
      </c>
      <c r="AF304" s="884"/>
      <c r="AG304" s="884"/>
      <c r="AH304" s="1357" t="s">
        <v>4</v>
      </c>
      <c r="AI304" s="1357"/>
      <c r="AJ304" s="1357" t="s">
        <v>4</v>
      </c>
      <c r="AK304" s="1357"/>
    </row>
    <row r="305" spans="1:37" s="4" customFormat="1" ht="18.95" customHeight="1" x14ac:dyDescent="0.15">
      <c r="B305" s="955"/>
      <c r="C305" s="932"/>
      <c r="D305" s="932"/>
      <c r="E305" s="932"/>
      <c r="F305" s="979"/>
      <c r="G305" s="955"/>
      <c r="H305" s="932"/>
      <c r="I305" s="932"/>
      <c r="J305" s="932"/>
      <c r="K305" s="1345"/>
      <c r="L305" s="1345"/>
      <c r="M305" s="1345"/>
      <c r="N305" s="955" t="s">
        <v>541</v>
      </c>
      <c r="O305" s="932"/>
      <c r="P305" s="5"/>
      <c r="Q305" s="28" t="s">
        <v>354</v>
      </c>
      <c r="R305" s="28"/>
      <c r="S305" s="28"/>
      <c r="T305" s="28"/>
      <c r="U305" s="5"/>
      <c r="V305" s="6" t="s">
        <v>4</v>
      </c>
      <c r="W305" s="1044"/>
      <c r="X305" s="1045"/>
      <c r="Y305" s="1045"/>
      <c r="Z305" s="1045"/>
      <c r="AA305" s="1409"/>
      <c r="AB305" s="864" t="s">
        <v>367</v>
      </c>
      <c r="AC305" s="866"/>
      <c r="AD305" s="830"/>
      <c r="AE305" s="884" t="s">
        <v>158</v>
      </c>
      <c r="AF305" s="884"/>
      <c r="AG305" s="884"/>
      <c r="AH305" s="1357" t="s">
        <v>4</v>
      </c>
      <c r="AI305" s="1357"/>
      <c r="AJ305" s="1357" t="s">
        <v>4</v>
      </c>
      <c r="AK305" s="1357"/>
    </row>
    <row r="306" spans="1:37" s="4" customFormat="1" ht="18.95" customHeight="1" x14ac:dyDescent="0.15">
      <c r="B306" s="955"/>
      <c r="C306" s="932"/>
      <c r="D306" s="932"/>
      <c r="E306" s="932"/>
      <c r="F306" s="979"/>
      <c r="G306" s="955"/>
      <c r="H306" s="932"/>
      <c r="I306" s="932"/>
      <c r="J306" s="932"/>
      <c r="K306" s="1345"/>
      <c r="L306" s="1345"/>
      <c r="M306" s="1345"/>
      <c r="N306" s="955" t="s">
        <v>541</v>
      </c>
      <c r="O306" s="932"/>
      <c r="P306" s="5"/>
      <c r="Q306" s="28" t="s">
        <v>354</v>
      </c>
      <c r="R306" s="28"/>
      <c r="S306" s="28"/>
      <c r="T306" s="28"/>
      <c r="U306" s="5"/>
      <c r="V306" s="6" t="s">
        <v>4</v>
      </c>
      <c r="W306" s="1044"/>
      <c r="X306" s="1045"/>
      <c r="Y306" s="1045"/>
      <c r="Z306" s="1045"/>
      <c r="AA306" s="1409"/>
      <c r="AB306" s="864" t="s">
        <v>367</v>
      </c>
      <c r="AC306" s="866"/>
      <c r="AD306" s="830"/>
      <c r="AE306" s="884" t="s">
        <v>158</v>
      </c>
      <c r="AF306" s="884"/>
      <c r="AG306" s="884"/>
      <c r="AH306" s="1357" t="s">
        <v>4</v>
      </c>
      <c r="AI306" s="1357"/>
      <c r="AJ306" s="1357" t="s">
        <v>4</v>
      </c>
      <c r="AK306" s="1357"/>
    </row>
    <row r="307" spans="1:37" s="4" customFormat="1" ht="18.95" customHeight="1" x14ac:dyDescent="0.15">
      <c r="B307" s="955"/>
      <c r="C307" s="932"/>
      <c r="D307" s="932"/>
      <c r="E307" s="932"/>
      <c r="F307" s="979"/>
      <c r="G307" s="955"/>
      <c r="H307" s="932"/>
      <c r="I307" s="932"/>
      <c r="J307" s="932"/>
      <c r="K307" s="1345"/>
      <c r="L307" s="1345"/>
      <c r="M307" s="1345"/>
      <c r="N307" s="955" t="s">
        <v>541</v>
      </c>
      <c r="O307" s="932"/>
      <c r="P307" s="5"/>
      <c r="Q307" s="28" t="s">
        <v>354</v>
      </c>
      <c r="R307" s="28"/>
      <c r="S307" s="28"/>
      <c r="T307" s="28"/>
      <c r="U307" s="5"/>
      <c r="V307" s="6" t="s">
        <v>4</v>
      </c>
      <c r="W307" s="1044"/>
      <c r="X307" s="1045"/>
      <c r="Y307" s="1045"/>
      <c r="Z307" s="1045"/>
      <c r="AA307" s="1409"/>
      <c r="AB307" s="864" t="s">
        <v>367</v>
      </c>
      <c r="AC307" s="866"/>
      <c r="AD307" s="830"/>
      <c r="AE307" s="884" t="s">
        <v>158</v>
      </c>
      <c r="AF307" s="884"/>
      <c r="AG307" s="884"/>
      <c r="AH307" s="1357" t="s">
        <v>4</v>
      </c>
      <c r="AI307" s="1357"/>
      <c r="AJ307" s="1357" t="s">
        <v>4</v>
      </c>
      <c r="AK307" s="1357"/>
    </row>
    <row r="308" spans="1:37" s="4" customFormat="1" ht="18.95" customHeight="1" x14ac:dyDescent="0.15">
      <c r="B308" s="955"/>
      <c r="C308" s="932"/>
      <c r="D308" s="932"/>
      <c r="E308" s="932"/>
      <c r="F308" s="979"/>
      <c r="G308" s="955"/>
      <c r="H308" s="932"/>
      <c r="I308" s="932"/>
      <c r="J308" s="932"/>
      <c r="K308" s="1345"/>
      <c r="L308" s="1345"/>
      <c r="M308" s="1345"/>
      <c r="N308" s="955" t="s">
        <v>541</v>
      </c>
      <c r="O308" s="932"/>
      <c r="P308" s="5"/>
      <c r="Q308" s="28" t="s">
        <v>354</v>
      </c>
      <c r="R308" s="28"/>
      <c r="S308" s="28"/>
      <c r="T308" s="28"/>
      <c r="U308" s="5"/>
      <c r="V308" s="6" t="s">
        <v>4</v>
      </c>
      <c r="W308" s="1044"/>
      <c r="X308" s="1045"/>
      <c r="Y308" s="1045"/>
      <c r="Z308" s="1045"/>
      <c r="AA308" s="1409"/>
      <c r="AB308" s="864" t="s">
        <v>367</v>
      </c>
      <c r="AC308" s="866"/>
      <c r="AD308" s="830"/>
      <c r="AE308" s="884" t="s">
        <v>158</v>
      </c>
      <c r="AF308" s="884"/>
      <c r="AG308" s="884"/>
      <c r="AH308" s="1357" t="s">
        <v>4</v>
      </c>
      <c r="AI308" s="1357"/>
      <c r="AJ308" s="1357" t="s">
        <v>4</v>
      </c>
      <c r="AK308" s="1357"/>
    </row>
    <row r="309" spans="1:37" s="4" customFormat="1" ht="18.95" customHeight="1" x14ac:dyDescent="0.15">
      <c r="B309" s="955"/>
      <c r="C309" s="932"/>
      <c r="D309" s="932"/>
      <c r="E309" s="932"/>
      <c r="F309" s="979"/>
      <c r="G309" s="955"/>
      <c r="H309" s="932"/>
      <c r="I309" s="932"/>
      <c r="J309" s="932"/>
      <c r="K309" s="1345"/>
      <c r="L309" s="1345"/>
      <c r="M309" s="1345"/>
      <c r="N309" s="955" t="s">
        <v>541</v>
      </c>
      <c r="O309" s="932"/>
      <c r="P309" s="5"/>
      <c r="Q309" s="28" t="s">
        <v>354</v>
      </c>
      <c r="R309" s="28"/>
      <c r="S309" s="28"/>
      <c r="T309" s="28"/>
      <c r="U309" s="5"/>
      <c r="V309" s="6" t="s">
        <v>4</v>
      </c>
      <c r="W309" s="1044"/>
      <c r="X309" s="1045"/>
      <c r="Y309" s="1045"/>
      <c r="Z309" s="1045"/>
      <c r="AA309" s="1409"/>
      <c r="AB309" s="864" t="s">
        <v>367</v>
      </c>
      <c r="AC309" s="866"/>
      <c r="AD309" s="830"/>
      <c r="AE309" s="884" t="s">
        <v>158</v>
      </c>
      <c r="AF309" s="884"/>
      <c r="AG309" s="884"/>
      <c r="AH309" s="1357" t="s">
        <v>4</v>
      </c>
      <c r="AI309" s="1357"/>
      <c r="AJ309" s="1357" t="s">
        <v>4</v>
      </c>
      <c r="AK309" s="1357"/>
    </row>
    <row r="310" spans="1:37" s="34" customFormat="1" ht="14.1" customHeight="1" x14ac:dyDescent="0.15">
      <c r="B310" s="51" t="s">
        <v>596</v>
      </c>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5"/>
      <c r="AC310" s="65"/>
      <c r="AD310" s="65"/>
      <c r="AE310" s="65"/>
      <c r="AF310" s="65"/>
      <c r="AG310" s="64"/>
      <c r="AH310" s="64"/>
      <c r="AI310" s="64"/>
      <c r="AJ310" s="64"/>
      <c r="AK310" s="64"/>
    </row>
    <row r="311" spans="1:37" s="34" customFormat="1" ht="14.1" customHeight="1" x14ac:dyDescent="0.15">
      <c r="B311" s="51" t="s">
        <v>597</v>
      </c>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5"/>
      <c r="AC311" s="65"/>
      <c r="AD311" s="65"/>
      <c r="AE311" s="65"/>
      <c r="AF311" s="65"/>
      <c r="AG311" s="64"/>
      <c r="AH311" s="64"/>
      <c r="AI311" s="64"/>
      <c r="AJ311" s="64"/>
      <c r="AK311" s="64"/>
    </row>
    <row r="312" spans="1:37" s="4" customFormat="1" ht="15" customHeight="1" x14ac:dyDescent="0.15">
      <c r="A312" s="19"/>
      <c r="B312" s="3"/>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c r="AB312" s="19"/>
      <c r="AC312" s="19"/>
      <c r="AD312" s="19"/>
      <c r="AE312" s="19"/>
      <c r="AF312" s="19"/>
      <c r="AG312" s="19"/>
      <c r="AH312" s="19"/>
      <c r="AI312" s="19"/>
      <c r="AJ312" s="19"/>
      <c r="AK312" s="19"/>
    </row>
    <row r="313" spans="1:37" s="4" customFormat="1" ht="20.100000000000001" customHeight="1" x14ac:dyDescent="0.15">
      <c r="A313" s="19"/>
      <c r="B313" s="3" t="s">
        <v>711</v>
      </c>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c r="AB313" s="19"/>
      <c r="AC313" s="19"/>
      <c r="AD313" s="19"/>
      <c r="AE313" s="19"/>
      <c r="AF313" s="19"/>
      <c r="AG313" s="19"/>
      <c r="AH313" s="19"/>
      <c r="AI313" s="19"/>
      <c r="AJ313" s="19"/>
      <c r="AK313" s="19"/>
    </row>
    <row r="314" spans="1:37" s="4" customFormat="1" ht="18" customHeight="1" x14ac:dyDescent="0.15">
      <c r="B314" s="212" t="s">
        <v>383</v>
      </c>
      <c r="C314" s="213"/>
      <c r="D314" s="213"/>
      <c r="E314" s="213"/>
      <c r="F314" s="214"/>
      <c r="G314" s="212" t="s">
        <v>387</v>
      </c>
      <c r="H314" s="213"/>
      <c r="I314" s="213"/>
      <c r="J314" s="213"/>
      <c r="K314" s="214"/>
      <c r="L314" s="212" t="s">
        <v>97</v>
      </c>
      <c r="M314" s="213"/>
      <c r="N314" s="213"/>
      <c r="O314" s="213"/>
      <c r="P314" s="213"/>
      <c r="Q314" s="213"/>
      <c r="R314" s="213"/>
      <c r="S314" s="213"/>
      <c r="T314" s="213"/>
      <c r="U314" s="213"/>
      <c r="V314" s="213"/>
      <c r="W314" s="213"/>
      <c r="X314" s="213"/>
      <c r="Y314" s="213"/>
      <c r="Z314" s="213"/>
      <c r="AA314" s="214"/>
      <c r="AB314" s="212" t="s">
        <v>388</v>
      </c>
      <c r="AC314" s="213"/>
      <c r="AD314" s="213"/>
      <c r="AE314" s="213"/>
      <c r="AF314" s="214"/>
      <c r="AG314" s="775" t="s">
        <v>180</v>
      </c>
      <c r="AH314" s="1199"/>
      <c r="AI314" s="1199"/>
      <c r="AJ314" s="1200"/>
      <c r="AK314" s="195"/>
    </row>
    <row r="315" spans="1:37" s="4" customFormat="1" ht="18" customHeight="1" x14ac:dyDescent="0.15">
      <c r="B315" s="96" t="s">
        <v>217</v>
      </c>
      <c r="C315" s="999" t="s">
        <v>95</v>
      </c>
      <c r="D315" s="1000"/>
      <c r="E315" s="1000"/>
      <c r="F315" s="1001"/>
      <c r="G315" s="999" t="s">
        <v>313</v>
      </c>
      <c r="H315" s="1000"/>
      <c r="I315" s="1000"/>
      <c r="J315" s="1000"/>
      <c r="K315" s="1001"/>
      <c r="L315" s="110" t="s">
        <v>98</v>
      </c>
      <c r="M315" s="108"/>
      <c r="N315" s="108"/>
      <c r="O315" s="108"/>
      <c r="P315" s="108"/>
      <c r="Q315" s="108"/>
      <c r="R315" s="108"/>
      <c r="S315" s="108"/>
      <c r="T315" s="108"/>
      <c r="U315" s="108"/>
      <c r="V315" s="108"/>
      <c r="W315" s="108"/>
      <c r="X315" s="108"/>
      <c r="Y315" s="108"/>
      <c r="Z315" s="108"/>
      <c r="AA315" s="109"/>
      <c r="AB315" s="1407" t="s">
        <v>352</v>
      </c>
      <c r="AC315" s="1356"/>
      <c r="AD315" s="1356"/>
      <c r="AE315" s="1356"/>
      <c r="AF315" s="1408"/>
      <c r="AG315" s="1097" t="s">
        <v>227</v>
      </c>
      <c r="AH315" s="1098"/>
      <c r="AI315" s="1098"/>
      <c r="AJ315" s="1099"/>
      <c r="AK315" s="30"/>
    </row>
    <row r="316" spans="1:37" s="4" customFormat="1" ht="18" customHeight="1" x14ac:dyDescent="0.15">
      <c r="B316" s="953"/>
      <c r="C316" s="1046"/>
      <c r="D316" s="1046"/>
      <c r="E316" s="1046"/>
      <c r="F316" s="1047"/>
      <c r="G316" s="953"/>
      <c r="H316" s="1046"/>
      <c r="I316" s="1046"/>
      <c r="J316" s="1046"/>
      <c r="K316" s="1047"/>
      <c r="L316" s="955"/>
      <c r="M316" s="932"/>
      <c r="N316" s="932"/>
      <c r="O316" s="932"/>
      <c r="P316" s="932"/>
      <c r="Q316" s="932"/>
      <c r="R316" s="932"/>
      <c r="S316" s="932"/>
      <c r="T316" s="932"/>
      <c r="U316" s="932"/>
      <c r="V316" s="932"/>
      <c r="W316" s="932"/>
      <c r="X316" s="932"/>
      <c r="Y316" s="932"/>
      <c r="Z316" s="932"/>
      <c r="AA316" s="979"/>
      <c r="AB316" s="1195"/>
      <c r="AC316" s="1193"/>
      <c r="AD316" s="1193"/>
      <c r="AE316" s="1193"/>
      <c r="AF316" s="145" t="s">
        <v>156</v>
      </c>
      <c r="AG316" s="1445" t="s">
        <v>368</v>
      </c>
      <c r="AH316" s="1446"/>
      <c r="AI316" s="1446"/>
      <c r="AJ316" s="1447"/>
      <c r="AK316" s="30"/>
    </row>
    <row r="317" spans="1:37" s="4" customFormat="1" ht="18" customHeight="1" x14ac:dyDescent="0.15">
      <c r="B317" s="955"/>
      <c r="C317" s="932"/>
      <c r="D317" s="932"/>
      <c r="E317" s="932"/>
      <c r="F317" s="979"/>
      <c r="G317" s="955"/>
      <c r="H317" s="932"/>
      <c r="I317" s="932"/>
      <c r="J317" s="932"/>
      <c r="K317" s="979"/>
      <c r="L317" s="955"/>
      <c r="M317" s="932"/>
      <c r="N317" s="932"/>
      <c r="O317" s="932"/>
      <c r="P317" s="932"/>
      <c r="Q317" s="932"/>
      <c r="R317" s="932"/>
      <c r="S317" s="932"/>
      <c r="T317" s="932"/>
      <c r="U317" s="932"/>
      <c r="V317" s="932"/>
      <c r="W317" s="932"/>
      <c r="X317" s="932"/>
      <c r="Y317" s="932"/>
      <c r="Z317" s="932"/>
      <c r="AA317" s="979"/>
      <c r="AB317" s="1195"/>
      <c r="AC317" s="1193"/>
      <c r="AD317" s="1193"/>
      <c r="AE317" s="1193"/>
      <c r="AF317" s="145" t="s">
        <v>156</v>
      </c>
      <c r="AG317" s="864" t="s">
        <v>368</v>
      </c>
      <c r="AH317" s="866"/>
      <c r="AI317" s="866"/>
      <c r="AJ317" s="830"/>
      <c r="AK317" s="30"/>
    </row>
    <row r="318" spans="1:37" s="19" customFormat="1" ht="18" customHeight="1" x14ac:dyDescent="0.15">
      <c r="A318" s="4"/>
      <c r="B318" s="997"/>
      <c r="C318" s="978"/>
      <c r="D318" s="978"/>
      <c r="E318" s="978"/>
      <c r="F318" s="1081"/>
      <c r="G318" s="997"/>
      <c r="H318" s="978"/>
      <c r="I318" s="978"/>
      <c r="J318" s="978"/>
      <c r="K318" s="1081"/>
      <c r="L318" s="955"/>
      <c r="M318" s="932"/>
      <c r="N318" s="932"/>
      <c r="O318" s="932"/>
      <c r="P318" s="932"/>
      <c r="Q318" s="932"/>
      <c r="R318" s="932"/>
      <c r="S318" s="932"/>
      <c r="T318" s="932"/>
      <c r="U318" s="932"/>
      <c r="V318" s="932"/>
      <c r="W318" s="932"/>
      <c r="X318" s="932"/>
      <c r="Y318" s="932"/>
      <c r="Z318" s="932"/>
      <c r="AA318" s="979"/>
      <c r="AB318" s="1195"/>
      <c r="AC318" s="1193"/>
      <c r="AD318" s="1193"/>
      <c r="AE318" s="1193"/>
      <c r="AF318" s="145" t="s">
        <v>156</v>
      </c>
      <c r="AG318" s="1488" t="s">
        <v>368</v>
      </c>
      <c r="AH318" s="1224"/>
      <c r="AI318" s="1224"/>
      <c r="AJ318" s="1489"/>
      <c r="AK318" s="30"/>
    </row>
    <row r="319" spans="1:37" s="19" customFormat="1" ht="15.75" customHeight="1" x14ac:dyDescent="0.15"/>
    <row r="320" spans="1:37" s="4" customFormat="1" ht="20.100000000000001" customHeight="1" x14ac:dyDescent="0.15">
      <c r="A320" s="19"/>
      <c r="B320" s="3" t="s">
        <v>668</v>
      </c>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c r="AB320" s="19"/>
      <c r="AC320" s="19"/>
      <c r="AD320" s="19"/>
      <c r="AE320" s="19"/>
      <c r="AF320" s="19"/>
      <c r="AG320" s="19"/>
      <c r="AH320" s="19"/>
      <c r="AI320" s="19"/>
      <c r="AJ320" s="19"/>
      <c r="AK320" s="19"/>
    </row>
    <row r="321" spans="1:37" s="4" customFormat="1" ht="20.100000000000001" customHeight="1" x14ac:dyDescent="0.15">
      <c r="B321" s="775" t="s">
        <v>679</v>
      </c>
      <c r="C321" s="776"/>
      <c r="D321" s="776"/>
      <c r="E321" s="776"/>
      <c r="F321" s="776"/>
      <c r="G321" s="1410">
        <f>F8</f>
        <v>0</v>
      </c>
      <c r="H321" s="1411"/>
      <c r="I321" s="1411"/>
      <c r="J321" s="1411"/>
      <c r="K321" s="1411"/>
      <c r="L321" s="1411"/>
      <c r="M321" s="1411"/>
      <c r="N321" s="1412"/>
      <c r="O321" s="778" t="s">
        <v>559</v>
      </c>
      <c r="P321" s="778"/>
      <c r="Q321" s="778"/>
      <c r="R321" s="775"/>
      <c r="S321" s="44"/>
      <c r="T321" s="13"/>
      <c r="U321" s="13"/>
      <c r="V321" s="13"/>
      <c r="W321" s="13" t="s">
        <v>238</v>
      </c>
      <c r="X321" s="5"/>
      <c r="Y321" s="5" t="s">
        <v>560</v>
      </c>
      <c r="Z321" s="5"/>
      <c r="AA321" s="5" t="s">
        <v>196</v>
      </c>
      <c r="AB321" s="6"/>
      <c r="AC321" s="5"/>
      <c r="AD321" s="5"/>
      <c r="AE321" s="5"/>
      <c r="AF321" s="5"/>
      <c r="AG321" s="5"/>
      <c r="AH321" s="5"/>
      <c r="AI321" s="5"/>
      <c r="AJ321" s="6"/>
      <c r="AK321" s="194"/>
    </row>
    <row r="322" spans="1:37" s="4" customFormat="1" ht="18" customHeight="1" x14ac:dyDescent="0.15">
      <c r="B322" s="1413" t="s">
        <v>561</v>
      </c>
      <c r="C322" s="1414"/>
      <c r="D322" s="1414"/>
      <c r="E322" s="1414"/>
      <c r="F322" s="1415"/>
      <c r="G322" s="225"/>
      <c r="H322" s="225"/>
      <c r="I322" s="225"/>
      <c r="J322" s="225"/>
      <c r="K322" s="225"/>
      <c r="L322" s="225"/>
      <c r="M322" s="225"/>
      <c r="N322" s="14"/>
      <c r="O322" s="14"/>
      <c r="P322" s="14" t="s">
        <v>464</v>
      </c>
      <c r="Q322" s="10"/>
      <c r="R322" s="10"/>
      <c r="S322" s="10" t="s">
        <v>238</v>
      </c>
      <c r="T322" s="10"/>
      <c r="U322" s="10" t="s">
        <v>560</v>
      </c>
      <c r="V322" s="10" t="s">
        <v>466</v>
      </c>
      <c r="W322" s="236" t="s">
        <v>572</v>
      </c>
      <c r="X322" s="225"/>
      <c r="Y322" s="225"/>
      <c r="Z322" s="225"/>
      <c r="AA322" s="225"/>
      <c r="AB322" s="225"/>
      <c r="AC322" s="14"/>
      <c r="AD322" s="14"/>
      <c r="AE322" s="14"/>
      <c r="AF322" s="14"/>
      <c r="AG322" s="14"/>
      <c r="AH322" s="14"/>
      <c r="AI322" s="14"/>
      <c r="AJ322" s="16"/>
      <c r="AK322" s="151"/>
    </row>
    <row r="323" spans="1:37" s="4" customFormat="1" ht="18" customHeight="1" x14ac:dyDescent="0.15">
      <c r="B323" s="1416"/>
      <c r="C323" s="1417"/>
      <c r="D323" s="1417"/>
      <c r="E323" s="1417"/>
      <c r="F323" s="1418"/>
      <c r="G323" s="225"/>
      <c r="H323" s="225"/>
      <c r="I323" s="225"/>
      <c r="J323" s="225"/>
      <c r="K323" s="225"/>
      <c r="L323" s="225"/>
      <c r="M323" s="225"/>
      <c r="N323" s="14"/>
      <c r="O323" s="14"/>
      <c r="P323" s="10" t="s">
        <v>464</v>
      </c>
      <c r="Q323" s="10"/>
      <c r="R323" s="10"/>
      <c r="S323" s="10" t="s">
        <v>238</v>
      </c>
      <c r="T323" s="10"/>
      <c r="U323" s="10" t="s">
        <v>560</v>
      </c>
      <c r="V323" s="10" t="s">
        <v>466</v>
      </c>
      <c r="W323" s="233"/>
      <c r="X323" s="225"/>
      <c r="Y323" s="225"/>
      <c r="Z323" s="225"/>
      <c r="AA323" s="225"/>
      <c r="AB323" s="225"/>
      <c r="AC323" s="14"/>
      <c r="AD323" s="14"/>
      <c r="AE323" s="14"/>
      <c r="AF323" s="14"/>
      <c r="AG323" s="14"/>
      <c r="AH323" s="14"/>
      <c r="AI323" s="14"/>
      <c r="AJ323" s="16"/>
      <c r="AK323" s="151"/>
    </row>
    <row r="324" spans="1:37" s="4" customFormat="1" ht="18" customHeight="1" x14ac:dyDescent="0.15">
      <c r="B324" s="1419"/>
      <c r="C324" s="1420"/>
      <c r="D324" s="1420"/>
      <c r="E324" s="1420"/>
      <c r="F324" s="1421"/>
      <c r="G324" s="238"/>
      <c r="H324" s="226"/>
      <c r="I324" s="226"/>
      <c r="J324" s="226"/>
      <c r="K324" s="226"/>
      <c r="L324" s="226"/>
      <c r="M324" s="226"/>
      <c r="N324" s="24"/>
      <c r="O324" s="24"/>
      <c r="P324" s="223" t="s">
        <v>464</v>
      </c>
      <c r="Q324" s="224"/>
      <c r="R324" s="224"/>
      <c r="S324" s="224" t="s">
        <v>238</v>
      </c>
      <c r="T324" s="224"/>
      <c r="U324" s="224" t="s">
        <v>560</v>
      </c>
      <c r="V324" s="224" t="s">
        <v>466</v>
      </c>
      <c r="W324" s="234"/>
      <c r="X324" s="226"/>
      <c r="Y324" s="226"/>
      <c r="Z324" s="226"/>
      <c r="AA324" s="226"/>
      <c r="AB324" s="226"/>
      <c r="AC324" s="24"/>
      <c r="AD324" s="24"/>
      <c r="AE324" s="24"/>
      <c r="AF324" s="24"/>
      <c r="AG324" s="24"/>
      <c r="AH324" s="24"/>
      <c r="AI324" s="24"/>
      <c r="AJ324" s="25"/>
      <c r="AK324" s="151"/>
    </row>
    <row r="325" spans="1:37" s="4" customFormat="1" ht="17.100000000000001" customHeight="1" x14ac:dyDescent="0.15">
      <c r="B325" s="1413" t="s">
        <v>562</v>
      </c>
      <c r="C325" s="1414"/>
      <c r="D325" s="1414"/>
      <c r="E325" s="1414"/>
      <c r="F325" s="1415"/>
      <c r="G325" s="14"/>
      <c r="H325" s="14"/>
      <c r="I325" s="47" t="s">
        <v>563</v>
      </c>
      <c r="J325" s="227"/>
      <c r="K325" s="227"/>
      <c r="L325" s="14"/>
      <c r="M325" s="14"/>
      <c r="N325" s="14"/>
      <c r="O325" s="14"/>
      <c r="P325" s="14"/>
      <c r="Q325" s="14"/>
      <c r="R325" s="14"/>
      <c r="S325" s="14"/>
      <c r="T325" s="14"/>
      <c r="U325" s="14"/>
      <c r="V325" s="14"/>
      <c r="W325" s="14"/>
      <c r="X325" s="14"/>
      <c r="Y325" s="14"/>
      <c r="Z325" s="14"/>
      <c r="AA325" s="14"/>
      <c r="AB325" s="14"/>
      <c r="AC325" s="14"/>
      <c r="AD325" s="14"/>
      <c r="AE325" s="229"/>
      <c r="AF325" s="229"/>
      <c r="AG325" s="229"/>
      <c r="AH325" s="229"/>
      <c r="AI325" s="229"/>
      <c r="AJ325" s="230"/>
      <c r="AK325" s="151"/>
    </row>
    <row r="326" spans="1:37" s="4" customFormat="1" ht="17.100000000000001" customHeight="1" x14ac:dyDescent="0.15">
      <c r="B326" s="1416"/>
      <c r="C326" s="1417"/>
      <c r="D326" s="1417"/>
      <c r="E326" s="1417"/>
      <c r="F326" s="1418"/>
      <c r="G326" s="227"/>
      <c r="H326" s="227"/>
      <c r="I326" s="14"/>
      <c r="J326" s="987"/>
      <c r="K326" s="987"/>
      <c r="L326" s="987"/>
      <c r="M326" s="987"/>
      <c r="N326" s="987"/>
      <c r="O326" s="987"/>
      <c r="P326" s="987"/>
      <c r="Q326" s="987"/>
      <c r="R326" s="987"/>
      <c r="S326" s="987"/>
      <c r="T326" s="987"/>
      <c r="U326" s="987"/>
      <c r="V326" s="987"/>
      <c r="W326" s="987"/>
      <c r="X326" s="987"/>
      <c r="Y326" s="987"/>
      <c r="Z326" s="987"/>
      <c r="AA326" s="987"/>
      <c r="AB326" s="987"/>
      <c r="AC326" s="987"/>
      <c r="AD326" s="987"/>
      <c r="AE326" s="987"/>
      <c r="AF326" s="987"/>
      <c r="AG326" s="229"/>
      <c r="AH326" s="229"/>
      <c r="AI326" s="229"/>
      <c r="AJ326" s="230"/>
      <c r="AK326" s="151"/>
    </row>
    <row r="327" spans="1:37" s="19" customFormat="1" ht="17.100000000000001" customHeight="1" x14ac:dyDescent="0.15">
      <c r="A327" s="4"/>
      <c r="B327" s="1416"/>
      <c r="C327" s="1417"/>
      <c r="D327" s="1417"/>
      <c r="E327" s="1417"/>
      <c r="F327" s="1418"/>
      <c r="G327" s="35"/>
      <c r="H327" s="35"/>
      <c r="I327" s="35"/>
      <c r="J327" s="175" t="s">
        <v>564</v>
      </c>
      <c r="K327" s="175"/>
      <c r="L327" s="175"/>
      <c r="M327" s="175"/>
      <c r="N327" s="175"/>
      <c r="O327" s="47"/>
      <c r="P327" s="47"/>
      <c r="Q327" s="47"/>
      <c r="R327" s="47"/>
      <c r="S327" s="47"/>
      <c r="T327" s="47"/>
      <c r="U327" s="47" t="s">
        <v>238</v>
      </c>
      <c r="V327" s="47"/>
      <c r="W327" s="47"/>
      <c r="X327" s="47"/>
      <c r="Y327" s="59" t="s">
        <v>245</v>
      </c>
      <c r="Z327" s="47"/>
      <c r="AA327" s="59" t="s">
        <v>575</v>
      </c>
      <c r="AB327" s="228"/>
      <c r="AC327" s="229"/>
      <c r="AD327" s="229"/>
      <c r="AE327" s="229"/>
      <c r="AF327" s="229"/>
      <c r="AG327" s="229"/>
      <c r="AH327" s="229"/>
      <c r="AI327" s="229"/>
      <c r="AJ327" s="230"/>
      <c r="AK327" s="151"/>
    </row>
    <row r="328" spans="1:37" s="19" customFormat="1" ht="17.100000000000001" customHeight="1" x14ac:dyDescent="0.15">
      <c r="A328" s="4"/>
      <c r="B328" s="1404" t="s">
        <v>565</v>
      </c>
      <c r="C328" s="1405"/>
      <c r="D328" s="1405"/>
      <c r="E328" s="1405"/>
      <c r="F328" s="1406"/>
      <c r="G328" s="17"/>
      <c r="H328" s="1046"/>
      <c r="I328" s="1046"/>
      <c r="J328" s="1094"/>
      <c r="K328" s="1094"/>
      <c r="L328" s="1011" t="s">
        <v>238</v>
      </c>
      <c r="M328" s="1011"/>
      <c r="N328" s="1011"/>
      <c r="O328" s="1011" t="s">
        <v>560</v>
      </c>
      <c r="P328" s="1011"/>
      <c r="Q328" s="1011"/>
      <c r="R328" s="1011" t="s">
        <v>196</v>
      </c>
      <c r="S328" s="63"/>
      <c r="T328" s="1448" t="s">
        <v>567</v>
      </c>
      <c r="U328" s="1449"/>
      <c r="V328" s="1449"/>
      <c r="W328" s="1450"/>
      <c r="X328" s="17"/>
      <c r="Y328" s="1094"/>
      <c r="Z328" s="1094"/>
      <c r="AA328" s="1094"/>
      <c r="AB328" s="1094"/>
      <c r="AC328" s="1011" t="s">
        <v>238</v>
      </c>
      <c r="AD328" s="1011"/>
      <c r="AE328" s="1011"/>
      <c r="AF328" s="1011" t="s">
        <v>560</v>
      </c>
      <c r="AG328" s="1011"/>
      <c r="AH328" s="1011"/>
      <c r="AI328" s="1011" t="s">
        <v>196</v>
      </c>
      <c r="AJ328" s="63"/>
      <c r="AK328" s="151"/>
    </row>
    <row r="329" spans="1:37" s="19" customFormat="1" ht="17.100000000000001" customHeight="1" x14ac:dyDescent="0.15">
      <c r="A329" s="4"/>
      <c r="B329" s="1459" t="s">
        <v>566</v>
      </c>
      <c r="C329" s="1460"/>
      <c r="D329" s="1460"/>
      <c r="E329" s="1460"/>
      <c r="F329" s="1461"/>
      <c r="G329" s="24"/>
      <c r="H329" s="978"/>
      <c r="I329" s="978"/>
      <c r="J329" s="1095"/>
      <c r="K329" s="1095"/>
      <c r="L329" s="1204"/>
      <c r="M329" s="1204"/>
      <c r="N329" s="1204"/>
      <c r="O329" s="1204"/>
      <c r="P329" s="1204"/>
      <c r="Q329" s="1204"/>
      <c r="R329" s="1204"/>
      <c r="S329" s="53"/>
      <c r="T329" s="1373" t="s">
        <v>568</v>
      </c>
      <c r="U329" s="1374"/>
      <c r="V329" s="1374"/>
      <c r="W329" s="1375"/>
      <c r="X329" s="24"/>
      <c r="Y329" s="1095"/>
      <c r="Z329" s="1095"/>
      <c r="AA329" s="1095"/>
      <c r="AB329" s="1095"/>
      <c r="AC329" s="1204"/>
      <c r="AD329" s="1204"/>
      <c r="AE329" s="1204"/>
      <c r="AF329" s="1204"/>
      <c r="AG329" s="1204"/>
      <c r="AH329" s="1204"/>
      <c r="AI329" s="1204"/>
      <c r="AJ329" s="53"/>
      <c r="AK329" s="151"/>
    </row>
    <row r="330" spans="1:37" s="19" customFormat="1" ht="17.100000000000001" customHeight="1" x14ac:dyDescent="0.15">
      <c r="A330" s="4"/>
      <c r="B330" s="1452" t="s">
        <v>569</v>
      </c>
      <c r="C330" s="1455" t="s">
        <v>680</v>
      </c>
      <c r="D330" s="1456"/>
      <c r="E330" s="1456"/>
      <c r="F330" s="1457"/>
      <c r="G330" s="1451" t="s">
        <v>570</v>
      </c>
      <c r="H330" s="1026"/>
      <c r="I330" s="1026"/>
      <c r="J330" s="1026"/>
      <c r="K330" s="1026"/>
      <c r="L330" s="1026"/>
      <c r="M330" s="1026"/>
      <c r="N330" s="1026"/>
      <c r="O330" s="1026"/>
      <c r="P330" s="1026"/>
      <c r="Q330" s="1026"/>
      <c r="R330" s="1026" t="s">
        <v>573</v>
      </c>
      <c r="S330" s="1026"/>
      <c r="T330" s="1026"/>
      <c r="U330" s="1026"/>
      <c r="V330" s="1026"/>
      <c r="W330" s="1026"/>
      <c r="X330" s="1026"/>
      <c r="Y330" s="1026"/>
      <c r="Z330" s="1026"/>
      <c r="AA330" s="1026" t="s">
        <v>574</v>
      </c>
      <c r="AB330" s="1026"/>
      <c r="AC330" s="1026"/>
      <c r="AD330" s="1026"/>
      <c r="AE330" s="1026"/>
      <c r="AF330" s="1026"/>
      <c r="AG330" s="1026"/>
      <c r="AH330" s="1026"/>
      <c r="AI330" s="1026"/>
      <c r="AJ330" s="1026"/>
      <c r="AK330" s="151"/>
    </row>
    <row r="331" spans="1:37" s="19" customFormat="1" ht="20.100000000000001" customHeight="1" x14ac:dyDescent="0.15">
      <c r="A331" s="4"/>
      <c r="B331" s="1453"/>
      <c r="C331" s="1458"/>
      <c r="D331" s="1458"/>
      <c r="E331" s="1458"/>
      <c r="F331" s="1458"/>
      <c r="G331" s="274"/>
      <c r="H331" s="275"/>
      <c r="I331" s="136"/>
      <c r="J331" s="276" t="s">
        <v>238</v>
      </c>
      <c r="K331" s="276"/>
      <c r="L331" s="276"/>
      <c r="M331" s="276" t="s">
        <v>560</v>
      </c>
      <c r="N331" s="276"/>
      <c r="O331" s="276"/>
      <c r="P331" s="276" t="s">
        <v>196</v>
      </c>
      <c r="Q331" s="276"/>
      <c r="R331" s="769"/>
      <c r="S331" s="771"/>
      <c r="T331" s="771"/>
      <c r="U331" s="771"/>
      <c r="V331" s="771"/>
      <c r="W331" s="771"/>
      <c r="X331" s="771"/>
      <c r="Y331" s="771"/>
      <c r="Z331" s="276" t="s">
        <v>156</v>
      </c>
      <c r="AA331" s="1443"/>
      <c r="AB331" s="1444"/>
      <c r="AC331" s="1444"/>
      <c r="AD331" s="1444"/>
      <c r="AE331" s="1444"/>
      <c r="AF331" s="1444"/>
      <c r="AG331" s="1444"/>
      <c r="AH331" s="1444"/>
      <c r="AI331" s="276" t="s">
        <v>571</v>
      </c>
      <c r="AJ331" s="277"/>
      <c r="AK331" s="151"/>
    </row>
    <row r="332" spans="1:37" s="19" customFormat="1" ht="20.100000000000001" customHeight="1" x14ac:dyDescent="0.15">
      <c r="A332" s="4"/>
      <c r="B332" s="1454"/>
      <c r="C332" s="1458"/>
      <c r="D332" s="1458"/>
      <c r="E332" s="1458"/>
      <c r="F332" s="1458"/>
      <c r="G332" s="231"/>
      <c r="H332" s="232"/>
      <c r="I332" s="52"/>
      <c r="J332" s="235" t="s">
        <v>238</v>
      </c>
      <c r="K332" s="235"/>
      <c r="L332" s="235"/>
      <c r="M332" s="235" t="s">
        <v>560</v>
      </c>
      <c r="N332" s="235"/>
      <c r="O332" s="235"/>
      <c r="P332" s="235" t="s">
        <v>196</v>
      </c>
      <c r="Q332" s="235"/>
      <c r="R332" s="1462"/>
      <c r="S332" s="1095"/>
      <c r="T332" s="1095"/>
      <c r="U332" s="1095"/>
      <c r="V332" s="1095"/>
      <c r="W332" s="1095"/>
      <c r="X332" s="1095"/>
      <c r="Y332" s="1095"/>
      <c r="Z332" s="235" t="s">
        <v>156</v>
      </c>
      <c r="AA332" s="1220"/>
      <c r="AB332" s="1204"/>
      <c r="AC332" s="1204"/>
      <c r="AD332" s="1204"/>
      <c r="AE332" s="1204"/>
      <c r="AF332" s="1204"/>
      <c r="AG332" s="1204"/>
      <c r="AH332" s="1204"/>
      <c r="AI332" s="235" t="s">
        <v>571</v>
      </c>
      <c r="AJ332" s="255"/>
      <c r="AK332" s="151"/>
    </row>
    <row r="333" spans="1:37" s="19" customFormat="1" ht="20.100000000000001" customHeight="1" x14ac:dyDescent="0.15">
      <c r="A333" s="2" t="s">
        <v>407</v>
      </c>
      <c r="B333" s="3"/>
      <c r="C333" s="3"/>
      <c r="D333" s="3"/>
    </row>
    <row r="334" spans="1:37" s="19" customFormat="1" ht="20.100000000000001" customHeight="1" x14ac:dyDescent="0.15">
      <c r="A334" s="3"/>
      <c r="B334" s="3" t="s">
        <v>52</v>
      </c>
      <c r="C334" s="3"/>
      <c r="D334" s="3"/>
    </row>
    <row r="335" spans="1:37" s="4" customFormat="1" ht="20.100000000000001" customHeight="1" x14ac:dyDescent="0.15">
      <c r="A335" s="19"/>
      <c r="B335" s="212" t="s">
        <v>383</v>
      </c>
      <c r="C335" s="213"/>
      <c r="D335" s="213"/>
      <c r="E335" s="213"/>
      <c r="F335" s="214"/>
      <c r="G335" s="212" t="s">
        <v>385</v>
      </c>
      <c r="H335" s="213"/>
      <c r="I335" s="213"/>
      <c r="J335" s="213"/>
      <c r="K335" s="214"/>
      <c r="L335" s="1221" t="s">
        <v>179</v>
      </c>
      <c r="M335" s="1354"/>
      <c r="N335" s="212" t="s">
        <v>215</v>
      </c>
      <c r="O335" s="213"/>
      <c r="P335" s="214"/>
      <c r="Q335" s="212" t="s">
        <v>213</v>
      </c>
      <c r="R335" s="213"/>
      <c r="S335" s="213"/>
      <c r="T335" s="213"/>
      <c r="U335" s="213"/>
      <c r="V335" s="214"/>
      <c r="W335" s="212" t="s">
        <v>214</v>
      </c>
      <c r="X335" s="213"/>
      <c r="Y335" s="213"/>
      <c r="Z335" s="214"/>
      <c r="AA335" s="212" t="s">
        <v>216</v>
      </c>
      <c r="AB335" s="213"/>
      <c r="AC335" s="213"/>
      <c r="AD335" s="213"/>
      <c r="AE335" s="213"/>
      <c r="AF335" s="213"/>
      <c r="AG335" s="213"/>
      <c r="AH335" s="214"/>
      <c r="AI335" s="19"/>
      <c r="AJ335" s="130"/>
      <c r="AK335" s="130"/>
    </row>
    <row r="336" spans="1:37" s="19" customFormat="1" ht="20.100000000000001" customHeight="1" x14ac:dyDescent="0.15">
      <c r="A336" s="4"/>
      <c r="B336" s="96" t="s">
        <v>217</v>
      </c>
      <c r="C336" s="999" t="s">
        <v>95</v>
      </c>
      <c r="D336" s="1000"/>
      <c r="E336" s="1000"/>
      <c r="F336" s="1001"/>
      <c r="G336" s="999" t="s">
        <v>99</v>
      </c>
      <c r="H336" s="1000"/>
      <c r="I336" s="1000"/>
      <c r="J336" s="1000"/>
      <c r="K336" s="1001"/>
      <c r="L336" s="999" t="s">
        <v>656</v>
      </c>
      <c r="M336" s="1001"/>
      <c r="N336" s="1355" t="s">
        <v>159</v>
      </c>
      <c r="O336" s="1356"/>
      <c r="P336" s="144" t="s">
        <v>331</v>
      </c>
      <c r="Q336" s="1348" t="s">
        <v>799</v>
      </c>
      <c r="R336" s="1349"/>
      <c r="S336" s="1349"/>
      <c r="T336" s="1349"/>
      <c r="U336" s="1349"/>
      <c r="V336" s="1350"/>
      <c r="W336" s="999" t="s">
        <v>9</v>
      </c>
      <c r="X336" s="1000"/>
      <c r="Y336" s="1000"/>
      <c r="Z336" s="1001"/>
      <c r="AA336" s="999" t="s">
        <v>317</v>
      </c>
      <c r="AB336" s="1000"/>
      <c r="AC336" s="1000"/>
      <c r="AD336" s="1000"/>
      <c r="AE336" s="1000"/>
      <c r="AF336" s="1000"/>
      <c r="AG336" s="1000"/>
      <c r="AH336" s="1001"/>
      <c r="AJ336" s="130"/>
      <c r="AK336" s="130"/>
    </row>
    <row r="337" spans="1:37" s="19" customFormat="1" ht="20.100000000000001" customHeight="1" x14ac:dyDescent="0.15">
      <c r="B337" s="953"/>
      <c r="C337" s="1046"/>
      <c r="D337" s="1046"/>
      <c r="E337" s="1046"/>
      <c r="F337" s="1047"/>
      <c r="G337" s="953"/>
      <c r="H337" s="1046"/>
      <c r="I337" s="1046"/>
      <c r="J337" s="1046"/>
      <c r="K337" s="1047"/>
      <c r="L337" s="1345"/>
      <c r="M337" s="1345"/>
      <c r="N337" s="1044"/>
      <c r="O337" s="1045"/>
      <c r="P337" s="6" t="s">
        <v>331</v>
      </c>
      <c r="Q337" s="955" t="s">
        <v>161</v>
      </c>
      <c r="R337" s="932"/>
      <c r="S337" s="932"/>
      <c r="T337" s="932"/>
      <c r="U337" s="932"/>
      <c r="V337" s="979"/>
      <c r="W337" s="955" t="s">
        <v>157</v>
      </c>
      <c r="X337" s="932"/>
      <c r="Y337" s="932"/>
      <c r="Z337" s="979"/>
      <c r="AA337" s="1490"/>
      <c r="AB337" s="1491"/>
      <c r="AC337" s="1491"/>
      <c r="AD337" s="1491"/>
      <c r="AE337" s="1491"/>
      <c r="AF337" s="1491"/>
      <c r="AG337" s="1491"/>
      <c r="AH337" s="1492"/>
      <c r="AJ337" s="130"/>
      <c r="AK337" s="130"/>
    </row>
    <row r="338" spans="1:37" s="19" customFormat="1" ht="20.100000000000001" customHeight="1" x14ac:dyDescent="0.15">
      <c r="B338" s="955"/>
      <c r="C338" s="932"/>
      <c r="D338" s="932"/>
      <c r="E338" s="932"/>
      <c r="F338" s="979"/>
      <c r="G338" s="955"/>
      <c r="H338" s="932"/>
      <c r="I338" s="932"/>
      <c r="J338" s="932"/>
      <c r="K338" s="979"/>
      <c r="L338" s="1345"/>
      <c r="M338" s="1345"/>
      <c r="N338" s="1044"/>
      <c r="O338" s="1045"/>
      <c r="P338" s="6" t="s">
        <v>331</v>
      </c>
      <c r="Q338" s="955" t="s">
        <v>161</v>
      </c>
      <c r="R338" s="932"/>
      <c r="S338" s="932"/>
      <c r="T338" s="932"/>
      <c r="U338" s="932"/>
      <c r="V338" s="979"/>
      <c r="W338" s="955" t="s">
        <v>157</v>
      </c>
      <c r="X338" s="932"/>
      <c r="Y338" s="932"/>
      <c r="Z338" s="979"/>
      <c r="AA338" s="1351"/>
      <c r="AB338" s="1352"/>
      <c r="AC338" s="1352"/>
      <c r="AD338" s="1352"/>
      <c r="AE338" s="1352"/>
      <c r="AF338" s="1352"/>
      <c r="AG338" s="1352"/>
      <c r="AH338" s="1353"/>
      <c r="AJ338" s="130"/>
      <c r="AK338" s="130"/>
    </row>
    <row r="339" spans="1:37" s="19" customFormat="1" ht="20.100000000000001" customHeight="1" x14ac:dyDescent="0.15">
      <c r="B339" s="955"/>
      <c r="C339" s="932"/>
      <c r="D339" s="932"/>
      <c r="E339" s="932"/>
      <c r="F339" s="979"/>
      <c r="G339" s="955"/>
      <c r="H339" s="932"/>
      <c r="I339" s="932"/>
      <c r="J339" s="932"/>
      <c r="K339" s="979"/>
      <c r="L339" s="1345"/>
      <c r="M339" s="1345"/>
      <c r="N339" s="1044"/>
      <c r="O339" s="1045"/>
      <c r="P339" s="6" t="s">
        <v>331</v>
      </c>
      <c r="Q339" s="955" t="s">
        <v>161</v>
      </c>
      <c r="R339" s="932"/>
      <c r="S339" s="932"/>
      <c r="T339" s="932"/>
      <c r="U339" s="932"/>
      <c r="V339" s="979"/>
      <c r="W339" s="955" t="s">
        <v>157</v>
      </c>
      <c r="X339" s="932"/>
      <c r="Y339" s="932"/>
      <c r="Z339" s="979"/>
      <c r="AA339" s="1351"/>
      <c r="AB339" s="1352"/>
      <c r="AC339" s="1352"/>
      <c r="AD339" s="1352"/>
      <c r="AE339" s="1352"/>
      <c r="AF339" s="1352"/>
      <c r="AG339" s="1352"/>
      <c r="AH339" s="1353"/>
      <c r="AJ339" s="130"/>
      <c r="AK339" s="130"/>
    </row>
    <row r="340" spans="1:37" s="19" customFormat="1" ht="20.100000000000001" customHeight="1" x14ac:dyDescent="0.15">
      <c r="B340" s="955"/>
      <c r="C340" s="932"/>
      <c r="D340" s="932"/>
      <c r="E340" s="932"/>
      <c r="F340" s="979"/>
      <c r="G340" s="955"/>
      <c r="H340" s="932"/>
      <c r="I340" s="932"/>
      <c r="J340" s="932"/>
      <c r="K340" s="979"/>
      <c r="L340" s="1345"/>
      <c r="M340" s="1345"/>
      <c r="N340" s="1044"/>
      <c r="O340" s="1045"/>
      <c r="P340" s="6" t="s">
        <v>331</v>
      </c>
      <c r="Q340" s="955" t="s">
        <v>161</v>
      </c>
      <c r="R340" s="932"/>
      <c r="S340" s="932"/>
      <c r="T340" s="932"/>
      <c r="U340" s="932"/>
      <c r="V340" s="979"/>
      <c r="W340" s="955" t="s">
        <v>157</v>
      </c>
      <c r="X340" s="932"/>
      <c r="Y340" s="932"/>
      <c r="Z340" s="979"/>
      <c r="AA340" s="1351"/>
      <c r="AB340" s="1352"/>
      <c r="AC340" s="1352"/>
      <c r="AD340" s="1352"/>
      <c r="AE340" s="1352"/>
      <c r="AF340" s="1352"/>
      <c r="AG340" s="1352"/>
      <c r="AH340" s="1353"/>
      <c r="AJ340" s="130"/>
      <c r="AK340" s="130"/>
    </row>
    <row r="341" spans="1:37" s="19" customFormat="1" ht="20.100000000000001" customHeight="1" x14ac:dyDescent="0.15">
      <c r="B341" s="955"/>
      <c r="C341" s="932"/>
      <c r="D341" s="932"/>
      <c r="E341" s="932"/>
      <c r="F341" s="979"/>
      <c r="G341" s="955"/>
      <c r="H341" s="932"/>
      <c r="I341" s="932"/>
      <c r="J341" s="932"/>
      <c r="K341" s="979"/>
      <c r="L341" s="1345"/>
      <c r="M341" s="1345"/>
      <c r="N341" s="1044"/>
      <c r="O341" s="1045"/>
      <c r="P341" s="6" t="s">
        <v>331</v>
      </c>
      <c r="Q341" s="955" t="s">
        <v>161</v>
      </c>
      <c r="R341" s="932"/>
      <c r="S341" s="932"/>
      <c r="T341" s="932"/>
      <c r="U341" s="932"/>
      <c r="V341" s="979"/>
      <c r="W341" s="955" t="s">
        <v>157</v>
      </c>
      <c r="X341" s="932"/>
      <c r="Y341" s="932"/>
      <c r="Z341" s="979"/>
      <c r="AA341" s="1351"/>
      <c r="AB341" s="1352"/>
      <c r="AC341" s="1352"/>
      <c r="AD341" s="1352"/>
      <c r="AE341" s="1352"/>
      <c r="AF341" s="1352"/>
      <c r="AG341" s="1352"/>
      <c r="AH341" s="1353"/>
      <c r="AJ341" s="130"/>
      <c r="AK341" s="130"/>
    </row>
    <row r="342" spans="1:37" s="34" customFormat="1" ht="20.100000000000001" customHeight="1" x14ac:dyDescent="0.15">
      <c r="A342" s="19"/>
      <c r="B342" s="997"/>
      <c r="C342" s="978"/>
      <c r="D342" s="978"/>
      <c r="E342" s="978"/>
      <c r="F342" s="1081"/>
      <c r="G342" s="997"/>
      <c r="H342" s="978"/>
      <c r="I342" s="978"/>
      <c r="J342" s="978"/>
      <c r="K342" s="1081"/>
      <c r="L342" s="1345"/>
      <c r="M342" s="1345"/>
      <c r="N342" s="1044"/>
      <c r="O342" s="1045"/>
      <c r="P342" s="6" t="s">
        <v>331</v>
      </c>
      <c r="Q342" s="955" t="s">
        <v>161</v>
      </c>
      <c r="R342" s="932"/>
      <c r="S342" s="932"/>
      <c r="T342" s="932"/>
      <c r="U342" s="932"/>
      <c r="V342" s="979"/>
      <c r="W342" s="955" t="s">
        <v>157</v>
      </c>
      <c r="X342" s="932"/>
      <c r="Y342" s="932"/>
      <c r="Z342" s="979"/>
      <c r="AA342" s="1376"/>
      <c r="AB342" s="1377"/>
      <c r="AC342" s="1377"/>
      <c r="AD342" s="1377"/>
      <c r="AE342" s="1377"/>
      <c r="AF342" s="1377"/>
      <c r="AG342" s="1377"/>
      <c r="AH342" s="1378"/>
      <c r="AI342" s="19"/>
      <c r="AJ342" s="132"/>
      <c r="AK342" s="132"/>
    </row>
    <row r="343" spans="1:37" s="19" customFormat="1" ht="14.1" customHeight="1" x14ac:dyDescent="0.15">
      <c r="A343" s="34"/>
      <c r="B343" s="51" t="s">
        <v>453</v>
      </c>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4"/>
      <c r="AH343" s="34"/>
      <c r="AI343" s="34"/>
      <c r="AJ343" s="34"/>
      <c r="AK343" s="34"/>
    </row>
    <row r="344" spans="1:37" s="4" customFormat="1" ht="14.1" customHeight="1" x14ac:dyDescent="0.15">
      <c r="A344" s="19"/>
      <c r="B344" s="51" t="s">
        <v>454</v>
      </c>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c r="AB344" s="19"/>
      <c r="AC344" s="19"/>
      <c r="AD344" s="19"/>
      <c r="AE344" s="19"/>
      <c r="AF344" s="19"/>
      <c r="AG344" s="19"/>
      <c r="AH344" s="19"/>
      <c r="AI344" s="19"/>
      <c r="AJ344" s="19"/>
      <c r="AK344" s="19"/>
    </row>
    <row r="345" spans="1:37" s="19" customFormat="1" ht="20.100000000000001" customHeight="1" x14ac:dyDescent="0.15">
      <c r="B345" s="3" t="s">
        <v>318</v>
      </c>
    </row>
    <row r="346" spans="1:37" s="4" customFormat="1" ht="20.100000000000001" customHeight="1" x14ac:dyDescent="0.15">
      <c r="A346" s="19"/>
      <c r="B346" s="212" t="s">
        <v>383</v>
      </c>
      <c r="C346" s="213"/>
      <c r="D346" s="213"/>
      <c r="E346" s="213"/>
      <c r="F346" s="214"/>
      <c r="G346" s="212" t="s">
        <v>385</v>
      </c>
      <c r="H346" s="213"/>
      <c r="I346" s="213"/>
      <c r="J346" s="214"/>
      <c r="K346" s="1221" t="s">
        <v>179</v>
      </c>
      <c r="L346" s="1354"/>
      <c r="M346" s="212" t="s">
        <v>207</v>
      </c>
      <c r="N346" s="214"/>
      <c r="O346" s="212" t="s">
        <v>169</v>
      </c>
      <c r="P346" s="213"/>
      <c r="Q346" s="213"/>
      <c r="R346" s="213"/>
      <c r="S346" s="213"/>
      <c r="T346" s="214"/>
      <c r="U346" s="212" t="s">
        <v>219</v>
      </c>
      <c r="V346" s="213"/>
      <c r="W346" s="213"/>
      <c r="X346" s="213"/>
      <c r="Y346" s="213"/>
      <c r="Z346" s="213"/>
      <c r="AA346" s="214"/>
      <c r="AB346" s="212" t="s">
        <v>224</v>
      </c>
      <c r="AC346" s="213"/>
      <c r="AD346" s="213"/>
      <c r="AE346" s="214"/>
      <c r="AF346" s="1221" t="s">
        <v>178</v>
      </c>
      <c r="AG346" s="1354"/>
      <c r="AH346" s="775" t="s">
        <v>37</v>
      </c>
      <c r="AI346" s="1199"/>
      <c r="AJ346" s="1200"/>
      <c r="AK346" s="194"/>
    </row>
    <row r="347" spans="1:37" s="4" customFormat="1" ht="20.100000000000001" customHeight="1" x14ac:dyDescent="0.15">
      <c r="B347" s="1346" t="s">
        <v>361</v>
      </c>
      <c r="C347" s="999" t="s">
        <v>100</v>
      </c>
      <c r="D347" s="1000"/>
      <c r="E347" s="1000"/>
      <c r="F347" s="1001"/>
      <c r="G347" s="104" t="s">
        <v>599</v>
      </c>
      <c r="H347" s="105"/>
      <c r="I347" s="105"/>
      <c r="J347" s="106"/>
      <c r="K347" s="1201" t="s">
        <v>659</v>
      </c>
      <c r="L347" s="1202"/>
      <c r="M347" s="937" t="s">
        <v>85</v>
      </c>
      <c r="N347" s="938"/>
      <c r="O347" s="1348" t="s">
        <v>800</v>
      </c>
      <c r="P347" s="1349"/>
      <c r="Q347" s="1349"/>
      <c r="R347" s="1349"/>
      <c r="S347" s="1349"/>
      <c r="T347" s="1350"/>
      <c r="U347" s="1422" t="s">
        <v>626</v>
      </c>
      <c r="V347" s="1423"/>
      <c r="W347" s="1423"/>
      <c r="X347" s="1423"/>
      <c r="Y347" s="1423"/>
      <c r="Z347" s="1423"/>
      <c r="AA347" s="1424"/>
      <c r="AB347" s="937"/>
      <c r="AC347" s="1108"/>
      <c r="AD347" s="1108"/>
      <c r="AE347" s="938"/>
      <c r="AF347" s="937"/>
      <c r="AG347" s="938"/>
      <c r="AH347" s="94"/>
      <c r="AI347" s="95"/>
      <c r="AJ347" s="100"/>
      <c r="AK347" s="10"/>
    </row>
    <row r="348" spans="1:37" s="4" customFormat="1" ht="20.100000000000001" customHeight="1" x14ac:dyDescent="0.15">
      <c r="B348" s="1347"/>
      <c r="C348" s="999" t="s">
        <v>101</v>
      </c>
      <c r="D348" s="1000"/>
      <c r="E348" s="1000"/>
      <c r="F348" s="1001"/>
      <c r="G348" s="104" t="s">
        <v>84</v>
      </c>
      <c r="H348" s="253"/>
      <c r="I348" s="253"/>
      <c r="J348" s="254"/>
      <c r="K348" s="1201" t="s">
        <v>656</v>
      </c>
      <c r="L348" s="1202"/>
      <c r="M348" s="1371" t="s">
        <v>172</v>
      </c>
      <c r="N348" s="1372"/>
      <c r="O348" s="1348" t="s">
        <v>799</v>
      </c>
      <c r="P348" s="1349"/>
      <c r="Q348" s="1349"/>
      <c r="R348" s="1349"/>
      <c r="S348" s="1349"/>
      <c r="T348" s="1350"/>
      <c r="U348" s="1154" t="s">
        <v>200</v>
      </c>
      <c r="V348" s="1155"/>
      <c r="W348" s="1155"/>
      <c r="X348" s="1155"/>
      <c r="Y348" s="1155"/>
      <c r="Z348" s="1155"/>
      <c r="AA348" s="1156"/>
      <c r="AB348" s="999" t="s">
        <v>102</v>
      </c>
      <c r="AC348" s="1000"/>
      <c r="AD348" s="1000"/>
      <c r="AE348" s="1001"/>
      <c r="AF348" s="999" t="s">
        <v>228</v>
      </c>
      <c r="AG348" s="1001"/>
      <c r="AH348" s="999" t="s">
        <v>75</v>
      </c>
      <c r="AI348" s="1000"/>
      <c r="AJ348" s="1001"/>
      <c r="AK348" s="30"/>
    </row>
    <row r="349" spans="1:37" s="4" customFormat="1" ht="20.100000000000001" customHeight="1" x14ac:dyDescent="0.15">
      <c r="B349" s="953"/>
      <c r="C349" s="1046"/>
      <c r="D349" s="1046"/>
      <c r="E349" s="1046"/>
      <c r="F349" s="1047"/>
      <c r="G349" s="884"/>
      <c r="H349" s="884"/>
      <c r="I349" s="884"/>
      <c r="J349" s="884"/>
      <c r="K349" s="1345"/>
      <c r="L349" s="1345"/>
      <c r="M349" s="1445"/>
      <c r="N349" s="1447"/>
      <c r="O349" s="955" t="s">
        <v>161</v>
      </c>
      <c r="P349" s="932"/>
      <c r="Q349" s="932"/>
      <c r="R349" s="932"/>
      <c r="S349" s="932"/>
      <c r="T349" s="979"/>
      <c r="U349" s="973"/>
      <c r="V349" s="974"/>
      <c r="W349" s="974"/>
      <c r="X349" s="974"/>
      <c r="Y349" s="974"/>
      <c r="Z349" s="974"/>
      <c r="AA349" s="975"/>
      <c r="AB349" s="953"/>
      <c r="AC349" s="1046"/>
      <c r="AD349" s="1046"/>
      <c r="AE349" s="1047"/>
      <c r="AF349" s="1471" t="s">
        <v>367</v>
      </c>
      <c r="AG349" s="1472"/>
      <c r="AH349" s="955"/>
      <c r="AI349" s="932"/>
      <c r="AJ349" s="979"/>
      <c r="AK349" s="30"/>
    </row>
    <row r="350" spans="1:37" s="4" customFormat="1" ht="20.100000000000001" customHeight="1" x14ac:dyDescent="0.15">
      <c r="B350" s="955"/>
      <c r="C350" s="932"/>
      <c r="D350" s="932"/>
      <c r="E350" s="932"/>
      <c r="F350" s="979"/>
      <c r="G350" s="884"/>
      <c r="H350" s="884"/>
      <c r="I350" s="884"/>
      <c r="J350" s="884"/>
      <c r="K350" s="1345"/>
      <c r="L350" s="1345"/>
      <c r="M350" s="818"/>
      <c r="N350" s="818"/>
      <c r="O350" s="955" t="s">
        <v>161</v>
      </c>
      <c r="P350" s="932"/>
      <c r="Q350" s="932"/>
      <c r="R350" s="932"/>
      <c r="S350" s="932"/>
      <c r="T350" s="979"/>
      <c r="U350" s="973"/>
      <c r="V350" s="974"/>
      <c r="W350" s="974"/>
      <c r="X350" s="974"/>
      <c r="Y350" s="974"/>
      <c r="Z350" s="974"/>
      <c r="AA350" s="975"/>
      <c r="AB350" s="955"/>
      <c r="AC350" s="932"/>
      <c r="AD350" s="932"/>
      <c r="AE350" s="979"/>
      <c r="AF350" s="864" t="s">
        <v>367</v>
      </c>
      <c r="AG350" s="830"/>
      <c r="AH350" s="955"/>
      <c r="AI350" s="932"/>
      <c r="AJ350" s="979"/>
      <c r="AK350" s="30"/>
    </row>
    <row r="351" spans="1:37" s="4" customFormat="1" ht="20.100000000000001" customHeight="1" x14ac:dyDescent="0.15">
      <c r="B351" s="955"/>
      <c r="C351" s="932"/>
      <c r="D351" s="932"/>
      <c r="E351" s="932"/>
      <c r="F351" s="979"/>
      <c r="G351" s="884"/>
      <c r="H351" s="884"/>
      <c r="I351" s="884"/>
      <c r="J351" s="884"/>
      <c r="K351" s="1345"/>
      <c r="L351" s="1345"/>
      <c r="M351" s="818"/>
      <c r="N351" s="818"/>
      <c r="O351" s="955" t="s">
        <v>161</v>
      </c>
      <c r="P351" s="932"/>
      <c r="Q351" s="932"/>
      <c r="R351" s="932"/>
      <c r="S351" s="932"/>
      <c r="T351" s="979"/>
      <c r="U351" s="973"/>
      <c r="V351" s="974"/>
      <c r="W351" s="974"/>
      <c r="X351" s="974"/>
      <c r="Y351" s="974"/>
      <c r="Z351" s="974"/>
      <c r="AA351" s="975"/>
      <c r="AB351" s="955"/>
      <c r="AC351" s="932"/>
      <c r="AD351" s="932"/>
      <c r="AE351" s="979"/>
      <c r="AF351" s="864" t="s">
        <v>367</v>
      </c>
      <c r="AG351" s="830"/>
      <c r="AH351" s="955"/>
      <c r="AI351" s="932"/>
      <c r="AJ351" s="979"/>
      <c r="AK351" s="30"/>
    </row>
    <row r="352" spans="1:37" s="4" customFormat="1" ht="20.100000000000001" customHeight="1" x14ac:dyDescent="0.15">
      <c r="B352" s="955"/>
      <c r="C352" s="932"/>
      <c r="D352" s="932"/>
      <c r="E352" s="932"/>
      <c r="F352" s="979"/>
      <c r="G352" s="884"/>
      <c r="H352" s="884"/>
      <c r="I352" s="884"/>
      <c r="J352" s="884"/>
      <c r="K352" s="1345"/>
      <c r="L352" s="1345"/>
      <c r="M352" s="818"/>
      <c r="N352" s="818"/>
      <c r="O352" s="955" t="s">
        <v>161</v>
      </c>
      <c r="P352" s="932"/>
      <c r="Q352" s="932"/>
      <c r="R352" s="932"/>
      <c r="S352" s="932"/>
      <c r="T352" s="979"/>
      <c r="U352" s="973"/>
      <c r="V352" s="974"/>
      <c r="W352" s="974"/>
      <c r="X352" s="974"/>
      <c r="Y352" s="974"/>
      <c r="Z352" s="974"/>
      <c r="AA352" s="975"/>
      <c r="AB352" s="955"/>
      <c r="AC352" s="932"/>
      <c r="AD352" s="932"/>
      <c r="AE352" s="979"/>
      <c r="AF352" s="864" t="s">
        <v>367</v>
      </c>
      <c r="AG352" s="830"/>
      <c r="AH352" s="955"/>
      <c r="AI352" s="932"/>
      <c r="AJ352" s="979"/>
      <c r="AK352" s="30"/>
    </row>
    <row r="353" spans="1:37" s="4" customFormat="1" ht="20.100000000000001" customHeight="1" x14ac:dyDescent="0.15">
      <c r="B353" s="955"/>
      <c r="C353" s="932"/>
      <c r="D353" s="932"/>
      <c r="E353" s="932"/>
      <c r="F353" s="979"/>
      <c r="G353" s="884"/>
      <c r="H353" s="884"/>
      <c r="I353" s="884"/>
      <c r="J353" s="884"/>
      <c r="K353" s="1345"/>
      <c r="L353" s="1345"/>
      <c r="M353" s="818"/>
      <c r="N353" s="818"/>
      <c r="O353" s="955" t="s">
        <v>161</v>
      </c>
      <c r="P353" s="932"/>
      <c r="Q353" s="932"/>
      <c r="R353" s="932"/>
      <c r="S353" s="932"/>
      <c r="T353" s="979"/>
      <c r="U353" s="973"/>
      <c r="V353" s="974"/>
      <c r="W353" s="974"/>
      <c r="X353" s="974"/>
      <c r="Y353" s="974"/>
      <c r="Z353" s="974"/>
      <c r="AA353" s="975"/>
      <c r="AB353" s="955"/>
      <c r="AC353" s="932"/>
      <c r="AD353" s="932"/>
      <c r="AE353" s="979"/>
      <c r="AF353" s="864" t="s">
        <v>367</v>
      </c>
      <c r="AG353" s="830"/>
      <c r="AH353" s="955"/>
      <c r="AI353" s="932"/>
      <c r="AJ353" s="979"/>
      <c r="AK353" s="30"/>
    </row>
    <row r="354" spans="1:37" s="4" customFormat="1" ht="20.100000000000001" customHeight="1" x14ac:dyDescent="0.15">
      <c r="B354" s="955"/>
      <c r="C354" s="932"/>
      <c r="D354" s="932"/>
      <c r="E354" s="932"/>
      <c r="F354" s="979"/>
      <c r="G354" s="884"/>
      <c r="H354" s="884"/>
      <c r="I354" s="884"/>
      <c r="J354" s="884"/>
      <c r="K354" s="1345"/>
      <c r="L354" s="1345"/>
      <c r="M354" s="818"/>
      <c r="N354" s="818"/>
      <c r="O354" s="955" t="s">
        <v>161</v>
      </c>
      <c r="P354" s="932"/>
      <c r="Q354" s="932"/>
      <c r="R354" s="932"/>
      <c r="S354" s="932"/>
      <c r="T354" s="979"/>
      <c r="U354" s="973"/>
      <c r="V354" s="974"/>
      <c r="W354" s="974"/>
      <c r="X354" s="974"/>
      <c r="Y354" s="974"/>
      <c r="Z354" s="974"/>
      <c r="AA354" s="975"/>
      <c r="AB354" s="955"/>
      <c r="AC354" s="932"/>
      <c r="AD354" s="932"/>
      <c r="AE354" s="979"/>
      <c r="AF354" s="864" t="s">
        <v>367</v>
      </c>
      <c r="AG354" s="830"/>
      <c r="AH354" s="955"/>
      <c r="AI354" s="932"/>
      <c r="AJ354" s="979"/>
      <c r="AK354" s="30"/>
    </row>
    <row r="355" spans="1:37" s="4" customFormat="1" ht="20.100000000000001" customHeight="1" x14ac:dyDescent="0.15">
      <c r="B355" s="955"/>
      <c r="C355" s="932"/>
      <c r="D355" s="932"/>
      <c r="E355" s="932"/>
      <c r="F355" s="979"/>
      <c r="G355" s="884"/>
      <c r="H355" s="884"/>
      <c r="I355" s="884"/>
      <c r="J355" s="884"/>
      <c r="K355" s="1345"/>
      <c r="L355" s="1345"/>
      <c r="M355" s="818"/>
      <c r="N355" s="818"/>
      <c r="O355" s="955" t="s">
        <v>161</v>
      </c>
      <c r="P355" s="932"/>
      <c r="Q355" s="932"/>
      <c r="R355" s="932"/>
      <c r="S355" s="932"/>
      <c r="T355" s="979"/>
      <c r="U355" s="973"/>
      <c r="V355" s="974"/>
      <c r="W355" s="974"/>
      <c r="X355" s="974"/>
      <c r="Y355" s="974"/>
      <c r="Z355" s="974"/>
      <c r="AA355" s="975"/>
      <c r="AB355" s="955"/>
      <c r="AC355" s="932"/>
      <c r="AD355" s="932"/>
      <c r="AE355" s="979"/>
      <c r="AF355" s="864" t="s">
        <v>367</v>
      </c>
      <c r="AG355" s="830"/>
      <c r="AH355" s="955"/>
      <c r="AI355" s="932"/>
      <c r="AJ355" s="979"/>
      <c r="AK355" s="30"/>
    </row>
    <row r="356" spans="1:37" s="4" customFormat="1" ht="20.100000000000001" customHeight="1" x14ac:dyDescent="0.15">
      <c r="B356" s="955"/>
      <c r="C356" s="932"/>
      <c r="D356" s="932"/>
      <c r="E356" s="932"/>
      <c r="F356" s="979"/>
      <c r="G356" s="884"/>
      <c r="H356" s="884"/>
      <c r="I356" s="884"/>
      <c r="J356" s="884"/>
      <c r="K356" s="1345"/>
      <c r="L356" s="1345"/>
      <c r="M356" s="818"/>
      <c r="N356" s="818"/>
      <c r="O356" s="955" t="s">
        <v>161</v>
      </c>
      <c r="P356" s="932"/>
      <c r="Q356" s="932"/>
      <c r="R356" s="932"/>
      <c r="S356" s="932"/>
      <c r="T356" s="979"/>
      <c r="U356" s="973"/>
      <c r="V356" s="974"/>
      <c r="W356" s="974"/>
      <c r="X356" s="974"/>
      <c r="Y356" s="974"/>
      <c r="Z356" s="974"/>
      <c r="AA356" s="975"/>
      <c r="AB356" s="955"/>
      <c r="AC356" s="932"/>
      <c r="AD356" s="932"/>
      <c r="AE356" s="979"/>
      <c r="AF356" s="864" t="s">
        <v>367</v>
      </c>
      <c r="AG356" s="830"/>
      <c r="AH356" s="955"/>
      <c r="AI356" s="932"/>
      <c r="AJ356" s="979"/>
      <c r="AK356" s="30"/>
    </row>
    <row r="357" spans="1:37" s="4" customFormat="1" ht="20.100000000000001" customHeight="1" x14ac:dyDescent="0.15">
      <c r="B357" s="955"/>
      <c r="C357" s="932"/>
      <c r="D357" s="932"/>
      <c r="E357" s="932"/>
      <c r="F357" s="979"/>
      <c r="G357" s="884"/>
      <c r="H357" s="884"/>
      <c r="I357" s="884"/>
      <c r="J357" s="884"/>
      <c r="K357" s="1345"/>
      <c r="L357" s="1345"/>
      <c r="M357" s="818"/>
      <c r="N357" s="818"/>
      <c r="O357" s="955" t="s">
        <v>161</v>
      </c>
      <c r="P357" s="932"/>
      <c r="Q357" s="932"/>
      <c r="R357" s="932"/>
      <c r="S357" s="932"/>
      <c r="T357" s="979"/>
      <c r="U357" s="973"/>
      <c r="V357" s="974"/>
      <c r="W357" s="974"/>
      <c r="X357" s="974"/>
      <c r="Y357" s="974"/>
      <c r="Z357" s="974"/>
      <c r="AA357" s="975"/>
      <c r="AB357" s="955"/>
      <c r="AC357" s="932"/>
      <c r="AD357" s="932"/>
      <c r="AE357" s="979"/>
      <c r="AF357" s="864" t="s">
        <v>367</v>
      </c>
      <c r="AG357" s="830"/>
      <c r="AH357" s="955"/>
      <c r="AI357" s="932"/>
      <c r="AJ357" s="979"/>
      <c r="AK357" s="30"/>
    </row>
    <row r="358" spans="1:37" s="34" customFormat="1" ht="20.100000000000001" customHeight="1" x14ac:dyDescent="0.15">
      <c r="A358" s="4"/>
      <c r="B358" s="955"/>
      <c r="C358" s="932"/>
      <c r="D358" s="932"/>
      <c r="E358" s="932"/>
      <c r="F358" s="979"/>
      <c r="G358" s="884"/>
      <c r="H358" s="884"/>
      <c r="I358" s="884"/>
      <c r="J358" s="884"/>
      <c r="K358" s="1345"/>
      <c r="L358" s="1345"/>
      <c r="M358" s="818"/>
      <c r="N358" s="818"/>
      <c r="O358" s="955" t="s">
        <v>161</v>
      </c>
      <c r="P358" s="932"/>
      <c r="Q358" s="932"/>
      <c r="R358" s="932"/>
      <c r="S358" s="932"/>
      <c r="T358" s="979"/>
      <c r="U358" s="973"/>
      <c r="V358" s="974"/>
      <c r="W358" s="974"/>
      <c r="X358" s="974"/>
      <c r="Y358" s="974"/>
      <c r="Z358" s="974"/>
      <c r="AA358" s="975"/>
      <c r="AB358" s="955"/>
      <c r="AC358" s="932"/>
      <c r="AD358" s="932"/>
      <c r="AE358" s="979"/>
      <c r="AF358" s="864" t="s">
        <v>367</v>
      </c>
      <c r="AG358" s="830"/>
      <c r="AH358" s="955"/>
      <c r="AI358" s="932"/>
      <c r="AJ358" s="979"/>
      <c r="AK358" s="30"/>
    </row>
    <row r="359" spans="1:37" s="19" customFormat="1" ht="14.1" customHeight="1" x14ac:dyDescent="0.15">
      <c r="A359" s="34"/>
      <c r="B359" s="51" t="s">
        <v>455</v>
      </c>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c r="AI359" s="34"/>
      <c r="AJ359" s="34"/>
      <c r="AK359" s="34"/>
    </row>
    <row r="360" spans="1:37" s="19" customFormat="1" ht="14.1" customHeight="1" x14ac:dyDescent="0.15">
      <c r="B360" s="51" t="s">
        <v>456</v>
      </c>
    </row>
    <row r="361" spans="1:37" s="19" customFormat="1" ht="14.1" customHeight="1" x14ac:dyDescent="0.15">
      <c r="B361" s="51" t="s">
        <v>457</v>
      </c>
    </row>
    <row r="362" spans="1:37" s="19" customFormat="1" ht="14.1" customHeight="1" x14ac:dyDescent="0.15">
      <c r="B362" s="51" t="s">
        <v>458</v>
      </c>
    </row>
    <row r="363" spans="1:37" s="19" customFormat="1" ht="14.1" customHeight="1" x14ac:dyDescent="0.15">
      <c r="B363" s="51" t="s">
        <v>459</v>
      </c>
    </row>
    <row r="364" spans="1:37" s="19" customFormat="1" ht="14.1" customHeight="1" x14ac:dyDescent="0.15">
      <c r="B364" s="51" t="s">
        <v>460</v>
      </c>
    </row>
    <row r="365" spans="1:37" s="19" customFormat="1" ht="14.1" customHeight="1" x14ac:dyDescent="0.15">
      <c r="B365" s="51" t="s">
        <v>461</v>
      </c>
    </row>
    <row r="366" spans="1:37" s="19" customFormat="1" ht="11.25" customHeight="1" x14ac:dyDescent="0.15">
      <c r="F366" s="19" t="s">
        <v>104</v>
      </c>
    </row>
    <row r="367" spans="1:37" s="4" customFormat="1" ht="20.100000000000001" customHeight="1" x14ac:dyDescent="0.15">
      <c r="A367" s="19"/>
      <c r="B367" s="3" t="s">
        <v>199</v>
      </c>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c r="AB367" s="19"/>
      <c r="AC367" s="19"/>
      <c r="AD367" s="19"/>
      <c r="AE367" s="19"/>
      <c r="AF367" s="19"/>
      <c r="AG367" s="19"/>
      <c r="AH367" s="19"/>
      <c r="AI367" s="19"/>
      <c r="AJ367" s="19"/>
      <c r="AK367" s="19"/>
    </row>
    <row r="368" spans="1:37" s="4" customFormat="1" ht="20.100000000000001" customHeight="1" x14ac:dyDescent="0.15">
      <c r="B368" s="775" t="s">
        <v>82</v>
      </c>
      <c r="C368" s="776"/>
      <c r="D368" s="776"/>
      <c r="E368" s="776"/>
      <c r="F368" s="776"/>
      <c r="G368" s="776"/>
      <c r="H368" s="776"/>
      <c r="I368" s="776"/>
      <c r="J368" s="776"/>
      <c r="K368" s="776"/>
      <c r="L368" s="776"/>
      <c r="M368" s="776"/>
      <c r="N368" s="776"/>
      <c r="O368" s="776"/>
      <c r="P368" s="776"/>
      <c r="Q368" s="776"/>
      <c r="R368" s="776"/>
      <c r="S368" s="776"/>
      <c r="T368" s="776"/>
      <c r="U368" s="776"/>
      <c r="V368" s="777"/>
      <c r="W368" s="775" t="s">
        <v>83</v>
      </c>
      <c r="X368" s="776"/>
      <c r="Y368" s="776"/>
      <c r="Z368" s="776"/>
      <c r="AA368" s="776"/>
      <c r="AB368" s="776"/>
      <c r="AC368" s="776"/>
      <c r="AD368" s="776"/>
      <c r="AE368" s="776"/>
      <c r="AF368" s="776"/>
      <c r="AG368" s="776"/>
      <c r="AH368" s="776"/>
      <c r="AI368" s="776"/>
      <c r="AJ368" s="777"/>
      <c r="AK368" s="194"/>
    </row>
    <row r="369" spans="1:37" s="4" customFormat="1" ht="20.100000000000001" customHeight="1" x14ac:dyDescent="0.15">
      <c r="B369" s="775" t="s">
        <v>383</v>
      </c>
      <c r="C369" s="776"/>
      <c r="D369" s="776"/>
      <c r="E369" s="776"/>
      <c r="F369" s="777"/>
      <c r="G369" s="775" t="s">
        <v>79</v>
      </c>
      <c r="H369" s="776"/>
      <c r="I369" s="776"/>
      <c r="J369" s="777"/>
      <c r="K369" s="775" t="s">
        <v>222</v>
      </c>
      <c r="L369" s="776"/>
      <c r="M369" s="777"/>
      <c r="N369" s="1221" t="s">
        <v>179</v>
      </c>
      <c r="O369" s="1354"/>
      <c r="P369" s="775" t="s">
        <v>81</v>
      </c>
      <c r="Q369" s="776"/>
      <c r="R369" s="776"/>
      <c r="S369" s="776"/>
      <c r="T369" s="776"/>
      <c r="U369" s="776"/>
      <c r="V369" s="777"/>
      <c r="W369" s="212" t="s">
        <v>383</v>
      </c>
      <c r="X369" s="213"/>
      <c r="Y369" s="213"/>
      <c r="Z369" s="213"/>
      <c r="AA369" s="214"/>
      <c r="AB369" s="1221" t="s">
        <v>179</v>
      </c>
      <c r="AC369" s="1354"/>
      <c r="AD369" s="775" t="s">
        <v>80</v>
      </c>
      <c r="AE369" s="776"/>
      <c r="AF369" s="776"/>
      <c r="AG369" s="776"/>
      <c r="AH369" s="776"/>
      <c r="AI369" s="776"/>
      <c r="AJ369" s="777"/>
      <c r="AK369" s="194"/>
    </row>
    <row r="370" spans="1:37" s="4" customFormat="1" ht="20.100000000000001" customHeight="1" x14ac:dyDescent="0.15">
      <c r="B370" s="96" t="s">
        <v>217</v>
      </c>
      <c r="C370" s="999" t="s">
        <v>95</v>
      </c>
      <c r="D370" s="1000"/>
      <c r="E370" s="1000"/>
      <c r="F370" s="1001"/>
      <c r="G370" s="999" t="s">
        <v>599</v>
      </c>
      <c r="H370" s="1000"/>
      <c r="I370" s="1000"/>
      <c r="J370" s="1001"/>
      <c r="K370" s="999" t="s">
        <v>312</v>
      </c>
      <c r="L370" s="1000"/>
      <c r="M370" s="1001"/>
      <c r="N370" s="999" t="s">
        <v>642</v>
      </c>
      <c r="O370" s="1001"/>
      <c r="P370" s="999" t="s">
        <v>801</v>
      </c>
      <c r="Q370" s="1000"/>
      <c r="R370" s="1000"/>
      <c r="S370" s="1000"/>
      <c r="T370" s="1000"/>
      <c r="U370" s="1000"/>
      <c r="V370" s="1001"/>
      <c r="W370" s="999" t="s">
        <v>105</v>
      </c>
      <c r="X370" s="1000"/>
      <c r="Y370" s="1000"/>
      <c r="Z370" s="1000"/>
      <c r="AA370" s="1001"/>
      <c r="AB370" s="999" t="s">
        <v>642</v>
      </c>
      <c r="AC370" s="1001"/>
      <c r="AD370" s="999" t="s">
        <v>802</v>
      </c>
      <c r="AE370" s="1000"/>
      <c r="AF370" s="1000"/>
      <c r="AG370" s="1000"/>
      <c r="AH370" s="1000"/>
      <c r="AI370" s="1000"/>
      <c r="AJ370" s="1001"/>
      <c r="AK370" s="30"/>
    </row>
    <row r="371" spans="1:37" s="4" customFormat="1" ht="20.100000000000001" customHeight="1" x14ac:dyDescent="0.15">
      <c r="B371" s="955"/>
      <c r="C371" s="932"/>
      <c r="D371" s="932"/>
      <c r="E371" s="932"/>
      <c r="F371" s="979"/>
      <c r="G371" s="955"/>
      <c r="H371" s="932"/>
      <c r="I371" s="932"/>
      <c r="J371" s="979"/>
      <c r="K371" s="955"/>
      <c r="L371" s="932"/>
      <c r="M371" s="979"/>
      <c r="N371" s="864"/>
      <c r="O371" s="830"/>
      <c r="P371" s="26" t="s">
        <v>94</v>
      </c>
      <c r="Q371" s="28"/>
      <c r="R371" s="28"/>
      <c r="S371" s="28"/>
      <c r="T371" s="28"/>
      <c r="U371" s="28"/>
      <c r="V371" s="27"/>
      <c r="W371" s="955"/>
      <c r="X371" s="932"/>
      <c r="Y371" s="932"/>
      <c r="Z371" s="932"/>
      <c r="AA371" s="979"/>
      <c r="AB371" s="864"/>
      <c r="AC371" s="830"/>
      <c r="AD371" s="955" t="s">
        <v>67</v>
      </c>
      <c r="AE371" s="932"/>
      <c r="AF371" s="932"/>
      <c r="AG371" s="932"/>
      <c r="AH371" s="932"/>
      <c r="AI371" s="932"/>
      <c r="AJ371" s="979"/>
      <c r="AK371" s="209"/>
    </row>
    <row r="372" spans="1:37" s="4" customFormat="1" ht="20.100000000000001" customHeight="1" x14ac:dyDescent="0.15">
      <c r="B372" s="955"/>
      <c r="C372" s="932"/>
      <c r="D372" s="932"/>
      <c r="E372" s="932"/>
      <c r="F372" s="979"/>
      <c r="G372" s="955"/>
      <c r="H372" s="932"/>
      <c r="I372" s="932"/>
      <c r="J372" s="979"/>
      <c r="K372" s="955"/>
      <c r="L372" s="932"/>
      <c r="M372" s="979"/>
      <c r="N372" s="864"/>
      <c r="O372" s="830"/>
      <c r="P372" s="26" t="s">
        <v>94</v>
      </c>
      <c r="Q372" s="28"/>
      <c r="R372" s="28"/>
      <c r="S372" s="28"/>
      <c r="T372" s="28"/>
      <c r="U372" s="28"/>
      <c r="V372" s="27"/>
      <c r="W372" s="955"/>
      <c r="X372" s="932"/>
      <c r="Y372" s="932"/>
      <c r="Z372" s="932"/>
      <c r="AA372" s="979"/>
      <c r="AB372" s="864"/>
      <c r="AC372" s="830"/>
      <c r="AD372" s="955" t="s">
        <v>67</v>
      </c>
      <c r="AE372" s="932"/>
      <c r="AF372" s="932"/>
      <c r="AG372" s="932"/>
      <c r="AH372" s="932"/>
      <c r="AI372" s="932"/>
      <c r="AJ372" s="979"/>
      <c r="AK372" s="209"/>
    </row>
    <row r="373" spans="1:37" s="4" customFormat="1" ht="20.100000000000001" customHeight="1" x14ac:dyDescent="0.15">
      <c r="A373" s="19"/>
      <c r="B373" s="955"/>
      <c r="C373" s="932"/>
      <c r="D373" s="932"/>
      <c r="E373" s="932"/>
      <c r="F373" s="979"/>
      <c r="G373" s="955"/>
      <c r="H373" s="932"/>
      <c r="I373" s="932"/>
      <c r="J373" s="979"/>
      <c r="K373" s="955"/>
      <c r="L373" s="932"/>
      <c r="M373" s="979"/>
      <c r="N373" s="864"/>
      <c r="O373" s="830"/>
      <c r="P373" s="26" t="s">
        <v>94</v>
      </c>
      <c r="Q373" s="28"/>
      <c r="R373" s="28"/>
      <c r="S373" s="28"/>
      <c r="T373" s="28"/>
      <c r="U373" s="28"/>
      <c r="V373" s="27"/>
      <c r="W373" s="955"/>
      <c r="X373" s="932"/>
      <c r="Y373" s="932"/>
      <c r="Z373" s="932"/>
      <c r="AA373" s="979"/>
      <c r="AB373" s="864"/>
      <c r="AC373" s="830"/>
      <c r="AD373" s="955" t="s">
        <v>67</v>
      </c>
      <c r="AE373" s="932"/>
      <c r="AF373" s="932"/>
      <c r="AG373" s="932"/>
      <c r="AH373" s="932"/>
      <c r="AI373" s="932"/>
      <c r="AJ373" s="979"/>
      <c r="AK373" s="209"/>
    </row>
    <row r="374" spans="1:37" s="4" customFormat="1" ht="14.1" customHeight="1" x14ac:dyDescent="0.15">
      <c r="A374" s="34"/>
      <c r="B374" s="51" t="s">
        <v>462</v>
      </c>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4"/>
      <c r="AH374" s="34"/>
      <c r="AI374" s="34"/>
      <c r="AJ374" s="34"/>
      <c r="AK374" s="34"/>
    </row>
    <row r="375" spans="1:37" s="4" customFormat="1" ht="14.1" customHeight="1" x14ac:dyDescent="0.15">
      <c r="A375" s="34"/>
      <c r="B375" s="51" t="s">
        <v>463</v>
      </c>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c r="AG375" s="34"/>
      <c r="AH375" s="34"/>
      <c r="AI375" s="34"/>
      <c r="AJ375" s="34"/>
      <c r="AK375" s="34"/>
    </row>
    <row r="376" spans="1:37" s="4" customFormat="1" ht="10.5" customHeight="1" x14ac:dyDescent="0.15">
      <c r="A376" s="34"/>
      <c r="B376" s="51"/>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4"/>
      <c r="AH376" s="34"/>
      <c r="AI376" s="34"/>
      <c r="AJ376" s="34"/>
      <c r="AK376" s="34"/>
    </row>
    <row r="377" spans="1:37" s="4" customFormat="1" ht="20.100000000000001" customHeight="1" x14ac:dyDescent="0.15">
      <c r="B377" s="4" t="s">
        <v>177</v>
      </c>
    </row>
    <row r="378" spans="1:37" s="4" customFormat="1" ht="20.100000000000001" customHeight="1" x14ac:dyDescent="0.15">
      <c r="C378" s="924" t="s">
        <v>514</v>
      </c>
      <c r="D378" s="1107"/>
      <c r="E378" s="1107"/>
      <c r="F378" s="1107"/>
      <c r="G378" s="1107"/>
      <c r="H378" s="1107"/>
      <c r="I378" s="1107"/>
      <c r="J378" s="1107"/>
      <c r="K378" s="1107"/>
      <c r="L378" s="1107"/>
      <c r="M378" s="1107"/>
      <c r="N378" s="1107"/>
      <c r="O378" s="1107"/>
      <c r="P378" s="1107"/>
      <c r="Q378" s="1107"/>
      <c r="R378" s="1107"/>
      <c r="S378" s="1107"/>
      <c r="T378" s="1107"/>
      <c r="U378" s="1107"/>
      <c r="V378" s="1107"/>
      <c r="W378" s="1107"/>
      <c r="X378" s="1107"/>
      <c r="Y378" s="1107"/>
      <c r="Z378" s="1107"/>
      <c r="AA378" s="1107"/>
      <c r="AB378" s="1107"/>
      <c r="AC378" s="1107"/>
      <c r="AD378" s="41" t="s">
        <v>89</v>
      </c>
      <c r="AE378" s="858" t="s">
        <v>390</v>
      </c>
      <c r="AF378" s="858"/>
      <c r="AG378" s="858"/>
      <c r="AH378" s="858"/>
      <c r="AI378" s="858"/>
      <c r="AJ378" s="41" t="s">
        <v>12</v>
      </c>
    </row>
    <row r="379" spans="1:37" s="4" customFormat="1" ht="20.100000000000001" customHeight="1" x14ac:dyDescent="0.15">
      <c r="C379" s="924" t="s">
        <v>515</v>
      </c>
      <c r="D379" s="1107"/>
      <c r="E379" s="1107"/>
      <c r="F379" s="1107"/>
      <c r="G379" s="1107"/>
      <c r="H379" s="1107"/>
      <c r="I379" s="1107"/>
      <c r="J379" s="1107"/>
      <c r="K379" s="1107"/>
      <c r="L379" s="1107"/>
      <c r="M379" s="1107"/>
      <c r="N379" s="1107"/>
      <c r="O379" s="1107"/>
      <c r="P379" s="1107"/>
      <c r="Q379" s="1107"/>
      <c r="R379" s="1107"/>
      <c r="S379" s="1107"/>
      <c r="T379" s="1107"/>
      <c r="U379" s="1107"/>
      <c r="V379" s="1107"/>
      <c r="W379" s="1107"/>
      <c r="X379" s="1107"/>
      <c r="Y379" s="1107"/>
      <c r="Z379" s="1107"/>
      <c r="AA379" s="1107"/>
      <c r="AB379" s="1107"/>
      <c r="AC379" s="1107"/>
      <c r="AD379" s="41" t="s">
        <v>89</v>
      </c>
      <c r="AE379" s="858" t="s">
        <v>390</v>
      </c>
      <c r="AF379" s="858"/>
      <c r="AG379" s="858"/>
      <c r="AH379" s="858"/>
      <c r="AI379" s="858"/>
      <c r="AJ379" s="41" t="s">
        <v>12</v>
      </c>
      <c r="AK379" s="41"/>
    </row>
    <row r="380" spans="1:37" s="4" customFormat="1" ht="20.100000000000001" customHeight="1" x14ac:dyDescent="0.15">
      <c r="C380" s="924" t="s">
        <v>516</v>
      </c>
      <c r="D380" s="1107"/>
      <c r="E380" s="1107"/>
      <c r="F380" s="1107"/>
      <c r="G380" s="1107"/>
      <c r="H380" s="1107"/>
      <c r="I380" s="1107"/>
      <c r="J380" s="1107"/>
      <c r="K380" s="1107"/>
      <c r="L380" s="1107"/>
      <c r="M380" s="1107"/>
      <c r="N380" s="1107"/>
      <c r="O380" s="1107"/>
      <c r="P380" s="1107"/>
      <c r="Q380" s="1107"/>
      <c r="R380" s="1107"/>
      <c r="S380" s="1107"/>
      <c r="T380" s="1107"/>
      <c r="U380" s="1107"/>
      <c r="V380" s="1107"/>
      <c r="W380" s="1107"/>
      <c r="X380" s="1107"/>
      <c r="Y380" s="1107"/>
      <c r="Z380" s="1107"/>
      <c r="AA380" s="1107"/>
      <c r="AB380" s="1107"/>
      <c r="AC380" s="1107"/>
      <c r="AD380" s="41" t="s">
        <v>89</v>
      </c>
      <c r="AE380" s="858" t="s">
        <v>390</v>
      </c>
      <c r="AF380" s="858"/>
      <c r="AG380" s="858"/>
      <c r="AH380" s="858"/>
      <c r="AI380" s="858"/>
      <c r="AJ380" s="41" t="s">
        <v>12</v>
      </c>
      <c r="AK380" s="41"/>
    </row>
    <row r="381" spans="1:37" s="4" customFormat="1" ht="20.100000000000001" customHeight="1" x14ac:dyDescent="0.15">
      <c r="C381" s="924" t="s">
        <v>517</v>
      </c>
      <c r="D381" s="1107"/>
      <c r="E381" s="1107"/>
      <c r="F381" s="1107"/>
      <c r="G381" s="1107"/>
      <c r="H381" s="1107"/>
      <c r="I381" s="1107"/>
      <c r="J381" s="1107"/>
      <c r="K381" s="1107"/>
      <c r="L381" s="1107"/>
      <c r="M381" s="1107"/>
      <c r="N381" s="1107"/>
      <c r="O381" s="1107"/>
      <c r="P381" s="1107"/>
      <c r="Q381" s="1107"/>
      <c r="R381" s="1107"/>
      <c r="S381" s="1107"/>
      <c r="T381" s="1107"/>
      <c r="U381" s="1107"/>
      <c r="V381" s="1107"/>
      <c r="W381" s="1107"/>
      <c r="X381" s="1107"/>
      <c r="Y381" s="1107"/>
      <c r="Z381" s="1107"/>
      <c r="AA381" s="1107"/>
      <c r="AB381" s="1107"/>
      <c r="AC381" s="1107"/>
      <c r="AD381" s="41" t="s">
        <v>89</v>
      </c>
      <c r="AE381" s="858" t="s">
        <v>390</v>
      </c>
      <c r="AF381" s="858"/>
      <c r="AG381" s="858"/>
      <c r="AH381" s="858"/>
      <c r="AI381" s="858"/>
      <c r="AJ381" s="41" t="s">
        <v>12</v>
      </c>
      <c r="AK381" s="41"/>
    </row>
    <row r="382" spans="1:37" s="4" customFormat="1" ht="20.100000000000001" customHeight="1" x14ac:dyDescent="0.15">
      <c r="C382" s="924" t="s">
        <v>518</v>
      </c>
      <c r="D382" s="1106"/>
      <c r="E382" s="1106"/>
      <c r="F382" s="1106"/>
      <c r="G382" s="1106"/>
      <c r="H382" s="1106"/>
      <c r="I382" s="1106"/>
      <c r="J382" s="1106"/>
      <c r="K382" s="1106"/>
      <c r="L382" s="1106"/>
      <c r="M382" s="1106"/>
      <c r="N382" s="1106"/>
      <c r="O382" s="1106"/>
      <c r="P382" s="1106"/>
      <c r="Q382" s="1106"/>
      <c r="R382" s="1106"/>
      <c r="S382" s="1106"/>
      <c r="T382" s="1106"/>
      <c r="U382" s="1106"/>
      <c r="V382" s="1106"/>
      <c r="W382" s="1106"/>
      <c r="X382" s="1106"/>
      <c r="Y382" s="1106"/>
      <c r="Z382" s="1106"/>
      <c r="AA382" s="1106"/>
      <c r="AB382" s="1106"/>
      <c r="AC382" s="1106"/>
      <c r="AD382" s="41" t="s">
        <v>89</v>
      </c>
      <c r="AE382" s="858" t="s">
        <v>428</v>
      </c>
      <c r="AF382" s="858"/>
      <c r="AG382" s="858"/>
      <c r="AH382" s="858"/>
      <c r="AI382" s="858"/>
      <c r="AJ382" s="41" t="s">
        <v>12</v>
      </c>
      <c r="AK382" s="41"/>
    </row>
    <row r="383" spans="1:37" s="693" customFormat="1" ht="39.950000000000003" customHeight="1" x14ac:dyDescent="0.15">
      <c r="C383" s="857" t="s">
        <v>1764</v>
      </c>
      <c r="D383" s="857"/>
      <c r="E383" s="857"/>
      <c r="F383" s="857"/>
      <c r="G383" s="857"/>
      <c r="H383" s="857"/>
      <c r="I383" s="857"/>
      <c r="J383" s="857"/>
      <c r="K383" s="857"/>
      <c r="L383" s="857"/>
      <c r="M383" s="857"/>
      <c r="N383" s="857"/>
      <c r="O383" s="857"/>
      <c r="P383" s="857"/>
      <c r="Q383" s="857"/>
      <c r="R383" s="857"/>
      <c r="S383" s="857"/>
      <c r="T383" s="857"/>
      <c r="U383" s="857"/>
      <c r="V383" s="857"/>
      <c r="W383" s="857"/>
      <c r="X383" s="857"/>
      <c r="Y383" s="857"/>
      <c r="Z383" s="857"/>
      <c r="AA383" s="857"/>
      <c r="AB383" s="857"/>
      <c r="AC383" s="857"/>
      <c r="AD383" s="690" t="s">
        <v>89</v>
      </c>
      <c r="AE383" s="858" t="s">
        <v>390</v>
      </c>
      <c r="AF383" s="858"/>
      <c r="AG383" s="858"/>
      <c r="AH383" s="858"/>
      <c r="AI383" s="858"/>
      <c r="AJ383" s="690" t="s">
        <v>12</v>
      </c>
      <c r="AK383" s="690"/>
    </row>
    <row r="384" spans="1:37" s="693" customFormat="1" ht="39.950000000000003" customHeight="1" x14ac:dyDescent="0.15">
      <c r="C384" s="878" t="s">
        <v>1765</v>
      </c>
      <c r="D384" s="878"/>
      <c r="E384" s="878"/>
      <c r="F384" s="878"/>
      <c r="G384" s="878"/>
      <c r="H384" s="878"/>
      <c r="I384" s="878"/>
      <c r="J384" s="878"/>
      <c r="K384" s="878"/>
      <c r="L384" s="878"/>
      <c r="M384" s="878"/>
      <c r="N384" s="878"/>
      <c r="O384" s="878"/>
      <c r="P384" s="878"/>
      <c r="Q384" s="878"/>
      <c r="R384" s="878"/>
      <c r="S384" s="878"/>
      <c r="T384" s="878" t="s">
        <v>1766</v>
      </c>
      <c r="U384" s="878"/>
      <c r="V384" s="878"/>
      <c r="W384" s="878"/>
      <c r="X384" s="878"/>
      <c r="Y384" s="878"/>
      <c r="Z384" s="878"/>
      <c r="AA384" s="878"/>
      <c r="AB384" s="878"/>
      <c r="AC384" s="878"/>
      <c r="AD384" s="878"/>
      <c r="AE384" s="878"/>
      <c r="AF384" s="878"/>
      <c r="AG384" s="878"/>
      <c r="AH384" s="878"/>
      <c r="AI384" s="878"/>
      <c r="AJ384" s="878"/>
      <c r="AK384" s="690"/>
    </row>
    <row r="385" spans="1:37" s="693" customFormat="1" ht="20.100000000000001" customHeight="1" x14ac:dyDescent="0.15">
      <c r="C385" s="857" t="s">
        <v>1767</v>
      </c>
      <c r="D385" s="857"/>
      <c r="E385" s="857"/>
      <c r="F385" s="857"/>
      <c r="G385" s="857"/>
      <c r="H385" s="857"/>
      <c r="I385" s="857"/>
      <c r="J385" s="857"/>
      <c r="K385" s="857"/>
      <c r="L385" s="857"/>
      <c r="M385" s="857"/>
      <c r="N385" s="857"/>
      <c r="O385" s="857"/>
      <c r="P385" s="857"/>
      <c r="Q385" s="857"/>
      <c r="R385" s="857"/>
      <c r="S385" s="857"/>
      <c r="T385" s="857"/>
      <c r="U385" s="857"/>
      <c r="V385" s="857"/>
      <c r="W385" s="857"/>
      <c r="X385" s="857"/>
      <c r="Y385" s="857"/>
      <c r="Z385" s="857"/>
      <c r="AA385" s="857"/>
      <c r="AB385" s="857"/>
      <c r="AC385" s="857"/>
      <c r="AD385" s="690" t="s">
        <v>89</v>
      </c>
      <c r="AE385" s="858" t="s">
        <v>390</v>
      </c>
      <c r="AF385" s="858"/>
      <c r="AG385" s="858"/>
      <c r="AH385" s="858"/>
      <c r="AI385" s="858"/>
      <c r="AJ385" s="690" t="s">
        <v>12</v>
      </c>
      <c r="AK385" s="690"/>
    </row>
    <row r="386" spans="1:37" s="693" customFormat="1" ht="39.950000000000003" customHeight="1" x14ac:dyDescent="0.15">
      <c r="C386" s="878" t="s">
        <v>1768</v>
      </c>
      <c r="D386" s="878"/>
      <c r="E386" s="878"/>
      <c r="F386" s="878"/>
      <c r="G386" s="878"/>
      <c r="H386" s="878"/>
      <c r="I386" s="878"/>
      <c r="J386" s="878"/>
      <c r="K386" s="878"/>
      <c r="L386" s="878"/>
      <c r="M386" s="878"/>
      <c r="N386" s="878"/>
      <c r="O386" s="878"/>
      <c r="P386" s="878"/>
      <c r="Q386" s="878"/>
      <c r="R386" s="878"/>
      <c r="S386" s="878"/>
      <c r="T386" s="878" t="s">
        <v>1766</v>
      </c>
      <c r="U386" s="878"/>
      <c r="V386" s="878"/>
      <c r="W386" s="878"/>
      <c r="X386" s="878"/>
      <c r="Y386" s="878"/>
      <c r="Z386" s="878"/>
      <c r="AA386" s="878"/>
      <c r="AB386" s="878"/>
      <c r="AC386" s="878"/>
      <c r="AD386" s="878"/>
      <c r="AE386" s="878"/>
      <c r="AF386" s="878"/>
      <c r="AG386" s="878"/>
      <c r="AH386" s="878"/>
      <c r="AI386" s="878"/>
      <c r="AJ386" s="878"/>
      <c r="AK386" s="690"/>
    </row>
    <row r="387" spans="1:37" s="694" customFormat="1" ht="20.100000000000001" customHeight="1" x14ac:dyDescent="0.15">
      <c r="B387" s="693"/>
      <c r="C387" s="692" t="s">
        <v>1769</v>
      </c>
      <c r="D387" s="587"/>
      <c r="E387" s="587"/>
      <c r="F387" s="587"/>
      <c r="G387" s="587"/>
      <c r="H387" s="587"/>
      <c r="I387" s="587"/>
      <c r="J387" s="587"/>
      <c r="K387" s="587"/>
      <c r="L387" s="587"/>
      <c r="M387" s="587"/>
      <c r="N387" s="587"/>
      <c r="O387" s="587"/>
      <c r="P387" s="587"/>
      <c r="Q387" s="587"/>
      <c r="R387" s="587"/>
      <c r="S387" s="587"/>
      <c r="T387" s="587"/>
      <c r="U387" s="587"/>
      <c r="V387" s="587"/>
      <c r="W387" s="587"/>
      <c r="X387" s="587"/>
      <c r="Y387" s="587"/>
      <c r="Z387" s="587"/>
      <c r="AA387" s="587"/>
      <c r="AB387" s="587"/>
      <c r="AC387" s="587"/>
      <c r="AD387" s="690" t="s">
        <v>89</v>
      </c>
      <c r="AE387" s="858" t="s">
        <v>390</v>
      </c>
      <c r="AF387" s="858"/>
      <c r="AG387" s="858"/>
      <c r="AH387" s="858"/>
      <c r="AI387" s="858"/>
      <c r="AJ387" s="690" t="s">
        <v>12</v>
      </c>
      <c r="AK387" s="690"/>
    </row>
    <row r="388" spans="1:37" s="694" customFormat="1" ht="20.100000000000001" customHeight="1" x14ac:dyDescent="0.15">
      <c r="B388" s="693"/>
      <c r="C388" s="692" t="s">
        <v>1770</v>
      </c>
      <c r="D388" s="587"/>
      <c r="E388" s="587"/>
      <c r="F388" s="587"/>
      <c r="G388" s="587"/>
      <c r="H388" s="587"/>
      <c r="I388" s="587"/>
      <c r="J388" s="587"/>
      <c r="K388" s="587"/>
      <c r="L388" s="587"/>
      <c r="M388" s="587"/>
      <c r="N388" s="587"/>
      <c r="O388" s="587"/>
      <c r="P388" s="587"/>
      <c r="Q388" s="587"/>
      <c r="R388" s="587"/>
      <c r="S388" s="587"/>
      <c r="T388" s="587"/>
      <c r="U388" s="587"/>
      <c r="V388" s="587"/>
      <c r="W388" s="587"/>
      <c r="X388" s="587"/>
      <c r="Y388" s="587"/>
      <c r="Z388" s="587"/>
      <c r="AA388" s="587"/>
      <c r="AB388" s="587"/>
      <c r="AC388" s="587"/>
      <c r="AD388" s="690" t="s">
        <v>89</v>
      </c>
      <c r="AE388" s="858" t="s">
        <v>390</v>
      </c>
      <c r="AF388" s="858"/>
      <c r="AG388" s="858"/>
      <c r="AH388" s="858"/>
      <c r="AI388" s="858"/>
      <c r="AJ388" s="690" t="s">
        <v>12</v>
      </c>
      <c r="AK388" s="690"/>
    </row>
    <row r="389" spans="1:37" s="694" customFormat="1" ht="20.100000000000001" customHeight="1" x14ac:dyDescent="0.15">
      <c r="A389" s="693"/>
      <c r="B389" s="693"/>
      <c r="C389" s="690"/>
      <c r="D389" s="879" t="s">
        <v>1771</v>
      </c>
      <c r="E389" s="879"/>
      <c r="F389" s="879"/>
      <c r="G389" s="879"/>
      <c r="H389" s="745"/>
      <c r="I389" s="879" t="s">
        <v>1772</v>
      </c>
      <c r="J389" s="879"/>
      <c r="K389" s="879"/>
      <c r="L389" s="879"/>
      <c r="M389" s="879"/>
      <c r="N389" s="879"/>
      <c r="O389" s="879"/>
      <c r="P389" s="745"/>
      <c r="Q389" s="745" t="s">
        <v>1773</v>
      </c>
      <c r="R389" s="745"/>
      <c r="S389" s="746"/>
      <c r="T389" s="49"/>
      <c r="U389" s="745"/>
      <c r="V389" s="879" t="s">
        <v>1774</v>
      </c>
      <c r="W389" s="879"/>
      <c r="X389" s="879"/>
      <c r="Y389" s="879"/>
      <c r="Z389" s="879"/>
      <c r="AA389" s="879"/>
      <c r="AB389" s="879"/>
      <c r="AC389" s="879"/>
      <c r="AD389" s="879"/>
      <c r="AE389" s="879"/>
      <c r="AF389" s="879"/>
      <c r="AG389" s="879"/>
      <c r="AH389" s="879"/>
      <c r="AI389" s="879"/>
      <c r="AJ389" s="879"/>
      <c r="AK389" s="49"/>
    </row>
    <row r="390" spans="1:37" s="694" customFormat="1" ht="20.100000000000001" customHeight="1" x14ac:dyDescent="0.15">
      <c r="A390" s="693"/>
      <c r="B390" s="693"/>
      <c r="C390" s="690"/>
      <c r="D390" s="1111" t="s">
        <v>1775</v>
      </c>
      <c r="E390" s="1111"/>
      <c r="F390" s="1111"/>
      <c r="G390" s="1111"/>
      <c r="H390" s="1111"/>
      <c r="I390" s="1111"/>
      <c r="J390" s="1111"/>
      <c r="K390" s="1111"/>
      <c r="L390" s="1111"/>
      <c r="M390" s="1111"/>
      <c r="N390" s="1111"/>
      <c r="O390" s="1111"/>
      <c r="P390" s="1111"/>
      <c r="Q390" s="1111"/>
      <c r="R390" s="1111"/>
      <c r="S390" s="1111"/>
      <c r="T390" s="1111"/>
      <c r="U390" s="1111"/>
      <c r="V390" s="1111"/>
      <c r="W390" s="1111"/>
      <c r="X390" s="1111"/>
      <c r="Y390" s="1111"/>
      <c r="Z390" s="1111"/>
      <c r="AA390" s="1111"/>
      <c r="AB390" s="1111"/>
      <c r="AC390" s="1111"/>
      <c r="AD390" s="1111"/>
      <c r="AE390" s="1111"/>
      <c r="AF390" s="1111"/>
      <c r="AG390" s="1111"/>
      <c r="AH390" s="1111"/>
      <c r="AI390" s="1111"/>
      <c r="AJ390" s="1111"/>
      <c r="AK390" s="49"/>
    </row>
    <row r="391" spans="1:37" s="694" customFormat="1" ht="20.100000000000001" customHeight="1" x14ac:dyDescent="0.15">
      <c r="B391" s="693"/>
      <c r="C391" s="692" t="s">
        <v>1776</v>
      </c>
      <c r="D391" s="587"/>
      <c r="E391" s="587"/>
      <c r="F391" s="587"/>
      <c r="G391" s="587"/>
      <c r="H391" s="587"/>
      <c r="I391" s="587"/>
      <c r="J391" s="587"/>
      <c r="K391" s="587"/>
      <c r="L391" s="587"/>
      <c r="M391" s="587"/>
      <c r="N391" s="587"/>
      <c r="O391" s="587"/>
      <c r="P391" s="587"/>
      <c r="Q391" s="587"/>
      <c r="R391" s="587"/>
      <c r="S391" s="587"/>
      <c r="T391" s="587"/>
      <c r="U391" s="587"/>
      <c r="V391" s="587"/>
      <c r="W391" s="587"/>
      <c r="X391" s="587"/>
      <c r="Y391" s="587"/>
      <c r="Z391" s="587"/>
      <c r="AA391" s="587"/>
      <c r="AB391" s="587"/>
      <c r="AC391" s="587"/>
      <c r="AD391" s="690" t="s">
        <v>89</v>
      </c>
      <c r="AE391" s="858" t="s">
        <v>390</v>
      </c>
      <c r="AF391" s="858"/>
      <c r="AG391" s="858"/>
      <c r="AH391" s="858"/>
      <c r="AI391" s="858"/>
      <c r="AJ391" s="690" t="s">
        <v>12</v>
      </c>
      <c r="AK391" s="587"/>
    </row>
    <row r="392" spans="1:37" ht="20.100000000000001" customHeight="1" x14ac:dyDescent="0.15">
      <c r="A392" s="174"/>
      <c r="B392" s="174"/>
      <c r="C392" s="10" t="s">
        <v>1777</v>
      </c>
      <c r="D392" s="10"/>
      <c r="E392" s="10"/>
      <c r="F392" s="10"/>
      <c r="G392" s="10"/>
      <c r="H392" s="30"/>
      <c r="I392" s="30"/>
      <c r="J392" s="4"/>
      <c r="K392" s="4"/>
      <c r="L392" s="4"/>
      <c r="M392" s="4"/>
      <c r="N392" s="4"/>
      <c r="O392" s="4"/>
      <c r="P392" s="4"/>
      <c r="Q392" s="4"/>
      <c r="R392" s="4"/>
      <c r="S392" s="4"/>
      <c r="T392" s="4"/>
      <c r="U392" s="4"/>
      <c r="V392" s="4"/>
      <c r="W392" s="4"/>
      <c r="X392" s="4"/>
      <c r="Y392" s="14"/>
      <c r="Z392" s="14"/>
      <c r="AA392" s="14"/>
      <c r="AB392" s="14"/>
      <c r="AC392" s="14"/>
      <c r="AD392" s="83" t="s">
        <v>467</v>
      </c>
      <c r="AE392" s="858" t="s">
        <v>390</v>
      </c>
      <c r="AF392" s="858"/>
      <c r="AG392" s="858"/>
      <c r="AH392" s="858"/>
      <c r="AI392" s="858"/>
      <c r="AJ392" s="83" t="s">
        <v>465</v>
      </c>
      <c r="AK392" s="83"/>
    </row>
    <row r="393" spans="1:37" ht="15" customHeight="1" x14ac:dyDescent="0.15">
      <c r="A393" s="174"/>
      <c r="B393" s="174"/>
      <c r="C393" s="924" t="s">
        <v>1778</v>
      </c>
      <c r="D393" s="1106"/>
      <c r="E393" s="1106"/>
      <c r="F393" s="1106"/>
      <c r="G393" s="1106"/>
      <c r="H393" s="1106"/>
      <c r="I393" s="1106"/>
      <c r="J393" s="1106"/>
      <c r="K393" s="1106"/>
      <c r="L393" s="1106"/>
      <c r="M393" s="1106"/>
      <c r="N393" s="1106"/>
      <c r="O393" s="1106"/>
      <c r="P393" s="1106"/>
      <c r="Q393" s="1106"/>
      <c r="R393" s="1106"/>
      <c r="S393" s="1106"/>
      <c r="T393" s="1106"/>
      <c r="U393" s="1106"/>
      <c r="V393" s="1106"/>
      <c r="W393" s="1106"/>
      <c r="X393" s="1106"/>
      <c r="Y393" s="1106"/>
      <c r="Z393" s="1106"/>
      <c r="AA393" s="1106"/>
      <c r="AB393" s="1106"/>
      <c r="AC393" s="1106"/>
      <c r="AD393" s="1092" t="s">
        <v>467</v>
      </c>
      <c r="AE393" s="858" t="s">
        <v>390</v>
      </c>
      <c r="AF393" s="858"/>
      <c r="AG393" s="858"/>
      <c r="AH393" s="858"/>
      <c r="AI393" s="858"/>
      <c r="AJ393" s="1092" t="s">
        <v>465</v>
      </c>
      <c r="AK393" s="83"/>
    </row>
    <row r="394" spans="1:37" ht="15" customHeight="1" x14ac:dyDescent="0.15">
      <c r="A394" s="174"/>
      <c r="B394" s="174"/>
      <c r="C394" s="1106"/>
      <c r="D394" s="1106"/>
      <c r="E394" s="1106"/>
      <c r="F394" s="1106"/>
      <c r="G394" s="1106"/>
      <c r="H394" s="1106"/>
      <c r="I394" s="1106"/>
      <c r="J394" s="1106"/>
      <c r="K394" s="1106"/>
      <c r="L394" s="1106"/>
      <c r="M394" s="1106"/>
      <c r="N394" s="1106"/>
      <c r="O394" s="1106"/>
      <c r="P394" s="1106"/>
      <c r="Q394" s="1106"/>
      <c r="R394" s="1106"/>
      <c r="S394" s="1106"/>
      <c r="T394" s="1106"/>
      <c r="U394" s="1106"/>
      <c r="V394" s="1106"/>
      <c r="W394" s="1106"/>
      <c r="X394" s="1106"/>
      <c r="Y394" s="1106"/>
      <c r="Z394" s="1106"/>
      <c r="AA394" s="1106"/>
      <c r="AB394" s="1106"/>
      <c r="AC394" s="1106"/>
      <c r="AD394" s="1092"/>
      <c r="AE394" s="858"/>
      <c r="AF394" s="858"/>
      <c r="AG394" s="858"/>
      <c r="AH394" s="858"/>
      <c r="AI394" s="858"/>
      <c r="AJ394" s="1092"/>
      <c r="AK394" s="83"/>
    </row>
    <row r="395" spans="1:37" ht="20.100000000000001" customHeight="1" x14ac:dyDescent="0.15">
      <c r="A395" s="174"/>
      <c r="B395" s="174"/>
      <c r="C395" s="174"/>
      <c r="D395" s="174"/>
      <c r="E395" s="174"/>
      <c r="F395" s="174"/>
      <c r="G395" s="174"/>
      <c r="H395" s="174"/>
      <c r="I395" s="174"/>
      <c r="J395" s="174"/>
      <c r="K395" s="174"/>
      <c r="L395" s="174"/>
      <c r="M395" s="174"/>
      <c r="N395" s="174"/>
      <c r="O395" s="174"/>
      <c r="P395" s="174"/>
      <c r="Q395" s="174"/>
      <c r="R395" s="174"/>
      <c r="S395" s="174"/>
      <c r="T395" s="174"/>
      <c r="U395" s="174"/>
      <c r="V395" s="174"/>
      <c r="W395" s="174"/>
      <c r="X395" s="174"/>
      <c r="Y395" s="174"/>
      <c r="Z395" s="174"/>
      <c r="AA395" s="174"/>
      <c r="AB395" s="174"/>
      <c r="AC395" s="174"/>
      <c r="AD395" s="174"/>
      <c r="AE395" s="174"/>
      <c r="AF395" s="174"/>
      <c r="AG395" s="174"/>
      <c r="AH395" s="174"/>
      <c r="AI395" s="174"/>
      <c r="AJ395" s="174"/>
    </row>
    <row r="396" spans="1:37" s="126" customFormat="1" ht="20.100000000000001" customHeight="1" x14ac:dyDescent="0.15">
      <c r="A396" s="2" t="s">
        <v>426</v>
      </c>
      <c r="B396" s="2"/>
      <c r="C396" s="3"/>
      <c r="D396" s="3"/>
      <c r="E396" s="19"/>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row>
    <row r="397" spans="1:37" s="125" customFormat="1" ht="15" customHeight="1" x14ac:dyDescent="0.15">
      <c r="A397" s="3"/>
      <c r="B397" s="3" t="s">
        <v>427</v>
      </c>
      <c r="C397" s="3"/>
      <c r="D397" s="3"/>
      <c r="E397" s="19"/>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row>
    <row r="398" spans="1:37" s="125" customFormat="1" ht="12" customHeight="1" x14ac:dyDescent="0.15">
      <c r="A398" s="4"/>
      <c r="B398" s="1516" t="s">
        <v>250</v>
      </c>
      <c r="C398" s="1093" t="s">
        <v>79</v>
      </c>
      <c r="D398" s="1093"/>
      <c r="E398" s="1093"/>
      <c r="F398" s="1093"/>
      <c r="G398" s="1093" t="s">
        <v>383</v>
      </c>
      <c r="H398" s="1093"/>
      <c r="I398" s="1093"/>
      <c r="J398" s="1093"/>
      <c r="K398" s="1093" t="s">
        <v>489</v>
      </c>
      <c r="L398" s="1093"/>
      <c r="M398" s="1093" t="s">
        <v>490</v>
      </c>
      <c r="N398" s="1093"/>
      <c r="O398" s="1516" t="s">
        <v>187</v>
      </c>
      <c r="P398" s="1516" t="s">
        <v>215</v>
      </c>
      <c r="Q398" s="1093" t="s">
        <v>491</v>
      </c>
      <c r="R398" s="1093"/>
      <c r="S398" s="1093"/>
      <c r="T398" s="1093"/>
      <c r="U398" s="1572" t="s">
        <v>606</v>
      </c>
      <c r="V398" s="1570" t="s">
        <v>607</v>
      </c>
      <c r="W398" s="1571"/>
      <c r="X398" s="1571"/>
      <c r="Y398" s="1571"/>
      <c r="Z398" s="1093" t="s">
        <v>188</v>
      </c>
      <c r="AA398" s="1093"/>
      <c r="AB398" s="1093"/>
      <c r="AC398" s="1093"/>
      <c r="AD398" s="1093"/>
      <c r="AE398" s="1093"/>
      <c r="AF398" s="1093"/>
      <c r="AG398" s="1093"/>
      <c r="AH398" s="1093"/>
      <c r="AI398" s="131"/>
      <c r="AJ398" s="30"/>
      <c r="AK398" s="177"/>
    </row>
    <row r="399" spans="1:37" s="125" customFormat="1" ht="12" customHeight="1" x14ac:dyDescent="0.15">
      <c r="A399" s="4"/>
      <c r="B399" s="1516"/>
      <c r="C399" s="1093"/>
      <c r="D399" s="1093"/>
      <c r="E399" s="1093"/>
      <c r="F399" s="1093"/>
      <c r="G399" s="1093"/>
      <c r="H399" s="1093"/>
      <c r="I399" s="1093"/>
      <c r="J399" s="1093"/>
      <c r="K399" s="1093"/>
      <c r="L399" s="1093"/>
      <c r="M399" s="1093"/>
      <c r="N399" s="1093"/>
      <c r="O399" s="1516"/>
      <c r="P399" s="1516"/>
      <c r="Q399" s="1093"/>
      <c r="R399" s="1093"/>
      <c r="S399" s="1093"/>
      <c r="T399" s="1093"/>
      <c r="U399" s="1572"/>
      <c r="V399" s="1571"/>
      <c r="W399" s="1571"/>
      <c r="X399" s="1571"/>
      <c r="Y399" s="1571"/>
      <c r="Z399" s="1093" t="s">
        <v>189</v>
      </c>
      <c r="AA399" s="1093"/>
      <c r="AB399" s="1093"/>
      <c r="AC399" s="1093"/>
      <c r="AD399" s="1093"/>
      <c r="AE399" s="1093"/>
      <c r="AF399" s="1093" t="s">
        <v>492</v>
      </c>
      <c r="AG399" s="1093"/>
      <c r="AH399" s="1093"/>
      <c r="AI399" s="131"/>
      <c r="AJ399" s="216"/>
      <c r="AK399" s="178"/>
    </row>
    <row r="400" spans="1:37" s="125" customFormat="1" ht="12" customHeight="1" x14ac:dyDescent="0.15">
      <c r="A400" s="4"/>
      <c r="B400" s="1516"/>
      <c r="C400" s="1093"/>
      <c r="D400" s="1093"/>
      <c r="E400" s="1093"/>
      <c r="F400" s="1093"/>
      <c r="G400" s="1093"/>
      <c r="H400" s="1093"/>
      <c r="I400" s="1093"/>
      <c r="J400" s="1093"/>
      <c r="K400" s="1093"/>
      <c r="L400" s="1093"/>
      <c r="M400" s="1093"/>
      <c r="N400" s="1093"/>
      <c r="O400" s="1516"/>
      <c r="P400" s="1516"/>
      <c r="Q400" s="1093"/>
      <c r="R400" s="1093"/>
      <c r="S400" s="1093"/>
      <c r="T400" s="1093"/>
      <c r="U400" s="1572"/>
      <c r="V400" s="1571"/>
      <c r="W400" s="1571"/>
      <c r="X400" s="1571"/>
      <c r="Y400" s="1571"/>
      <c r="Z400" s="1093" t="s">
        <v>493</v>
      </c>
      <c r="AA400" s="1093"/>
      <c r="AB400" s="1093"/>
      <c r="AC400" s="1093" t="s">
        <v>188</v>
      </c>
      <c r="AD400" s="1093"/>
      <c r="AE400" s="1093"/>
      <c r="AF400" s="1093"/>
      <c r="AG400" s="1093"/>
      <c r="AH400" s="1093"/>
      <c r="AI400" s="131"/>
      <c r="AJ400" s="216"/>
      <c r="AK400" s="178"/>
    </row>
    <row r="401" spans="1:37" s="125" customFormat="1" ht="12" customHeight="1" x14ac:dyDescent="0.15">
      <c r="A401" s="4"/>
      <c r="B401" s="1516"/>
      <c r="C401" s="1093"/>
      <c r="D401" s="1093"/>
      <c r="E401" s="1093"/>
      <c r="F401" s="1093"/>
      <c r="G401" s="1093"/>
      <c r="H401" s="1093"/>
      <c r="I401" s="1093"/>
      <c r="J401" s="1093"/>
      <c r="K401" s="1093"/>
      <c r="L401" s="1093"/>
      <c r="M401" s="1093"/>
      <c r="N401" s="1093"/>
      <c r="O401" s="1516"/>
      <c r="P401" s="1516"/>
      <c r="Q401" s="1093"/>
      <c r="R401" s="1093"/>
      <c r="S401" s="1093"/>
      <c r="T401" s="1093"/>
      <c r="U401" s="1572"/>
      <c r="V401" s="1571"/>
      <c r="W401" s="1571"/>
      <c r="X401" s="1571"/>
      <c r="Y401" s="1571"/>
      <c r="Z401" s="1093"/>
      <c r="AA401" s="1093"/>
      <c r="AB401" s="1093"/>
      <c r="AC401" s="1093"/>
      <c r="AD401" s="1093"/>
      <c r="AE401" s="1093"/>
      <c r="AF401" s="1093"/>
      <c r="AG401" s="1093"/>
      <c r="AH401" s="1093"/>
      <c r="AI401" s="131"/>
      <c r="AJ401" s="216"/>
      <c r="AK401" s="178"/>
    </row>
    <row r="402" spans="1:37" s="125" customFormat="1" ht="20.100000000000001" customHeight="1" x14ac:dyDescent="0.15">
      <c r="A402" s="4"/>
      <c r="B402" s="1517" t="s">
        <v>361</v>
      </c>
      <c r="C402" s="1145" t="s">
        <v>600</v>
      </c>
      <c r="D402" s="1145"/>
      <c r="E402" s="1145"/>
      <c r="F402" s="1145"/>
      <c r="G402" s="1514" t="s">
        <v>106</v>
      </c>
      <c r="H402" s="1514"/>
      <c r="I402" s="1514"/>
      <c r="J402" s="1514"/>
      <c r="K402" s="1520" t="s">
        <v>185</v>
      </c>
      <c r="L402" s="1520"/>
      <c r="M402" s="1520" t="s">
        <v>186</v>
      </c>
      <c r="N402" s="1520"/>
      <c r="O402" s="101" t="s">
        <v>251</v>
      </c>
      <c r="P402" s="102" t="s">
        <v>107</v>
      </c>
      <c r="Q402" s="1089" t="s">
        <v>657</v>
      </c>
      <c r="R402" s="1090"/>
      <c r="S402" s="1090"/>
      <c r="T402" s="1091"/>
      <c r="U402" s="101" t="s">
        <v>11</v>
      </c>
      <c r="V402" s="999"/>
      <c r="W402" s="1000"/>
      <c r="X402" s="1000"/>
      <c r="Y402" s="1001"/>
      <c r="Z402" s="1514" t="s">
        <v>108</v>
      </c>
      <c r="AA402" s="1514"/>
      <c r="AB402" s="1514"/>
      <c r="AC402" s="1442" t="s">
        <v>319</v>
      </c>
      <c r="AD402" s="1442"/>
      <c r="AE402" s="1442"/>
      <c r="AF402" s="1442" t="s">
        <v>319</v>
      </c>
      <c r="AG402" s="1442"/>
      <c r="AH402" s="1442"/>
      <c r="AJ402" s="179"/>
      <c r="AK402" s="179"/>
    </row>
    <row r="403" spans="1:37" s="125" customFormat="1" ht="20.100000000000001" customHeight="1" x14ac:dyDescent="0.15">
      <c r="A403" s="4"/>
      <c r="B403" s="1518"/>
      <c r="C403" s="1515" t="s">
        <v>601</v>
      </c>
      <c r="D403" s="1515"/>
      <c r="E403" s="1515"/>
      <c r="F403" s="1515"/>
      <c r="G403" s="1514" t="s">
        <v>109</v>
      </c>
      <c r="H403" s="1514"/>
      <c r="I403" s="1514"/>
      <c r="J403" s="1514"/>
      <c r="K403" s="1520" t="s">
        <v>78</v>
      </c>
      <c r="L403" s="1520"/>
      <c r="M403" s="1520" t="s">
        <v>225</v>
      </c>
      <c r="N403" s="1520"/>
      <c r="O403" s="103" t="s">
        <v>226</v>
      </c>
      <c r="P403" s="102" t="s">
        <v>107</v>
      </c>
      <c r="Q403" s="1089" t="s">
        <v>657</v>
      </c>
      <c r="R403" s="1090"/>
      <c r="S403" s="1090"/>
      <c r="T403" s="1091"/>
      <c r="U403" s="101" t="s">
        <v>11</v>
      </c>
      <c r="V403" s="999"/>
      <c r="W403" s="1000"/>
      <c r="X403" s="1000"/>
      <c r="Y403" s="1001"/>
      <c r="Z403" s="1514" t="s">
        <v>803</v>
      </c>
      <c r="AA403" s="1514"/>
      <c r="AB403" s="1514"/>
      <c r="AC403" s="1442" t="s">
        <v>319</v>
      </c>
      <c r="AD403" s="1442"/>
      <c r="AE403" s="1442"/>
      <c r="AF403" s="1442" t="s">
        <v>319</v>
      </c>
      <c r="AG403" s="1442"/>
      <c r="AH403" s="1442"/>
      <c r="AJ403" s="179"/>
      <c r="AK403" s="179"/>
    </row>
    <row r="404" spans="1:37" s="125" customFormat="1" ht="20.100000000000001" customHeight="1" x14ac:dyDescent="0.15">
      <c r="A404" s="4"/>
      <c r="B404" s="1518"/>
      <c r="C404" s="1515" t="s">
        <v>602</v>
      </c>
      <c r="D404" s="1515"/>
      <c r="E404" s="1515"/>
      <c r="F404" s="1515"/>
      <c r="G404" s="1514" t="s">
        <v>111</v>
      </c>
      <c r="H404" s="1514"/>
      <c r="I404" s="1514"/>
      <c r="J404" s="1514"/>
      <c r="K404" s="1520" t="s">
        <v>112</v>
      </c>
      <c r="L404" s="1520"/>
      <c r="M404" s="1520" t="s">
        <v>225</v>
      </c>
      <c r="N404" s="1520"/>
      <c r="O404" s="103" t="s">
        <v>251</v>
      </c>
      <c r="P404" s="102" t="s">
        <v>107</v>
      </c>
      <c r="Q404" s="1089" t="s">
        <v>658</v>
      </c>
      <c r="R404" s="1090"/>
      <c r="S404" s="1090"/>
      <c r="T404" s="1091"/>
      <c r="U404" s="101" t="s">
        <v>11</v>
      </c>
      <c r="V404" s="999" t="s">
        <v>805</v>
      </c>
      <c r="W404" s="1000"/>
      <c r="X404" s="1000"/>
      <c r="Y404" s="1001"/>
      <c r="Z404" s="1514" t="s">
        <v>804</v>
      </c>
      <c r="AA404" s="1514"/>
      <c r="AB404" s="1514"/>
      <c r="AC404" s="1442" t="s">
        <v>319</v>
      </c>
      <c r="AD404" s="1442"/>
      <c r="AE404" s="1442"/>
      <c r="AF404" s="1514" t="s">
        <v>110</v>
      </c>
      <c r="AG404" s="1442"/>
      <c r="AH404" s="1442"/>
      <c r="AJ404" s="179"/>
      <c r="AK404" s="179"/>
    </row>
    <row r="405" spans="1:37" s="125" customFormat="1" ht="20.100000000000001" customHeight="1" x14ac:dyDescent="0.15">
      <c r="A405" s="4"/>
      <c r="B405" s="87">
        <v>1</v>
      </c>
      <c r="C405" s="884"/>
      <c r="D405" s="884"/>
      <c r="E405" s="884"/>
      <c r="F405" s="884"/>
      <c r="G405" s="884"/>
      <c r="H405" s="884"/>
      <c r="I405" s="884"/>
      <c r="J405" s="884"/>
      <c r="K405" s="884"/>
      <c r="L405" s="884"/>
      <c r="M405" s="818"/>
      <c r="N405" s="818"/>
      <c r="O405" s="89"/>
      <c r="P405" s="88"/>
      <c r="Q405" s="1086"/>
      <c r="R405" s="1087"/>
      <c r="S405" s="1087"/>
      <c r="T405" s="1088"/>
      <c r="U405" s="86"/>
      <c r="V405" s="1519" t="s">
        <v>609</v>
      </c>
      <c r="W405" s="1519"/>
      <c r="X405" s="1519"/>
      <c r="Y405" s="1519"/>
      <c r="Z405" s="884" t="s">
        <v>160</v>
      </c>
      <c r="AA405" s="884"/>
      <c r="AB405" s="884"/>
      <c r="AC405" s="884" t="s">
        <v>158</v>
      </c>
      <c r="AD405" s="884"/>
      <c r="AE405" s="884"/>
      <c r="AF405" s="884" t="s">
        <v>158</v>
      </c>
      <c r="AG405" s="884"/>
      <c r="AH405" s="884"/>
      <c r="AI405" s="131"/>
      <c r="AJ405" s="179"/>
      <c r="AK405" s="179"/>
    </row>
    <row r="406" spans="1:37" s="125" customFormat="1" ht="20.100000000000001" customHeight="1" x14ac:dyDescent="0.15">
      <c r="A406" s="4"/>
      <c r="B406" s="87">
        <f t="shared" ref="B406:B424" si="5">+B405+1</f>
        <v>2</v>
      </c>
      <c r="C406" s="884"/>
      <c r="D406" s="884"/>
      <c r="E406" s="884"/>
      <c r="F406" s="884"/>
      <c r="G406" s="884"/>
      <c r="H406" s="884"/>
      <c r="I406" s="884"/>
      <c r="J406" s="884"/>
      <c r="K406" s="884"/>
      <c r="L406" s="884"/>
      <c r="M406" s="818"/>
      <c r="N406" s="818"/>
      <c r="O406" s="89"/>
      <c r="P406" s="88"/>
      <c r="Q406" s="1086"/>
      <c r="R406" s="1087"/>
      <c r="S406" s="1087"/>
      <c r="T406" s="1088"/>
      <c r="U406" s="86"/>
      <c r="V406" s="1519" t="s">
        <v>609</v>
      </c>
      <c r="W406" s="1519"/>
      <c r="X406" s="1519"/>
      <c r="Y406" s="1519"/>
      <c r="Z406" s="884" t="s">
        <v>160</v>
      </c>
      <c r="AA406" s="884"/>
      <c r="AB406" s="884"/>
      <c r="AC406" s="884" t="s">
        <v>158</v>
      </c>
      <c r="AD406" s="884"/>
      <c r="AE406" s="884"/>
      <c r="AF406" s="884" t="s">
        <v>158</v>
      </c>
      <c r="AG406" s="884"/>
      <c r="AH406" s="884"/>
      <c r="AI406" s="131"/>
      <c r="AJ406" s="179"/>
      <c r="AK406" s="179"/>
    </row>
    <row r="407" spans="1:37" s="126" customFormat="1" ht="20.100000000000001" customHeight="1" x14ac:dyDescent="0.15">
      <c r="A407" s="4"/>
      <c r="B407" s="87">
        <f t="shared" si="5"/>
        <v>3</v>
      </c>
      <c r="C407" s="884"/>
      <c r="D407" s="884"/>
      <c r="E407" s="884"/>
      <c r="F407" s="884"/>
      <c r="G407" s="884"/>
      <c r="H407" s="884"/>
      <c r="I407" s="884"/>
      <c r="J407" s="884"/>
      <c r="K407" s="884"/>
      <c r="L407" s="884"/>
      <c r="M407" s="818"/>
      <c r="N407" s="818"/>
      <c r="O407" s="89"/>
      <c r="P407" s="88"/>
      <c r="Q407" s="1086"/>
      <c r="R407" s="1087"/>
      <c r="S407" s="1087"/>
      <c r="T407" s="1088"/>
      <c r="U407" s="86"/>
      <c r="V407" s="1519" t="s">
        <v>609</v>
      </c>
      <c r="W407" s="1519"/>
      <c r="X407" s="1519"/>
      <c r="Y407" s="1519"/>
      <c r="Z407" s="884" t="s">
        <v>160</v>
      </c>
      <c r="AA407" s="884"/>
      <c r="AB407" s="884"/>
      <c r="AC407" s="884" t="s">
        <v>158</v>
      </c>
      <c r="AD407" s="884"/>
      <c r="AE407" s="884"/>
      <c r="AF407" s="884" t="s">
        <v>158</v>
      </c>
      <c r="AG407" s="884"/>
      <c r="AH407" s="884"/>
      <c r="AI407" s="131"/>
      <c r="AJ407" s="179"/>
      <c r="AK407" s="179"/>
    </row>
    <row r="408" spans="1:37" s="126" customFormat="1" ht="20.100000000000001" customHeight="1" x14ac:dyDescent="0.15">
      <c r="A408" s="19"/>
      <c r="B408" s="87">
        <f t="shared" si="5"/>
        <v>4</v>
      </c>
      <c r="C408" s="884"/>
      <c r="D408" s="884"/>
      <c r="E408" s="884"/>
      <c r="F408" s="884"/>
      <c r="G408" s="884"/>
      <c r="H408" s="884"/>
      <c r="I408" s="884"/>
      <c r="J408" s="884"/>
      <c r="K408" s="884"/>
      <c r="L408" s="884"/>
      <c r="M408" s="818"/>
      <c r="N408" s="818"/>
      <c r="O408" s="89"/>
      <c r="P408" s="88"/>
      <c r="Q408" s="1086"/>
      <c r="R408" s="1087"/>
      <c r="S408" s="1087"/>
      <c r="T408" s="1088"/>
      <c r="U408" s="86"/>
      <c r="V408" s="1519" t="s">
        <v>609</v>
      </c>
      <c r="W408" s="1519"/>
      <c r="X408" s="1519"/>
      <c r="Y408" s="1519"/>
      <c r="Z408" s="884" t="s">
        <v>160</v>
      </c>
      <c r="AA408" s="884"/>
      <c r="AB408" s="884"/>
      <c r="AC408" s="884" t="s">
        <v>158</v>
      </c>
      <c r="AD408" s="884"/>
      <c r="AE408" s="884"/>
      <c r="AF408" s="884" t="s">
        <v>158</v>
      </c>
      <c r="AG408" s="884"/>
      <c r="AH408" s="884"/>
      <c r="AI408" s="131"/>
      <c r="AJ408" s="179"/>
      <c r="AK408" s="179"/>
    </row>
    <row r="409" spans="1:37" s="125" customFormat="1" ht="20.100000000000001" customHeight="1" x14ac:dyDescent="0.15">
      <c r="A409" s="19"/>
      <c r="B409" s="87">
        <f t="shared" si="5"/>
        <v>5</v>
      </c>
      <c r="C409" s="884"/>
      <c r="D409" s="884"/>
      <c r="E409" s="884"/>
      <c r="F409" s="884"/>
      <c r="G409" s="884"/>
      <c r="H409" s="884"/>
      <c r="I409" s="884"/>
      <c r="J409" s="884"/>
      <c r="K409" s="884"/>
      <c r="L409" s="884"/>
      <c r="M409" s="818"/>
      <c r="N409" s="818"/>
      <c r="O409" s="89"/>
      <c r="P409" s="88"/>
      <c r="Q409" s="1086"/>
      <c r="R409" s="1087"/>
      <c r="S409" s="1087"/>
      <c r="T409" s="1088"/>
      <c r="U409" s="86"/>
      <c r="V409" s="1519" t="s">
        <v>609</v>
      </c>
      <c r="W409" s="1519"/>
      <c r="X409" s="1519"/>
      <c r="Y409" s="1519"/>
      <c r="Z409" s="884" t="s">
        <v>160</v>
      </c>
      <c r="AA409" s="884"/>
      <c r="AB409" s="884"/>
      <c r="AC409" s="884" t="s">
        <v>158</v>
      </c>
      <c r="AD409" s="884"/>
      <c r="AE409" s="884"/>
      <c r="AF409" s="884" t="s">
        <v>158</v>
      </c>
      <c r="AG409" s="884"/>
      <c r="AH409" s="884"/>
      <c r="AI409" s="131"/>
      <c r="AJ409" s="179"/>
      <c r="AK409" s="179"/>
    </row>
    <row r="410" spans="1:37" s="125" customFormat="1" ht="20.100000000000001" customHeight="1" x14ac:dyDescent="0.15">
      <c r="A410" s="4"/>
      <c r="B410" s="87">
        <f t="shared" si="5"/>
        <v>6</v>
      </c>
      <c r="C410" s="884"/>
      <c r="D410" s="884"/>
      <c r="E410" s="884"/>
      <c r="F410" s="884"/>
      <c r="G410" s="884"/>
      <c r="H410" s="884"/>
      <c r="I410" s="884"/>
      <c r="J410" s="884"/>
      <c r="K410" s="884"/>
      <c r="L410" s="884"/>
      <c r="M410" s="818"/>
      <c r="N410" s="818"/>
      <c r="O410" s="89"/>
      <c r="P410" s="88"/>
      <c r="Q410" s="1086"/>
      <c r="R410" s="1087"/>
      <c r="S410" s="1087"/>
      <c r="T410" s="1088"/>
      <c r="U410" s="86"/>
      <c r="V410" s="1519" t="s">
        <v>609</v>
      </c>
      <c r="W410" s="1519"/>
      <c r="X410" s="1519"/>
      <c r="Y410" s="1519"/>
      <c r="Z410" s="884" t="s">
        <v>160</v>
      </c>
      <c r="AA410" s="884"/>
      <c r="AB410" s="884"/>
      <c r="AC410" s="884" t="s">
        <v>158</v>
      </c>
      <c r="AD410" s="884"/>
      <c r="AE410" s="884"/>
      <c r="AF410" s="884" t="s">
        <v>158</v>
      </c>
      <c r="AG410" s="884"/>
      <c r="AH410" s="884"/>
      <c r="AI410" s="131"/>
      <c r="AJ410" s="179"/>
      <c r="AK410" s="179"/>
    </row>
    <row r="411" spans="1:37" s="125" customFormat="1" ht="20.100000000000001" customHeight="1" x14ac:dyDescent="0.15">
      <c r="A411" s="4"/>
      <c r="B411" s="87">
        <f t="shared" si="5"/>
        <v>7</v>
      </c>
      <c r="C411" s="884"/>
      <c r="D411" s="884"/>
      <c r="E411" s="884"/>
      <c r="F411" s="884"/>
      <c r="G411" s="884"/>
      <c r="H411" s="884"/>
      <c r="I411" s="884"/>
      <c r="J411" s="884"/>
      <c r="K411" s="884"/>
      <c r="L411" s="884"/>
      <c r="M411" s="818"/>
      <c r="N411" s="818"/>
      <c r="O411" s="89"/>
      <c r="P411" s="88"/>
      <c r="Q411" s="1086"/>
      <c r="R411" s="1087"/>
      <c r="S411" s="1087"/>
      <c r="T411" s="1088"/>
      <c r="U411" s="86"/>
      <c r="V411" s="1519" t="s">
        <v>609</v>
      </c>
      <c r="W411" s="1519"/>
      <c r="X411" s="1519"/>
      <c r="Y411" s="1519"/>
      <c r="Z411" s="884" t="s">
        <v>160</v>
      </c>
      <c r="AA411" s="884"/>
      <c r="AB411" s="884"/>
      <c r="AC411" s="884" t="s">
        <v>158</v>
      </c>
      <c r="AD411" s="884"/>
      <c r="AE411" s="884"/>
      <c r="AF411" s="884" t="s">
        <v>158</v>
      </c>
      <c r="AG411" s="884"/>
      <c r="AH411" s="884"/>
      <c r="AI411" s="130"/>
      <c r="AJ411" s="179"/>
      <c r="AK411" s="179"/>
    </row>
    <row r="412" spans="1:37" s="125" customFormat="1" ht="20.100000000000001" customHeight="1" x14ac:dyDescent="0.15">
      <c r="A412" s="4"/>
      <c r="B412" s="87">
        <f t="shared" si="5"/>
        <v>8</v>
      </c>
      <c r="C412" s="884"/>
      <c r="D412" s="884"/>
      <c r="E412" s="884"/>
      <c r="F412" s="884"/>
      <c r="G412" s="884"/>
      <c r="H412" s="884"/>
      <c r="I412" s="884"/>
      <c r="J412" s="884"/>
      <c r="K412" s="884"/>
      <c r="L412" s="884"/>
      <c r="M412" s="818"/>
      <c r="N412" s="818"/>
      <c r="O412" s="89"/>
      <c r="P412" s="88"/>
      <c r="Q412" s="1086"/>
      <c r="R412" s="1087"/>
      <c r="S412" s="1087"/>
      <c r="T412" s="1088"/>
      <c r="U412" s="86"/>
      <c r="V412" s="1519" t="s">
        <v>609</v>
      </c>
      <c r="W412" s="1519"/>
      <c r="X412" s="1519"/>
      <c r="Y412" s="1519"/>
      <c r="Z412" s="884" t="s">
        <v>160</v>
      </c>
      <c r="AA412" s="884"/>
      <c r="AB412" s="884"/>
      <c r="AC412" s="884" t="s">
        <v>158</v>
      </c>
      <c r="AD412" s="884"/>
      <c r="AE412" s="884"/>
      <c r="AF412" s="884" t="s">
        <v>158</v>
      </c>
      <c r="AG412" s="884"/>
      <c r="AH412" s="884"/>
      <c r="AI412" s="130"/>
      <c r="AJ412" s="179"/>
      <c r="AK412" s="179"/>
    </row>
    <row r="413" spans="1:37" s="125" customFormat="1" ht="20.100000000000001" customHeight="1" x14ac:dyDescent="0.15">
      <c r="A413" s="4"/>
      <c r="B413" s="87">
        <f t="shared" si="5"/>
        <v>9</v>
      </c>
      <c r="C413" s="884"/>
      <c r="D413" s="884"/>
      <c r="E413" s="884"/>
      <c r="F413" s="884"/>
      <c r="G413" s="884"/>
      <c r="H413" s="884"/>
      <c r="I413" s="884"/>
      <c r="J413" s="884"/>
      <c r="K413" s="884"/>
      <c r="L413" s="884"/>
      <c r="M413" s="818"/>
      <c r="N413" s="818"/>
      <c r="O413" s="89"/>
      <c r="P413" s="88"/>
      <c r="Q413" s="1086"/>
      <c r="R413" s="1087"/>
      <c r="S413" s="1087"/>
      <c r="T413" s="1088"/>
      <c r="U413" s="86"/>
      <c r="V413" s="1519" t="s">
        <v>609</v>
      </c>
      <c r="W413" s="1519"/>
      <c r="X413" s="1519"/>
      <c r="Y413" s="1519"/>
      <c r="Z413" s="884" t="s">
        <v>160</v>
      </c>
      <c r="AA413" s="884"/>
      <c r="AB413" s="884"/>
      <c r="AC413" s="884" t="s">
        <v>158</v>
      </c>
      <c r="AD413" s="884"/>
      <c r="AE413" s="884"/>
      <c r="AF413" s="884" t="s">
        <v>158</v>
      </c>
      <c r="AG413" s="884"/>
      <c r="AH413" s="884"/>
      <c r="AI413" s="131"/>
      <c r="AJ413" s="179"/>
      <c r="AK413" s="179"/>
    </row>
    <row r="414" spans="1:37" s="126" customFormat="1" ht="20.100000000000001" customHeight="1" x14ac:dyDescent="0.15">
      <c r="A414" s="4"/>
      <c r="B414" s="87">
        <f t="shared" si="5"/>
        <v>10</v>
      </c>
      <c r="C414" s="884"/>
      <c r="D414" s="884"/>
      <c r="E414" s="884"/>
      <c r="F414" s="884"/>
      <c r="G414" s="884"/>
      <c r="H414" s="884"/>
      <c r="I414" s="884"/>
      <c r="J414" s="884"/>
      <c r="K414" s="884"/>
      <c r="L414" s="884"/>
      <c r="M414" s="818"/>
      <c r="N414" s="818"/>
      <c r="O414" s="89"/>
      <c r="P414" s="88"/>
      <c r="Q414" s="1086"/>
      <c r="R414" s="1087"/>
      <c r="S414" s="1087"/>
      <c r="T414" s="1088"/>
      <c r="U414" s="86"/>
      <c r="V414" s="1519" t="s">
        <v>609</v>
      </c>
      <c r="W414" s="1519"/>
      <c r="X414" s="1519"/>
      <c r="Y414" s="1519"/>
      <c r="Z414" s="884" t="s">
        <v>160</v>
      </c>
      <c r="AA414" s="884"/>
      <c r="AB414" s="884"/>
      <c r="AC414" s="884" t="s">
        <v>158</v>
      </c>
      <c r="AD414" s="884"/>
      <c r="AE414" s="884"/>
      <c r="AF414" s="884" t="s">
        <v>158</v>
      </c>
      <c r="AG414" s="884"/>
      <c r="AH414" s="884"/>
      <c r="AI414" s="131"/>
      <c r="AJ414" s="179"/>
      <c r="AK414" s="179"/>
    </row>
    <row r="415" spans="1:37" s="126" customFormat="1" ht="20.100000000000001" customHeight="1" x14ac:dyDescent="0.15">
      <c r="A415" s="19"/>
      <c r="B415" s="87">
        <f t="shared" si="5"/>
        <v>11</v>
      </c>
      <c r="C415" s="884"/>
      <c r="D415" s="884"/>
      <c r="E415" s="884"/>
      <c r="F415" s="884"/>
      <c r="G415" s="884"/>
      <c r="H415" s="884"/>
      <c r="I415" s="884"/>
      <c r="J415" s="884"/>
      <c r="K415" s="884"/>
      <c r="L415" s="884"/>
      <c r="M415" s="818"/>
      <c r="N415" s="818"/>
      <c r="O415" s="89"/>
      <c r="P415" s="88"/>
      <c r="Q415" s="1086"/>
      <c r="R415" s="1087"/>
      <c r="S415" s="1087"/>
      <c r="T415" s="1088"/>
      <c r="U415" s="86"/>
      <c r="V415" s="1519" t="s">
        <v>609</v>
      </c>
      <c r="W415" s="1519"/>
      <c r="X415" s="1519"/>
      <c r="Y415" s="1519"/>
      <c r="Z415" s="884" t="s">
        <v>160</v>
      </c>
      <c r="AA415" s="884"/>
      <c r="AB415" s="884"/>
      <c r="AC415" s="884" t="s">
        <v>158</v>
      </c>
      <c r="AD415" s="884"/>
      <c r="AE415" s="884"/>
      <c r="AF415" s="884" t="s">
        <v>158</v>
      </c>
      <c r="AG415" s="884"/>
      <c r="AH415" s="884"/>
      <c r="AI415" s="131"/>
      <c r="AJ415" s="179"/>
      <c r="AK415" s="179"/>
    </row>
    <row r="416" spans="1:37" s="126" customFormat="1" ht="20.100000000000001" customHeight="1" x14ac:dyDescent="0.15">
      <c r="A416" s="19"/>
      <c r="B416" s="87">
        <f t="shared" si="5"/>
        <v>12</v>
      </c>
      <c r="C416" s="884"/>
      <c r="D416" s="884"/>
      <c r="E416" s="884"/>
      <c r="F416" s="884"/>
      <c r="G416" s="884"/>
      <c r="H416" s="884"/>
      <c r="I416" s="884"/>
      <c r="J416" s="884"/>
      <c r="K416" s="884"/>
      <c r="L416" s="884"/>
      <c r="M416" s="818"/>
      <c r="N416" s="818"/>
      <c r="O416" s="89"/>
      <c r="P416" s="88"/>
      <c r="Q416" s="1086"/>
      <c r="R416" s="1087"/>
      <c r="S416" s="1087"/>
      <c r="T416" s="1088"/>
      <c r="U416" s="86"/>
      <c r="V416" s="1519" t="s">
        <v>609</v>
      </c>
      <c r="W416" s="1519"/>
      <c r="X416" s="1519"/>
      <c r="Y416" s="1519"/>
      <c r="Z416" s="884" t="s">
        <v>160</v>
      </c>
      <c r="AA416" s="884"/>
      <c r="AB416" s="884"/>
      <c r="AC416" s="884" t="s">
        <v>158</v>
      </c>
      <c r="AD416" s="884"/>
      <c r="AE416" s="884"/>
      <c r="AF416" s="884" t="s">
        <v>158</v>
      </c>
      <c r="AG416" s="884"/>
      <c r="AH416" s="884"/>
      <c r="AI416" s="131"/>
      <c r="AJ416" s="179"/>
      <c r="AK416" s="179"/>
    </row>
    <row r="417" spans="1:37" s="126" customFormat="1" ht="20.100000000000001" customHeight="1" x14ac:dyDescent="0.15">
      <c r="A417" s="19"/>
      <c r="B417" s="87">
        <f t="shared" si="5"/>
        <v>13</v>
      </c>
      <c r="C417" s="884"/>
      <c r="D417" s="884"/>
      <c r="E417" s="884"/>
      <c r="F417" s="884"/>
      <c r="G417" s="884"/>
      <c r="H417" s="884"/>
      <c r="I417" s="884"/>
      <c r="J417" s="884"/>
      <c r="K417" s="884"/>
      <c r="L417" s="884"/>
      <c r="M417" s="818"/>
      <c r="N417" s="818"/>
      <c r="O417" s="89"/>
      <c r="P417" s="88"/>
      <c r="Q417" s="1086"/>
      <c r="R417" s="1087"/>
      <c r="S417" s="1087"/>
      <c r="T417" s="1088"/>
      <c r="U417" s="86"/>
      <c r="V417" s="1519" t="s">
        <v>609</v>
      </c>
      <c r="W417" s="1519"/>
      <c r="X417" s="1519"/>
      <c r="Y417" s="1519"/>
      <c r="Z417" s="884" t="s">
        <v>160</v>
      </c>
      <c r="AA417" s="884"/>
      <c r="AB417" s="884"/>
      <c r="AC417" s="884" t="s">
        <v>158</v>
      </c>
      <c r="AD417" s="884"/>
      <c r="AE417" s="884"/>
      <c r="AF417" s="884" t="s">
        <v>158</v>
      </c>
      <c r="AG417" s="884"/>
      <c r="AH417" s="884"/>
      <c r="AI417" s="131"/>
      <c r="AJ417" s="179"/>
      <c r="AK417" s="179"/>
    </row>
    <row r="418" spans="1:37" s="125" customFormat="1" ht="20.100000000000001" customHeight="1" x14ac:dyDescent="0.15">
      <c r="A418" s="19"/>
      <c r="B418" s="87">
        <f t="shared" si="5"/>
        <v>14</v>
      </c>
      <c r="C418" s="884"/>
      <c r="D418" s="884"/>
      <c r="E418" s="884"/>
      <c r="F418" s="884"/>
      <c r="G418" s="884"/>
      <c r="H418" s="884"/>
      <c r="I418" s="884"/>
      <c r="J418" s="884"/>
      <c r="K418" s="884"/>
      <c r="L418" s="884"/>
      <c r="M418" s="818"/>
      <c r="N418" s="818"/>
      <c r="O418" s="89"/>
      <c r="P418" s="88"/>
      <c r="Q418" s="1086"/>
      <c r="R418" s="1087"/>
      <c r="S418" s="1087"/>
      <c r="T418" s="1088"/>
      <c r="U418" s="86"/>
      <c r="V418" s="1519" t="s">
        <v>609</v>
      </c>
      <c r="W418" s="1519"/>
      <c r="X418" s="1519"/>
      <c r="Y418" s="1519"/>
      <c r="Z418" s="884" t="s">
        <v>160</v>
      </c>
      <c r="AA418" s="884"/>
      <c r="AB418" s="884"/>
      <c r="AC418" s="884" t="s">
        <v>158</v>
      </c>
      <c r="AD418" s="884"/>
      <c r="AE418" s="884"/>
      <c r="AF418" s="884" t="s">
        <v>158</v>
      </c>
      <c r="AG418" s="884"/>
      <c r="AH418" s="884"/>
      <c r="AI418" s="130"/>
      <c r="AJ418" s="179"/>
      <c r="AK418" s="179"/>
    </row>
    <row r="419" spans="1:37" s="125" customFormat="1" ht="20.100000000000001" customHeight="1" x14ac:dyDescent="0.15">
      <c r="A419" s="4"/>
      <c r="B419" s="87">
        <f t="shared" si="5"/>
        <v>15</v>
      </c>
      <c r="C419" s="884"/>
      <c r="D419" s="884"/>
      <c r="E419" s="884"/>
      <c r="F419" s="884"/>
      <c r="G419" s="884"/>
      <c r="H419" s="884"/>
      <c r="I419" s="884"/>
      <c r="J419" s="884"/>
      <c r="K419" s="884"/>
      <c r="L419" s="884"/>
      <c r="M419" s="818"/>
      <c r="N419" s="818"/>
      <c r="O419" s="89"/>
      <c r="P419" s="88"/>
      <c r="Q419" s="1086"/>
      <c r="R419" s="1087"/>
      <c r="S419" s="1087"/>
      <c r="T419" s="1088"/>
      <c r="U419" s="86"/>
      <c r="V419" s="1519" t="s">
        <v>609</v>
      </c>
      <c r="W419" s="1519"/>
      <c r="X419" s="1519"/>
      <c r="Y419" s="1519"/>
      <c r="Z419" s="884" t="s">
        <v>160</v>
      </c>
      <c r="AA419" s="884"/>
      <c r="AB419" s="884"/>
      <c r="AC419" s="884" t="s">
        <v>158</v>
      </c>
      <c r="AD419" s="884"/>
      <c r="AE419" s="884"/>
      <c r="AF419" s="884" t="s">
        <v>158</v>
      </c>
      <c r="AG419" s="884"/>
      <c r="AH419" s="884"/>
      <c r="AI419" s="131"/>
      <c r="AJ419" s="179"/>
      <c r="AK419" s="179"/>
    </row>
    <row r="420" spans="1:37" s="125" customFormat="1" ht="20.100000000000001" customHeight="1" x14ac:dyDescent="0.15">
      <c r="A420" s="4"/>
      <c r="B420" s="87">
        <f t="shared" si="5"/>
        <v>16</v>
      </c>
      <c r="C420" s="884"/>
      <c r="D420" s="884"/>
      <c r="E420" s="884"/>
      <c r="F420" s="884"/>
      <c r="G420" s="884"/>
      <c r="H420" s="884"/>
      <c r="I420" s="884"/>
      <c r="J420" s="884"/>
      <c r="K420" s="884"/>
      <c r="L420" s="884"/>
      <c r="M420" s="818"/>
      <c r="N420" s="818"/>
      <c r="O420" s="89"/>
      <c r="P420" s="88"/>
      <c r="Q420" s="1086"/>
      <c r="R420" s="1087"/>
      <c r="S420" s="1087"/>
      <c r="T420" s="1088"/>
      <c r="U420" s="86"/>
      <c r="V420" s="1519" t="s">
        <v>609</v>
      </c>
      <c r="W420" s="1519"/>
      <c r="X420" s="1519"/>
      <c r="Y420" s="1519"/>
      <c r="Z420" s="884" t="s">
        <v>160</v>
      </c>
      <c r="AA420" s="884"/>
      <c r="AB420" s="884"/>
      <c r="AC420" s="884" t="s">
        <v>158</v>
      </c>
      <c r="AD420" s="884"/>
      <c r="AE420" s="884"/>
      <c r="AF420" s="884" t="s">
        <v>158</v>
      </c>
      <c r="AG420" s="884"/>
      <c r="AH420" s="884"/>
      <c r="AI420" s="131"/>
      <c r="AJ420" s="179"/>
      <c r="AK420" s="179"/>
    </row>
    <row r="421" spans="1:37" s="125" customFormat="1" ht="20.100000000000001" customHeight="1" x14ac:dyDescent="0.15">
      <c r="A421" s="4"/>
      <c r="B421" s="87">
        <f t="shared" si="5"/>
        <v>17</v>
      </c>
      <c r="C421" s="884"/>
      <c r="D421" s="884"/>
      <c r="E421" s="884"/>
      <c r="F421" s="884"/>
      <c r="G421" s="884"/>
      <c r="H421" s="884"/>
      <c r="I421" s="884"/>
      <c r="J421" s="884"/>
      <c r="K421" s="884"/>
      <c r="L421" s="884"/>
      <c r="M421" s="818"/>
      <c r="N421" s="818"/>
      <c r="O421" s="89"/>
      <c r="P421" s="88"/>
      <c r="Q421" s="1086"/>
      <c r="R421" s="1087"/>
      <c r="S421" s="1087"/>
      <c r="T421" s="1088"/>
      <c r="U421" s="86"/>
      <c r="V421" s="1519" t="s">
        <v>609</v>
      </c>
      <c r="W421" s="1519"/>
      <c r="X421" s="1519"/>
      <c r="Y421" s="1519"/>
      <c r="Z421" s="884" t="s">
        <v>160</v>
      </c>
      <c r="AA421" s="884"/>
      <c r="AB421" s="884"/>
      <c r="AC421" s="884" t="s">
        <v>158</v>
      </c>
      <c r="AD421" s="884"/>
      <c r="AE421" s="884"/>
      <c r="AF421" s="884" t="s">
        <v>158</v>
      </c>
      <c r="AG421" s="884"/>
      <c r="AH421" s="884"/>
      <c r="AI421" s="131"/>
      <c r="AJ421" s="179"/>
      <c r="AK421" s="179"/>
    </row>
    <row r="422" spans="1:37" s="126" customFormat="1" ht="20.100000000000001" customHeight="1" x14ac:dyDescent="0.15">
      <c r="A422" s="4"/>
      <c r="B422" s="87">
        <f t="shared" si="5"/>
        <v>18</v>
      </c>
      <c r="C422" s="884"/>
      <c r="D422" s="884"/>
      <c r="E422" s="884"/>
      <c r="F422" s="884"/>
      <c r="G422" s="884"/>
      <c r="H422" s="884"/>
      <c r="I422" s="884"/>
      <c r="J422" s="884"/>
      <c r="K422" s="884"/>
      <c r="L422" s="884"/>
      <c r="M422" s="818"/>
      <c r="N422" s="818"/>
      <c r="O422" s="89"/>
      <c r="P422" s="88"/>
      <c r="Q422" s="1086"/>
      <c r="R422" s="1087"/>
      <c r="S422" s="1087"/>
      <c r="T422" s="1088"/>
      <c r="U422" s="86"/>
      <c r="V422" s="1519" t="s">
        <v>609</v>
      </c>
      <c r="W422" s="1519"/>
      <c r="X422" s="1519"/>
      <c r="Y422" s="1519"/>
      <c r="Z422" s="884" t="s">
        <v>160</v>
      </c>
      <c r="AA422" s="884"/>
      <c r="AB422" s="884"/>
      <c r="AC422" s="884" t="s">
        <v>158</v>
      </c>
      <c r="AD422" s="884"/>
      <c r="AE422" s="884"/>
      <c r="AF422" s="884" t="s">
        <v>158</v>
      </c>
      <c r="AG422" s="884"/>
      <c r="AH422" s="884"/>
      <c r="AI422" s="131"/>
      <c r="AJ422" s="179"/>
      <c r="AK422" s="179"/>
    </row>
    <row r="423" spans="1:37" s="126" customFormat="1" ht="20.100000000000001" customHeight="1" x14ac:dyDescent="0.15">
      <c r="A423" s="19"/>
      <c r="B423" s="87">
        <f t="shared" si="5"/>
        <v>19</v>
      </c>
      <c r="C423" s="884"/>
      <c r="D423" s="884"/>
      <c r="E423" s="884"/>
      <c r="F423" s="884"/>
      <c r="G423" s="884"/>
      <c r="H423" s="884"/>
      <c r="I423" s="884"/>
      <c r="J423" s="884"/>
      <c r="K423" s="884"/>
      <c r="L423" s="884"/>
      <c r="M423" s="818"/>
      <c r="N423" s="818"/>
      <c r="O423" s="89"/>
      <c r="P423" s="88"/>
      <c r="Q423" s="1086"/>
      <c r="R423" s="1087"/>
      <c r="S423" s="1087"/>
      <c r="T423" s="1088"/>
      <c r="U423" s="86"/>
      <c r="V423" s="1519" t="s">
        <v>609</v>
      </c>
      <c r="W423" s="1519"/>
      <c r="X423" s="1519"/>
      <c r="Y423" s="1519"/>
      <c r="Z423" s="884" t="s">
        <v>160</v>
      </c>
      <c r="AA423" s="884"/>
      <c r="AB423" s="884"/>
      <c r="AC423" s="884" t="s">
        <v>158</v>
      </c>
      <c r="AD423" s="884"/>
      <c r="AE423" s="884"/>
      <c r="AF423" s="884" t="s">
        <v>158</v>
      </c>
      <c r="AG423" s="884"/>
      <c r="AH423" s="884"/>
      <c r="AI423" s="131"/>
      <c r="AJ423" s="179"/>
      <c r="AK423" s="179"/>
    </row>
    <row r="424" spans="1:37" s="126" customFormat="1" ht="20.100000000000001" customHeight="1" x14ac:dyDescent="0.15">
      <c r="A424" s="19"/>
      <c r="B424" s="87">
        <f t="shared" si="5"/>
        <v>20</v>
      </c>
      <c r="C424" s="884"/>
      <c r="D424" s="884"/>
      <c r="E424" s="884"/>
      <c r="F424" s="884"/>
      <c r="G424" s="884"/>
      <c r="H424" s="884"/>
      <c r="I424" s="884"/>
      <c r="J424" s="884"/>
      <c r="K424" s="884"/>
      <c r="L424" s="884"/>
      <c r="M424" s="818"/>
      <c r="N424" s="818"/>
      <c r="O424" s="89"/>
      <c r="P424" s="88"/>
      <c r="Q424" s="1086"/>
      <c r="R424" s="1087"/>
      <c r="S424" s="1087"/>
      <c r="T424" s="1088"/>
      <c r="U424" s="86"/>
      <c r="V424" s="1519" t="s">
        <v>609</v>
      </c>
      <c r="W424" s="1519"/>
      <c r="X424" s="1519"/>
      <c r="Y424" s="1519"/>
      <c r="Z424" s="884" t="s">
        <v>160</v>
      </c>
      <c r="AA424" s="884"/>
      <c r="AB424" s="884"/>
      <c r="AC424" s="884" t="s">
        <v>158</v>
      </c>
      <c r="AD424" s="884"/>
      <c r="AE424" s="884"/>
      <c r="AF424" s="884" t="s">
        <v>158</v>
      </c>
      <c r="AG424" s="884"/>
      <c r="AH424" s="884"/>
      <c r="AI424" s="131"/>
      <c r="AJ424" s="179"/>
      <c r="AK424" s="179"/>
    </row>
    <row r="425" spans="1:37" s="126" customFormat="1" ht="20.100000000000001" customHeight="1" x14ac:dyDescent="0.15">
      <c r="A425" s="19"/>
      <c r="B425" s="87">
        <v>21</v>
      </c>
      <c r="C425" s="884"/>
      <c r="D425" s="884"/>
      <c r="E425" s="884"/>
      <c r="F425" s="884"/>
      <c r="G425" s="884"/>
      <c r="H425" s="884"/>
      <c r="I425" s="884"/>
      <c r="J425" s="884"/>
      <c r="K425" s="884"/>
      <c r="L425" s="884"/>
      <c r="M425" s="818"/>
      <c r="N425" s="818"/>
      <c r="O425" s="89"/>
      <c r="P425" s="88"/>
      <c r="Q425" s="1086"/>
      <c r="R425" s="1087"/>
      <c r="S425" s="1087"/>
      <c r="T425" s="1088"/>
      <c r="U425" s="86"/>
      <c r="V425" s="1519" t="s">
        <v>609</v>
      </c>
      <c r="W425" s="1519"/>
      <c r="X425" s="1519"/>
      <c r="Y425" s="1519"/>
      <c r="Z425" s="884" t="s">
        <v>160</v>
      </c>
      <c r="AA425" s="884"/>
      <c r="AB425" s="884"/>
      <c r="AC425" s="884" t="s">
        <v>158</v>
      </c>
      <c r="AD425" s="884"/>
      <c r="AE425" s="884"/>
      <c r="AF425" s="884" t="s">
        <v>158</v>
      </c>
      <c r="AG425" s="884"/>
      <c r="AH425" s="884"/>
      <c r="AI425" s="131"/>
      <c r="AJ425" s="179"/>
      <c r="AK425" s="179"/>
    </row>
    <row r="426" spans="1:37" s="126" customFormat="1" ht="20.100000000000001" customHeight="1" x14ac:dyDescent="0.15">
      <c r="A426" s="19"/>
      <c r="B426" s="87">
        <v>22</v>
      </c>
      <c r="C426" s="884"/>
      <c r="D426" s="884"/>
      <c r="E426" s="884"/>
      <c r="F426" s="884"/>
      <c r="G426" s="884"/>
      <c r="H426" s="884"/>
      <c r="I426" s="884"/>
      <c r="J426" s="884"/>
      <c r="K426" s="884"/>
      <c r="L426" s="884"/>
      <c r="M426" s="818"/>
      <c r="N426" s="818"/>
      <c r="O426" s="89"/>
      <c r="P426" s="88"/>
      <c r="Q426" s="1086"/>
      <c r="R426" s="1087"/>
      <c r="S426" s="1087"/>
      <c r="T426" s="1088"/>
      <c r="U426" s="86"/>
      <c r="V426" s="1519" t="s">
        <v>609</v>
      </c>
      <c r="W426" s="1519"/>
      <c r="X426" s="1519"/>
      <c r="Y426" s="1519"/>
      <c r="Z426" s="884" t="s">
        <v>160</v>
      </c>
      <c r="AA426" s="884"/>
      <c r="AB426" s="884"/>
      <c r="AC426" s="884" t="s">
        <v>158</v>
      </c>
      <c r="AD426" s="884"/>
      <c r="AE426" s="884"/>
      <c r="AF426" s="884" t="s">
        <v>158</v>
      </c>
      <c r="AG426" s="884"/>
      <c r="AH426" s="884"/>
      <c r="AI426" s="131"/>
      <c r="AJ426" s="179"/>
      <c r="AK426" s="179"/>
    </row>
    <row r="427" spans="1:37" s="126" customFormat="1" ht="20.100000000000001" customHeight="1" x14ac:dyDescent="0.15">
      <c r="A427" s="19"/>
      <c r="B427" s="87">
        <v>23</v>
      </c>
      <c r="C427" s="884"/>
      <c r="D427" s="884"/>
      <c r="E427" s="884"/>
      <c r="F427" s="884"/>
      <c r="G427" s="884"/>
      <c r="H427" s="884"/>
      <c r="I427" s="884"/>
      <c r="J427" s="884"/>
      <c r="K427" s="884"/>
      <c r="L427" s="884"/>
      <c r="M427" s="818"/>
      <c r="N427" s="818"/>
      <c r="O427" s="89"/>
      <c r="P427" s="88"/>
      <c r="Q427" s="1086"/>
      <c r="R427" s="1087"/>
      <c r="S427" s="1087"/>
      <c r="T427" s="1088"/>
      <c r="U427" s="86"/>
      <c r="V427" s="1519" t="s">
        <v>609</v>
      </c>
      <c r="W427" s="1519"/>
      <c r="X427" s="1519"/>
      <c r="Y427" s="1519"/>
      <c r="Z427" s="884" t="s">
        <v>160</v>
      </c>
      <c r="AA427" s="884"/>
      <c r="AB427" s="884"/>
      <c r="AC427" s="884" t="s">
        <v>158</v>
      </c>
      <c r="AD427" s="884"/>
      <c r="AE427" s="884"/>
      <c r="AF427" s="884" t="s">
        <v>158</v>
      </c>
      <c r="AG427" s="884"/>
      <c r="AH427" s="884"/>
      <c r="AI427" s="131"/>
      <c r="AJ427" s="179"/>
      <c r="AK427" s="179"/>
    </row>
    <row r="428" spans="1:37" s="126" customFormat="1" ht="20.100000000000001" customHeight="1" x14ac:dyDescent="0.15">
      <c r="A428" s="19"/>
      <c r="B428" s="87">
        <v>24</v>
      </c>
      <c r="C428" s="884"/>
      <c r="D428" s="884"/>
      <c r="E428" s="884"/>
      <c r="F428" s="884"/>
      <c r="G428" s="884"/>
      <c r="H428" s="884"/>
      <c r="I428" s="884"/>
      <c r="J428" s="884"/>
      <c r="K428" s="884"/>
      <c r="L428" s="884"/>
      <c r="M428" s="818"/>
      <c r="N428" s="818"/>
      <c r="O428" s="89"/>
      <c r="P428" s="88"/>
      <c r="Q428" s="1086"/>
      <c r="R428" s="1087"/>
      <c r="S428" s="1087"/>
      <c r="T428" s="1088"/>
      <c r="U428" s="86"/>
      <c r="V428" s="1519" t="s">
        <v>609</v>
      </c>
      <c r="W428" s="1519"/>
      <c r="X428" s="1519"/>
      <c r="Y428" s="1519"/>
      <c r="Z428" s="884" t="s">
        <v>160</v>
      </c>
      <c r="AA428" s="884"/>
      <c r="AB428" s="884"/>
      <c r="AC428" s="884" t="s">
        <v>158</v>
      </c>
      <c r="AD428" s="884"/>
      <c r="AE428" s="884"/>
      <c r="AF428" s="884" t="s">
        <v>158</v>
      </c>
      <c r="AG428" s="884"/>
      <c r="AH428" s="884"/>
      <c r="AI428" s="131"/>
      <c r="AJ428" s="179"/>
      <c r="AK428" s="179"/>
    </row>
    <row r="429" spans="1:37" s="126" customFormat="1" ht="20.100000000000001" customHeight="1" x14ac:dyDescent="0.15">
      <c r="A429" s="19"/>
      <c r="B429" s="87">
        <v>25</v>
      </c>
      <c r="C429" s="884"/>
      <c r="D429" s="884"/>
      <c r="E429" s="884"/>
      <c r="F429" s="884"/>
      <c r="G429" s="884"/>
      <c r="H429" s="884"/>
      <c r="I429" s="884"/>
      <c r="J429" s="884"/>
      <c r="K429" s="884"/>
      <c r="L429" s="884"/>
      <c r="M429" s="818"/>
      <c r="N429" s="818"/>
      <c r="O429" s="89"/>
      <c r="P429" s="88"/>
      <c r="Q429" s="1086"/>
      <c r="R429" s="1087"/>
      <c r="S429" s="1087"/>
      <c r="T429" s="1088"/>
      <c r="U429" s="86"/>
      <c r="V429" s="1519" t="s">
        <v>609</v>
      </c>
      <c r="W429" s="1519"/>
      <c r="X429" s="1519"/>
      <c r="Y429" s="1519"/>
      <c r="Z429" s="884" t="s">
        <v>160</v>
      </c>
      <c r="AA429" s="884"/>
      <c r="AB429" s="884"/>
      <c r="AC429" s="884" t="s">
        <v>158</v>
      </c>
      <c r="AD429" s="884"/>
      <c r="AE429" s="884"/>
      <c r="AF429" s="884" t="s">
        <v>158</v>
      </c>
      <c r="AG429" s="884"/>
      <c r="AH429" s="884"/>
      <c r="AI429" s="130"/>
      <c r="AJ429" s="179"/>
      <c r="AK429" s="179"/>
    </row>
    <row r="430" spans="1:37" s="126" customFormat="1" ht="20.100000000000001" customHeight="1" x14ac:dyDescent="0.15">
      <c r="A430" s="19"/>
      <c r="B430" s="87">
        <v>26</v>
      </c>
      <c r="C430" s="884"/>
      <c r="D430" s="884"/>
      <c r="E430" s="884"/>
      <c r="F430" s="884"/>
      <c r="G430" s="884"/>
      <c r="H430" s="884"/>
      <c r="I430" s="884"/>
      <c r="J430" s="884"/>
      <c r="K430" s="884"/>
      <c r="L430" s="884"/>
      <c r="M430" s="818"/>
      <c r="N430" s="818"/>
      <c r="O430" s="89"/>
      <c r="P430" s="88"/>
      <c r="Q430" s="1086"/>
      <c r="R430" s="1087"/>
      <c r="S430" s="1087"/>
      <c r="T430" s="1088"/>
      <c r="U430" s="86"/>
      <c r="V430" s="1519" t="s">
        <v>609</v>
      </c>
      <c r="W430" s="1519"/>
      <c r="X430" s="1519"/>
      <c r="Y430" s="1519"/>
      <c r="Z430" s="884" t="s">
        <v>160</v>
      </c>
      <c r="AA430" s="884"/>
      <c r="AB430" s="884"/>
      <c r="AC430" s="884" t="s">
        <v>158</v>
      </c>
      <c r="AD430" s="884"/>
      <c r="AE430" s="884"/>
      <c r="AF430" s="884" t="s">
        <v>158</v>
      </c>
      <c r="AG430" s="884"/>
      <c r="AH430" s="884"/>
      <c r="AI430" s="130"/>
      <c r="AJ430" s="179"/>
      <c r="AK430" s="179"/>
    </row>
    <row r="431" spans="1:37" s="126" customFormat="1" ht="20.100000000000001" customHeight="1" x14ac:dyDescent="0.15">
      <c r="A431" s="19"/>
      <c r="B431" s="87">
        <v>27</v>
      </c>
      <c r="C431" s="884"/>
      <c r="D431" s="884"/>
      <c r="E431" s="884"/>
      <c r="F431" s="884"/>
      <c r="G431" s="884"/>
      <c r="H431" s="884"/>
      <c r="I431" s="884"/>
      <c r="J431" s="884"/>
      <c r="K431" s="884"/>
      <c r="L431" s="884"/>
      <c r="M431" s="818"/>
      <c r="N431" s="818"/>
      <c r="O431" s="89"/>
      <c r="P431" s="88"/>
      <c r="Q431" s="1086"/>
      <c r="R431" s="1087"/>
      <c r="S431" s="1087"/>
      <c r="T431" s="1088"/>
      <c r="U431" s="86"/>
      <c r="V431" s="1519" t="s">
        <v>609</v>
      </c>
      <c r="W431" s="1519"/>
      <c r="X431" s="1519"/>
      <c r="Y431" s="1519"/>
      <c r="Z431" s="884" t="s">
        <v>160</v>
      </c>
      <c r="AA431" s="884"/>
      <c r="AB431" s="884"/>
      <c r="AC431" s="884" t="s">
        <v>158</v>
      </c>
      <c r="AD431" s="884"/>
      <c r="AE431" s="884"/>
      <c r="AF431" s="884" t="s">
        <v>158</v>
      </c>
      <c r="AG431" s="884"/>
      <c r="AH431" s="884"/>
      <c r="AI431" s="131"/>
      <c r="AJ431" s="179"/>
      <c r="AK431" s="179"/>
    </row>
    <row r="432" spans="1:37" s="126" customFormat="1" ht="20.100000000000001" customHeight="1" x14ac:dyDescent="0.15">
      <c r="A432" s="19"/>
      <c r="B432" s="87">
        <v>28</v>
      </c>
      <c r="C432" s="884"/>
      <c r="D432" s="884"/>
      <c r="E432" s="884"/>
      <c r="F432" s="884"/>
      <c r="G432" s="884"/>
      <c r="H432" s="884"/>
      <c r="I432" s="884"/>
      <c r="J432" s="884"/>
      <c r="K432" s="884"/>
      <c r="L432" s="884"/>
      <c r="M432" s="818"/>
      <c r="N432" s="818"/>
      <c r="O432" s="89"/>
      <c r="P432" s="88"/>
      <c r="Q432" s="1086"/>
      <c r="R432" s="1087"/>
      <c r="S432" s="1087"/>
      <c r="T432" s="1088"/>
      <c r="U432" s="86"/>
      <c r="V432" s="1519" t="s">
        <v>609</v>
      </c>
      <c r="W432" s="1519"/>
      <c r="X432" s="1519"/>
      <c r="Y432" s="1519"/>
      <c r="Z432" s="884" t="s">
        <v>160</v>
      </c>
      <c r="AA432" s="884"/>
      <c r="AB432" s="884"/>
      <c r="AC432" s="884" t="s">
        <v>158</v>
      </c>
      <c r="AD432" s="884"/>
      <c r="AE432" s="884"/>
      <c r="AF432" s="884" t="s">
        <v>158</v>
      </c>
      <c r="AG432" s="884"/>
      <c r="AH432" s="884"/>
      <c r="AI432" s="131"/>
      <c r="AJ432" s="179"/>
      <c r="AK432" s="179"/>
    </row>
    <row r="433" spans="1:37" s="126" customFormat="1" ht="20.100000000000001" customHeight="1" x14ac:dyDescent="0.15">
      <c r="A433" s="19"/>
      <c r="B433" s="87">
        <v>29</v>
      </c>
      <c r="C433" s="884"/>
      <c r="D433" s="884"/>
      <c r="E433" s="884"/>
      <c r="F433" s="884"/>
      <c r="G433" s="884"/>
      <c r="H433" s="884"/>
      <c r="I433" s="884"/>
      <c r="J433" s="884"/>
      <c r="K433" s="884"/>
      <c r="L433" s="884"/>
      <c r="M433" s="818"/>
      <c r="N433" s="818"/>
      <c r="O433" s="89"/>
      <c r="P433" s="88"/>
      <c r="Q433" s="1086"/>
      <c r="R433" s="1087"/>
      <c r="S433" s="1087"/>
      <c r="T433" s="1088"/>
      <c r="U433" s="86"/>
      <c r="V433" s="1519" t="s">
        <v>609</v>
      </c>
      <c r="W433" s="1519"/>
      <c r="X433" s="1519"/>
      <c r="Y433" s="1519"/>
      <c r="Z433" s="884" t="s">
        <v>160</v>
      </c>
      <c r="AA433" s="884"/>
      <c r="AB433" s="884"/>
      <c r="AC433" s="884" t="s">
        <v>158</v>
      </c>
      <c r="AD433" s="884"/>
      <c r="AE433" s="884"/>
      <c r="AF433" s="884" t="s">
        <v>158</v>
      </c>
      <c r="AG433" s="884"/>
      <c r="AH433" s="884"/>
      <c r="AI433" s="131"/>
      <c r="AJ433" s="179"/>
      <c r="AK433" s="179"/>
    </row>
    <row r="434" spans="1:37" s="126" customFormat="1" ht="20.100000000000001" customHeight="1" x14ac:dyDescent="0.15">
      <c r="A434" s="19"/>
      <c r="B434" s="87">
        <v>30</v>
      </c>
      <c r="C434" s="884"/>
      <c r="D434" s="884"/>
      <c r="E434" s="884"/>
      <c r="F434" s="884"/>
      <c r="G434" s="884"/>
      <c r="H434" s="884"/>
      <c r="I434" s="884"/>
      <c r="J434" s="884"/>
      <c r="K434" s="884"/>
      <c r="L434" s="884"/>
      <c r="M434" s="818"/>
      <c r="N434" s="818"/>
      <c r="O434" s="89"/>
      <c r="P434" s="88"/>
      <c r="Q434" s="1086"/>
      <c r="R434" s="1087"/>
      <c r="S434" s="1087"/>
      <c r="T434" s="1088"/>
      <c r="U434" s="86"/>
      <c r="V434" s="1519" t="s">
        <v>609</v>
      </c>
      <c r="W434" s="1519"/>
      <c r="X434" s="1519"/>
      <c r="Y434" s="1519"/>
      <c r="Z434" s="884" t="s">
        <v>160</v>
      </c>
      <c r="AA434" s="884"/>
      <c r="AB434" s="884"/>
      <c r="AC434" s="884" t="s">
        <v>158</v>
      </c>
      <c r="AD434" s="884"/>
      <c r="AE434" s="884"/>
      <c r="AF434" s="884" t="s">
        <v>158</v>
      </c>
      <c r="AG434" s="884"/>
      <c r="AH434" s="884"/>
      <c r="AI434" s="131"/>
      <c r="AJ434" s="179"/>
      <c r="AK434" s="179"/>
    </row>
    <row r="435" spans="1:37" s="127" customFormat="1" ht="12.95" customHeight="1" x14ac:dyDescent="0.15">
      <c r="A435" s="34"/>
      <c r="B435" s="34" t="s">
        <v>468</v>
      </c>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c r="AG435" s="34"/>
      <c r="AH435" s="34"/>
      <c r="AI435" s="131"/>
      <c r="AJ435" s="34"/>
      <c r="AK435" s="34"/>
    </row>
    <row r="436" spans="1:37" s="127" customFormat="1" ht="12.95" customHeight="1" x14ac:dyDescent="0.15">
      <c r="A436" s="34"/>
      <c r="B436" s="34" t="s">
        <v>469</v>
      </c>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4"/>
      <c r="AH436" s="34"/>
      <c r="AI436" s="130"/>
      <c r="AJ436" s="34"/>
      <c r="AK436" s="34"/>
    </row>
    <row r="437" spans="1:37" s="127" customFormat="1" ht="12.95" customHeight="1" x14ac:dyDescent="0.15">
      <c r="A437" s="34"/>
      <c r="B437" s="34" t="s">
        <v>533</v>
      </c>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c r="AI437" s="34"/>
      <c r="AJ437" s="34"/>
      <c r="AK437" s="34"/>
    </row>
    <row r="438" spans="1:37" s="127" customFormat="1" ht="12.95" customHeight="1" x14ac:dyDescent="0.15">
      <c r="A438" s="34"/>
      <c r="B438" s="34" t="s">
        <v>534</v>
      </c>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4"/>
      <c r="AH438" s="34"/>
      <c r="AI438" s="34"/>
      <c r="AJ438" s="34"/>
      <c r="AK438" s="34"/>
    </row>
    <row r="439" spans="1:37" s="127" customFormat="1" ht="12.95" customHeight="1" x14ac:dyDescent="0.15">
      <c r="A439" s="34"/>
      <c r="B439" s="34" t="s">
        <v>674</v>
      </c>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4"/>
      <c r="AH439" s="34"/>
      <c r="AI439" s="34"/>
      <c r="AJ439" s="34"/>
      <c r="AK439" s="34"/>
    </row>
    <row r="440" spans="1:37" s="127" customFormat="1" ht="12.95" customHeight="1" x14ac:dyDescent="0.15">
      <c r="A440" s="34"/>
      <c r="B440" s="34"/>
      <c r="C440" s="34" t="s">
        <v>608</v>
      </c>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4"/>
      <c r="AH440" s="34"/>
      <c r="AI440" s="34"/>
      <c r="AJ440" s="34"/>
      <c r="AK440" s="34"/>
    </row>
    <row r="441" spans="1:37" s="127" customFormat="1" ht="12.95" customHeight="1" x14ac:dyDescent="0.15">
      <c r="A441" s="34"/>
      <c r="B441" s="34" t="s">
        <v>717</v>
      </c>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4"/>
      <c r="AH441" s="34"/>
      <c r="AI441" s="34"/>
      <c r="AJ441" s="34"/>
      <c r="AK441" s="34"/>
    </row>
    <row r="442" spans="1:37" s="127" customFormat="1" ht="12.95" customHeight="1" x14ac:dyDescent="0.15">
      <c r="A442" s="34"/>
      <c r="B442" s="1524" t="s">
        <v>718</v>
      </c>
      <c r="C442" s="1524"/>
      <c r="D442" s="1524"/>
      <c r="E442" s="1524"/>
      <c r="F442" s="1524"/>
      <c r="G442" s="1524"/>
      <c r="H442" s="1524"/>
      <c r="I442" s="1524"/>
      <c r="J442" s="1524"/>
      <c r="K442" s="1524"/>
      <c r="L442" s="1524"/>
      <c r="M442" s="1524"/>
      <c r="N442" s="1524"/>
      <c r="O442" s="1524"/>
      <c r="P442" s="1524"/>
      <c r="Q442" s="1524"/>
      <c r="R442" s="1524"/>
      <c r="S442" s="1524"/>
      <c r="T442" s="1524"/>
      <c r="U442" s="1524"/>
      <c r="V442" s="1524"/>
      <c r="W442" s="1524"/>
      <c r="X442" s="1524"/>
      <c r="Y442" s="1524"/>
      <c r="Z442" s="1524"/>
      <c r="AA442" s="1524"/>
      <c r="AB442" s="1524"/>
      <c r="AC442" s="1524"/>
      <c r="AD442" s="1524"/>
      <c r="AE442" s="1524"/>
      <c r="AF442" s="1524"/>
      <c r="AG442" s="1524"/>
      <c r="AH442" s="1524"/>
      <c r="AI442" s="1524"/>
      <c r="AJ442" s="1524"/>
      <c r="AK442" s="1524"/>
    </row>
    <row r="443" spans="1:37" s="126" customFormat="1" ht="14.1" customHeight="1" x14ac:dyDescent="0.15">
      <c r="A443" s="19"/>
      <c r="B443" s="34" t="s">
        <v>113</v>
      </c>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c r="AB443" s="19"/>
      <c r="AC443" s="19"/>
      <c r="AD443" s="19"/>
      <c r="AE443" s="19"/>
      <c r="AF443" s="19"/>
      <c r="AG443" s="19"/>
      <c r="AH443" s="19"/>
      <c r="AI443" s="19"/>
      <c r="AJ443" s="19"/>
      <c r="AK443" s="19"/>
    </row>
    <row r="444" spans="1:37" s="125" customFormat="1" ht="12" customHeight="1" x14ac:dyDescent="0.15">
      <c r="A444" s="4"/>
      <c r="B444" s="1516" t="s">
        <v>250</v>
      </c>
      <c r="C444" s="1093" t="s">
        <v>79</v>
      </c>
      <c r="D444" s="1093"/>
      <c r="E444" s="1093"/>
      <c r="F444" s="1093"/>
      <c r="G444" s="1093" t="s">
        <v>383</v>
      </c>
      <c r="H444" s="1093"/>
      <c r="I444" s="1093"/>
      <c r="J444" s="1093"/>
      <c r="K444" s="1093" t="s">
        <v>489</v>
      </c>
      <c r="L444" s="1093"/>
      <c r="M444" s="1093" t="s">
        <v>490</v>
      </c>
      <c r="N444" s="1093"/>
      <c r="O444" s="1516" t="s">
        <v>187</v>
      </c>
      <c r="P444" s="1516" t="s">
        <v>215</v>
      </c>
      <c r="Q444" s="1093" t="s">
        <v>491</v>
      </c>
      <c r="R444" s="1093"/>
      <c r="S444" s="1093"/>
      <c r="T444" s="1093"/>
      <c r="U444" s="1572" t="s">
        <v>606</v>
      </c>
      <c r="V444" s="1570" t="s">
        <v>607</v>
      </c>
      <c r="W444" s="1571"/>
      <c r="X444" s="1571"/>
      <c r="Y444" s="1571"/>
      <c r="Z444" s="1093" t="s">
        <v>188</v>
      </c>
      <c r="AA444" s="1093"/>
      <c r="AB444" s="1093"/>
      <c r="AC444" s="1093"/>
      <c r="AD444" s="1093"/>
      <c r="AE444" s="1093"/>
      <c r="AF444" s="1093"/>
      <c r="AG444" s="1093"/>
      <c r="AH444" s="1093"/>
      <c r="AI444" s="131"/>
      <c r="AJ444" s="131"/>
      <c r="AK444" s="131"/>
    </row>
    <row r="445" spans="1:37" s="125" customFormat="1" ht="12" customHeight="1" x14ac:dyDescent="0.15">
      <c r="A445" s="4"/>
      <c r="B445" s="1516"/>
      <c r="C445" s="1093"/>
      <c r="D445" s="1093"/>
      <c r="E445" s="1093"/>
      <c r="F445" s="1093"/>
      <c r="G445" s="1093"/>
      <c r="H445" s="1093"/>
      <c r="I445" s="1093"/>
      <c r="J445" s="1093"/>
      <c r="K445" s="1093"/>
      <c r="L445" s="1093"/>
      <c r="M445" s="1093"/>
      <c r="N445" s="1093"/>
      <c r="O445" s="1516"/>
      <c r="P445" s="1516"/>
      <c r="Q445" s="1093"/>
      <c r="R445" s="1093"/>
      <c r="S445" s="1093"/>
      <c r="T445" s="1093"/>
      <c r="U445" s="1572"/>
      <c r="V445" s="1571"/>
      <c r="W445" s="1571"/>
      <c r="X445" s="1571"/>
      <c r="Y445" s="1571"/>
      <c r="Z445" s="1093" t="s">
        <v>189</v>
      </c>
      <c r="AA445" s="1093"/>
      <c r="AB445" s="1093"/>
      <c r="AC445" s="1093"/>
      <c r="AD445" s="1093"/>
      <c r="AE445" s="1093"/>
      <c r="AF445" s="1093" t="s">
        <v>492</v>
      </c>
      <c r="AG445" s="1093"/>
      <c r="AH445" s="1093"/>
      <c r="AI445" s="131"/>
      <c r="AJ445" s="131"/>
      <c r="AK445" s="131"/>
    </row>
    <row r="446" spans="1:37" s="125" customFormat="1" ht="12" customHeight="1" x14ac:dyDescent="0.15">
      <c r="A446" s="4"/>
      <c r="B446" s="1516"/>
      <c r="C446" s="1093"/>
      <c r="D446" s="1093"/>
      <c r="E446" s="1093"/>
      <c r="F446" s="1093"/>
      <c r="G446" s="1093"/>
      <c r="H446" s="1093"/>
      <c r="I446" s="1093"/>
      <c r="J446" s="1093"/>
      <c r="K446" s="1093"/>
      <c r="L446" s="1093"/>
      <c r="M446" s="1093"/>
      <c r="N446" s="1093"/>
      <c r="O446" s="1516"/>
      <c r="P446" s="1516"/>
      <c r="Q446" s="1093"/>
      <c r="R446" s="1093"/>
      <c r="S446" s="1093"/>
      <c r="T446" s="1093"/>
      <c r="U446" s="1572"/>
      <c r="V446" s="1571"/>
      <c r="W446" s="1571"/>
      <c r="X446" s="1571"/>
      <c r="Y446" s="1571"/>
      <c r="Z446" s="1093" t="s">
        <v>493</v>
      </c>
      <c r="AA446" s="1093"/>
      <c r="AB446" s="1093"/>
      <c r="AC446" s="1093" t="s">
        <v>188</v>
      </c>
      <c r="AD446" s="1093"/>
      <c r="AE446" s="1093"/>
      <c r="AF446" s="1093"/>
      <c r="AG446" s="1093"/>
      <c r="AH446" s="1093"/>
      <c r="AI446" s="131"/>
      <c r="AJ446" s="131"/>
      <c r="AK446" s="131"/>
    </row>
    <row r="447" spans="1:37" s="125" customFormat="1" ht="12" customHeight="1" x14ac:dyDescent="0.15">
      <c r="A447" s="4"/>
      <c r="B447" s="1516"/>
      <c r="C447" s="1093"/>
      <c r="D447" s="1093"/>
      <c r="E447" s="1093"/>
      <c r="F447" s="1093"/>
      <c r="G447" s="1093"/>
      <c r="H447" s="1093"/>
      <c r="I447" s="1093"/>
      <c r="J447" s="1093"/>
      <c r="K447" s="1093"/>
      <c r="L447" s="1093"/>
      <c r="M447" s="1093"/>
      <c r="N447" s="1093"/>
      <c r="O447" s="1516"/>
      <c r="P447" s="1516"/>
      <c r="Q447" s="1093"/>
      <c r="R447" s="1093"/>
      <c r="S447" s="1093"/>
      <c r="T447" s="1093"/>
      <c r="U447" s="1572"/>
      <c r="V447" s="1571"/>
      <c r="W447" s="1571"/>
      <c r="X447" s="1571"/>
      <c r="Y447" s="1571"/>
      <c r="Z447" s="1093"/>
      <c r="AA447" s="1093"/>
      <c r="AB447" s="1093"/>
      <c r="AC447" s="1093"/>
      <c r="AD447" s="1093"/>
      <c r="AE447" s="1093"/>
      <c r="AF447" s="1093"/>
      <c r="AG447" s="1093"/>
      <c r="AH447" s="1093"/>
      <c r="AI447" s="131"/>
      <c r="AJ447" s="131"/>
      <c r="AK447" s="131"/>
    </row>
    <row r="448" spans="1:37" s="125" customFormat="1" ht="20.100000000000001" customHeight="1" x14ac:dyDescent="0.15">
      <c r="A448" s="4"/>
      <c r="B448" s="87">
        <v>31</v>
      </c>
      <c r="C448" s="884"/>
      <c r="D448" s="884"/>
      <c r="E448" s="884"/>
      <c r="F448" s="884"/>
      <c r="G448" s="884"/>
      <c r="H448" s="884"/>
      <c r="I448" s="884"/>
      <c r="J448" s="884"/>
      <c r="K448" s="884"/>
      <c r="L448" s="884"/>
      <c r="M448" s="818"/>
      <c r="N448" s="818"/>
      <c r="O448" s="89"/>
      <c r="P448" s="88"/>
      <c r="Q448" s="1086"/>
      <c r="R448" s="1087"/>
      <c r="S448" s="1087"/>
      <c r="T448" s="1088"/>
      <c r="U448" s="86"/>
      <c r="V448" s="1519" t="s">
        <v>609</v>
      </c>
      <c r="W448" s="1519"/>
      <c r="X448" s="1519"/>
      <c r="Y448" s="1519"/>
      <c r="Z448" s="884" t="s">
        <v>160</v>
      </c>
      <c r="AA448" s="884"/>
      <c r="AB448" s="884"/>
      <c r="AC448" s="884" t="s">
        <v>158</v>
      </c>
      <c r="AD448" s="884"/>
      <c r="AE448" s="884"/>
      <c r="AF448" s="884" t="s">
        <v>158</v>
      </c>
      <c r="AG448" s="884"/>
      <c r="AH448" s="884"/>
      <c r="AI448" s="131"/>
      <c r="AJ448" s="131"/>
      <c r="AK448" s="131"/>
    </row>
    <row r="449" spans="1:37" s="125" customFormat="1" ht="20.100000000000001" customHeight="1" x14ac:dyDescent="0.15">
      <c r="A449" s="4"/>
      <c r="B449" s="87">
        <f t="shared" ref="B449:B457" si="6">+B448+1</f>
        <v>32</v>
      </c>
      <c r="C449" s="884"/>
      <c r="D449" s="884"/>
      <c r="E449" s="884"/>
      <c r="F449" s="884"/>
      <c r="G449" s="884"/>
      <c r="H449" s="884"/>
      <c r="I449" s="884"/>
      <c r="J449" s="884"/>
      <c r="K449" s="884"/>
      <c r="L449" s="884"/>
      <c r="M449" s="818"/>
      <c r="N449" s="818"/>
      <c r="O449" s="89"/>
      <c r="P449" s="88"/>
      <c r="Q449" s="1086"/>
      <c r="R449" s="1087"/>
      <c r="S449" s="1087"/>
      <c r="T449" s="1088"/>
      <c r="U449" s="86"/>
      <c r="V449" s="1519" t="s">
        <v>609</v>
      </c>
      <c r="W449" s="1519"/>
      <c r="X449" s="1519"/>
      <c r="Y449" s="1519"/>
      <c r="Z449" s="884" t="s">
        <v>160</v>
      </c>
      <c r="AA449" s="884"/>
      <c r="AB449" s="884"/>
      <c r="AC449" s="884" t="s">
        <v>158</v>
      </c>
      <c r="AD449" s="884"/>
      <c r="AE449" s="884"/>
      <c r="AF449" s="884" t="s">
        <v>158</v>
      </c>
      <c r="AG449" s="884"/>
      <c r="AH449" s="884"/>
      <c r="AI449" s="131"/>
      <c r="AJ449" s="131"/>
      <c r="AK449" s="131"/>
    </row>
    <row r="450" spans="1:37" s="126" customFormat="1" ht="20.100000000000001" customHeight="1" x14ac:dyDescent="0.15">
      <c r="A450" s="4"/>
      <c r="B450" s="87">
        <f t="shared" si="6"/>
        <v>33</v>
      </c>
      <c r="C450" s="884"/>
      <c r="D450" s="884"/>
      <c r="E450" s="884"/>
      <c r="F450" s="884"/>
      <c r="G450" s="884"/>
      <c r="H450" s="884"/>
      <c r="I450" s="884"/>
      <c r="J450" s="884"/>
      <c r="K450" s="884"/>
      <c r="L450" s="884"/>
      <c r="M450" s="818"/>
      <c r="N450" s="818"/>
      <c r="O450" s="89"/>
      <c r="P450" s="88"/>
      <c r="Q450" s="1086"/>
      <c r="R450" s="1087"/>
      <c r="S450" s="1087"/>
      <c r="T450" s="1088"/>
      <c r="U450" s="86"/>
      <c r="V450" s="1519" t="s">
        <v>609</v>
      </c>
      <c r="W450" s="1519"/>
      <c r="X450" s="1519"/>
      <c r="Y450" s="1519"/>
      <c r="Z450" s="884" t="s">
        <v>160</v>
      </c>
      <c r="AA450" s="884"/>
      <c r="AB450" s="884"/>
      <c r="AC450" s="884" t="s">
        <v>158</v>
      </c>
      <c r="AD450" s="884"/>
      <c r="AE450" s="884"/>
      <c r="AF450" s="884" t="s">
        <v>158</v>
      </c>
      <c r="AG450" s="884"/>
      <c r="AH450" s="884"/>
      <c r="AI450" s="130"/>
      <c r="AJ450" s="130"/>
      <c r="AK450" s="130"/>
    </row>
    <row r="451" spans="1:37" s="126" customFormat="1" ht="20.100000000000001" customHeight="1" x14ac:dyDescent="0.15">
      <c r="A451" s="19"/>
      <c r="B451" s="87">
        <f t="shared" si="6"/>
        <v>34</v>
      </c>
      <c r="C451" s="884"/>
      <c r="D451" s="884"/>
      <c r="E451" s="884"/>
      <c r="F451" s="884"/>
      <c r="G451" s="884"/>
      <c r="H451" s="884"/>
      <c r="I451" s="884"/>
      <c r="J451" s="884"/>
      <c r="K451" s="884"/>
      <c r="L451" s="884"/>
      <c r="M451" s="818"/>
      <c r="N451" s="818"/>
      <c r="O451" s="89"/>
      <c r="P451" s="88"/>
      <c r="Q451" s="1086"/>
      <c r="R451" s="1087"/>
      <c r="S451" s="1087"/>
      <c r="T451" s="1088"/>
      <c r="U451" s="86"/>
      <c r="V451" s="1519" t="s">
        <v>609</v>
      </c>
      <c r="W451" s="1519"/>
      <c r="X451" s="1519"/>
      <c r="Y451" s="1519"/>
      <c r="Z451" s="884" t="s">
        <v>160</v>
      </c>
      <c r="AA451" s="884"/>
      <c r="AB451" s="884"/>
      <c r="AC451" s="884" t="s">
        <v>158</v>
      </c>
      <c r="AD451" s="884"/>
      <c r="AE451" s="884"/>
      <c r="AF451" s="884" t="s">
        <v>158</v>
      </c>
      <c r="AG451" s="884"/>
      <c r="AH451" s="884"/>
      <c r="AI451" s="130"/>
      <c r="AJ451" s="130"/>
      <c r="AK451" s="130"/>
    </row>
    <row r="452" spans="1:37" s="125" customFormat="1" ht="20.100000000000001" customHeight="1" x14ac:dyDescent="0.15">
      <c r="A452" s="19"/>
      <c r="B452" s="87">
        <f t="shared" si="6"/>
        <v>35</v>
      </c>
      <c r="C452" s="884"/>
      <c r="D452" s="884"/>
      <c r="E452" s="884"/>
      <c r="F452" s="884"/>
      <c r="G452" s="884"/>
      <c r="H452" s="884"/>
      <c r="I452" s="884"/>
      <c r="J452" s="884"/>
      <c r="K452" s="884"/>
      <c r="L452" s="884"/>
      <c r="M452" s="818"/>
      <c r="N452" s="818"/>
      <c r="O452" s="89"/>
      <c r="P452" s="88"/>
      <c r="Q452" s="1086"/>
      <c r="R452" s="1087"/>
      <c r="S452" s="1087"/>
      <c r="T452" s="1088"/>
      <c r="U452" s="86"/>
      <c r="V452" s="1519" t="s">
        <v>609</v>
      </c>
      <c r="W452" s="1519"/>
      <c r="X452" s="1519"/>
      <c r="Y452" s="1519"/>
      <c r="Z452" s="884" t="s">
        <v>160</v>
      </c>
      <c r="AA452" s="884"/>
      <c r="AB452" s="884"/>
      <c r="AC452" s="884" t="s">
        <v>158</v>
      </c>
      <c r="AD452" s="884"/>
      <c r="AE452" s="884"/>
      <c r="AF452" s="884" t="s">
        <v>158</v>
      </c>
      <c r="AG452" s="884"/>
      <c r="AH452" s="884"/>
      <c r="AI452" s="131"/>
      <c r="AJ452" s="131"/>
      <c r="AK452" s="131"/>
    </row>
    <row r="453" spans="1:37" s="125" customFormat="1" ht="20.100000000000001" customHeight="1" x14ac:dyDescent="0.15">
      <c r="A453" s="4"/>
      <c r="B453" s="87">
        <f t="shared" si="6"/>
        <v>36</v>
      </c>
      <c r="C453" s="884"/>
      <c r="D453" s="884"/>
      <c r="E453" s="884"/>
      <c r="F453" s="884"/>
      <c r="G453" s="884"/>
      <c r="H453" s="884"/>
      <c r="I453" s="884"/>
      <c r="J453" s="884"/>
      <c r="K453" s="884"/>
      <c r="L453" s="884"/>
      <c r="M453" s="818"/>
      <c r="N453" s="818"/>
      <c r="O453" s="89"/>
      <c r="P453" s="88"/>
      <c r="Q453" s="1086"/>
      <c r="R453" s="1087"/>
      <c r="S453" s="1087"/>
      <c r="T453" s="1088"/>
      <c r="U453" s="86"/>
      <c r="V453" s="1519" t="s">
        <v>609</v>
      </c>
      <c r="W453" s="1519"/>
      <c r="X453" s="1519"/>
      <c r="Y453" s="1519"/>
      <c r="Z453" s="884" t="s">
        <v>160</v>
      </c>
      <c r="AA453" s="884"/>
      <c r="AB453" s="884"/>
      <c r="AC453" s="884" t="s">
        <v>158</v>
      </c>
      <c r="AD453" s="884"/>
      <c r="AE453" s="884"/>
      <c r="AF453" s="884" t="s">
        <v>158</v>
      </c>
      <c r="AG453" s="884"/>
      <c r="AH453" s="884"/>
      <c r="AI453" s="131"/>
      <c r="AJ453" s="131"/>
      <c r="AK453" s="131"/>
    </row>
    <row r="454" spans="1:37" s="125" customFormat="1" ht="20.100000000000001" customHeight="1" x14ac:dyDescent="0.15">
      <c r="A454" s="4"/>
      <c r="B454" s="87">
        <f t="shared" si="6"/>
        <v>37</v>
      </c>
      <c r="C454" s="884"/>
      <c r="D454" s="884"/>
      <c r="E454" s="884"/>
      <c r="F454" s="884"/>
      <c r="G454" s="884"/>
      <c r="H454" s="884"/>
      <c r="I454" s="884"/>
      <c r="J454" s="884"/>
      <c r="K454" s="884"/>
      <c r="L454" s="884"/>
      <c r="M454" s="818"/>
      <c r="N454" s="818"/>
      <c r="O454" s="89"/>
      <c r="P454" s="88"/>
      <c r="Q454" s="1086"/>
      <c r="R454" s="1087"/>
      <c r="S454" s="1087"/>
      <c r="T454" s="1088"/>
      <c r="U454" s="86"/>
      <c r="V454" s="1519" t="s">
        <v>609</v>
      </c>
      <c r="W454" s="1519"/>
      <c r="X454" s="1519"/>
      <c r="Y454" s="1519"/>
      <c r="Z454" s="884" t="s">
        <v>160</v>
      </c>
      <c r="AA454" s="884"/>
      <c r="AB454" s="884"/>
      <c r="AC454" s="884" t="s">
        <v>158</v>
      </c>
      <c r="AD454" s="884"/>
      <c r="AE454" s="884"/>
      <c r="AF454" s="884" t="s">
        <v>158</v>
      </c>
      <c r="AG454" s="884"/>
      <c r="AH454" s="884"/>
      <c r="AI454" s="131"/>
      <c r="AJ454" s="131"/>
      <c r="AK454" s="131"/>
    </row>
    <row r="455" spans="1:37" s="125" customFormat="1" ht="20.100000000000001" customHeight="1" x14ac:dyDescent="0.15">
      <c r="A455" s="4"/>
      <c r="B455" s="87">
        <f t="shared" si="6"/>
        <v>38</v>
      </c>
      <c r="C455" s="884"/>
      <c r="D455" s="884"/>
      <c r="E455" s="884"/>
      <c r="F455" s="884"/>
      <c r="G455" s="884"/>
      <c r="H455" s="884"/>
      <c r="I455" s="884"/>
      <c r="J455" s="884"/>
      <c r="K455" s="884"/>
      <c r="L455" s="884"/>
      <c r="M455" s="818"/>
      <c r="N455" s="818"/>
      <c r="O455" s="89"/>
      <c r="P455" s="88"/>
      <c r="Q455" s="1086"/>
      <c r="R455" s="1087"/>
      <c r="S455" s="1087"/>
      <c r="T455" s="1088"/>
      <c r="U455" s="86"/>
      <c r="V455" s="1519" t="s">
        <v>609</v>
      </c>
      <c r="W455" s="1519"/>
      <c r="X455" s="1519"/>
      <c r="Y455" s="1519"/>
      <c r="Z455" s="884" t="s">
        <v>160</v>
      </c>
      <c r="AA455" s="884"/>
      <c r="AB455" s="884"/>
      <c r="AC455" s="884" t="s">
        <v>158</v>
      </c>
      <c r="AD455" s="884"/>
      <c r="AE455" s="884"/>
      <c r="AF455" s="884" t="s">
        <v>158</v>
      </c>
      <c r="AG455" s="884"/>
      <c r="AH455" s="884"/>
      <c r="AI455" s="131"/>
      <c r="AJ455" s="131"/>
      <c r="AK455" s="131"/>
    </row>
    <row r="456" spans="1:37" s="125" customFormat="1" ht="20.100000000000001" customHeight="1" x14ac:dyDescent="0.15">
      <c r="A456" s="4"/>
      <c r="B456" s="87">
        <f t="shared" si="6"/>
        <v>39</v>
      </c>
      <c r="C456" s="884"/>
      <c r="D456" s="884"/>
      <c r="E456" s="884"/>
      <c r="F456" s="884"/>
      <c r="G456" s="884"/>
      <c r="H456" s="884"/>
      <c r="I456" s="884"/>
      <c r="J456" s="884"/>
      <c r="K456" s="884"/>
      <c r="L456" s="884"/>
      <c r="M456" s="818"/>
      <c r="N456" s="818"/>
      <c r="O456" s="89"/>
      <c r="P456" s="88"/>
      <c r="Q456" s="1086"/>
      <c r="R456" s="1087"/>
      <c r="S456" s="1087"/>
      <c r="T456" s="1088"/>
      <c r="U456" s="86"/>
      <c r="V456" s="1519" t="s">
        <v>609</v>
      </c>
      <c r="W456" s="1519"/>
      <c r="X456" s="1519"/>
      <c r="Y456" s="1519"/>
      <c r="Z456" s="884" t="s">
        <v>160</v>
      </c>
      <c r="AA456" s="884"/>
      <c r="AB456" s="884"/>
      <c r="AC456" s="884" t="s">
        <v>158</v>
      </c>
      <c r="AD456" s="884"/>
      <c r="AE456" s="884"/>
      <c r="AF456" s="884" t="s">
        <v>158</v>
      </c>
      <c r="AG456" s="884"/>
      <c r="AH456" s="884"/>
      <c r="AI456" s="131"/>
      <c r="AJ456" s="131"/>
      <c r="AK456" s="131"/>
    </row>
    <row r="457" spans="1:37" s="126" customFormat="1" ht="20.100000000000001" customHeight="1" x14ac:dyDescent="0.15">
      <c r="A457" s="4"/>
      <c r="B457" s="87">
        <f t="shared" si="6"/>
        <v>40</v>
      </c>
      <c r="C457" s="884"/>
      <c r="D457" s="884"/>
      <c r="E457" s="884"/>
      <c r="F457" s="884"/>
      <c r="G457" s="884"/>
      <c r="H457" s="884"/>
      <c r="I457" s="884"/>
      <c r="J457" s="884"/>
      <c r="K457" s="884"/>
      <c r="L457" s="884"/>
      <c r="M457" s="818"/>
      <c r="N457" s="818"/>
      <c r="O457" s="89"/>
      <c r="P457" s="88"/>
      <c r="Q457" s="1086"/>
      <c r="R457" s="1087"/>
      <c r="S457" s="1087"/>
      <c r="T457" s="1088"/>
      <c r="U457" s="86"/>
      <c r="V457" s="1519" t="s">
        <v>609</v>
      </c>
      <c r="W457" s="1519"/>
      <c r="X457" s="1519"/>
      <c r="Y457" s="1519"/>
      <c r="Z457" s="884" t="s">
        <v>160</v>
      </c>
      <c r="AA457" s="884"/>
      <c r="AB457" s="884"/>
      <c r="AC457" s="884" t="s">
        <v>158</v>
      </c>
      <c r="AD457" s="884"/>
      <c r="AE457" s="884"/>
      <c r="AF457" s="884" t="s">
        <v>158</v>
      </c>
      <c r="AG457" s="884"/>
      <c r="AH457" s="884"/>
      <c r="AI457" s="130"/>
      <c r="AJ457" s="130"/>
      <c r="AK457" s="130"/>
    </row>
    <row r="458" spans="1:37" s="126" customFormat="1" ht="9.75" customHeight="1" x14ac:dyDescent="0.15">
      <c r="A458" s="19"/>
      <c r="B458" s="34"/>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c r="AB458" s="19"/>
      <c r="AC458" s="19"/>
      <c r="AD458" s="19"/>
      <c r="AI458" s="19"/>
      <c r="AJ458" s="19"/>
      <c r="AK458" s="19"/>
    </row>
    <row r="459" spans="1:37" s="125" customFormat="1" ht="20.100000000000001" customHeight="1" x14ac:dyDescent="0.15">
      <c r="A459" s="19"/>
      <c r="B459" s="3" t="s">
        <v>76</v>
      </c>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c r="AB459" s="19"/>
      <c r="AC459" s="19"/>
      <c r="AD459" s="19"/>
      <c r="AE459" s="19"/>
      <c r="AF459" s="19"/>
      <c r="AG459" s="19"/>
      <c r="AH459" s="19"/>
      <c r="AI459" s="19"/>
      <c r="AJ459" s="19"/>
      <c r="AK459" s="19"/>
    </row>
    <row r="460" spans="1:37" s="125" customFormat="1" ht="20.100000000000001" customHeight="1" x14ac:dyDescent="0.15">
      <c r="A460" s="4"/>
      <c r="B460" s="1521" t="s">
        <v>250</v>
      </c>
      <c r="C460" s="1222" t="s">
        <v>79</v>
      </c>
      <c r="D460" s="1005"/>
      <c r="E460" s="1005"/>
      <c r="F460" s="1006"/>
      <c r="G460" s="1222" t="s">
        <v>383</v>
      </c>
      <c r="H460" s="1005"/>
      <c r="I460" s="1005"/>
      <c r="J460" s="1006"/>
      <c r="K460" s="775" t="s">
        <v>669</v>
      </c>
      <c r="L460" s="776"/>
      <c r="M460" s="776"/>
      <c r="N460" s="776"/>
      <c r="O460" s="776"/>
      <c r="P460" s="776"/>
      <c r="Q460" s="776"/>
      <c r="R460" s="776"/>
      <c r="S460" s="776"/>
      <c r="T460" s="776"/>
      <c r="U460" s="776"/>
      <c r="V460" s="776"/>
      <c r="W460" s="776"/>
      <c r="X460" s="776"/>
      <c r="Y460" s="776"/>
      <c r="Z460" s="776"/>
      <c r="AA460" s="776"/>
      <c r="AB460" s="776"/>
      <c r="AC460" s="776"/>
      <c r="AD460" s="776"/>
      <c r="AE460" s="776"/>
      <c r="AF460" s="776"/>
      <c r="AG460" s="776"/>
      <c r="AH460" s="776"/>
      <c r="AI460" s="776"/>
      <c r="AJ460" s="777"/>
      <c r="AK460" s="244"/>
    </row>
    <row r="461" spans="1:37" s="125" customFormat="1" ht="20.100000000000001" customHeight="1" x14ac:dyDescent="0.15">
      <c r="A461" s="4"/>
      <c r="B461" s="1522"/>
      <c r="C461" s="1504"/>
      <c r="D461" s="1232"/>
      <c r="E461" s="1232"/>
      <c r="F461" s="1505"/>
      <c r="G461" s="1504"/>
      <c r="H461" s="1232"/>
      <c r="I461" s="1232"/>
      <c r="J461" s="1505"/>
      <c r="K461" s="1222" t="s">
        <v>424</v>
      </c>
      <c r="L461" s="1005"/>
      <c r="M461" s="1005"/>
      <c r="N461" s="1005"/>
      <c r="O461" s="1005"/>
      <c r="P461" s="1006"/>
      <c r="Q461" s="1222" t="s">
        <v>79</v>
      </c>
      <c r="R461" s="1005"/>
      <c r="S461" s="1005"/>
      <c r="T461" s="1006"/>
      <c r="U461" s="1222" t="s">
        <v>425</v>
      </c>
      <c r="V461" s="1005"/>
      <c r="W461" s="1005"/>
      <c r="X461" s="1005"/>
      <c r="Y461" s="1005"/>
      <c r="Z461" s="1005"/>
      <c r="AA461" s="1006"/>
      <c r="AB461" s="959" t="s">
        <v>116</v>
      </c>
      <c r="AC461" s="960"/>
      <c r="AD461" s="960"/>
      <c r="AE461" s="960"/>
      <c r="AF461" s="1109"/>
      <c r="AG461" s="959" t="s">
        <v>117</v>
      </c>
      <c r="AH461" s="960"/>
      <c r="AI461" s="960"/>
      <c r="AJ461" s="1109"/>
      <c r="AK461" s="191"/>
    </row>
    <row r="462" spans="1:37" s="125" customFormat="1" ht="20.100000000000001" customHeight="1" x14ac:dyDescent="0.15">
      <c r="A462" s="4"/>
      <c r="B462" s="1523"/>
      <c r="C462" s="1007"/>
      <c r="D462" s="1008"/>
      <c r="E462" s="1008"/>
      <c r="F462" s="1009"/>
      <c r="G462" s="1007"/>
      <c r="H462" s="1008"/>
      <c r="I462" s="1008"/>
      <c r="J462" s="1009"/>
      <c r="K462" s="1007"/>
      <c r="L462" s="1008"/>
      <c r="M462" s="1008"/>
      <c r="N462" s="1008"/>
      <c r="O462" s="1008"/>
      <c r="P462" s="1009"/>
      <c r="Q462" s="1007"/>
      <c r="R462" s="1008"/>
      <c r="S462" s="1008"/>
      <c r="T462" s="1009"/>
      <c r="U462" s="1007"/>
      <c r="V462" s="1008"/>
      <c r="W462" s="1008"/>
      <c r="X462" s="1008"/>
      <c r="Y462" s="1008"/>
      <c r="Z462" s="1008"/>
      <c r="AA462" s="1009"/>
      <c r="AB462" s="961"/>
      <c r="AC462" s="962"/>
      <c r="AD462" s="962"/>
      <c r="AE462" s="962"/>
      <c r="AF462" s="1110"/>
      <c r="AG462" s="961"/>
      <c r="AH462" s="962"/>
      <c r="AI462" s="962"/>
      <c r="AJ462" s="1110"/>
      <c r="AK462" s="191"/>
    </row>
    <row r="463" spans="1:37" s="125" customFormat="1" ht="20.100000000000001" customHeight="1" x14ac:dyDescent="0.15">
      <c r="A463" s="4"/>
      <c r="B463" s="93" t="s">
        <v>217</v>
      </c>
      <c r="C463" s="1514" t="s">
        <v>239</v>
      </c>
      <c r="D463" s="1514"/>
      <c r="E463" s="1514"/>
      <c r="F463" s="1514"/>
      <c r="G463" s="1514" t="s">
        <v>106</v>
      </c>
      <c r="H463" s="1514"/>
      <c r="I463" s="1514"/>
      <c r="J463" s="1514"/>
      <c r="K463" s="1514" t="s">
        <v>223</v>
      </c>
      <c r="L463" s="1514"/>
      <c r="M463" s="1514"/>
      <c r="N463" s="1514"/>
      <c r="O463" s="1514"/>
      <c r="P463" s="1514"/>
      <c r="Q463" s="1514" t="s">
        <v>240</v>
      </c>
      <c r="R463" s="1514"/>
      <c r="S463" s="1514"/>
      <c r="T463" s="1514"/>
      <c r="U463" s="1514" t="s">
        <v>86</v>
      </c>
      <c r="V463" s="1514"/>
      <c r="W463" s="1514"/>
      <c r="X463" s="1514"/>
      <c r="Y463" s="1514"/>
      <c r="Z463" s="1514"/>
      <c r="AA463" s="1514"/>
      <c r="AB463" s="1514" t="s">
        <v>87</v>
      </c>
      <c r="AC463" s="1514"/>
      <c r="AD463" s="1514"/>
      <c r="AE463" s="1514"/>
      <c r="AF463" s="1514"/>
      <c r="AG463" s="1514" t="s">
        <v>88</v>
      </c>
      <c r="AH463" s="1514"/>
      <c r="AI463" s="1514"/>
      <c r="AJ463" s="1514"/>
      <c r="AK463" s="30"/>
    </row>
    <row r="464" spans="1:37" s="125" customFormat="1" ht="20.100000000000001" customHeight="1" x14ac:dyDescent="0.15">
      <c r="A464" s="4"/>
      <c r="B464" s="88"/>
      <c r="C464" s="884"/>
      <c r="D464" s="884"/>
      <c r="E464" s="884"/>
      <c r="F464" s="884"/>
      <c r="G464" s="884"/>
      <c r="H464" s="884"/>
      <c r="I464" s="884"/>
      <c r="J464" s="884"/>
      <c r="K464" s="884"/>
      <c r="L464" s="884"/>
      <c r="M464" s="884"/>
      <c r="N464" s="884"/>
      <c r="O464" s="884"/>
      <c r="P464" s="884"/>
      <c r="Q464" s="884"/>
      <c r="R464" s="884"/>
      <c r="S464" s="884"/>
      <c r="T464" s="884"/>
      <c r="U464" s="884"/>
      <c r="V464" s="884"/>
      <c r="W464" s="884"/>
      <c r="X464" s="884"/>
      <c r="Y464" s="884"/>
      <c r="Z464" s="884"/>
      <c r="AA464" s="884"/>
      <c r="AB464" s="884"/>
      <c r="AC464" s="884"/>
      <c r="AD464" s="884"/>
      <c r="AE464" s="884"/>
      <c r="AF464" s="884"/>
      <c r="AG464" s="1195"/>
      <c r="AH464" s="1193"/>
      <c r="AI464" s="1193"/>
      <c r="AJ464" s="149" t="s">
        <v>156</v>
      </c>
      <c r="AK464" s="114"/>
    </row>
    <row r="465" spans="1:37" s="125" customFormat="1" ht="20.100000000000001" customHeight="1" x14ac:dyDescent="0.15">
      <c r="A465" s="4"/>
      <c r="B465" s="88"/>
      <c r="C465" s="884"/>
      <c r="D465" s="884"/>
      <c r="E465" s="884"/>
      <c r="F465" s="884"/>
      <c r="G465" s="884"/>
      <c r="H465" s="884"/>
      <c r="I465" s="884"/>
      <c r="J465" s="884"/>
      <c r="K465" s="884"/>
      <c r="L465" s="884"/>
      <c r="M465" s="884"/>
      <c r="N465" s="884"/>
      <c r="O465" s="884"/>
      <c r="P465" s="884"/>
      <c r="Q465" s="884"/>
      <c r="R465" s="884"/>
      <c r="S465" s="884"/>
      <c r="T465" s="884"/>
      <c r="U465" s="884"/>
      <c r="V465" s="884"/>
      <c r="W465" s="884"/>
      <c r="X465" s="884"/>
      <c r="Y465" s="884"/>
      <c r="Z465" s="884"/>
      <c r="AA465" s="884"/>
      <c r="AB465" s="884"/>
      <c r="AC465" s="884"/>
      <c r="AD465" s="884"/>
      <c r="AE465" s="884"/>
      <c r="AF465" s="884"/>
      <c r="AG465" s="1195"/>
      <c r="AH465" s="1193"/>
      <c r="AI465" s="1193"/>
      <c r="AJ465" s="149" t="s">
        <v>156</v>
      </c>
      <c r="AK465" s="114"/>
    </row>
    <row r="466" spans="1:37" s="126" customFormat="1" ht="20.100000000000001" customHeight="1" x14ac:dyDescent="0.15">
      <c r="A466" s="4"/>
      <c r="B466" s="88"/>
      <c r="C466" s="884"/>
      <c r="D466" s="884"/>
      <c r="E466" s="884"/>
      <c r="F466" s="884"/>
      <c r="G466" s="884"/>
      <c r="H466" s="884"/>
      <c r="I466" s="884"/>
      <c r="J466" s="884"/>
      <c r="K466" s="884"/>
      <c r="L466" s="884"/>
      <c r="M466" s="884"/>
      <c r="N466" s="884"/>
      <c r="O466" s="884"/>
      <c r="P466" s="884"/>
      <c r="Q466" s="884"/>
      <c r="R466" s="884"/>
      <c r="S466" s="884"/>
      <c r="T466" s="884"/>
      <c r="U466" s="884"/>
      <c r="V466" s="884"/>
      <c r="W466" s="884"/>
      <c r="X466" s="884"/>
      <c r="Y466" s="884"/>
      <c r="Z466" s="884"/>
      <c r="AA466" s="884"/>
      <c r="AB466" s="884"/>
      <c r="AC466" s="884"/>
      <c r="AD466" s="884"/>
      <c r="AE466" s="884"/>
      <c r="AF466" s="884"/>
      <c r="AG466" s="1195"/>
      <c r="AH466" s="1193"/>
      <c r="AI466" s="1193"/>
      <c r="AJ466" s="149" t="s">
        <v>156</v>
      </c>
      <c r="AK466" s="114"/>
    </row>
    <row r="467" spans="1:37" s="127" customFormat="1" ht="14.1" customHeight="1" x14ac:dyDescent="0.15">
      <c r="A467" s="34"/>
      <c r="B467" s="34" t="s">
        <v>470</v>
      </c>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c r="AG467" s="34"/>
      <c r="AH467" s="34"/>
      <c r="AI467" s="34"/>
      <c r="AJ467" s="34"/>
      <c r="AK467" s="34"/>
    </row>
    <row r="468" spans="1:37" s="127" customFormat="1" ht="6.75" customHeight="1" x14ac:dyDescent="0.1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c r="AG468" s="34"/>
      <c r="AH468" s="34"/>
      <c r="AI468" s="34"/>
      <c r="AJ468" s="34"/>
      <c r="AK468" s="34"/>
    </row>
    <row r="469" spans="1:37" s="127" customFormat="1" ht="20.100000000000001" customHeight="1" x14ac:dyDescent="0.15">
      <c r="A469" s="34"/>
      <c r="B469" s="3" t="s">
        <v>474</v>
      </c>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58"/>
      <c r="AJ469" s="3"/>
      <c r="AK469" s="3"/>
    </row>
    <row r="470" spans="1:37" s="127" customFormat="1" ht="20.100000000000001" customHeight="1" x14ac:dyDescent="0.15">
      <c r="A470" s="34"/>
      <c r="B470" s="3" t="s">
        <v>218</v>
      </c>
      <c r="C470" s="3"/>
      <c r="D470" s="3"/>
      <c r="E470" s="3"/>
      <c r="F470" s="3"/>
      <c r="G470" s="3"/>
      <c r="H470" s="3"/>
      <c r="I470" s="3"/>
      <c r="J470" s="3"/>
      <c r="K470" s="3"/>
      <c r="L470" s="3"/>
      <c r="M470" s="3"/>
      <c r="N470" s="3"/>
      <c r="O470" s="3"/>
      <c r="P470" s="19"/>
      <c r="Q470" s="19"/>
      <c r="R470" s="19"/>
      <c r="S470" s="19"/>
      <c r="T470" s="19"/>
      <c r="U470" s="19"/>
      <c r="V470" s="19"/>
      <c r="W470" s="19"/>
      <c r="X470" s="19"/>
      <c r="Y470" s="19"/>
      <c r="Z470" s="19"/>
      <c r="AA470" s="19"/>
      <c r="AB470" s="19"/>
      <c r="AC470" s="19"/>
      <c r="AD470" s="19"/>
      <c r="AE470" s="19"/>
      <c r="AF470" s="19"/>
      <c r="AG470" s="19"/>
      <c r="AH470" s="19"/>
      <c r="AI470" s="3"/>
      <c r="AJ470" s="3"/>
      <c r="AK470" s="3"/>
    </row>
    <row r="471" spans="1:37" s="127" customFormat="1" ht="14.1" customHeight="1" x14ac:dyDescent="0.15">
      <c r="A471" s="34"/>
      <c r="B471" s="19"/>
      <c r="C471" s="1222" t="s">
        <v>377</v>
      </c>
      <c r="D471" s="1005"/>
      <c r="E471" s="1005"/>
      <c r="F471" s="1005"/>
      <c r="G471" s="1005"/>
      <c r="H471" s="1005"/>
      <c r="I471" s="212" t="s">
        <v>181</v>
      </c>
      <c r="J471" s="213"/>
      <c r="K471" s="213"/>
      <c r="L471" s="213"/>
      <c r="M471" s="213"/>
      <c r="N471" s="213"/>
      <c r="O471" s="213"/>
      <c r="P471" s="213"/>
      <c r="Q471" s="213"/>
      <c r="R471" s="213"/>
      <c r="S471" s="213"/>
      <c r="T471" s="214"/>
      <c r="U471" s="4"/>
      <c r="V471" s="4"/>
      <c r="W471" s="4"/>
      <c r="X471" s="4"/>
      <c r="Y471" s="4"/>
      <c r="Z471" s="4"/>
      <c r="AA471" s="4"/>
      <c r="AB471" s="4"/>
      <c r="AC471" s="4"/>
      <c r="AD471" s="4"/>
      <c r="AE471" s="4"/>
      <c r="AF471" s="4"/>
      <c r="AG471" s="4"/>
      <c r="AH471" s="4"/>
      <c r="AI471" s="4"/>
      <c r="AJ471" s="4"/>
      <c r="AK471" s="4"/>
    </row>
    <row r="472" spans="1:37" s="127" customFormat="1" ht="14.1" customHeight="1" x14ac:dyDescent="0.15">
      <c r="A472" s="34"/>
      <c r="B472" s="19"/>
      <c r="C472" s="1007"/>
      <c r="D472" s="1008"/>
      <c r="E472" s="1008"/>
      <c r="F472" s="1008"/>
      <c r="G472" s="1008"/>
      <c r="H472" s="1008"/>
      <c r="I472" s="212" t="s">
        <v>314</v>
      </c>
      <c r="J472" s="213"/>
      <c r="K472" s="213"/>
      <c r="L472" s="213"/>
      <c r="M472" s="212" t="s">
        <v>315</v>
      </c>
      <c r="N472" s="217"/>
      <c r="O472" s="217"/>
      <c r="P472" s="217"/>
      <c r="Q472" s="212" t="s">
        <v>17</v>
      </c>
      <c r="R472" s="213"/>
      <c r="S472" s="213"/>
      <c r="T472" s="214"/>
      <c r="U472" s="4"/>
      <c r="V472" s="4"/>
      <c r="W472" s="4"/>
      <c r="X472" s="4"/>
      <c r="Y472" s="4"/>
      <c r="Z472" s="4"/>
      <c r="AA472" s="4"/>
      <c r="AB472" s="4"/>
      <c r="AC472" s="4"/>
      <c r="AD472" s="4"/>
      <c r="AE472" s="4"/>
      <c r="AF472" s="4"/>
      <c r="AG472" s="4"/>
      <c r="AH472" s="4"/>
      <c r="AI472" s="4"/>
      <c r="AJ472" s="4"/>
      <c r="AK472" s="4"/>
    </row>
    <row r="473" spans="1:37" s="127" customFormat="1" ht="20.100000000000001" customHeight="1" x14ac:dyDescent="0.15">
      <c r="A473" s="34"/>
      <c r="B473" s="4"/>
      <c r="C473" s="1410" t="s">
        <v>334</v>
      </c>
      <c r="D473" s="1411"/>
      <c r="E473" s="1411"/>
      <c r="F473" s="1411"/>
      <c r="G473" s="1411"/>
      <c r="H473" s="1412"/>
      <c r="I473" s="818" t="s">
        <v>368</v>
      </c>
      <c r="J473" s="818"/>
      <c r="K473" s="818"/>
      <c r="L473" s="818"/>
      <c r="M473" s="818" t="s">
        <v>368</v>
      </c>
      <c r="N473" s="818"/>
      <c r="O473" s="818"/>
      <c r="P473" s="818"/>
      <c r="Q473" s="818" t="s">
        <v>368</v>
      </c>
      <c r="R473" s="818"/>
      <c r="S473" s="818"/>
      <c r="T473" s="818"/>
      <c r="U473" s="4"/>
      <c r="V473" s="4"/>
      <c r="W473" s="4"/>
      <c r="X473" s="4"/>
      <c r="Y473" s="4"/>
      <c r="Z473" s="4"/>
      <c r="AA473" s="4"/>
      <c r="AB473" s="4"/>
      <c r="AC473" s="4"/>
      <c r="AD473" s="4"/>
      <c r="AE473" s="4"/>
      <c r="AF473" s="4"/>
      <c r="AG473" s="4"/>
      <c r="AH473" s="4"/>
      <c r="AI473" s="4"/>
      <c r="AJ473" s="4"/>
      <c r="AK473" s="4"/>
    </row>
    <row r="474" spans="1:37" s="127" customFormat="1" ht="20.100000000000001" customHeight="1" x14ac:dyDescent="0.15">
      <c r="A474" s="34"/>
      <c r="B474" s="4"/>
      <c r="C474" s="1410" t="s">
        <v>118</v>
      </c>
      <c r="D474" s="1411"/>
      <c r="E474" s="1411"/>
      <c r="F474" s="1411"/>
      <c r="G474" s="1411"/>
      <c r="H474" s="1412"/>
      <c r="I474" s="818" t="s">
        <v>368</v>
      </c>
      <c r="J474" s="818"/>
      <c r="K474" s="818"/>
      <c r="L474" s="818"/>
      <c r="M474" s="818" t="s">
        <v>368</v>
      </c>
      <c r="N474" s="818"/>
      <c r="O474" s="818"/>
      <c r="P474" s="818"/>
      <c r="Q474" s="818" t="s">
        <v>368</v>
      </c>
      <c r="R474" s="818"/>
      <c r="S474" s="818"/>
      <c r="T474" s="818"/>
      <c r="U474" s="4"/>
      <c r="V474" s="4"/>
      <c r="W474" s="4"/>
      <c r="X474" s="4"/>
      <c r="Y474" s="4"/>
      <c r="Z474" s="4"/>
      <c r="AA474" s="4"/>
      <c r="AB474" s="4"/>
      <c r="AC474" s="4"/>
      <c r="AD474" s="4"/>
      <c r="AE474" s="4"/>
      <c r="AF474" s="4"/>
      <c r="AG474" s="4"/>
      <c r="AH474" s="4"/>
      <c r="AI474" s="4"/>
      <c r="AJ474" s="4"/>
      <c r="AK474" s="4"/>
    </row>
    <row r="475" spans="1:37" s="127" customFormat="1" ht="20.100000000000001" customHeight="1" x14ac:dyDescent="0.15">
      <c r="A475" s="34"/>
      <c r="B475" s="4"/>
      <c r="C475" s="1525" t="s">
        <v>182</v>
      </c>
      <c r="D475" s="1538" t="s">
        <v>183</v>
      </c>
      <c r="E475" s="7" t="s">
        <v>375</v>
      </c>
      <c r="F475" s="8"/>
      <c r="G475" s="8"/>
      <c r="H475" s="9"/>
      <c r="I475" s="818" t="s">
        <v>368</v>
      </c>
      <c r="J475" s="818"/>
      <c r="K475" s="818"/>
      <c r="L475" s="818"/>
      <c r="M475" s="818" t="s">
        <v>368</v>
      </c>
      <c r="N475" s="818"/>
      <c r="O475" s="818"/>
      <c r="P475" s="818"/>
      <c r="Q475" s="818" t="s">
        <v>368</v>
      </c>
      <c r="R475" s="818"/>
      <c r="S475" s="818"/>
      <c r="T475" s="818"/>
      <c r="U475" s="4"/>
      <c r="V475" s="4"/>
      <c r="W475" s="4"/>
      <c r="X475" s="4"/>
      <c r="Y475" s="4"/>
      <c r="Z475" s="4"/>
      <c r="AA475" s="4"/>
      <c r="AB475" s="4"/>
      <c r="AC475" s="4"/>
      <c r="AD475" s="4"/>
      <c r="AE475" s="4"/>
      <c r="AF475" s="4"/>
      <c r="AG475" s="4"/>
      <c r="AH475" s="4"/>
      <c r="AI475" s="4"/>
      <c r="AJ475" s="4"/>
      <c r="AK475" s="4"/>
    </row>
    <row r="476" spans="1:37" s="127" customFormat="1" ht="20.100000000000001" customHeight="1" x14ac:dyDescent="0.15">
      <c r="A476" s="34"/>
      <c r="B476" s="4"/>
      <c r="C476" s="1526"/>
      <c r="D476" s="1539"/>
      <c r="E476" s="57" t="s">
        <v>376</v>
      </c>
      <c r="F476" s="12"/>
      <c r="G476" s="12"/>
      <c r="H476" s="85"/>
      <c r="I476" s="818" t="s">
        <v>368</v>
      </c>
      <c r="J476" s="818"/>
      <c r="K476" s="818"/>
      <c r="L476" s="818"/>
      <c r="M476" s="818" t="s">
        <v>368</v>
      </c>
      <c r="N476" s="818"/>
      <c r="O476" s="818"/>
      <c r="P476" s="818"/>
      <c r="Q476" s="818" t="s">
        <v>368</v>
      </c>
      <c r="R476" s="818"/>
      <c r="S476" s="818"/>
      <c r="T476" s="818"/>
      <c r="U476" s="19"/>
      <c r="V476" s="19"/>
      <c r="W476" s="19"/>
      <c r="X476" s="19"/>
      <c r="Y476" s="19"/>
      <c r="Z476" s="19"/>
      <c r="AA476" s="19"/>
      <c r="AB476" s="19"/>
      <c r="AC476" s="19"/>
      <c r="AD476" s="19"/>
      <c r="AE476" s="19"/>
      <c r="AF476" s="19"/>
      <c r="AG476" s="19"/>
      <c r="AH476" s="19"/>
      <c r="AI476" s="19"/>
      <c r="AJ476" s="19"/>
      <c r="AK476" s="19"/>
    </row>
    <row r="477" spans="1:37" s="127" customFormat="1" ht="18" customHeight="1" x14ac:dyDescent="0.15">
      <c r="A477" s="34"/>
      <c r="B477" s="34"/>
      <c r="C477" s="34" t="s">
        <v>622</v>
      </c>
      <c r="D477" s="34"/>
      <c r="E477" s="34"/>
      <c r="F477" s="76"/>
      <c r="G477" s="76"/>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c r="AG477" s="34"/>
      <c r="AH477" s="34"/>
      <c r="AI477" s="34"/>
      <c r="AJ477" s="34"/>
      <c r="AK477" s="34"/>
    </row>
    <row r="478" spans="1:37" s="127" customFormat="1" ht="18" customHeight="1" x14ac:dyDescent="0.15">
      <c r="A478" s="34"/>
      <c r="B478" s="19"/>
      <c r="C478" s="34" t="s">
        <v>472</v>
      </c>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19"/>
      <c r="AG478" s="19"/>
      <c r="AH478" s="19"/>
      <c r="AI478" s="19"/>
      <c r="AJ478" s="19"/>
      <c r="AK478" s="19"/>
    </row>
    <row r="479" spans="1:37" s="127" customFormat="1" ht="6" customHeight="1" x14ac:dyDescent="0.15">
      <c r="A479" s="34"/>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c r="AB479" s="19"/>
      <c r="AC479" s="19"/>
      <c r="AD479" s="19"/>
      <c r="AE479" s="19"/>
      <c r="AF479" s="19"/>
      <c r="AG479" s="19"/>
      <c r="AH479" s="19"/>
      <c r="AI479" s="19"/>
      <c r="AJ479" s="19"/>
      <c r="AK479" s="19"/>
    </row>
    <row r="480" spans="1:37" s="127" customFormat="1" ht="20.100000000000001" customHeight="1" x14ac:dyDescent="0.15">
      <c r="A480" s="34"/>
      <c r="B480" s="2" t="s">
        <v>627</v>
      </c>
      <c r="C480" s="3"/>
      <c r="D480" s="3"/>
      <c r="E480" s="3"/>
      <c r="F480" s="3"/>
      <c r="G480" s="3"/>
      <c r="H480" s="3"/>
      <c r="I480" s="3"/>
      <c r="J480" s="3"/>
      <c r="K480" s="3"/>
      <c r="L480" s="3"/>
      <c r="M480" s="3"/>
      <c r="N480" s="3"/>
      <c r="O480" s="3"/>
      <c r="P480" s="3"/>
      <c r="Q480" s="3"/>
      <c r="R480" s="3"/>
      <c r="S480" s="3"/>
      <c r="T480" s="3"/>
      <c r="U480" s="19"/>
      <c r="V480" s="19"/>
      <c r="W480" s="19"/>
      <c r="X480" s="19"/>
      <c r="Y480" s="19"/>
      <c r="Z480" s="19"/>
      <c r="AA480" s="19"/>
      <c r="AB480" s="19"/>
      <c r="AC480" s="19"/>
      <c r="AD480" s="19"/>
      <c r="AE480" s="19"/>
      <c r="AF480" s="19"/>
      <c r="AG480" s="19"/>
      <c r="AH480" s="19"/>
      <c r="AI480" s="19"/>
      <c r="AJ480" s="19"/>
      <c r="AK480" s="19"/>
    </row>
    <row r="481" spans="1:37" s="127" customFormat="1" ht="20.100000000000001" customHeight="1" x14ac:dyDescent="0.15">
      <c r="A481" s="34"/>
      <c r="B481" s="19"/>
      <c r="C481" s="212" t="s">
        <v>377</v>
      </c>
      <c r="D481" s="213"/>
      <c r="E481" s="213"/>
      <c r="F481" s="213"/>
      <c r="G481" s="213"/>
      <c r="H481" s="213"/>
      <c r="I481" s="213"/>
      <c r="J481" s="213"/>
      <c r="K481" s="213"/>
      <c r="L481" s="213"/>
      <c r="M481" s="213"/>
      <c r="N481" s="214"/>
      <c r="O481" s="212" t="s">
        <v>181</v>
      </c>
      <c r="P481" s="213"/>
      <c r="Q481" s="213"/>
      <c r="R481" s="214"/>
      <c r="S481" s="19"/>
      <c r="T481" s="19"/>
      <c r="U481" s="19"/>
      <c r="V481" s="19"/>
      <c r="W481" s="19"/>
      <c r="X481" s="19"/>
      <c r="Y481" s="19"/>
      <c r="Z481" s="19"/>
      <c r="AA481" s="19"/>
      <c r="AB481" s="19"/>
      <c r="AC481" s="19"/>
      <c r="AD481" s="19"/>
      <c r="AE481" s="19"/>
      <c r="AF481" s="19"/>
      <c r="AG481" s="19"/>
      <c r="AH481" s="19"/>
      <c r="AI481" s="3"/>
      <c r="AJ481" s="3"/>
      <c r="AK481" s="3"/>
    </row>
    <row r="482" spans="1:37" s="127" customFormat="1" ht="20.100000000000001" customHeight="1" x14ac:dyDescent="0.15">
      <c r="A482" s="34"/>
      <c r="B482" s="4"/>
      <c r="C482" s="57" t="s">
        <v>119</v>
      </c>
      <c r="D482" s="12"/>
      <c r="E482" s="12"/>
      <c r="F482" s="12"/>
      <c r="G482" s="12"/>
      <c r="H482" s="12"/>
      <c r="I482" s="12"/>
      <c r="J482" s="12"/>
      <c r="K482" s="12"/>
      <c r="L482" s="12"/>
      <c r="M482" s="12"/>
      <c r="N482" s="85"/>
      <c r="O482" s="864" t="s">
        <v>368</v>
      </c>
      <c r="P482" s="866"/>
      <c r="Q482" s="866"/>
      <c r="R482" s="830"/>
      <c r="S482" s="19"/>
      <c r="T482" s="19"/>
      <c r="U482" s="19"/>
      <c r="V482" s="19"/>
      <c r="W482" s="19"/>
      <c r="X482" s="19"/>
      <c r="Y482" s="19"/>
      <c r="Z482" s="19"/>
      <c r="AA482" s="19"/>
      <c r="AB482" s="19"/>
      <c r="AC482" s="19"/>
      <c r="AD482" s="19"/>
      <c r="AE482" s="19"/>
      <c r="AF482" s="19"/>
      <c r="AG482" s="19"/>
      <c r="AH482" s="19"/>
      <c r="AI482" s="3"/>
      <c r="AJ482" s="3"/>
      <c r="AK482" s="3"/>
    </row>
    <row r="483" spans="1:37" s="127" customFormat="1" ht="20.100000000000001" customHeight="1" x14ac:dyDescent="0.15">
      <c r="A483" s="34"/>
      <c r="B483" s="4"/>
      <c r="C483" s="44" t="s">
        <v>345</v>
      </c>
      <c r="D483" s="13"/>
      <c r="E483" s="5" t="s">
        <v>114</v>
      </c>
      <c r="F483" s="1411"/>
      <c r="G483" s="1411"/>
      <c r="H483" s="1411"/>
      <c r="I483" s="1411"/>
      <c r="J483" s="1411"/>
      <c r="K483" s="1411"/>
      <c r="L483" s="1411"/>
      <c r="M483" s="1411"/>
      <c r="N483" s="6" t="s">
        <v>115</v>
      </c>
      <c r="O483" s="135"/>
      <c r="P483" s="136"/>
      <c r="Q483" s="136"/>
      <c r="R483" s="137"/>
      <c r="S483" s="19"/>
      <c r="T483" s="19"/>
      <c r="U483" s="19"/>
      <c r="V483" s="19"/>
      <c r="W483" s="19"/>
      <c r="X483" s="19"/>
      <c r="Y483" s="19"/>
      <c r="Z483" s="19"/>
      <c r="AA483" s="19"/>
      <c r="AB483" s="19"/>
      <c r="AC483" s="19"/>
      <c r="AD483" s="19"/>
      <c r="AE483" s="19"/>
      <c r="AF483" s="19"/>
      <c r="AG483" s="19"/>
      <c r="AH483" s="19"/>
      <c r="AI483" s="3"/>
      <c r="AJ483" s="3"/>
      <c r="AK483" s="3"/>
    </row>
    <row r="484" spans="1:37" s="127" customFormat="1" ht="10.5" customHeight="1" x14ac:dyDescent="0.15">
      <c r="A484" s="34"/>
      <c r="B484" s="4"/>
      <c r="C484" s="14"/>
      <c r="D484" s="14"/>
      <c r="E484" s="30"/>
      <c r="F484" s="10"/>
      <c r="G484" s="10"/>
      <c r="H484" s="10"/>
      <c r="I484" s="10"/>
      <c r="J484" s="10"/>
      <c r="K484" s="10"/>
      <c r="L484" s="10"/>
      <c r="M484" s="10"/>
      <c r="N484" s="30"/>
      <c r="O484" s="30"/>
      <c r="P484" s="30"/>
      <c r="Q484" s="30"/>
      <c r="R484" s="30"/>
      <c r="S484" s="19"/>
      <c r="T484" s="19"/>
      <c r="U484" s="19"/>
      <c r="V484" s="19"/>
      <c r="W484" s="19"/>
      <c r="X484" s="19"/>
      <c r="Y484" s="19"/>
      <c r="Z484" s="19"/>
      <c r="AA484" s="19"/>
      <c r="AB484" s="19"/>
      <c r="AC484" s="19"/>
      <c r="AD484" s="19"/>
      <c r="AE484" s="19"/>
      <c r="AF484" s="19"/>
      <c r="AG484" s="19"/>
      <c r="AH484" s="19"/>
      <c r="AI484" s="3"/>
      <c r="AJ484" s="3"/>
      <c r="AK484" s="3"/>
    </row>
    <row r="485" spans="1:37" s="127" customFormat="1" ht="20.100000000000001" customHeight="1" x14ac:dyDescent="0.15">
      <c r="A485" s="34"/>
      <c r="B485" s="3" t="s">
        <v>628</v>
      </c>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19"/>
      <c r="AJ485" s="19"/>
      <c r="AK485" s="19"/>
    </row>
    <row r="486" spans="1:37" s="127" customFormat="1" ht="20.100000000000001" customHeight="1" x14ac:dyDescent="0.15">
      <c r="A486" s="34"/>
      <c r="B486" s="19"/>
      <c r="C486" s="212" t="s">
        <v>377</v>
      </c>
      <c r="D486" s="213"/>
      <c r="E486" s="213"/>
      <c r="F486" s="213"/>
      <c r="G486" s="213"/>
      <c r="H486" s="213"/>
      <c r="I486" s="213"/>
      <c r="J486" s="213"/>
      <c r="K486" s="213"/>
      <c r="L486" s="213"/>
      <c r="M486" s="213"/>
      <c r="N486" s="214"/>
      <c r="O486" s="212" t="s">
        <v>181</v>
      </c>
      <c r="P486" s="213"/>
      <c r="Q486" s="213"/>
      <c r="R486" s="214"/>
      <c r="S486" s="19"/>
      <c r="T486" s="19"/>
      <c r="U486" s="19"/>
      <c r="V486" s="19"/>
      <c r="W486" s="19"/>
      <c r="X486" s="19"/>
      <c r="Y486" s="19"/>
      <c r="Z486" s="19"/>
      <c r="AA486" s="19"/>
      <c r="AB486" s="19"/>
      <c r="AC486" s="19"/>
      <c r="AD486" s="19"/>
      <c r="AE486" s="19"/>
      <c r="AF486" s="19"/>
      <c r="AG486" s="19"/>
      <c r="AH486" s="19"/>
      <c r="AI486" s="3"/>
      <c r="AJ486" s="3"/>
      <c r="AK486" s="3"/>
    </row>
    <row r="487" spans="1:37" s="127" customFormat="1" ht="20.100000000000001" customHeight="1" x14ac:dyDescent="0.15">
      <c r="A487" s="34"/>
      <c r="B487" s="19"/>
      <c r="C487" s="57" t="s">
        <v>120</v>
      </c>
      <c r="D487" s="12"/>
      <c r="E487" s="12"/>
      <c r="F487" s="12"/>
      <c r="G487" s="12"/>
      <c r="H487" s="12"/>
      <c r="I487" s="12"/>
      <c r="J487" s="12"/>
      <c r="K487" s="12"/>
      <c r="L487" s="12"/>
      <c r="M487" s="12"/>
      <c r="N487" s="85"/>
      <c r="O487" s="864" t="s">
        <v>368</v>
      </c>
      <c r="P487" s="866"/>
      <c r="Q487" s="866"/>
      <c r="R487" s="830"/>
      <c r="S487" s="19"/>
      <c r="T487" s="19"/>
      <c r="U487" s="19"/>
      <c r="V487" s="19"/>
      <c r="W487" s="19"/>
      <c r="X487" s="19"/>
      <c r="Y487" s="19"/>
      <c r="Z487" s="19"/>
      <c r="AA487" s="19"/>
      <c r="AB487" s="19"/>
      <c r="AC487" s="19"/>
      <c r="AD487" s="19"/>
      <c r="AE487" s="19"/>
      <c r="AF487" s="19"/>
      <c r="AG487" s="19"/>
      <c r="AH487" s="19"/>
      <c r="AI487" s="19"/>
      <c r="AJ487" s="19"/>
      <c r="AK487" s="19"/>
    </row>
    <row r="488" spans="1:37" s="127" customFormat="1" ht="20.100000000000001" customHeight="1" x14ac:dyDescent="0.15">
      <c r="A488" s="34"/>
      <c r="B488" s="19"/>
      <c r="C488" s="44" t="s">
        <v>345</v>
      </c>
      <c r="D488" s="13"/>
      <c r="E488" s="5" t="s">
        <v>89</v>
      </c>
      <c r="F488" s="1411"/>
      <c r="G488" s="1411"/>
      <c r="H488" s="1411"/>
      <c r="I488" s="1411"/>
      <c r="J488" s="1411"/>
      <c r="K488" s="1411"/>
      <c r="L488" s="1411"/>
      <c r="M488" s="1411"/>
      <c r="N488" s="6" t="s">
        <v>12</v>
      </c>
      <c r="O488" s="135"/>
      <c r="P488" s="136"/>
      <c r="Q488" s="136"/>
      <c r="R488" s="137"/>
      <c r="S488" s="19"/>
      <c r="T488" s="19"/>
      <c r="U488" s="19"/>
      <c r="V488" s="19"/>
      <c r="W488" s="19"/>
      <c r="X488" s="19"/>
      <c r="Y488" s="19"/>
      <c r="Z488" s="19"/>
      <c r="AA488" s="19"/>
      <c r="AB488" s="19"/>
      <c r="AC488" s="19"/>
      <c r="AD488" s="19"/>
      <c r="AE488" s="19"/>
      <c r="AF488" s="19"/>
      <c r="AG488" s="19"/>
      <c r="AH488" s="19"/>
      <c r="AI488" s="19"/>
      <c r="AJ488" s="19"/>
      <c r="AK488" s="19"/>
    </row>
    <row r="489" spans="1:37" s="127" customFormat="1" ht="20.100000000000001" customHeight="1" x14ac:dyDescent="0.15">
      <c r="A489" s="34"/>
      <c r="B489" s="35"/>
      <c r="C489" s="17"/>
      <c r="D489" s="17"/>
      <c r="E489" s="15"/>
      <c r="F489" s="1510"/>
      <c r="G489" s="1510"/>
      <c r="H489" s="1510"/>
      <c r="I489" s="1510"/>
      <c r="J489" s="1510"/>
      <c r="K489" s="1510"/>
      <c r="L489" s="1510"/>
      <c r="M489" s="1510"/>
      <c r="N489" s="15"/>
      <c r="O489" s="62"/>
      <c r="P489" s="62"/>
      <c r="Q489" s="62"/>
      <c r="R489" s="62"/>
      <c r="S489" s="35"/>
      <c r="T489" s="35"/>
      <c r="U489" s="35"/>
      <c r="V489" s="19"/>
      <c r="W489" s="19"/>
      <c r="X489" s="19"/>
      <c r="Y489" s="19"/>
      <c r="Z489" s="19"/>
      <c r="AA489" s="19"/>
      <c r="AB489" s="19"/>
      <c r="AC489" s="19"/>
      <c r="AD489" s="19"/>
      <c r="AE489" s="19"/>
      <c r="AF489" s="19"/>
      <c r="AG489" s="19"/>
      <c r="AH489" s="19"/>
      <c r="AI489" s="19"/>
      <c r="AJ489" s="19"/>
      <c r="AK489" s="19"/>
    </row>
    <row r="490" spans="1:37" s="125" customFormat="1" ht="20.100000000000001" customHeight="1" x14ac:dyDescent="0.15">
      <c r="A490" s="19"/>
      <c r="B490" s="3" t="s">
        <v>629</v>
      </c>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c r="AB490" s="19"/>
      <c r="AC490" s="19"/>
      <c r="AD490" s="19"/>
      <c r="AE490" s="19"/>
      <c r="AF490" s="19"/>
      <c r="AG490" s="19"/>
      <c r="AH490" s="19"/>
      <c r="AI490" s="4"/>
      <c r="AJ490" s="20"/>
      <c r="AK490" s="20"/>
    </row>
    <row r="491" spans="1:37" s="125" customFormat="1" ht="20.100000000000001" customHeight="1" x14ac:dyDescent="0.15">
      <c r="A491" s="4"/>
      <c r="B491" s="1549" t="s">
        <v>250</v>
      </c>
      <c r="C491" s="959" t="s">
        <v>79</v>
      </c>
      <c r="D491" s="960"/>
      <c r="E491" s="960"/>
      <c r="F491" s="1109"/>
      <c r="G491" s="959" t="s">
        <v>374</v>
      </c>
      <c r="H491" s="960"/>
      <c r="I491" s="960"/>
      <c r="J491" s="1109"/>
      <c r="K491" s="1511" t="s">
        <v>215</v>
      </c>
      <c r="L491" s="1512"/>
      <c r="M491" s="775" t="s">
        <v>373</v>
      </c>
      <c r="N491" s="776"/>
      <c r="O491" s="776"/>
      <c r="P491" s="776"/>
      <c r="Q491" s="776"/>
      <c r="R491" s="776"/>
      <c r="S491" s="776"/>
      <c r="T491" s="776"/>
      <c r="U491" s="776"/>
      <c r="V491" s="776"/>
      <c r="W491" s="776"/>
      <c r="X491" s="777"/>
      <c r="Y491" s="775" t="s">
        <v>670</v>
      </c>
      <c r="Z491" s="776"/>
      <c r="AA491" s="776"/>
      <c r="AB491" s="776"/>
      <c r="AC491" s="776"/>
      <c r="AD491" s="776"/>
      <c r="AE491" s="776"/>
      <c r="AF491" s="776"/>
      <c r="AG491" s="776"/>
      <c r="AH491" s="776"/>
      <c r="AI491" s="776"/>
      <c r="AJ491" s="777"/>
      <c r="AK491" s="194"/>
    </row>
    <row r="492" spans="1:37" s="125" customFormat="1" ht="24" customHeight="1" x14ac:dyDescent="0.15">
      <c r="A492" s="4"/>
      <c r="B492" s="1550"/>
      <c r="C492" s="1551"/>
      <c r="D492" s="1552"/>
      <c r="E492" s="1552"/>
      <c r="F492" s="1321"/>
      <c r="G492" s="1551"/>
      <c r="H492" s="1552"/>
      <c r="I492" s="1552"/>
      <c r="J492" s="1321"/>
      <c r="K492" s="1511"/>
      <c r="L492" s="1512"/>
      <c r="M492" s="959" t="s">
        <v>153</v>
      </c>
      <c r="N492" s="960"/>
      <c r="O492" s="960"/>
      <c r="P492" s="1109"/>
      <c r="Q492" s="1535" t="s">
        <v>154</v>
      </c>
      <c r="R492" s="1536"/>
      <c r="S492" s="1536"/>
      <c r="T492" s="1537"/>
      <c r="U492" s="1535" t="s">
        <v>346</v>
      </c>
      <c r="V492" s="1536"/>
      <c r="W492" s="1536"/>
      <c r="X492" s="1537"/>
      <c r="Y492" s="218" t="s">
        <v>369</v>
      </c>
      <c r="Z492" s="219"/>
      <c r="AA492" s="219"/>
      <c r="AB492" s="220"/>
      <c r="AC492" s="218" t="s">
        <v>370</v>
      </c>
      <c r="AD492" s="219"/>
      <c r="AE492" s="219"/>
      <c r="AF492" s="220"/>
      <c r="AG492" s="775" t="s">
        <v>372</v>
      </c>
      <c r="AH492" s="1199"/>
      <c r="AI492" s="1199"/>
      <c r="AJ492" s="1200"/>
      <c r="AK492" s="194"/>
    </row>
    <row r="493" spans="1:37" s="125" customFormat="1" ht="20.100000000000001" customHeight="1" x14ac:dyDescent="0.15">
      <c r="A493" s="4"/>
      <c r="B493" s="1550"/>
      <c r="C493" s="961"/>
      <c r="D493" s="962"/>
      <c r="E493" s="962"/>
      <c r="F493" s="1110"/>
      <c r="G493" s="961"/>
      <c r="H493" s="962"/>
      <c r="I493" s="962"/>
      <c r="J493" s="1110"/>
      <c r="K493" s="1511"/>
      <c r="L493" s="1512"/>
      <c r="M493" s="961"/>
      <c r="N493" s="962"/>
      <c r="O493" s="962"/>
      <c r="P493" s="1110"/>
      <c r="Q493" s="221" t="s">
        <v>347</v>
      </c>
      <c r="R493" s="221"/>
      <c r="S493" s="221"/>
      <c r="T493" s="221"/>
      <c r="U493" s="221" t="s">
        <v>347</v>
      </c>
      <c r="V493" s="221"/>
      <c r="W493" s="221"/>
      <c r="X493" s="221"/>
      <c r="Y493" s="221" t="s">
        <v>236</v>
      </c>
      <c r="Z493" s="221"/>
      <c r="AA493" s="221"/>
      <c r="AB493" s="221"/>
      <c r="AC493" s="222" t="s">
        <v>237</v>
      </c>
      <c r="AD493" s="222"/>
      <c r="AE493" s="222"/>
      <c r="AF493" s="222"/>
      <c r="AG493" s="775" t="s">
        <v>371</v>
      </c>
      <c r="AH493" s="776"/>
      <c r="AI493" s="776"/>
      <c r="AJ493" s="777"/>
      <c r="AK493" s="196"/>
    </row>
    <row r="494" spans="1:37" s="125" customFormat="1" ht="15.95" customHeight="1" x14ac:dyDescent="0.15">
      <c r="A494" s="4"/>
      <c r="B494" s="1556" t="s">
        <v>316</v>
      </c>
      <c r="C494" s="937" t="s">
        <v>598</v>
      </c>
      <c r="D494" s="1108"/>
      <c r="E494" s="1108"/>
      <c r="F494" s="938"/>
      <c r="G494" s="937" t="s">
        <v>204</v>
      </c>
      <c r="H494" s="1108"/>
      <c r="I494" s="1108"/>
      <c r="J494" s="938"/>
      <c r="K494" s="1527" t="s">
        <v>166</v>
      </c>
      <c r="L494" s="1528"/>
      <c r="M494" s="1542" t="s">
        <v>165</v>
      </c>
      <c r="N494" s="1543"/>
      <c r="O494" s="1543"/>
      <c r="P494" s="1540" t="s">
        <v>156</v>
      </c>
      <c r="Q494" s="1533" t="s">
        <v>806</v>
      </c>
      <c r="R494" s="1534"/>
      <c r="S494" s="1534"/>
      <c r="T494" s="1534"/>
      <c r="U494" s="1533" t="s">
        <v>804</v>
      </c>
      <c r="V494" s="1534"/>
      <c r="W494" s="1534"/>
      <c r="X494" s="1534"/>
      <c r="Y494" s="1531" t="s">
        <v>164</v>
      </c>
      <c r="Z494" s="1532"/>
      <c r="AA494" s="1532"/>
      <c r="AB494" s="148" t="s">
        <v>156</v>
      </c>
      <c r="AC494" s="1531" t="s">
        <v>164</v>
      </c>
      <c r="AD494" s="1532"/>
      <c r="AE494" s="1532"/>
      <c r="AF494" s="148" t="s">
        <v>156</v>
      </c>
      <c r="AG494" s="1531" t="s">
        <v>164</v>
      </c>
      <c r="AH494" s="1532"/>
      <c r="AI494" s="1532"/>
      <c r="AJ494" s="148" t="s">
        <v>156</v>
      </c>
      <c r="AK494" s="187"/>
    </row>
    <row r="495" spans="1:37" s="125" customFormat="1" ht="15.95" customHeight="1" x14ac:dyDescent="0.15">
      <c r="A495" s="4"/>
      <c r="B495" s="1557"/>
      <c r="C495" s="941"/>
      <c r="D495" s="1513"/>
      <c r="E495" s="1513"/>
      <c r="F495" s="942"/>
      <c r="G495" s="941"/>
      <c r="H495" s="1513"/>
      <c r="I495" s="1513"/>
      <c r="J495" s="942"/>
      <c r="K495" s="1529"/>
      <c r="L495" s="1530"/>
      <c r="M495" s="1544"/>
      <c r="N495" s="1545"/>
      <c r="O495" s="1545"/>
      <c r="P495" s="1541"/>
      <c r="Q495" s="1531" t="s">
        <v>163</v>
      </c>
      <c r="R495" s="1532"/>
      <c r="S495" s="1532"/>
      <c r="T495" s="148" t="s">
        <v>156</v>
      </c>
      <c r="U495" s="1531" t="s">
        <v>163</v>
      </c>
      <c r="V495" s="1532"/>
      <c r="W495" s="1532"/>
      <c r="X495" s="148" t="s">
        <v>156</v>
      </c>
      <c r="Y495" s="1531" t="s">
        <v>164</v>
      </c>
      <c r="Z495" s="1532"/>
      <c r="AA495" s="1532"/>
      <c r="AB495" s="148" t="s">
        <v>156</v>
      </c>
      <c r="AC495" s="1531" t="s">
        <v>164</v>
      </c>
      <c r="AD495" s="1532"/>
      <c r="AE495" s="1532"/>
      <c r="AF495" s="148" t="s">
        <v>156</v>
      </c>
      <c r="AG495" s="1558"/>
      <c r="AH495" s="1532"/>
      <c r="AI495" s="1532"/>
      <c r="AJ495" s="148" t="s">
        <v>156</v>
      </c>
      <c r="AK495" s="187"/>
    </row>
    <row r="496" spans="1:37" s="125" customFormat="1" ht="17.100000000000001" customHeight="1" x14ac:dyDescent="0.15">
      <c r="A496" s="4"/>
      <c r="B496" s="1546">
        <f>+B492+1</f>
        <v>1</v>
      </c>
      <c r="C496" s="953"/>
      <c r="D496" s="1046"/>
      <c r="E496" s="1046"/>
      <c r="F496" s="1047"/>
      <c r="G496" s="953"/>
      <c r="H496" s="1046"/>
      <c r="I496" s="1046"/>
      <c r="J496" s="1047"/>
      <c r="K496" s="1498" t="s">
        <v>331</v>
      </c>
      <c r="L496" s="1499"/>
      <c r="M496" s="1506"/>
      <c r="N496" s="1507"/>
      <c r="O496" s="1507"/>
      <c r="P496" s="1502" t="s">
        <v>156</v>
      </c>
      <c r="Q496" s="953" t="s">
        <v>162</v>
      </c>
      <c r="R496" s="1046"/>
      <c r="S496" s="1046"/>
      <c r="T496" s="1047"/>
      <c r="U496" s="953" t="s">
        <v>162</v>
      </c>
      <c r="V496" s="1046"/>
      <c r="W496" s="1046"/>
      <c r="X496" s="1047"/>
      <c r="Y496" s="1195"/>
      <c r="Z496" s="1193"/>
      <c r="AA496" s="1193"/>
      <c r="AB496" s="147" t="s">
        <v>156</v>
      </c>
      <c r="AC496" s="1195"/>
      <c r="AD496" s="1193"/>
      <c r="AE496" s="1193"/>
      <c r="AF496" s="147" t="s">
        <v>156</v>
      </c>
      <c r="AG496" s="1195"/>
      <c r="AH496" s="1193"/>
      <c r="AI496" s="1193"/>
      <c r="AJ496" s="147" t="s">
        <v>156</v>
      </c>
      <c r="AK496" s="187"/>
    </row>
    <row r="497" spans="1:37" s="125" customFormat="1" ht="17.100000000000001" customHeight="1" x14ac:dyDescent="0.15">
      <c r="A497" s="4"/>
      <c r="B497" s="998"/>
      <c r="C497" s="954"/>
      <c r="D497" s="987"/>
      <c r="E497" s="987"/>
      <c r="F497" s="1387"/>
      <c r="G497" s="954"/>
      <c r="H497" s="987"/>
      <c r="I497" s="987"/>
      <c r="J497" s="1387"/>
      <c r="K497" s="1500"/>
      <c r="L497" s="1501"/>
      <c r="M497" s="1508"/>
      <c r="N497" s="1509"/>
      <c r="O497" s="1509"/>
      <c r="P497" s="1503"/>
      <c r="Q497" s="1195"/>
      <c r="R497" s="1193"/>
      <c r="S497" s="1193"/>
      <c r="T497" s="147" t="s">
        <v>156</v>
      </c>
      <c r="U497" s="1195"/>
      <c r="V497" s="1193"/>
      <c r="W497" s="1193"/>
      <c r="X497" s="147" t="s">
        <v>156</v>
      </c>
      <c r="Y497" s="1195"/>
      <c r="Z497" s="1193"/>
      <c r="AA497" s="1193"/>
      <c r="AB497" s="147" t="s">
        <v>156</v>
      </c>
      <c r="AC497" s="1195"/>
      <c r="AD497" s="1193"/>
      <c r="AE497" s="1193"/>
      <c r="AF497" s="147" t="s">
        <v>156</v>
      </c>
      <c r="AG497" s="1195"/>
      <c r="AH497" s="1193"/>
      <c r="AI497" s="1193"/>
      <c r="AJ497" s="147" t="s">
        <v>156</v>
      </c>
      <c r="AK497" s="187"/>
    </row>
    <row r="498" spans="1:37" s="125" customFormat="1" ht="17.100000000000001" customHeight="1" x14ac:dyDescent="0.15">
      <c r="A498" s="4"/>
      <c r="B498" s="1546">
        <f>+B496+1</f>
        <v>2</v>
      </c>
      <c r="C498" s="953"/>
      <c r="D498" s="1046"/>
      <c r="E498" s="1046"/>
      <c r="F498" s="1047"/>
      <c r="G498" s="953"/>
      <c r="H498" s="1046"/>
      <c r="I498" s="1046"/>
      <c r="J498" s="1047"/>
      <c r="K498" s="1498" t="s">
        <v>331</v>
      </c>
      <c r="L498" s="1499"/>
      <c r="M498" s="1506"/>
      <c r="N498" s="1507"/>
      <c r="O498" s="1507"/>
      <c r="P498" s="1502" t="s">
        <v>156</v>
      </c>
      <c r="Q498" s="953" t="s">
        <v>162</v>
      </c>
      <c r="R498" s="1046"/>
      <c r="S498" s="1046"/>
      <c r="T498" s="1047"/>
      <c r="U498" s="953" t="s">
        <v>162</v>
      </c>
      <c r="V498" s="1046"/>
      <c r="W498" s="1046"/>
      <c r="X498" s="1047"/>
      <c r="Y498" s="1195"/>
      <c r="Z498" s="1193"/>
      <c r="AA498" s="1193"/>
      <c r="AB498" s="147" t="s">
        <v>156</v>
      </c>
      <c r="AC498" s="1195"/>
      <c r="AD498" s="1193"/>
      <c r="AE498" s="1193"/>
      <c r="AF498" s="147" t="s">
        <v>156</v>
      </c>
      <c r="AG498" s="1195"/>
      <c r="AH498" s="1193"/>
      <c r="AI498" s="1193"/>
      <c r="AJ498" s="147" t="s">
        <v>156</v>
      </c>
      <c r="AK498" s="187"/>
    </row>
    <row r="499" spans="1:37" s="125" customFormat="1" ht="17.100000000000001" customHeight="1" x14ac:dyDescent="0.15">
      <c r="A499" s="4"/>
      <c r="B499" s="1547"/>
      <c r="C499" s="997"/>
      <c r="D499" s="978"/>
      <c r="E499" s="978"/>
      <c r="F499" s="1081"/>
      <c r="G499" s="997"/>
      <c r="H499" s="978"/>
      <c r="I499" s="978"/>
      <c r="J499" s="1081"/>
      <c r="K499" s="1500"/>
      <c r="L499" s="1501"/>
      <c r="M499" s="1508"/>
      <c r="N499" s="1509"/>
      <c r="O499" s="1509"/>
      <c r="P499" s="1503"/>
      <c r="Q499" s="1195"/>
      <c r="R499" s="1193"/>
      <c r="S499" s="1193"/>
      <c r="T499" s="147" t="s">
        <v>156</v>
      </c>
      <c r="U499" s="1195"/>
      <c r="V499" s="1193"/>
      <c r="W499" s="1193"/>
      <c r="X499" s="147" t="s">
        <v>156</v>
      </c>
      <c r="Y499" s="1195"/>
      <c r="Z499" s="1193"/>
      <c r="AA499" s="1193"/>
      <c r="AB499" s="147" t="s">
        <v>156</v>
      </c>
      <c r="AC499" s="1195"/>
      <c r="AD499" s="1193"/>
      <c r="AE499" s="1193"/>
      <c r="AF499" s="147" t="s">
        <v>156</v>
      </c>
      <c r="AG499" s="1195"/>
      <c r="AH499" s="1193"/>
      <c r="AI499" s="1193"/>
      <c r="AJ499" s="147" t="s">
        <v>156</v>
      </c>
      <c r="AK499" s="187"/>
    </row>
    <row r="500" spans="1:37" s="125" customFormat="1" ht="17.100000000000001" customHeight="1" x14ac:dyDescent="0.15">
      <c r="A500" s="4"/>
      <c r="B500" s="1546">
        <f>+B498+1</f>
        <v>3</v>
      </c>
      <c r="C500" s="953"/>
      <c r="D500" s="1046"/>
      <c r="E500" s="1046"/>
      <c r="F500" s="1047"/>
      <c r="G500" s="953"/>
      <c r="H500" s="1046"/>
      <c r="I500" s="1046"/>
      <c r="J500" s="1047"/>
      <c r="K500" s="1498" t="s">
        <v>331</v>
      </c>
      <c r="L500" s="1499"/>
      <c r="M500" s="1506"/>
      <c r="N500" s="1507"/>
      <c r="O500" s="1507"/>
      <c r="P500" s="1502" t="s">
        <v>156</v>
      </c>
      <c r="Q500" s="953" t="s">
        <v>162</v>
      </c>
      <c r="R500" s="1046"/>
      <c r="S500" s="1046"/>
      <c r="T500" s="1047"/>
      <c r="U500" s="953" t="s">
        <v>162</v>
      </c>
      <c r="V500" s="1046"/>
      <c r="W500" s="1046"/>
      <c r="X500" s="1047"/>
      <c r="Y500" s="1195"/>
      <c r="Z500" s="1193"/>
      <c r="AA500" s="1193"/>
      <c r="AB500" s="147" t="s">
        <v>156</v>
      </c>
      <c r="AC500" s="1195"/>
      <c r="AD500" s="1193"/>
      <c r="AE500" s="1193"/>
      <c r="AF500" s="147" t="s">
        <v>156</v>
      </c>
      <c r="AG500" s="1195"/>
      <c r="AH500" s="1193"/>
      <c r="AI500" s="1193"/>
      <c r="AJ500" s="147" t="s">
        <v>156</v>
      </c>
      <c r="AK500" s="187"/>
    </row>
    <row r="501" spans="1:37" s="125" customFormat="1" ht="17.100000000000001" customHeight="1" x14ac:dyDescent="0.15">
      <c r="A501" s="4"/>
      <c r="B501" s="1547"/>
      <c r="C501" s="997"/>
      <c r="D501" s="978"/>
      <c r="E501" s="978"/>
      <c r="F501" s="1081"/>
      <c r="G501" s="997"/>
      <c r="H501" s="978"/>
      <c r="I501" s="978"/>
      <c r="J501" s="1081"/>
      <c r="K501" s="1500"/>
      <c r="L501" s="1501"/>
      <c r="M501" s="1508"/>
      <c r="N501" s="1509"/>
      <c r="O501" s="1509"/>
      <c r="P501" s="1503"/>
      <c r="Q501" s="1195"/>
      <c r="R501" s="1193"/>
      <c r="S501" s="1193"/>
      <c r="T501" s="147" t="s">
        <v>156</v>
      </c>
      <c r="U501" s="1195"/>
      <c r="V501" s="1193"/>
      <c r="W501" s="1193"/>
      <c r="X501" s="147" t="s">
        <v>156</v>
      </c>
      <c r="Y501" s="1195"/>
      <c r="Z501" s="1193"/>
      <c r="AA501" s="1193"/>
      <c r="AB501" s="147" t="s">
        <v>156</v>
      </c>
      <c r="AC501" s="1195"/>
      <c r="AD501" s="1193"/>
      <c r="AE501" s="1193"/>
      <c r="AF501" s="147" t="s">
        <v>156</v>
      </c>
      <c r="AG501" s="1195"/>
      <c r="AH501" s="1193"/>
      <c r="AI501" s="1193"/>
      <c r="AJ501" s="147" t="s">
        <v>156</v>
      </c>
      <c r="AK501" s="187"/>
    </row>
    <row r="502" spans="1:37" s="125" customFormat="1" ht="17.100000000000001" customHeight="1" x14ac:dyDescent="0.15">
      <c r="A502" s="4"/>
      <c r="B502" s="1546">
        <f>+B500+1</f>
        <v>4</v>
      </c>
      <c r="C502" s="953"/>
      <c r="D502" s="1046"/>
      <c r="E502" s="1046"/>
      <c r="F502" s="1047"/>
      <c r="G502" s="953"/>
      <c r="H502" s="1046"/>
      <c r="I502" s="1046"/>
      <c r="J502" s="1047"/>
      <c r="K502" s="1498" t="s">
        <v>331</v>
      </c>
      <c r="L502" s="1499"/>
      <c r="M502" s="1506"/>
      <c r="N502" s="1507"/>
      <c r="O502" s="1507"/>
      <c r="P502" s="1502" t="s">
        <v>156</v>
      </c>
      <c r="Q502" s="953" t="s">
        <v>162</v>
      </c>
      <c r="R502" s="1046"/>
      <c r="S502" s="1046"/>
      <c r="T502" s="1047"/>
      <c r="U502" s="953" t="s">
        <v>162</v>
      </c>
      <c r="V502" s="1046"/>
      <c r="W502" s="1046"/>
      <c r="X502" s="1047"/>
      <c r="Y502" s="1195"/>
      <c r="Z502" s="1193"/>
      <c r="AA502" s="1193"/>
      <c r="AB502" s="147" t="s">
        <v>156</v>
      </c>
      <c r="AC502" s="1195"/>
      <c r="AD502" s="1193"/>
      <c r="AE502" s="1193"/>
      <c r="AF502" s="147" t="s">
        <v>156</v>
      </c>
      <c r="AG502" s="1195"/>
      <c r="AH502" s="1193"/>
      <c r="AI502" s="1193"/>
      <c r="AJ502" s="147" t="s">
        <v>156</v>
      </c>
      <c r="AK502" s="187"/>
    </row>
    <row r="503" spans="1:37" s="125" customFormat="1" ht="17.100000000000001" customHeight="1" x14ac:dyDescent="0.15">
      <c r="A503" s="4"/>
      <c r="B503" s="1547"/>
      <c r="C503" s="997"/>
      <c r="D503" s="978"/>
      <c r="E503" s="978"/>
      <c r="F503" s="1081"/>
      <c r="G503" s="997"/>
      <c r="H503" s="978"/>
      <c r="I503" s="978"/>
      <c r="J503" s="1081"/>
      <c r="K503" s="1500"/>
      <c r="L503" s="1501"/>
      <c r="M503" s="1508"/>
      <c r="N503" s="1509"/>
      <c r="O503" s="1509"/>
      <c r="P503" s="1503"/>
      <c r="Q503" s="1195"/>
      <c r="R503" s="1193"/>
      <c r="S503" s="1193"/>
      <c r="T503" s="147" t="s">
        <v>156</v>
      </c>
      <c r="U503" s="1195"/>
      <c r="V503" s="1193"/>
      <c r="W503" s="1193"/>
      <c r="X503" s="147" t="s">
        <v>156</v>
      </c>
      <c r="Y503" s="1195"/>
      <c r="Z503" s="1193"/>
      <c r="AA503" s="1193"/>
      <c r="AB503" s="147" t="s">
        <v>156</v>
      </c>
      <c r="AC503" s="1195"/>
      <c r="AD503" s="1193"/>
      <c r="AE503" s="1193"/>
      <c r="AF503" s="147" t="s">
        <v>156</v>
      </c>
      <c r="AG503" s="1195"/>
      <c r="AH503" s="1193"/>
      <c r="AI503" s="1193"/>
      <c r="AJ503" s="147" t="s">
        <v>156</v>
      </c>
      <c r="AK503" s="187"/>
    </row>
    <row r="504" spans="1:37" s="125" customFormat="1" ht="17.100000000000001" customHeight="1" x14ac:dyDescent="0.15">
      <c r="A504" s="4"/>
      <c r="B504" s="1546">
        <f>+B502+1</f>
        <v>5</v>
      </c>
      <c r="C504" s="953"/>
      <c r="D504" s="1046"/>
      <c r="E504" s="1046"/>
      <c r="F504" s="1047"/>
      <c r="G504" s="953"/>
      <c r="H504" s="1046"/>
      <c r="I504" s="1046"/>
      <c r="J504" s="1047"/>
      <c r="K504" s="1498" t="s">
        <v>331</v>
      </c>
      <c r="L504" s="1499"/>
      <c r="M504" s="1506"/>
      <c r="N504" s="1507"/>
      <c r="O504" s="1507"/>
      <c r="P504" s="1502" t="s">
        <v>156</v>
      </c>
      <c r="Q504" s="953" t="s">
        <v>162</v>
      </c>
      <c r="R504" s="1046"/>
      <c r="S504" s="1046"/>
      <c r="T504" s="1047"/>
      <c r="U504" s="953" t="s">
        <v>162</v>
      </c>
      <c r="V504" s="1046"/>
      <c r="W504" s="1046"/>
      <c r="X504" s="1047"/>
      <c r="Y504" s="1195"/>
      <c r="Z504" s="1193"/>
      <c r="AA504" s="1193"/>
      <c r="AB504" s="147" t="s">
        <v>156</v>
      </c>
      <c r="AC504" s="1195"/>
      <c r="AD504" s="1193"/>
      <c r="AE504" s="1193"/>
      <c r="AF504" s="147" t="s">
        <v>156</v>
      </c>
      <c r="AG504" s="1195"/>
      <c r="AH504" s="1193"/>
      <c r="AI504" s="1193"/>
      <c r="AJ504" s="147" t="s">
        <v>156</v>
      </c>
      <c r="AK504" s="187"/>
    </row>
    <row r="505" spans="1:37" s="125" customFormat="1" ht="17.100000000000001" customHeight="1" x14ac:dyDescent="0.15">
      <c r="A505" s="4"/>
      <c r="B505" s="1547"/>
      <c r="C505" s="997"/>
      <c r="D505" s="978"/>
      <c r="E505" s="978"/>
      <c r="F505" s="1081"/>
      <c r="G505" s="997"/>
      <c r="H505" s="978"/>
      <c r="I505" s="978"/>
      <c r="J505" s="1081"/>
      <c r="K505" s="1500"/>
      <c r="L505" s="1501"/>
      <c r="M505" s="1508"/>
      <c r="N505" s="1509"/>
      <c r="O505" s="1509"/>
      <c r="P505" s="1503"/>
      <c r="Q505" s="1195"/>
      <c r="R505" s="1193"/>
      <c r="S505" s="1193"/>
      <c r="T505" s="147" t="s">
        <v>156</v>
      </c>
      <c r="U505" s="1195"/>
      <c r="V505" s="1193"/>
      <c r="W505" s="1193"/>
      <c r="X505" s="147" t="s">
        <v>156</v>
      </c>
      <c r="Y505" s="1195"/>
      <c r="Z505" s="1193"/>
      <c r="AA505" s="1193"/>
      <c r="AB505" s="147" t="s">
        <v>156</v>
      </c>
      <c r="AC505" s="1195"/>
      <c r="AD505" s="1193"/>
      <c r="AE505" s="1193"/>
      <c r="AF505" s="147" t="s">
        <v>156</v>
      </c>
      <c r="AG505" s="1195"/>
      <c r="AH505" s="1193"/>
      <c r="AI505" s="1193"/>
      <c r="AJ505" s="147" t="s">
        <v>156</v>
      </c>
      <c r="AK505" s="187"/>
    </row>
    <row r="506" spans="1:37" s="125" customFormat="1" ht="17.100000000000001" customHeight="1" x14ac:dyDescent="0.15">
      <c r="A506" s="4"/>
      <c r="B506" s="1546">
        <f>+B504+1</f>
        <v>6</v>
      </c>
      <c r="C506" s="953"/>
      <c r="D506" s="1046"/>
      <c r="E506" s="1046"/>
      <c r="F506" s="1047"/>
      <c r="G506" s="953"/>
      <c r="H506" s="1046"/>
      <c r="I506" s="1046"/>
      <c r="J506" s="1047"/>
      <c r="K506" s="1498" t="s">
        <v>331</v>
      </c>
      <c r="L506" s="1499"/>
      <c r="M506" s="1506"/>
      <c r="N506" s="1507"/>
      <c r="O506" s="1507"/>
      <c r="P506" s="1502" t="s">
        <v>156</v>
      </c>
      <c r="Q506" s="953" t="s">
        <v>162</v>
      </c>
      <c r="R506" s="1046"/>
      <c r="S506" s="1046"/>
      <c r="T506" s="1047"/>
      <c r="U506" s="953" t="s">
        <v>162</v>
      </c>
      <c r="V506" s="1046"/>
      <c r="W506" s="1046"/>
      <c r="X506" s="1047"/>
      <c r="Y506" s="1195"/>
      <c r="Z506" s="1193"/>
      <c r="AA506" s="1193"/>
      <c r="AB506" s="147" t="s">
        <v>156</v>
      </c>
      <c r="AC506" s="1195"/>
      <c r="AD506" s="1193"/>
      <c r="AE506" s="1193"/>
      <c r="AF506" s="147" t="s">
        <v>156</v>
      </c>
      <c r="AG506" s="1195"/>
      <c r="AH506" s="1193"/>
      <c r="AI506" s="1193"/>
      <c r="AJ506" s="147" t="s">
        <v>156</v>
      </c>
      <c r="AK506" s="187"/>
    </row>
    <row r="507" spans="1:37" s="125" customFormat="1" ht="17.100000000000001" customHeight="1" x14ac:dyDescent="0.15">
      <c r="A507" s="4"/>
      <c r="B507" s="1547"/>
      <c r="C507" s="997"/>
      <c r="D507" s="978"/>
      <c r="E507" s="978"/>
      <c r="F507" s="1081"/>
      <c r="G507" s="997"/>
      <c r="H507" s="978"/>
      <c r="I507" s="978"/>
      <c r="J507" s="1081"/>
      <c r="K507" s="1500"/>
      <c r="L507" s="1501"/>
      <c r="M507" s="1508"/>
      <c r="N507" s="1509"/>
      <c r="O507" s="1509"/>
      <c r="P507" s="1503"/>
      <c r="Q507" s="1195"/>
      <c r="R507" s="1193"/>
      <c r="S507" s="1193"/>
      <c r="T507" s="147" t="s">
        <v>156</v>
      </c>
      <c r="U507" s="1195"/>
      <c r="V507" s="1193"/>
      <c r="W507" s="1193"/>
      <c r="X507" s="147" t="s">
        <v>156</v>
      </c>
      <c r="Y507" s="1195"/>
      <c r="Z507" s="1193"/>
      <c r="AA507" s="1193"/>
      <c r="AB507" s="147" t="s">
        <v>156</v>
      </c>
      <c r="AC507" s="1195"/>
      <c r="AD507" s="1193"/>
      <c r="AE507" s="1193"/>
      <c r="AF507" s="147" t="s">
        <v>156</v>
      </c>
      <c r="AG507" s="1195"/>
      <c r="AH507" s="1193"/>
      <c r="AI507" s="1193"/>
      <c r="AJ507" s="147" t="s">
        <v>156</v>
      </c>
      <c r="AK507" s="187"/>
    </row>
    <row r="508" spans="1:37" s="125" customFormat="1" ht="17.100000000000001" customHeight="1" x14ac:dyDescent="0.15">
      <c r="A508" s="4"/>
      <c r="B508" s="1546">
        <f>+B506+1</f>
        <v>7</v>
      </c>
      <c r="C508" s="953"/>
      <c r="D508" s="1046"/>
      <c r="E508" s="1046"/>
      <c r="F508" s="1047"/>
      <c r="G508" s="953"/>
      <c r="H508" s="1046"/>
      <c r="I508" s="1046"/>
      <c r="J508" s="1047"/>
      <c r="K508" s="1498" t="s">
        <v>331</v>
      </c>
      <c r="L508" s="1499"/>
      <c r="M508" s="1506"/>
      <c r="N508" s="1507"/>
      <c r="O508" s="1507"/>
      <c r="P508" s="1502" t="s">
        <v>156</v>
      </c>
      <c r="Q508" s="953" t="s">
        <v>162</v>
      </c>
      <c r="R508" s="1046"/>
      <c r="S508" s="1046"/>
      <c r="T508" s="1047"/>
      <c r="U508" s="953" t="s">
        <v>162</v>
      </c>
      <c r="V508" s="1046"/>
      <c r="W508" s="1046"/>
      <c r="X508" s="1047"/>
      <c r="Y508" s="1195"/>
      <c r="Z508" s="1193"/>
      <c r="AA508" s="1193"/>
      <c r="AB508" s="147" t="s">
        <v>156</v>
      </c>
      <c r="AC508" s="1195"/>
      <c r="AD508" s="1193"/>
      <c r="AE508" s="1193"/>
      <c r="AF508" s="147" t="s">
        <v>156</v>
      </c>
      <c r="AG508" s="1195"/>
      <c r="AH508" s="1193"/>
      <c r="AI508" s="1193"/>
      <c r="AJ508" s="147" t="s">
        <v>156</v>
      </c>
      <c r="AK508" s="187"/>
    </row>
    <row r="509" spans="1:37" s="125" customFormat="1" ht="17.100000000000001" customHeight="1" x14ac:dyDescent="0.15">
      <c r="A509" s="4"/>
      <c r="B509" s="1547"/>
      <c r="C509" s="997"/>
      <c r="D509" s="978"/>
      <c r="E509" s="978"/>
      <c r="F509" s="1081"/>
      <c r="G509" s="997"/>
      <c r="H509" s="978"/>
      <c r="I509" s="978"/>
      <c r="J509" s="1081"/>
      <c r="K509" s="1500"/>
      <c r="L509" s="1501"/>
      <c r="M509" s="1508"/>
      <c r="N509" s="1509"/>
      <c r="O509" s="1509"/>
      <c r="P509" s="1503"/>
      <c r="Q509" s="1195"/>
      <c r="R509" s="1193"/>
      <c r="S509" s="1193"/>
      <c r="T509" s="147" t="s">
        <v>156</v>
      </c>
      <c r="U509" s="1195"/>
      <c r="V509" s="1193"/>
      <c r="W509" s="1193"/>
      <c r="X509" s="147" t="s">
        <v>156</v>
      </c>
      <c r="Y509" s="1195"/>
      <c r="Z509" s="1193"/>
      <c r="AA509" s="1193"/>
      <c r="AB509" s="147" t="s">
        <v>156</v>
      </c>
      <c r="AC509" s="1195"/>
      <c r="AD509" s="1193"/>
      <c r="AE509" s="1193"/>
      <c r="AF509" s="147" t="s">
        <v>156</v>
      </c>
      <c r="AG509" s="1195"/>
      <c r="AH509" s="1193"/>
      <c r="AI509" s="1193"/>
      <c r="AJ509" s="147" t="s">
        <v>156</v>
      </c>
      <c r="AK509" s="187"/>
    </row>
    <row r="510" spans="1:37" s="125" customFormat="1" ht="17.100000000000001" customHeight="1" x14ac:dyDescent="0.15">
      <c r="A510" s="4"/>
      <c r="B510" s="1546">
        <f>+B508+1</f>
        <v>8</v>
      </c>
      <c r="C510" s="953"/>
      <c r="D510" s="1046"/>
      <c r="E510" s="1046"/>
      <c r="F510" s="1047"/>
      <c r="G510" s="953"/>
      <c r="H510" s="1046"/>
      <c r="I510" s="1046"/>
      <c r="J510" s="1047"/>
      <c r="K510" s="1498" t="s">
        <v>331</v>
      </c>
      <c r="L510" s="1499"/>
      <c r="M510" s="1506"/>
      <c r="N510" s="1507"/>
      <c r="O510" s="1507"/>
      <c r="P510" s="1502" t="s">
        <v>156</v>
      </c>
      <c r="Q510" s="953" t="s">
        <v>162</v>
      </c>
      <c r="R510" s="1046"/>
      <c r="S510" s="1046"/>
      <c r="T510" s="1047"/>
      <c r="U510" s="953" t="s">
        <v>162</v>
      </c>
      <c r="V510" s="1046"/>
      <c r="W510" s="1046"/>
      <c r="X510" s="1047"/>
      <c r="Y510" s="1195"/>
      <c r="Z510" s="1193"/>
      <c r="AA510" s="1193"/>
      <c r="AB510" s="147" t="s">
        <v>156</v>
      </c>
      <c r="AC510" s="1195"/>
      <c r="AD510" s="1193"/>
      <c r="AE510" s="1193"/>
      <c r="AF510" s="147" t="s">
        <v>156</v>
      </c>
      <c r="AG510" s="1195"/>
      <c r="AH510" s="1193"/>
      <c r="AI510" s="1193"/>
      <c r="AJ510" s="147" t="s">
        <v>156</v>
      </c>
      <c r="AK510" s="187"/>
    </row>
    <row r="511" spans="1:37" s="125" customFormat="1" ht="17.100000000000001" customHeight="1" x14ac:dyDescent="0.15">
      <c r="A511" s="4"/>
      <c r="B511" s="1547"/>
      <c r="C511" s="997"/>
      <c r="D511" s="978"/>
      <c r="E511" s="978"/>
      <c r="F511" s="1081"/>
      <c r="G511" s="997"/>
      <c r="H511" s="978"/>
      <c r="I511" s="978"/>
      <c r="J511" s="1081"/>
      <c r="K511" s="1500"/>
      <c r="L511" s="1501"/>
      <c r="M511" s="1508"/>
      <c r="N511" s="1509"/>
      <c r="O511" s="1509"/>
      <c r="P511" s="1503"/>
      <c r="Q511" s="1195"/>
      <c r="R511" s="1193"/>
      <c r="S511" s="1193"/>
      <c r="T511" s="147" t="s">
        <v>156</v>
      </c>
      <c r="U511" s="1195"/>
      <c r="V511" s="1193"/>
      <c r="W511" s="1193"/>
      <c r="X511" s="147" t="s">
        <v>156</v>
      </c>
      <c r="Y511" s="1195"/>
      <c r="Z511" s="1193"/>
      <c r="AA511" s="1193"/>
      <c r="AB511" s="147" t="s">
        <v>156</v>
      </c>
      <c r="AC511" s="1195"/>
      <c r="AD511" s="1193"/>
      <c r="AE511" s="1193"/>
      <c r="AF511" s="147" t="s">
        <v>156</v>
      </c>
      <c r="AG511" s="1195"/>
      <c r="AH511" s="1193"/>
      <c r="AI511" s="1193"/>
      <c r="AJ511" s="147" t="s">
        <v>156</v>
      </c>
      <c r="AK511" s="187"/>
    </row>
    <row r="512" spans="1:37" s="125" customFormat="1" ht="17.100000000000001" customHeight="1" x14ac:dyDescent="0.15">
      <c r="A512" s="4"/>
      <c r="B512" s="1546">
        <f>+B510+1</f>
        <v>9</v>
      </c>
      <c r="C512" s="953"/>
      <c r="D512" s="1046"/>
      <c r="E512" s="1046"/>
      <c r="F512" s="1047"/>
      <c r="G512" s="953"/>
      <c r="H512" s="1046"/>
      <c r="I512" s="1046"/>
      <c r="J512" s="1047"/>
      <c r="K512" s="1498" t="s">
        <v>331</v>
      </c>
      <c r="L512" s="1499"/>
      <c r="M512" s="1506"/>
      <c r="N512" s="1507"/>
      <c r="O512" s="1507"/>
      <c r="P512" s="1502" t="s">
        <v>156</v>
      </c>
      <c r="Q512" s="953" t="s">
        <v>162</v>
      </c>
      <c r="R512" s="1046"/>
      <c r="S512" s="1046"/>
      <c r="T512" s="1047"/>
      <c r="U512" s="953" t="s">
        <v>162</v>
      </c>
      <c r="V512" s="1046"/>
      <c r="W512" s="1046"/>
      <c r="X512" s="1047"/>
      <c r="Y512" s="1195"/>
      <c r="Z512" s="1193"/>
      <c r="AA512" s="1193"/>
      <c r="AB512" s="147" t="s">
        <v>156</v>
      </c>
      <c r="AC512" s="1195"/>
      <c r="AD512" s="1193"/>
      <c r="AE512" s="1193"/>
      <c r="AF512" s="147" t="s">
        <v>156</v>
      </c>
      <c r="AG512" s="1195"/>
      <c r="AH512" s="1193"/>
      <c r="AI512" s="1193"/>
      <c r="AJ512" s="147" t="s">
        <v>156</v>
      </c>
      <c r="AK512" s="187"/>
    </row>
    <row r="513" spans="1:37" s="125" customFormat="1" ht="17.100000000000001" customHeight="1" x14ac:dyDescent="0.15">
      <c r="A513" s="4"/>
      <c r="B513" s="1547"/>
      <c r="C513" s="997"/>
      <c r="D513" s="978"/>
      <c r="E513" s="978"/>
      <c r="F513" s="1081"/>
      <c r="G513" s="997"/>
      <c r="H513" s="978"/>
      <c r="I513" s="978"/>
      <c r="J513" s="1081"/>
      <c r="K513" s="1500"/>
      <c r="L513" s="1501"/>
      <c r="M513" s="1508"/>
      <c r="N513" s="1509"/>
      <c r="O513" s="1509"/>
      <c r="P513" s="1503"/>
      <c r="Q513" s="1195"/>
      <c r="R513" s="1193"/>
      <c r="S513" s="1193"/>
      <c r="T513" s="147" t="s">
        <v>156</v>
      </c>
      <c r="U513" s="1195"/>
      <c r="V513" s="1193"/>
      <c r="W513" s="1193"/>
      <c r="X513" s="147" t="s">
        <v>156</v>
      </c>
      <c r="Y513" s="1195"/>
      <c r="Z513" s="1193"/>
      <c r="AA513" s="1193"/>
      <c r="AB513" s="147" t="s">
        <v>156</v>
      </c>
      <c r="AC513" s="1195"/>
      <c r="AD513" s="1193"/>
      <c r="AE513" s="1193"/>
      <c r="AF513" s="147" t="s">
        <v>156</v>
      </c>
      <c r="AG513" s="1195"/>
      <c r="AH513" s="1193"/>
      <c r="AI513" s="1193"/>
      <c r="AJ513" s="147" t="s">
        <v>156</v>
      </c>
      <c r="AK513" s="187"/>
    </row>
    <row r="514" spans="1:37" s="125" customFormat="1" ht="17.100000000000001" customHeight="1" x14ac:dyDescent="0.15">
      <c r="A514" s="4"/>
      <c r="B514" s="1546">
        <f>+B512+1</f>
        <v>10</v>
      </c>
      <c r="C514" s="953"/>
      <c r="D514" s="1046"/>
      <c r="E514" s="1046"/>
      <c r="F514" s="1047"/>
      <c r="G514" s="953"/>
      <c r="H514" s="1046"/>
      <c r="I514" s="1046"/>
      <c r="J514" s="1047"/>
      <c r="K514" s="1498" t="s">
        <v>331</v>
      </c>
      <c r="L514" s="1499"/>
      <c r="M514" s="1506"/>
      <c r="N514" s="1507"/>
      <c r="O514" s="1507"/>
      <c r="P514" s="1502" t="s">
        <v>156</v>
      </c>
      <c r="Q514" s="953" t="s">
        <v>162</v>
      </c>
      <c r="R514" s="1046"/>
      <c r="S514" s="1046"/>
      <c r="T514" s="1047"/>
      <c r="U514" s="953" t="s">
        <v>162</v>
      </c>
      <c r="V514" s="1046"/>
      <c r="W514" s="1046"/>
      <c r="X514" s="1047"/>
      <c r="Y514" s="1195"/>
      <c r="Z514" s="1193"/>
      <c r="AA514" s="1193"/>
      <c r="AB514" s="147" t="s">
        <v>156</v>
      </c>
      <c r="AC514" s="1195"/>
      <c r="AD514" s="1193"/>
      <c r="AE514" s="1193"/>
      <c r="AF514" s="147" t="s">
        <v>156</v>
      </c>
      <c r="AG514" s="1195"/>
      <c r="AH514" s="1193"/>
      <c r="AI514" s="1193"/>
      <c r="AJ514" s="147" t="s">
        <v>156</v>
      </c>
      <c r="AK514" s="187"/>
    </row>
    <row r="515" spans="1:37" s="125" customFormat="1" ht="17.100000000000001" customHeight="1" x14ac:dyDescent="0.15">
      <c r="A515" s="4"/>
      <c r="B515" s="1547"/>
      <c r="C515" s="997"/>
      <c r="D515" s="978"/>
      <c r="E515" s="978"/>
      <c r="F515" s="1081"/>
      <c r="G515" s="997"/>
      <c r="H515" s="978"/>
      <c r="I515" s="978"/>
      <c r="J515" s="1081"/>
      <c r="K515" s="1500"/>
      <c r="L515" s="1501"/>
      <c r="M515" s="1508"/>
      <c r="N515" s="1509"/>
      <c r="O515" s="1509"/>
      <c r="P515" s="1503"/>
      <c r="Q515" s="1195"/>
      <c r="R515" s="1193"/>
      <c r="S515" s="1193"/>
      <c r="T515" s="147" t="s">
        <v>156</v>
      </c>
      <c r="U515" s="1195"/>
      <c r="V515" s="1193"/>
      <c r="W515" s="1193"/>
      <c r="X515" s="147" t="s">
        <v>156</v>
      </c>
      <c r="Y515" s="1195"/>
      <c r="Z515" s="1193"/>
      <c r="AA515" s="1193"/>
      <c r="AB515" s="147" t="s">
        <v>156</v>
      </c>
      <c r="AC515" s="1195"/>
      <c r="AD515" s="1193"/>
      <c r="AE515" s="1193"/>
      <c r="AF515" s="147" t="s">
        <v>156</v>
      </c>
      <c r="AG515" s="1195"/>
      <c r="AH515" s="1193"/>
      <c r="AI515" s="1193"/>
      <c r="AJ515" s="147" t="s">
        <v>156</v>
      </c>
      <c r="AK515" s="187"/>
    </row>
    <row r="516" spans="1:37" s="125" customFormat="1" ht="17.100000000000001" customHeight="1" x14ac:dyDescent="0.15">
      <c r="A516" s="4"/>
      <c r="B516" s="1546">
        <f>+B514+1</f>
        <v>11</v>
      </c>
      <c r="C516" s="953"/>
      <c r="D516" s="1046"/>
      <c r="E516" s="1046"/>
      <c r="F516" s="1047"/>
      <c r="G516" s="953"/>
      <c r="H516" s="1046"/>
      <c r="I516" s="1046"/>
      <c r="J516" s="1047"/>
      <c r="K516" s="1498" t="s">
        <v>331</v>
      </c>
      <c r="L516" s="1499"/>
      <c r="M516" s="1506"/>
      <c r="N516" s="1507"/>
      <c r="O516" s="1507"/>
      <c r="P516" s="1502" t="s">
        <v>156</v>
      </c>
      <c r="Q516" s="953" t="s">
        <v>162</v>
      </c>
      <c r="R516" s="1046"/>
      <c r="S516" s="1046"/>
      <c r="T516" s="1047"/>
      <c r="U516" s="953" t="s">
        <v>162</v>
      </c>
      <c r="V516" s="1046"/>
      <c r="W516" s="1046"/>
      <c r="X516" s="1047"/>
      <c r="Y516" s="1195"/>
      <c r="Z516" s="1193"/>
      <c r="AA516" s="1193"/>
      <c r="AB516" s="147" t="s">
        <v>156</v>
      </c>
      <c r="AC516" s="1195"/>
      <c r="AD516" s="1193"/>
      <c r="AE516" s="1193"/>
      <c r="AF516" s="147" t="s">
        <v>156</v>
      </c>
      <c r="AG516" s="1195"/>
      <c r="AH516" s="1193"/>
      <c r="AI516" s="1193"/>
      <c r="AJ516" s="147" t="s">
        <v>156</v>
      </c>
      <c r="AK516" s="187"/>
    </row>
    <row r="517" spans="1:37" s="125" customFormat="1" ht="17.100000000000001" customHeight="1" x14ac:dyDescent="0.15">
      <c r="A517" s="4"/>
      <c r="B517" s="1547"/>
      <c r="C517" s="997"/>
      <c r="D517" s="978"/>
      <c r="E517" s="978"/>
      <c r="F517" s="1081"/>
      <c r="G517" s="997"/>
      <c r="H517" s="978"/>
      <c r="I517" s="978"/>
      <c r="J517" s="1081"/>
      <c r="K517" s="1500"/>
      <c r="L517" s="1501"/>
      <c r="M517" s="1508"/>
      <c r="N517" s="1509"/>
      <c r="O517" s="1509"/>
      <c r="P517" s="1503"/>
      <c r="Q517" s="1195"/>
      <c r="R517" s="1193"/>
      <c r="S517" s="1193"/>
      <c r="T517" s="147" t="s">
        <v>156</v>
      </c>
      <c r="U517" s="1195"/>
      <c r="V517" s="1193"/>
      <c r="W517" s="1193"/>
      <c r="X517" s="147" t="s">
        <v>156</v>
      </c>
      <c r="Y517" s="1195"/>
      <c r="Z517" s="1193"/>
      <c r="AA517" s="1193"/>
      <c r="AB517" s="147" t="s">
        <v>156</v>
      </c>
      <c r="AC517" s="1195"/>
      <c r="AD517" s="1193"/>
      <c r="AE517" s="1193"/>
      <c r="AF517" s="147" t="s">
        <v>156</v>
      </c>
      <c r="AG517" s="1195"/>
      <c r="AH517" s="1193"/>
      <c r="AI517" s="1193"/>
      <c r="AJ517" s="147" t="s">
        <v>156</v>
      </c>
      <c r="AK517" s="187"/>
    </row>
    <row r="518" spans="1:37" s="125" customFormat="1" ht="17.100000000000001" customHeight="1" x14ac:dyDescent="0.15">
      <c r="A518" s="4"/>
      <c r="B518" s="1546">
        <f>+B516+1</f>
        <v>12</v>
      </c>
      <c r="C518" s="953"/>
      <c r="D518" s="1046"/>
      <c r="E518" s="1046"/>
      <c r="F518" s="1047"/>
      <c r="G518" s="953"/>
      <c r="H518" s="1046"/>
      <c r="I518" s="1046"/>
      <c r="J518" s="1047"/>
      <c r="K518" s="1498" t="s">
        <v>331</v>
      </c>
      <c r="L518" s="1499"/>
      <c r="M518" s="1506"/>
      <c r="N518" s="1507"/>
      <c r="O518" s="1507"/>
      <c r="P518" s="1502" t="s">
        <v>156</v>
      </c>
      <c r="Q518" s="953" t="s">
        <v>162</v>
      </c>
      <c r="R518" s="1046"/>
      <c r="S518" s="1046"/>
      <c r="T518" s="1047"/>
      <c r="U518" s="953" t="s">
        <v>162</v>
      </c>
      <c r="V518" s="1046"/>
      <c r="W518" s="1046"/>
      <c r="X518" s="1047"/>
      <c r="Y518" s="1195"/>
      <c r="Z518" s="1193"/>
      <c r="AA518" s="1193"/>
      <c r="AB518" s="147" t="s">
        <v>156</v>
      </c>
      <c r="AC518" s="1195"/>
      <c r="AD518" s="1193"/>
      <c r="AE518" s="1193"/>
      <c r="AF518" s="147" t="s">
        <v>156</v>
      </c>
      <c r="AG518" s="1195"/>
      <c r="AH518" s="1193"/>
      <c r="AI518" s="1193"/>
      <c r="AJ518" s="147" t="s">
        <v>156</v>
      </c>
      <c r="AK518" s="187"/>
    </row>
    <row r="519" spans="1:37" s="125" customFormat="1" ht="17.100000000000001" customHeight="1" x14ac:dyDescent="0.15">
      <c r="A519" s="4"/>
      <c r="B519" s="1547"/>
      <c r="C519" s="997"/>
      <c r="D519" s="978"/>
      <c r="E519" s="978"/>
      <c r="F519" s="1081"/>
      <c r="G519" s="997"/>
      <c r="H519" s="978"/>
      <c r="I519" s="978"/>
      <c r="J519" s="1081"/>
      <c r="K519" s="1500"/>
      <c r="L519" s="1501"/>
      <c r="M519" s="1508"/>
      <c r="N519" s="1509"/>
      <c r="O519" s="1509"/>
      <c r="P519" s="1503"/>
      <c r="Q519" s="1195"/>
      <c r="R519" s="1193"/>
      <c r="S519" s="1193"/>
      <c r="T519" s="147" t="s">
        <v>156</v>
      </c>
      <c r="U519" s="1195"/>
      <c r="V519" s="1193"/>
      <c r="W519" s="1193"/>
      <c r="X519" s="147" t="s">
        <v>156</v>
      </c>
      <c r="Y519" s="1195"/>
      <c r="Z519" s="1193"/>
      <c r="AA519" s="1193"/>
      <c r="AB519" s="147" t="s">
        <v>156</v>
      </c>
      <c r="AC519" s="1195"/>
      <c r="AD519" s="1193"/>
      <c r="AE519" s="1193"/>
      <c r="AF519" s="147" t="s">
        <v>156</v>
      </c>
      <c r="AG519" s="1195"/>
      <c r="AH519" s="1193"/>
      <c r="AI519" s="1193"/>
      <c r="AJ519" s="147" t="s">
        <v>156</v>
      </c>
      <c r="AK519" s="187"/>
    </row>
    <row r="520" spans="1:37" s="125" customFormat="1" ht="17.100000000000001" customHeight="1" x14ac:dyDescent="0.15">
      <c r="A520" s="4"/>
      <c r="B520" s="1546">
        <f>+B518+1</f>
        <v>13</v>
      </c>
      <c r="C520" s="953"/>
      <c r="D520" s="1046"/>
      <c r="E520" s="1046"/>
      <c r="F520" s="1047"/>
      <c r="G520" s="953"/>
      <c r="H520" s="1046"/>
      <c r="I520" s="1046"/>
      <c r="J520" s="1047"/>
      <c r="K520" s="1498" t="s">
        <v>331</v>
      </c>
      <c r="L520" s="1499"/>
      <c r="M520" s="1506"/>
      <c r="N520" s="1507"/>
      <c r="O520" s="1507"/>
      <c r="P520" s="1502" t="s">
        <v>156</v>
      </c>
      <c r="Q520" s="953" t="s">
        <v>162</v>
      </c>
      <c r="R520" s="1046"/>
      <c r="S520" s="1046"/>
      <c r="T520" s="1047"/>
      <c r="U520" s="953" t="s">
        <v>162</v>
      </c>
      <c r="V520" s="1046"/>
      <c r="W520" s="1046"/>
      <c r="X520" s="1047"/>
      <c r="Y520" s="1195"/>
      <c r="Z520" s="1193"/>
      <c r="AA520" s="1193"/>
      <c r="AB520" s="147" t="s">
        <v>156</v>
      </c>
      <c r="AC520" s="1195"/>
      <c r="AD520" s="1193"/>
      <c r="AE520" s="1193"/>
      <c r="AF520" s="147" t="s">
        <v>156</v>
      </c>
      <c r="AG520" s="1195"/>
      <c r="AH520" s="1193"/>
      <c r="AI520" s="1193"/>
      <c r="AJ520" s="147" t="s">
        <v>156</v>
      </c>
      <c r="AK520" s="187"/>
    </row>
    <row r="521" spans="1:37" s="125" customFormat="1" ht="17.100000000000001" customHeight="1" x14ac:dyDescent="0.15">
      <c r="A521" s="4"/>
      <c r="B521" s="1547"/>
      <c r="C521" s="997"/>
      <c r="D521" s="978"/>
      <c r="E521" s="978"/>
      <c r="F521" s="1081"/>
      <c r="G521" s="997"/>
      <c r="H521" s="978"/>
      <c r="I521" s="978"/>
      <c r="J521" s="1081"/>
      <c r="K521" s="1500"/>
      <c r="L521" s="1501"/>
      <c r="M521" s="1508"/>
      <c r="N521" s="1509"/>
      <c r="O521" s="1509"/>
      <c r="P521" s="1503"/>
      <c r="Q521" s="1195"/>
      <c r="R521" s="1193"/>
      <c r="S521" s="1193"/>
      <c r="T521" s="147" t="s">
        <v>156</v>
      </c>
      <c r="U521" s="1195"/>
      <c r="V521" s="1193"/>
      <c r="W521" s="1193"/>
      <c r="X521" s="147" t="s">
        <v>156</v>
      </c>
      <c r="Y521" s="1195"/>
      <c r="Z521" s="1193"/>
      <c r="AA521" s="1193"/>
      <c r="AB521" s="147" t="s">
        <v>156</v>
      </c>
      <c r="AC521" s="1195"/>
      <c r="AD521" s="1193"/>
      <c r="AE521" s="1193"/>
      <c r="AF521" s="147" t="s">
        <v>156</v>
      </c>
      <c r="AG521" s="1195"/>
      <c r="AH521" s="1193"/>
      <c r="AI521" s="1193"/>
      <c r="AJ521" s="147" t="s">
        <v>156</v>
      </c>
      <c r="AK521" s="187"/>
    </row>
    <row r="522" spans="1:37" s="125" customFormat="1" ht="17.100000000000001" customHeight="1" x14ac:dyDescent="0.15">
      <c r="A522" s="4"/>
      <c r="B522" s="1546">
        <f>+B520+1</f>
        <v>14</v>
      </c>
      <c r="C522" s="953"/>
      <c r="D522" s="1046"/>
      <c r="E522" s="1046"/>
      <c r="F522" s="1047"/>
      <c r="G522" s="953"/>
      <c r="H522" s="1046"/>
      <c r="I522" s="1046"/>
      <c r="J522" s="1047"/>
      <c r="K522" s="1498" t="s">
        <v>331</v>
      </c>
      <c r="L522" s="1499"/>
      <c r="M522" s="1506"/>
      <c r="N522" s="1507"/>
      <c r="O522" s="1507"/>
      <c r="P522" s="1502" t="s">
        <v>156</v>
      </c>
      <c r="Q522" s="953" t="s">
        <v>162</v>
      </c>
      <c r="R522" s="1046"/>
      <c r="S522" s="1046"/>
      <c r="T522" s="1047"/>
      <c r="U522" s="953" t="s">
        <v>162</v>
      </c>
      <c r="V522" s="1046"/>
      <c r="W522" s="1046"/>
      <c r="X522" s="1047"/>
      <c r="Y522" s="1195"/>
      <c r="Z522" s="1193"/>
      <c r="AA522" s="1193"/>
      <c r="AB522" s="147" t="s">
        <v>156</v>
      </c>
      <c r="AC522" s="1195"/>
      <c r="AD522" s="1193"/>
      <c r="AE522" s="1193"/>
      <c r="AF522" s="147" t="s">
        <v>156</v>
      </c>
      <c r="AG522" s="1195"/>
      <c r="AH522" s="1193"/>
      <c r="AI522" s="1193"/>
      <c r="AJ522" s="147" t="s">
        <v>156</v>
      </c>
      <c r="AK522" s="187"/>
    </row>
    <row r="523" spans="1:37" s="125" customFormat="1" ht="17.100000000000001" customHeight="1" x14ac:dyDescent="0.15">
      <c r="A523" s="4"/>
      <c r="B523" s="1547"/>
      <c r="C523" s="997"/>
      <c r="D523" s="978"/>
      <c r="E523" s="978"/>
      <c r="F523" s="1081"/>
      <c r="G523" s="997"/>
      <c r="H523" s="978"/>
      <c r="I523" s="978"/>
      <c r="J523" s="1081"/>
      <c r="K523" s="1500"/>
      <c r="L523" s="1501"/>
      <c r="M523" s="1508"/>
      <c r="N523" s="1509"/>
      <c r="O523" s="1509"/>
      <c r="P523" s="1503"/>
      <c r="Q523" s="1195"/>
      <c r="R523" s="1193"/>
      <c r="S523" s="1193"/>
      <c r="T523" s="147" t="s">
        <v>156</v>
      </c>
      <c r="U523" s="1195"/>
      <c r="V523" s="1193"/>
      <c r="W523" s="1193"/>
      <c r="X523" s="147" t="s">
        <v>156</v>
      </c>
      <c r="Y523" s="1195"/>
      <c r="Z523" s="1193"/>
      <c r="AA523" s="1193"/>
      <c r="AB523" s="147" t="s">
        <v>156</v>
      </c>
      <c r="AC523" s="1195"/>
      <c r="AD523" s="1193"/>
      <c r="AE523" s="1193"/>
      <c r="AF523" s="147" t="s">
        <v>156</v>
      </c>
      <c r="AG523" s="1195"/>
      <c r="AH523" s="1193"/>
      <c r="AI523" s="1193"/>
      <c r="AJ523" s="147" t="s">
        <v>156</v>
      </c>
      <c r="AK523" s="187"/>
    </row>
    <row r="524" spans="1:37" s="125" customFormat="1" ht="17.100000000000001" customHeight="1" x14ac:dyDescent="0.15">
      <c r="A524" s="4"/>
      <c r="B524" s="1546">
        <f>+B522+1</f>
        <v>15</v>
      </c>
      <c r="C524" s="953"/>
      <c r="D524" s="1046"/>
      <c r="E524" s="1046"/>
      <c r="F524" s="1047"/>
      <c r="G524" s="953"/>
      <c r="H524" s="1046"/>
      <c r="I524" s="1046"/>
      <c r="J524" s="1047"/>
      <c r="K524" s="1498" t="s">
        <v>331</v>
      </c>
      <c r="L524" s="1499"/>
      <c r="M524" s="1506"/>
      <c r="N524" s="1507"/>
      <c r="O524" s="1507"/>
      <c r="P524" s="1502" t="s">
        <v>156</v>
      </c>
      <c r="Q524" s="953" t="s">
        <v>162</v>
      </c>
      <c r="R524" s="1046"/>
      <c r="S524" s="1046"/>
      <c r="T524" s="1047"/>
      <c r="U524" s="953" t="s">
        <v>162</v>
      </c>
      <c r="V524" s="1046"/>
      <c r="W524" s="1046"/>
      <c r="X524" s="1047"/>
      <c r="Y524" s="1195"/>
      <c r="Z524" s="1193"/>
      <c r="AA524" s="1193"/>
      <c r="AB524" s="147" t="s">
        <v>156</v>
      </c>
      <c r="AC524" s="1195"/>
      <c r="AD524" s="1193"/>
      <c r="AE524" s="1193"/>
      <c r="AF524" s="147" t="s">
        <v>156</v>
      </c>
      <c r="AG524" s="1195"/>
      <c r="AH524" s="1193"/>
      <c r="AI524" s="1193"/>
      <c r="AJ524" s="147" t="s">
        <v>156</v>
      </c>
      <c r="AK524" s="187"/>
    </row>
    <row r="525" spans="1:37" s="125" customFormat="1" ht="17.100000000000001" customHeight="1" x14ac:dyDescent="0.15">
      <c r="A525" s="4"/>
      <c r="B525" s="1547"/>
      <c r="C525" s="997"/>
      <c r="D525" s="978"/>
      <c r="E525" s="978"/>
      <c r="F525" s="1081"/>
      <c r="G525" s="997"/>
      <c r="H525" s="978"/>
      <c r="I525" s="978"/>
      <c r="J525" s="1081"/>
      <c r="K525" s="1500"/>
      <c r="L525" s="1501"/>
      <c r="M525" s="1508"/>
      <c r="N525" s="1509"/>
      <c r="O525" s="1509"/>
      <c r="P525" s="1503"/>
      <c r="Q525" s="1195"/>
      <c r="R525" s="1193"/>
      <c r="S525" s="1193"/>
      <c r="T525" s="147" t="s">
        <v>156</v>
      </c>
      <c r="U525" s="1195"/>
      <c r="V525" s="1193"/>
      <c r="W525" s="1193"/>
      <c r="X525" s="147" t="s">
        <v>156</v>
      </c>
      <c r="Y525" s="1195"/>
      <c r="Z525" s="1193"/>
      <c r="AA525" s="1193"/>
      <c r="AB525" s="147" t="s">
        <v>156</v>
      </c>
      <c r="AC525" s="1195"/>
      <c r="AD525" s="1193"/>
      <c r="AE525" s="1193"/>
      <c r="AF525" s="147" t="s">
        <v>156</v>
      </c>
      <c r="AG525" s="1195"/>
      <c r="AH525" s="1193"/>
      <c r="AI525" s="1193"/>
      <c r="AJ525" s="147" t="s">
        <v>156</v>
      </c>
      <c r="AK525" s="187"/>
    </row>
    <row r="526" spans="1:37" s="125" customFormat="1" ht="17.100000000000001" customHeight="1" x14ac:dyDescent="0.15">
      <c r="A526" s="4"/>
      <c r="B526" s="1546">
        <f>+B524+1</f>
        <v>16</v>
      </c>
      <c r="C526" s="953"/>
      <c r="D526" s="1046"/>
      <c r="E526" s="1046"/>
      <c r="F526" s="1047"/>
      <c r="G526" s="953"/>
      <c r="H526" s="1046"/>
      <c r="I526" s="1046"/>
      <c r="J526" s="1047"/>
      <c r="K526" s="1498" t="s">
        <v>331</v>
      </c>
      <c r="L526" s="1499"/>
      <c r="M526" s="1506"/>
      <c r="N526" s="1507"/>
      <c r="O526" s="1507"/>
      <c r="P526" s="1502" t="s">
        <v>156</v>
      </c>
      <c r="Q526" s="953" t="s">
        <v>162</v>
      </c>
      <c r="R526" s="1046"/>
      <c r="S526" s="1046"/>
      <c r="T526" s="1047"/>
      <c r="U526" s="953" t="s">
        <v>162</v>
      </c>
      <c r="V526" s="1046"/>
      <c r="W526" s="1046"/>
      <c r="X526" s="1047"/>
      <c r="Y526" s="1195"/>
      <c r="Z526" s="1193"/>
      <c r="AA526" s="1193"/>
      <c r="AB526" s="147" t="s">
        <v>156</v>
      </c>
      <c r="AC526" s="1195"/>
      <c r="AD526" s="1193"/>
      <c r="AE526" s="1193"/>
      <c r="AF526" s="147" t="s">
        <v>156</v>
      </c>
      <c r="AG526" s="1195"/>
      <c r="AH526" s="1193"/>
      <c r="AI526" s="1193"/>
      <c r="AJ526" s="147" t="s">
        <v>156</v>
      </c>
      <c r="AK526" s="187"/>
    </row>
    <row r="527" spans="1:37" s="125" customFormat="1" ht="17.100000000000001" customHeight="1" x14ac:dyDescent="0.15">
      <c r="A527" s="4"/>
      <c r="B527" s="1547"/>
      <c r="C527" s="997"/>
      <c r="D527" s="978"/>
      <c r="E527" s="978"/>
      <c r="F527" s="1081"/>
      <c r="G527" s="997"/>
      <c r="H527" s="978"/>
      <c r="I527" s="978"/>
      <c r="J527" s="1081"/>
      <c r="K527" s="1500"/>
      <c r="L527" s="1501"/>
      <c r="M527" s="1508"/>
      <c r="N527" s="1509"/>
      <c r="O527" s="1509"/>
      <c r="P527" s="1503"/>
      <c r="Q527" s="1195"/>
      <c r="R527" s="1193"/>
      <c r="S527" s="1193"/>
      <c r="T527" s="147" t="s">
        <v>156</v>
      </c>
      <c r="U527" s="1195"/>
      <c r="V527" s="1193"/>
      <c r="W527" s="1193"/>
      <c r="X527" s="147" t="s">
        <v>156</v>
      </c>
      <c r="Y527" s="1195"/>
      <c r="Z527" s="1193"/>
      <c r="AA527" s="1193"/>
      <c r="AB527" s="147" t="s">
        <v>156</v>
      </c>
      <c r="AC527" s="1195"/>
      <c r="AD527" s="1193"/>
      <c r="AE527" s="1193"/>
      <c r="AF527" s="147" t="s">
        <v>156</v>
      </c>
      <c r="AG527" s="1195"/>
      <c r="AH527" s="1193"/>
      <c r="AI527" s="1193"/>
      <c r="AJ527" s="147" t="s">
        <v>156</v>
      </c>
      <c r="AK527" s="187"/>
    </row>
    <row r="528" spans="1:37" s="125" customFormat="1" ht="17.100000000000001" customHeight="1" x14ac:dyDescent="0.15">
      <c r="A528" s="4"/>
      <c r="B528" s="1546">
        <f>+B526+1</f>
        <v>17</v>
      </c>
      <c r="C528" s="953"/>
      <c r="D528" s="1046"/>
      <c r="E528" s="1046"/>
      <c r="F528" s="1047"/>
      <c r="G528" s="953"/>
      <c r="H528" s="1046"/>
      <c r="I528" s="1046"/>
      <c r="J528" s="1047"/>
      <c r="K528" s="1498" t="s">
        <v>331</v>
      </c>
      <c r="L528" s="1499"/>
      <c r="M528" s="1506"/>
      <c r="N528" s="1507"/>
      <c r="O528" s="1507"/>
      <c r="P528" s="1502" t="s">
        <v>156</v>
      </c>
      <c r="Q528" s="953" t="s">
        <v>162</v>
      </c>
      <c r="R528" s="1046"/>
      <c r="S528" s="1046"/>
      <c r="T528" s="1047"/>
      <c r="U528" s="953" t="s">
        <v>162</v>
      </c>
      <c r="V528" s="1046"/>
      <c r="W528" s="1046"/>
      <c r="X528" s="1047"/>
      <c r="Y528" s="1195"/>
      <c r="Z528" s="1193"/>
      <c r="AA528" s="1193"/>
      <c r="AB528" s="147" t="s">
        <v>156</v>
      </c>
      <c r="AC528" s="1195"/>
      <c r="AD528" s="1193"/>
      <c r="AE528" s="1193"/>
      <c r="AF528" s="147" t="s">
        <v>156</v>
      </c>
      <c r="AG528" s="1195"/>
      <c r="AH528" s="1193"/>
      <c r="AI528" s="1193"/>
      <c r="AJ528" s="147" t="s">
        <v>156</v>
      </c>
      <c r="AK528" s="187"/>
    </row>
    <row r="529" spans="1:37" s="125" customFormat="1" ht="17.100000000000001" customHeight="1" x14ac:dyDescent="0.15">
      <c r="A529" s="4"/>
      <c r="B529" s="1547"/>
      <c r="C529" s="997"/>
      <c r="D529" s="978"/>
      <c r="E529" s="978"/>
      <c r="F529" s="1081"/>
      <c r="G529" s="997"/>
      <c r="H529" s="978"/>
      <c r="I529" s="978"/>
      <c r="J529" s="1081"/>
      <c r="K529" s="1500"/>
      <c r="L529" s="1501"/>
      <c r="M529" s="1508"/>
      <c r="N529" s="1509"/>
      <c r="O529" s="1509"/>
      <c r="P529" s="1503"/>
      <c r="Q529" s="1195"/>
      <c r="R529" s="1193"/>
      <c r="S529" s="1193"/>
      <c r="T529" s="147" t="s">
        <v>156</v>
      </c>
      <c r="U529" s="1195"/>
      <c r="V529" s="1193"/>
      <c r="W529" s="1193"/>
      <c r="X529" s="147" t="s">
        <v>156</v>
      </c>
      <c r="Y529" s="1195"/>
      <c r="Z529" s="1193"/>
      <c r="AA529" s="1193"/>
      <c r="AB529" s="147" t="s">
        <v>156</v>
      </c>
      <c r="AC529" s="1195"/>
      <c r="AD529" s="1193"/>
      <c r="AE529" s="1193"/>
      <c r="AF529" s="147" t="s">
        <v>156</v>
      </c>
      <c r="AG529" s="1195"/>
      <c r="AH529" s="1193"/>
      <c r="AI529" s="1193"/>
      <c r="AJ529" s="147" t="s">
        <v>156</v>
      </c>
      <c r="AK529" s="187"/>
    </row>
    <row r="530" spans="1:37" s="125" customFormat="1" ht="17.100000000000001" customHeight="1" x14ac:dyDescent="0.15">
      <c r="A530" s="4"/>
      <c r="B530" s="1546">
        <f>+B528+1</f>
        <v>18</v>
      </c>
      <c r="C530" s="953"/>
      <c r="D530" s="1046"/>
      <c r="E530" s="1046"/>
      <c r="F530" s="1047"/>
      <c r="G530" s="953"/>
      <c r="H530" s="1046"/>
      <c r="I530" s="1046"/>
      <c r="J530" s="1047"/>
      <c r="K530" s="1498" t="s">
        <v>331</v>
      </c>
      <c r="L530" s="1499"/>
      <c r="M530" s="1506"/>
      <c r="N530" s="1507"/>
      <c r="O530" s="1507"/>
      <c r="P530" s="1502" t="s">
        <v>156</v>
      </c>
      <c r="Q530" s="953" t="s">
        <v>162</v>
      </c>
      <c r="R530" s="1046"/>
      <c r="S530" s="1046"/>
      <c r="T530" s="1047"/>
      <c r="U530" s="953" t="s">
        <v>162</v>
      </c>
      <c r="V530" s="1046"/>
      <c r="W530" s="1046"/>
      <c r="X530" s="1047"/>
      <c r="Y530" s="1195"/>
      <c r="Z530" s="1193"/>
      <c r="AA530" s="1193"/>
      <c r="AB530" s="147" t="s">
        <v>156</v>
      </c>
      <c r="AC530" s="1195"/>
      <c r="AD530" s="1193"/>
      <c r="AE530" s="1193"/>
      <c r="AF530" s="147" t="s">
        <v>156</v>
      </c>
      <c r="AG530" s="1195"/>
      <c r="AH530" s="1193"/>
      <c r="AI530" s="1193"/>
      <c r="AJ530" s="147" t="s">
        <v>156</v>
      </c>
      <c r="AK530" s="187"/>
    </row>
    <row r="531" spans="1:37" s="125" customFormat="1" ht="17.100000000000001" customHeight="1" x14ac:dyDescent="0.15">
      <c r="A531" s="4"/>
      <c r="B531" s="1547"/>
      <c r="C531" s="997"/>
      <c r="D531" s="978"/>
      <c r="E531" s="978"/>
      <c r="F531" s="1081"/>
      <c r="G531" s="997"/>
      <c r="H531" s="978"/>
      <c r="I531" s="978"/>
      <c r="J531" s="1081"/>
      <c r="K531" s="1500"/>
      <c r="L531" s="1501"/>
      <c r="M531" s="1508"/>
      <c r="N531" s="1509"/>
      <c r="O531" s="1509"/>
      <c r="P531" s="1503"/>
      <c r="Q531" s="1195"/>
      <c r="R531" s="1193"/>
      <c r="S531" s="1193"/>
      <c r="T531" s="147" t="s">
        <v>156</v>
      </c>
      <c r="U531" s="1195"/>
      <c r="V531" s="1193"/>
      <c r="W531" s="1193"/>
      <c r="X531" s="147" t="s">
        <v>156</v>
      </c>
      <c r="Y531" s="1195"/>
      <c r="Z531" s="1193"/>
      <c r="AA531" s="1193"/>
      <c r="AB531" s="147" t="s">
        <v>156</v>
      </c>
      <c r="AC531" s="1195"/>
      <c r="AD531" s="1193"/>
      <c r="AE531" s="1193"/>
      <c r="AF531" s="147" t="s">
        <v>156</v>
      </c>
      <c r="AG531" s="1195"/>
      <c r="AH531" s="1193"/>
      <c r="AI531" s="1193"/>
      <c r="AJ531" s="147" t="s">
        <v>156</v>
      </c>
      <c r="AK531" s="187"/>
    </row>
    <row r="532" spans="1:37" s="125" customFormat="1" ht="17.100000000000001" customHeight="1" x14ac:dyDescent="0.15">
      <c r="A532" s="4"/>
      <c r="B532" s="1546">
        <f>+B530+1</f>
        <v>19</v>
      </c>
      <c r="C532" s="953"/>
      <c r="D532" s="1046"/>
      <c r="E532" s="1046"/>
      <c r="F532" s="1047"/>
      <c r="G532" s="953"/>
      <c r="H532" s="1046"/>
      <c r="I532" s="1046"/>
      <c r="J532" s="1047"/>
      <c r="K532" s="1498" t="s">
        <v>331</v>
      </c>
      <c r="L532" s="1499"/>
      <c r="M532" s="1506"/>
      <c r="N532" s="1507"/>
      <c r="O532" s="1507"/>
      <c r="P532" s="1502" t="s">
        <v>156</v>
      </c>
      <c r="Q532" s="953" t="s">
        <v>162</v>
      </c>
      <c r="R532" s="1046"/>
      <c r="S532" s="1046"/>
      <c r="T532" s="1047"/>
      <c r="U532" s="953" t="s">
        <v>162</v>
      </c>
      <c r="V532" s="1046"/>
      <c r="W532" s="1046"/>
      <c r="X532" s="1047"/>
      <c r="Y532" s="1195"/>
      <c r="Z532" s="1193"/>
      <c r="AA532" s="1193"/>
      <c r="AB532" s="147" t="s">
        <v>156</v>
      </c>
      <c r="AC532" s="1195"/>
      <c r="AD532" s="1193"/>
      <c r="AE532" s="1193"/>
      <c r="AF532" s="147" t="s">
        <v>156</v>
      </c>
      <c r="AG532" s="1195"/>
      <c r="AH532" s="1193"/>
      <c r="AI532" s="1193"/>
      <c r="AJ532" s="147" t="s">
        <v>156</v>
      </c>
      <c r="AK532" s="187"/>
    </row>
    <row r="533" spans="1:37" s="125" customFormat="1" ht="17.100000000000001" customHeight="1" x14ac:dyDescent="0.15">
      <c r="A533" s="4"/>
      <c r="B533" s="1547"/>
      <c r="C533" s="997"/>
      <c r="D533" s="978"/>
      <c r="E533" s="978"/>
      <c r="F533" s="1081"/>
      <c r="G533" s="997"/>
      <c r="H533" s="978"/>
      <c r="I533" s="978"/>
      <c r="J533" s="1081"/>
      <c r="K533" s="1500"/>
      <c r="L533" s="1501"/>
      <c r="M533" s="1508"/>
      <c r="N533" s="1509"/>
      <c r="O533" s="1509"/>
      <c r="P533" s="1503"/>
      <c r="Q533" s="1195"/>
      <c r="R533" s="1193"/>
      <c r="S533" s="1193"/>
      <c r="T533" s="147" t="s">
        <v>156</v>
      </c>
      <c r="U533" s="1195"/>
      <c r="V533" s="1193"/>
      <c r="W533" s="1193"/>
      <c r="X533" s="147" t="s">
        <v>156</v>
      </c>
      <c r="Y533" s="1195"/>
      <c r="Z533" s="1193"/>
      <c r="AA533" s="1193"/>
      <c r="AB533" s="147" t="s">
        <v>156</v>
      </c>
      <c r="AC533" s="1195"/>
      <c r="AD533" s="1193"/>
      <c r="AE533" s="1193"/>
      <c r="AF533" s="147" t="s">
        <v>156</v>
      </c>
      <c r="AG533" s="1195"/>
      <c r="AH533" s="1193"/>
      <c r="AI533" s="1193"/>
      <c r="AJ533" s="147" t="s">
        <v>156</v>
      </c>
      <c r="AK533" s="187"/>
    </row>
    <row r="534" spans="1:37" s="125" customFormat="1" ht="17.100000000000001" customHeight="1" x14ac:dyDescent="0.15">
      <c r="A534" s="4"/>
      <c r="B534" s="1548">
        <f>+B532+1</f>
        <v>20</v>
      </c>
      <c r="C534" s="1553"/>
      <c r="D534" s="1554"/>
      <c r="E534" s="1554"/>
      <c r="F534" s="1555"/>
      <c r="G534" s="1553"/>
      <c r="H534" s="1554"/>
      <c r="I534" s="1554"/>
      <c r="J534" s="1555"/>
      <c r="K534" s="1498" t="s">
        <v>331</v>
      </c>
      <c r="L534" s="1499"/>
      <c r="M534" s="1506"/>
      <c r="N534" s="1507"/>
      <c r="O534" s="1507"/>
      <c r="P534" s="1502" t="s">
        <v>156</v>
      </c>
      <c r="Q534" s="953" t="s">
        <v>162</v>
      </c>
      <c r="R534" s="1046"/>
      <c r="S534" s="1046"/>
      <c r="T534" s="1047"/>
      <c r="U534" s="953" t="s">
        <v>162</v>
      </c>
      <c r="V534" s="1046"/>
      <c r="W534" s="1046"/>
      <c r="X534" s="1047"/>
      <c r="Y534" s="1195"/>
      <c r="Z534" s="1193"/>
      <c r="AA534" s="1193"/>
      <c r="AB534" s="147" t="s">
        <v>156</v>
      </c>
      <c r="AC534" s="1195"/>
      <c r="AD534" s="1193"/>
      <c r="AE534" s="1193"/>
      <c r="AF534" s="147" t="s">
        <v>156</v>
      </c>
      <c r="AG534" s="1195"/>
      <c r="AH534" s="1193"/>
      <c r="AI534" s="1193"/>
      <c r="AJ534" s="147" t="s">
        <v>156</v>
      </c>
      <c r="AK534" s="187"/>
    </row>
    <row r="535" spans="1:37" s="126" customFormat="1" ht="17.100000000000001" customHeight="1" x14ac:dyDescent="0.15">
      <c r="A535" s="4"/>
      <c r="B535" s="1547"/>
      <c r="C535" s="997"/>
      <c r="D535" s="978"/>
      <c r="E535" s="978"/>
      <c r="F535" s="1081"/>
      <c r="G535" s="997"/>
      <c r="H535" s="978"/>
      <c r="I535" s="978"/>
      <c r="J535" s="1081"/>
      <c r="K535" s="1500"/>
      <c r="L535" s="1501"/>
      <c r="M535" s="1508"/>
      <c r="N535" s="1509"/>
      <c r="O535" s="1509"/>
      <c r="P535" s="1503"/>
      <c r="Q535" s="1195"/>
      <c r="R535" s="1193"/>
      <c r="S535" s="1193"/>
      <c r="T535" s="147" t="s">
        <v>156</v>
      </c>
      <c r="U535" s="1195"/>
      <c r="V535" s="1193"/>
      <c r="W535" s="1193"/>
      <c r="X535" s="147" t="s">
        <v>156</v>
      </c>
      <c r="Y535" s="1195"/>
      <c r="Z535" s="1193"/>
      <c r="AA535" s="1193"/>
      <c r="AB535" s="147" t="s">
        <v>156</v>
      </c>
      <c r="AC535" s="1195"/>
      <c r="AD535" s="1193"/>
      <c r="AE535" s="1193"/>
      <c r="AF535" s="147" t="s">
        <v>156</v>
      </c>
      <c r="AG535" s="1195"/>
      <c r="AH535" s="1193"/>
      <c r="AI535" s="1193"/>
      <c r="AJ535" s="147" t="s">
        <v>156</v>
      </c>
      <c r="AK535" s="187"/>
    </row>
    <row r="536" spans="1:37" s="127" customFormat="1" ht="14.1" customHeight="1" x14ac:dyDescent="0.15">
      <c r="A536" s="34"/>
      <c r="B536" s="34" t="s">
        <v>471</v>
      </c>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c r="AG536" s="34"/>
      <c r="AH536" s="34"/>
      <c r="AI536" s="34"/>
      <c r="AJ536" s="34"/>
      <c r="AK536" s="34"/>
    </row>
    <row r="537" spans="1:37" s="128" customFormat="1" ht="20.100000000000001" customHeight="1" x14ac:dyDescent="0.15">
      <c r="A537" s="174"/>
      <c r="B537" s="34" t="s">
        <v>113</v>
      </c>
      <c r="C537" s="174"/>
      <c r="D537" s="174"/>
      <c r="E537" s="174"/>
      <c r="F537" s="174"/>
      <c r="G537" s="174"/>
      <c r="H537" s="174"/>
      <c r="I537" s="174"/>
      <c r="J537" s="174"/>
      <c r="K537" s="174"/>
      <c r="L537" s="174"/>
      <c r="M537" s="174"/>
      <c r="N537" s="174"/>
      <c r="O537" s="174"/>
      <c r="P537" s="1204"/>
      <c r="Q537" s="1204"/>
      <c r="R537" s="1204"/>
      <c r="S537" s="174"/>
      <c r="T537" s="174"/>
      <c r="U537" s="174"/>
      <c r="V537" s="174"/>
      <c r="W537" s="174"/>
      <c r="X537" s="174"/>
      <c r="Y537" s="174"/>
      <c r="Z537" s="174"/>
      <c r="AA537" s="174"/>
      <c r="AB537" s="174"/>
      <c r="AC537" s="174"/>
      <c r="AD537" s="174"/>
      <c r="AE537" s="174"/>
      <c r="AF537" s="174"/>
      <c r="AG537" s="174"/>
      <c r="AH537" s="174"/>
      <c r="AI537" s="174"/>
      <c r="AJ537" s="20"/>
      <c r="AK537" s="20"/>
    </row>
    <row r="538" spans="1:37" s="125" customFormat="1" ht="20.100000000000001" customHeight="1" x14ac:dyDescent="0.15">
      <c r="A538" s="4"/>
      <c r="B538" s="1549" t="s">
        <v>250</v>
      </c>
      <c r="C538" s="959" t="s">
        <v>79</v>
      </c>
      <c r="D538" s="960"/>
      <c r="E538" s="960"/>
      <c r="F538" s="1109"/>
      <c r="G538" s="959" t="s">
        <v>374</v>
      </c>
      <c r="H538" s="960"/>
      <c r="I538" s="960"/>
      <c r="J538" s="1109"/>
      <c r="K538" s="1511" t="s">
        <v>215</v>
      </c>
      <c r="L538" s="1512"/>
      <c r="M538" s="775" t="s">
        <v>373</v>
      </c>
      <c r="N538" s="776"/>
      <c r="O538" s="776"/>
      <c r="P538" s="776"/>
      <c r="Q538" s="776"/>
      <c r="R538" s="776"/>
      <c r="S538" s="776"/>
      <c r="T538" s="776"/>
      <c r="U538" s="776"/>
      <c r="V538" s="776"/>
      <c r="W538" s="776"/>
      <c r="X538" s="777"/>
      <c r="Y538" s="775" t="s">
        <v>670</v>
      </c>
      <c r="Z538" s="776"/>
      <c r="AA538" s="776"/>
      <c r="AB538" s="776"/>
      <c r="AC538" s="776"/>
      <c r="AD538" s="776"/>
      <c r="AE538" s="776"/>
      <c r="AF538" s="776"/>
      <c r="AG538" s="776"/>
      <c r="AH538" s="776"/>
      <c r="AI538" s="776"/>
      <c r="AJ538" s="777"/>
      <c r="AK538" s="194"/>
    </row>
    <row r="539" spans="1:37" s="125" customFormat="1" ht="20.100000000000001" customHeight="1" x14ac:dyDescent="0.15">
      <c r="A539" s="4"/>
      <c r="B539" s="1550"/>
      <c r="C539" s="1551"/>
      <c r="D539" s="1552"/>
      <c r="E539" s="1552"/>
      <c r="F539" s="1321"/>
      <c r="G539" s="1551"/>
      <c r="H539" s="1552"/>
      <c r="I539" s="1552"/>
      <c r="J539" s="1321"/>
      <c r="K539" s="1511"/>
      <c r="L539" s="1512"/>
      <c r="M539" s="959" t="s">
        <v>153</v>
      </c>
      <c r="N539" s="960"/>
      <c r="O539" s="960"/>
      <c r="P539" s="1109"/>
      <c r="Q539" s="1535" t="s">
        <v>154</v>
      </c>
      <c r="R539" s="1536"/>
      <c r="S539" s="1536"/>
      <c r="T539" s="1537"/>
      <c r="U539" s="1535" t="s">
        <v>346</v>
      </c>
      <c r="V539" s="1536"/>
      <c r="W539" s="1536"/>
      <c r="X539" s="1537"/>
      <c r="Y539" s="218" t="s">
        <v>369</v>
      </c>
      <c r="Z539" s="219"/>
      <c r="AA539" s="219"/>
      <c r="AB539" s="220"/>
      <c r="AC539" s="218" t="s">
        <v>370</v>
      </c>
      <c r="AD539" s="219"/>
      <c r="AE539" s="219"/>
      <c r="AF539" s="220"/>
      <c r="AG539" s="775" t="s">
        <v>372</v>
      </c>
      <c r="AH539" s="1199"/>
      <c r="AI539" s="1199"/>
      <c r="AJ539" s="1200"/>
      <c r="AK539" s="194"/>
    </row>
    <row r="540" spans="1:37" s="125" customFormat="1" ht="20.100000000000001" customHeight="1" x14ac:dyDescent="0.15">
      <c r="A540" s="4"/>
      <c r="B540" s="1550"/>
      <c r="C540" s="961"/>
      <c r="D540" s="962"/>
      <c r="E540" s="962"/>
      <c r="F540" s="1110"/>
      <c r="G540" s="961"/>
      <c r="H540" s="962"/>
      <c r="I540" s="962"/>
      <c r="J540" s="1110"/>
      <c r="K540" s="1511"/>
      <c r="L540" s="1512"/>
      <c r="M540" s="961"/>
      <c r="N540" s="962"/>
      <c r="O540" s="962"/>
      <c r="P540" s="1110"/>
      <c r="Q540" s="221" t="s">
        <v>347</v>
      </c>
      <c r="R540" s="221"/>
      <c r="S540" s="221"/>
      <c r="T540" s="221"/>
      <c r="U540" s="221" t="s">
        <v>347</v>
      </c>
      <c r="V540" s="221"/>
      <c r="W540" s="221"/>
      <c r="X540" s="221"/>
      <c r="Y540" s="221" t="s">
        <v>236</v>
      </c>
      <c r="Z540" s="221"/>
      <c r="AA540" s="221"/>
      <c r="AB540" s="221"/>
      <c r="AC540" s="222" t="s">
        <v>237</v>
      </c>
      <c r="AD540" s="222"/>
      <c r="AE540" s="222"/>
      <c r="AF540" s="222"/>
      <c r="AG540" s="775" t="s">
        <v>371</v>
      </c>
      <c r="AH540" s="776"/>
      <c r="AI540" s="776"/>
      <c r="AJ540" s="777"/>
      <c r="AK540" s="196"/>
    </row>
    <row r="541" spans="1:37" s="125" customFormat="1" ht="14.1" customHeight="1" x14ac:dyDescent="0.15">
      <c r="A541" s="4"/>
      <c r="B541" s="1546">
        <v>21</v>
      </c>
      <c r="C541" s="953"/>
      <c r="D541" s="1046"/>
      <c r="E541" s="1046"/>
      <c r="F541" s="1047"/>
      <c r="G541" s="953"/>
      <c r="H541" s="1046"/>
      <c r="I541" s="1046"/>
      <c r="J541" s="1047"/>
      <c r="K541" s="1498" t="s">
        <v>331</v>
      </c>
      <c r="L541" s="1499"/>
      <c r="M541" s="1506"/>
      <c r="N541" s="1507"/>
      <c r="O541" s="1507"/>
      <c r="P541" s="1502" t="s">
        <v>156</v>
      </c>
      <c r="Q541" s="953" t="s">
        <v>162</v>
      </c>
      <c r="R541" s="1046"/>
      <c r="S541" s="1046"/>
      <c r="T541" s="1047"/>
      <c r="U541" s="953" t="s">
        <v>162</v>
      </c>
      <c r="V541" s="1046"/>
      <c r="W541" s="1046"/>
      <c r="X541" s="1047"/>
      <c r="Y541" s="1195"/>
      <c r="Z541" s="1193"/>
      <c r="AA541" s="1193"/>
      <c r="AB541" s="147" t="s">
        <v>156</v>
      </c>
      <c r="AC541" s="1195"/>
      <c r="AD541" s="1193"/>
      <c r="AE541" s="1193"/>
      <c r="AF541" s="147" t="s">
        <v>156</v>
      </c>
      <c r="AG541" s="1195"/>
      <c r="AH541" s="1193"/>
      <c r="AI541" s="1193"/>
      <c r="AJ541" s="147" t="s">
        <v>156</v>
      </c>
      <c r="AK541" s="187"/>
    </row>
    <row r="542" spans="1:37" s="125" customFormat="1" ht="14.1" customHeight="1" x14ac:dyDescent="0.15">
      <c r="A542" s="4"/>
      <c r="B542" s="998"/>
      <c r="C542" s="954"/>
      <c r="D542" s="987"/>
      <c r="E542" s="987"/>
      <c r="F542" s="1387"/>
      <c r="G542" s="954"/>
      <c r="H542" s="987"/>
      <c r="I542" s="987"/>
      <c r="J542" s="1387"/>
      <c r="K542" s="1500"/>
      <c r="L542" s="1501"/>
      <c r="M542" s="1508"/>
      <c r="N542" s="1509"/>
      <c r="O542" s="1509"/>
      <c r="P542" s="1503"/>
      <c r="Q542" s="1195"/>
      <c r="R542" s="1193"/>
      <c r="S542" s="1193"/>
      <c r="T542" s="147" t="s">
        <v>156</v>
      </c>
      <c r="U542" s="1195"/>
      <c r="V542" s="1193"/>
      <c r="W542" s="1193"/>
      <c r="X542" s="147" t="s">
        <v>156</v>
      </c>
      <c r="Y542" s="1195"/>
      <c r="Z542" s="1193"/>
      <c r="AA542" s="1193"/>
      <c r="AB542" s="147" t="s">
        <v>156</v>
      </c>
      <c r="AC542" s="1195"/>
      <c r="AD542" s="1193"/>
      <c r="AE542" s="1193"/>
      <c r="AF542" s="147" t="s">
        <v>156</v>
      </c>
      <c r="AG542" s="1195"/>
      <c r="AH542" s="1193"/>
      <c r="AI542" s="1193"/>
      <c r="AJ542" s="147" t="s">
        <v>156</v>
      </c>
      <c r="AK542" s="187"/>
    </row>
    <row r="543" spans="1:37" s="125" customFormat="1" ht="14.1" customHeight="1" x14ac:dyDescent="0.15">
      <c r="A543" s="4"/>
      <c r="B543" s="1546">
        <v>22</v>
      </c>
      <c r="C543" s="953"/>
      <c r="D543" s="1046"/>
      <c r="E543" s="1046"/>
      <c r="F543" s="1047"/>
      <c r="G543" s="953"/>
      <c r="H543" s="1046"/>
      <c r="I543" s="1046"/>
      <c r="J543" s="1047"/>
      <c r="K543" s="1498" t="s">
        <v>331</v>
      </c>
      <c r="L543" s="1499"/>
      <c r="M543" s="1506"/>
      <c r="N543" s="1507"/>
      <c r="O543" s="1507"/>
      <c r="P543" s="1502" t="s">
        <v>156</v>
      </c>
      <c r="Q543" s="953" t="s">
        <v>162</v>
      </c>
      <c r="R543" s="1046"/>
      <c r="S543" s="1046"/>
      <c r="T543" s="1047"/>
      <c r="U543" s="953" t="s">
        <v>162</v>
      </c>
      <c r="V543" s="1046"/>
      <c r="W543" s="1046"/>
      <c r="X543" s="1047"/>
      <c r="Y543" s="1195"/>
      <c r="Z543" s="1193"/>
      <c r="AA543" s="1193"/>
      <c r="AB543" s="147" t="s">
        <v>156</v>
      </c>
      <c r="AC543" s="1195"/>
      <c r="AD543" s="1193"/>
      <c r="AE543" s="1193"/>
      <c r="AF543" s="147" t="s">
        <v>156</v>
      </c>
      <c r="AG543" s="1195"/>
      <c r="AH543" s="1193"/>
      <c r="AI543" s="1193"/>
      <c r="AJ543" s="147" t="s">
        <v>156</v>
      </c>
      <c r="AK543" s="187"/>
    </row>
    <row r="544" spans="1:37" s="125" customFormat="1" ht="14.1" customHeight="1" x14ac:dyDescent="0.15">
      <c r="A544" s="4"/>
      <c r="B544" s="1547"/>
      <c r="C544" s="997"/>
      <c r="D544" s="978"/>
      <c r="E544" s="978"/>
      <c r="F544" s="1081"/>
      <c r="G544" s="997"/>
      <c r="H544" s="978"/>
      <c r="I544" s="978"/>
      <c r="J544" s="1081"/>
      <c r="K544" s="1500"/>
      <c r="L544" s="1501"/>
      <c r="M544" s="1508"/>
      <c r="N544" s="1509"/>
      <c r="O544" s="1509"/>
      <c r="P544" s="1503"/>
      <c r="Q544" s="1195"/>
      <c r="R544" s="1193"/>
      <c r="S544" s="1193"/>
      <c r="T544" s="147" t="s">
        <v>156</v>
      </c>
      <c r="U544" s="1195"/>
      <c r="V544" s="1193"/>
      <c r="W544" s="1193"/>
      <c r="X544" s="147" t="s">
        <v>156</v>
      </c>
      <c r="Y544" s="1195"/>
      <c r="Z544" s="1193"/>
      <c r="AA544" s="1193"/>
      <c r="AB544" s="147" t="s">
        <v>156</v>
      </c>
      <c r="AC544" s="1195"/>
      <c r="AD544" s="1193"/>
      <c r="AE544" s="1193"/>
      <c r="AF544" s="147" t="s">
        <v>156</v>
      </c>
      <c r="AG544" s="1195"/>
      <c r="AH544" s="1193"/>
      <c r="AI544" s="1193"/>
      <c r="AJ544" s="147" t="s">
        <v>156</v>
      </c>
      <c r="AK544" s="187"/>
    </row>
    <row r="545" spans="1:37" s="125" customFormat="1" ht="14.1" customHeight="1" x14ac:dyDescent="0.15">
      <c r="A545" s="4"/>
      <c r="B545" s="998">
        <v>23</v>
      </c>
      <c r="C545" s="954"/>
      <c r="D545" s="987"/>
      <c r="E545" s="987"/>
      <c r="F545" s="1387"/>
      <c r="G545" s="954"/>
      <c r="H545" s="987"/>
      <c r="I545" s="987"/>
      <c r="J545" s="1387"/>
      <c r="K545" s="1498" t="s">
        <v>331</v>
      </c>
      <c r="L545" s="1499"/>
      <c r="M545" s="1506"/>
      <c r="N545" s="1507"/>
      <c r="O545" s="1507"/>
      <c r="P545" s="1502" t="s">
        <v>156</v>
      </c>
      <c r="Q545" s="953" t="s">
        <v>162</v>
      </c>
      <c r="R545" s="1046"/>
      <c r="S545" s="1046"/>
      <c r="T545" s="1047"/>
      <c r="U545" s="953" t="s">
        <v>162</v>
      </c>
      <c r="V545" s="1046"/>
      <c r="W545" s="1046"/>
      <c r="X545" s="1047"/>
      <c r="Y545" s="1195"/>
      <c r="Z545" s="1193"/>
      <c r="AA545" s="1193"/>
      <c r="AB545" s="147" t="s">
        <v>156</v>
      </c>
      <c r="AC545" s="1195"/>
      <c r="AD545" s="1193"/>
      <c r="AE545" s="1193"/>
      <c r="AF545" s="147" t="s">
        <v>156</v>
      </c>
      <c r="AG545" s="1195"/>
      <c r="AH545" s="1193"/>
      <c r="AI545" s="1193"/>
      <c r="AJ545" s="147" t="s">
        <v>156</v>
      </c>
      <c r="AK545" s="187"/>
    </row>
    <row r="546" spans="1:37" s="125" customFormat="1" ht="14.1" customHeight="1" x14ac:dyDescent="0.15">
      <c r="A546" s="4"/>
      <c r="B546" s="998"/>
      <c r="C546" s="954"/>
      <c r="D546" s="987"/>
      <c r="E546" s="987"/>
      <c r="F546" s="1387"/>
      <c r="G546" s="954"/>
      <c r="H546" s="987"/>
      <c r="I546" s="987"/>
      <c r="J546" s="1387"/>
      <c r="K546" s="1500"/>
      <c r="L546" s="1501"/>
      <c r="M546" s="1508"/>
      <c r="N546" s="1509"/>
      <c r="O546" s="1509"/>
      <c r="P546" s="1503"/>
      <c r="Q546" s="1195"/>
      <c r="R546" s="1193"/>
      <c r="S546" s="1193"/>
      <c r="T546" s="147" t="s">
        <v>156</v>
      </c>
      <c r="U546" s="1195"/>
      <c r="V546" s="1193"/>
      <c r="W546" s="1193"/>
      <c r="X546" s="147" t="s">
        <v>156</v>
      </c>
      <c r="Y546" s="1195"/>
      <c r="Z546" s="1193"/>
      <c r="AA546" s="1193"/>
      <c r="AB546" s="147" t="s">
        <v>156</v>
      </c>
      <c r="AC546" s="1195"/>
      <c r="AD546" s="1193"/>
      <c r="AE546" s="1193"/>
      <c r="AF546" s="147" t="s">
        <v>156</v>
      </c>
      <c r="AG546" s="1195"/>
      <c r="AH546" s="1193"/>
      <c r="AI546" s="1193"/>
      <c r="AJ546" s="147" t="s">
        <v>156</v>
      </c>
      <c r="AK546" s="187"/>
    </row>
    <row r="547" spans="1:37" s="125" customFormat="1" ht="14.1" customHeight="1" x14ac:dyDescent="0.15">
      <c r="A547" s="4"/>
      <c r="B547" s="1546">
        <v>24</v>
      </c>
      <c r="C547" s="953"/>
      <c r="D547" s="1046"/>
      <c r="E547" s="1046"/>
      <c r="F547" s="1047"/>
      <c r="G547" s="953"/>
      <c r="H547" s="1046"/>
      <c r="I547" s="1046"/>
      <c r="J547" s="1047"/>
      <c r="K547" s="1498" t="s">
        <v>331</v>
      </c>
      <c r="L547" s="1499"/>
      <c r="M547" s="1506"/>
      <c r="N547" s="1507"/>
      <c r="O547" s="1507"/>
      <c r="P547" s="1502" t="s">
        <v>156</v>
      </c>
      <c r="Q547" s="953" t="s">
        <v>162</v>
      </c>
      <c r="R547" s="1046"/>
      <c r="S547" s="1046"/>
      <c r="T547" s="1047"/>
      <c r="U547" s="953" t="s">
        <v>162</v>
      </c>
      <c r="V547" s="1046"/>
      <c r="W547" s="1046"/>
      <c r="X547" s="1047"/>
      <c r="Y547" s="1195"/>
      <c r="Z547" s="1193"/>
      <c r="AA547" s="1193"/>
      <c r="AB547" s="147" t="s">
        <v>156</v>
      </c>
      <c r="AC547" s="1195"/>
      <c r="AD547" s="1193"/>
      <c r="AE547" s="1193"/>
      <c r="AF547" s="147" t="s">
        <v>156</v>
      </c>
      <c r="AG547" s="1195"/>
      <c r="AH547" s="1193"/>
      <c r="AI547" s="1193"/>
      <c r="AJ547" s="147" t="s">
        <v>156</v>
      </c>
      <c r="AK547" s="187"/>
    </row>
    <row r="548" spans="1:37" s="125" customFormat="1" ht="14.1" customHeight="1" x14ac:dyDescent="0.15">
      <c r="A548" s="4"/>
      <c r="B548" s="1547"/>
      <c r="C548" s="997"/>
      <c r="D548" s="978"/>
      <c r="E548" s="978"/>
      <c r="F548" s="1081"/>
      <c r="G548" s="997"/>
      <c r="H548" s="978"/>
      <c r="I548" s="978"/>
      <c r="J548" s="1081"/>
      <c r="K548" s="1500"/>
      <c r="L548" s="1501"/>
      <c r="M548" s="1508"/>
      <c r="N548" s="1509"/>
      <c r="O548" s="1509"/>
      <c r="P548" s="1503"/>
      <c r="Q548" s="1195"/>
      <c r="R548" s="1193"/>
      <c r="S548" s="1193"/>
      <c r="T548" s="147" t="s">
        <v>156</v>
      </c>
      <c r="U548" s="1195"/>
      <c r="V548" s="1193"/>
      <c r="W548" s="1193"/>
      <c r="X548" s="147" t="s">
        <v>156</v>
      </c>
      <c r="Y548" s="1195"/>
      <c r="Z548" s="1193"/>
      <c r="AA548" s="1193"/>
      <c r="AB548" s="147" t="s">
        <v>156</v>
      </c>
      <c r="AC548" s="1195"/>
      <c r="AD548" s="1193"/>
      <c r="AE548" s="1193"/>
      <c r="AF548" s="147" t="s">
        <v>156</v>
      </c>
      <c r="AG548" s="1195"/>
      <c r="AH548" s="1193"/>
      <c r="AI548" s="1193"/>
      <c r="AJ548" s="147" t="s">
        <v>156</v>
      </c>
      <c r="AK548" s="187"/>
    </row>
    <row r="549" spans="1:37" s="125" customFormat="1" ht="14.1" customHeight="1" x14ac:dyDescent="0.15">
      <c r="A549" s="4"/>
      <c r="B549" s="998">
        <v>25</v>
      </c>
      <c r="C549" s="954"/>
      <c r="D549" s="987"/>
      <c r="E549" s="987"/>
      <c r="F549" s="1387"/>
      <c r="G549" s="954"/>
      <c r="H549" s="987"/>
      <c r="I549" s="987"/>
      <c r="J549" s="1387"/>
      <c r="K549" s="1498" t="s">
        <v>331</v>
      </c>
      <c r="L549" s="1499"/>
      <c r="M549" s="1506"/>
      <c r="N549" s="1507"/>
      <c r="O549" s="1507"/>
      <c r="P549" s="1502" t="s">
        <v>156</v>
      </c>
      <c r="Q549" s="953" t="s">
        <v>162</v>
      </c>
      <c r="R549" s="1046"/>
      <c r="S549" s="1046"/>
      <c r="T549" s="1047"/>
      <c r="U549" s="953" t="s">
        <v>162</v>
      </c>
      <c r="V549" s="1046"/>
      <c r="W549" s="1046"/>
      <c r="X549" s="1047"/>
      <c r="Y549" s="1195"/>
      <c r="Z549" s="1193"/>
      <c r="AA549" s="1193"/>
      <c r="AB549" s="147" t="s">
        <v>156</v>
      </c>
      <c r="AC549" s="1195"/>
      <c r="AD549" s="1193"/>
      <c r="AE549" s="1193"/>
      <c r="AF549" s="147" t="s">
        <v>156</v>
      </c>
      <c r="AG549" s="1195"/>
      <c r="AH549" s="1193"/>
      <c r="AI549" s="1193"/>
      <c r="AJ549" s="147" t="s">
        <v>156</v>
      </c>
      <c r="AK549" s="187"/>
    </row>
    <row r="550" spans="1:37" s="125" customFormat="1" ht="14.1" customHeight="1" x14ac:dyDescent="0.15">
      <c r="A550" s="4"/>
      <c r="B550" s="998"/>
      <c r="C550" s="954"/>
      <c r="D550" s="987"/>
      <c r="E550" s="987"/>
      <c r="F550" s="1387"/>
      <c r="G550" s="954"/>
      <c r="H550" s="987"/>
      <c r="I550" s="987"/>
      <c r="J550" s="1387"/>
      <c r="K550" s="1500"/>
      <c r="L550" s="1501"/>
      <c r="M550" s="1508"/>
      <c r="N550" s="1509"/>
      <c r="O550" s="1509"/>
      <c r="P550" s="1503"/>
      <c r="Q550" s="1195"/>
      <c r="R550" s="1193"/>
      <c r="S550" s="1193"/>
      <c r="T550" s="147" t="s">
        <v>156</v>
      </c>
      <c r="U550" s="1195"/>
      <c r="V550" s="1193"/>
      <c r="W550" s="1193"/>
      <c r="X550" s="147" t="s">
        <v>156</v>
      </c>
      <c r="Y550" s="1195"/>
      <c r="Z550" s="1193"/>
      <c r="AA550" s="1193"/>
      <c r="AB550" s="147" t="s">
        <v>156</v>
      </c>
      <c r="AC550" s="1195"/>
      <c r="AD550" s="1193"/>
      <c r="AE550" s="1193"/>
      <c r="AF550" s="147" t="s">
        <v>156</v>
      </c>
      <c r="AG550" s="1195"/>
      <c r="AH550" s="1193"/>
      <c r="AI550" s="1193"/>
      <c r="AJ550" s="147" t="s">
        <v>156</v>
      </c>
      <c r="AK550" s="187"/>
    </row>
    <row r="551" spans="1:37" s="125" customFormat="1" ht="14.1" customHeight="1" x14ac:dyDescent="0.15">
      <c r="A551" s="4"/>
      <c r="B551" s="1546">
        <v>26</v>
      </c>
      <c r="C551" s="953"/>
      <c r="D551" s="1046"/>
      <c r="E551" s="1046"/>
      <c r="F551" s="1047"/>
      <c r="G551" s="953"/>
      <c r="H551" s="1046"/>
      <c r="I551" s="1046"/>
      <c r="J551" s="1047"/>
      <c r="K551" s="1498" t="s">
        <v>331</v>
      </c>
      <c r="L551" s="1499"/>
      <c r="M551" s="1506"/>
      <c r="N551" s="1507"/>
      <c r="O551" s="1507"/>
      <c r="P551" s="1502" t="s">
        <v>156</v>
      </c>
      <c r="Q551" s="953" t="s">
        <v>162</v>
      </c>
      <c r="R551" s="1046"/>
      <c r="S551" s="1046"/>
      <c r="T551" s="1047"/>
      <c r="U551" s="953" t="s">
        <v>162</v>
      </c>
      <c r="V551" s="1046"/>
      <c r="W551" s="1046"/>
      <c r="X551" s="1047"/>
      <c r="Y551" s="1195"/>
      <c r="Z551" s="1193"/>
      <c r="AA551" s="1193"/>
      <c r="AB551" s="147" t="s">
        <v>156</v>
      </c>
      <c r="AC551" s="1195"/>
      <c r="AD551" s="1193"/>
      <c r="AE551" s="1193"/>
      <c r="AF551" s="147" t="s">
        <v>156</v>
      </c>
      <c r="AG551" s="1195"/>
      <c r="AH551" s="1193"/>
      <c r="AI551" s="1193"/>
      <c r="AJ551" s="147" t="s">
        <v>156</v>
      </c>
      <c r="AK551" s="187"/>
    </row>
    <row r="552" spans="1:37" s="125" customFormat="1" ht="14.1" customHeight="1" x14ac:dyDescent="0.15">
      <c r="A552" s="4"/>
      <c r="B552" s="1547"/>
      <c r="C552" s="997"/>
      <c r="D552" s="978"/>
      <c r="E552" s="978"/>
      <c r="F552" s="1081"/>
      <c r="G552" s="997"/>
      <c r="H552" s="978"/>
      <c r="I552" s="978"/>
      <c r="J552" s="1081"/>
      <c r="K552" s="1500"/>
      <c r="L552" s="1501"/>
      <c r="M552" s="1508"/>
      <c r="N552" s="1509"/>
      <c r="O552" s="1509"/>
      <c r="P552" s="1503"/>
      <c r="Q552" s="1195"/>
      <c r="R552" s="1193"/>
      <c r="S552" s="1193"/>
      <c r="T552" s="147" t="s">
        <v>156</v>
      </c>
      <c r="U552" s="1195"/>
      <c r="V552" s="1193"/>
      <c r="W552" s="1193"/>
      <c r="X552" s="147" t="s">
        <v>156</v>
      </c>
      <c r="Y552" s="1195"/>
      <c r="Z552" s="1193"/>
      <c r="AA552" s="1193"/>
      <c r="AB552" s="147" t="s">
        <v>156</v>
      </c>
      <c r="AC552" s="1195"/>
      <c r="AD552" s="1193"/>
      <c r="AE552" s="1193"/>
      <c r="AF552" s="147" t="s">
        <v>156</v>
      </c>
      <c r="AG552" s="1195"/>
      <c r="AH552" s="1193"/>
      <c r="AI552" s="1193"/>
      <c r="AJ552" s="147" t="s">
        <v>156</v>
      </c>
      <c r="AK552" s="187"/>
    </row>
    <row r="553" spans="1:37" s="125" customFormat="1" ht="14.1" customHeight="1" x14ac:dyDescent="0.15">
      <c r="A553" s="4"/>
      <c r="B553" s="998">
        <v>27</v>
      </c>
      <c r="C553" s="954"/>
      <c r="D553" s="987"/>
      <c r="E553" s="987"/>
      <c r="F553" s="1387"/>
      <c r="G553" s="954"/>
      <c r="H553" s="987"/>
      <c r="I553" s="987"/>
      <c r="J553" s="1387"/>
      <c r="K553" s="1498" t="s">
        <v>331</v>
      </c>
      <c r="L553" s="1499"/>
      <c r="M553" s="1506"/>
      <c r="N553" s="1507"/>
      <c r="O553" s="1507"/>
      <c r="P553" s="1502" t="s">
        <v>156</v>
      </c>
      <c r="Q553" s="953" t="s">
        <v>162</v>
      </c>
      <c r="R553" s="1046"/>
      <c r="S553" s="1046"/>
      <c r="T553" s="1047"/>
      <c r="U553" s="953" t="s">
        <v>162</v>
      </c>
      <c r="V553" s="1046"/>
      <c r="W553" s="1046"/>
      <c r="X553" s="1047"/>
      <c r="Y553" s="1195"/>
      <c r="Z553" s="1193"/>
      <c r="AA553" s="1193"/>
      <c r="AB553" s="147" t="s">
        <v>156</v>
      </c>
      <c r="AC553" s="1195"/>
      <c r="AD553" s="1193"/>
      <c r="AE553" s="1193"/>
      <c r="AF553" s="147" t="s">
        <v>156</v>
      </c>
      <c r="AG553" s="1195"/>
      <c r="AH553" s="1193"/>
      <c r="AI553" s="1193"/>
      <c r="AJ553" s="147" t="s">
        <v>156</v>
      </c>
      <c r="AK553" s="187"/>
    </row>
    <row r="554" spans="1:37" s="125" customFormat="1" ht="14.1" customHeight="1" x14ac:dyDescent="0.15">
      <c r="A554" s="4"/>
      <c r="B554" s="998"/>
      <c r="C554" s="954"/>
      <c r="D554" s="987"/>
      <c r="E554" s="987"/>
      <c r="F554" s="1387"/>
      <c r="G554" s="954"/>
      <c r="H554" s="987"/>
      <c r="I554" s="987"/>
      <c r="J554" s="1387"/>
      <c r="K554" s="1500"/>
      <c r="L554" s="1501"/>
      <c r="M554" s="1508"/>
      <c r="N554" s="1509"/>
      <c r="O554" s="1509"/>
      <c r="P554" s="1503"/>
      <c r="Q554" s="1195"/>
      <c r="R554" s="1193"/>
      <c r="S554" s="1193"/>
      <c r="T554" s="147" t="s">
        <v>156</v>
      </c>
      <c r="U554" s="1195"/>
      <c r="V554" s="1193"/>
      <c r="W554" s="1193"/>
      <c r="X554" s="147" t="s">
        <v>156</v>
      </c>
      <c r="Y554" s="1195"/>
      <c r="Z554" s="1193"/>
      <c r="AA554" s="1193"/>
      <c r="AB554" s="147" t="s">
        <v>156</v>
      </c>
      <c r="AC554" s="1195"/>
      <c r="AD554" s="1193"/>
      <c r="AE554" s="1193"/>
      <c r="AF554" s="147" t="s">
        <v>156</v>
      </c>
      <c r="AG554" s="1195"/>
      <c r="AH554" s="1193"/>
      <c r="AI554" s="1193"/>
      <c r="AJ554" s="147" t="s">
        <v>156</v>
      </c>
      <c r="AK554" s="187"/>
    </row>
    <row r="555" spans="1:37" s="125" customFormat="1" ht="14.1" customHeight="1" x14ac:dyDescent="0.15">
      <c r="A555" s="4"/>
      <c r="B555" s="1546">
        <v>28</v>
      </c>
      <c r="C555" s="953"/>
      <c r="D555" s="1046"/>
      <c r="E555" s="1046"/>
      <c r="F555" s="1047"/>
      <c r="G555" s="953"/>
      <c r="H555" s="1046"/>
      <c r="I555" s="1046"/>
      <c r="J555" s="1047"/>
      <c r="K555" s="1498" t="s">
        <v>331</v>
      </c>
      <c r="L555" s="1499"/>
      <c r="M555" s="1506"/>
      <c r="N555" s="1507"/>
      <c r="O555" s="1507"/>
      <c r="P555" s="1502" t="s">
        <v>156</v>
      </c>
      <c r="Q555" s="953" t="s">
        <v>162</v>
      </c>
      <c r="R555" s="1046"/>
      <c r="S555" s="1046"/>
      <c r="T555" s="1047"/>
      <c r="U555" s="953" t="s">
        <v>162</v>
      </c>
      <c r="V555" s="1046"/>
      <c r="W555" s="1046"/>
      <c r="X555" s="1047"/>
      <c r="Y555" s="1195"/>
      <c r="Z555" s="1193"/>
      <c r="AA555" s="1193"/>
      <c r="AB555" s="147" t="s">
        <v>156</v>
      </c>
      <c r="AC555" s="1195"/>
      <c r="AD555" s="1193"/>
      <c r="AE555" s="1193"/>
      <c r="AF555" s="147" t="s">
        <v>156</v>
      </c>
      <c r="AG555" s="1195"/>
      <c r="AH555" s="1193"/>
      <c r="AI555" s="1193"/>
      <c r="AJ555" s="147" t="s">
        <v>156</v>
      </c>
      <c r="AK555" s="187"/>
    </row>
    <row r="556" spans="1:37" s="125" customFormat="1" ht="14.1" customHeight="1" x14ac:dyDescent="0.15">
      <c r="A556" s="4"/>
      <c r="B556" s="1547"/>
      <c r="C556" s="997"/>
      <c r="D556" s="978"/>
      <c r="E556" s="978"/>
      <c r="F556" s="1081"/>
      <c r="G556" s="997"/>
      <c r="H556" s="978"/>
      <c r="I556" s="978"/>
      <c r="J556" s="1081"/>
      <c r="K556" s="1500"/>
      <c r="L556" s="1501"/>
      <c r="M556" s="1508"/>
      <c r="N556" s="1509"/>
      <c r="O556" s="1509"/>
      <c r="P556" s="1503"/>
      <c r="Q556" s="1195"/>
      <c r="R556" s="1193"/>
      <c r="S556" s="1193"/>
      <c r="T556" s="147" t="s">
        <v>156</v>
      </c>
      <c r="U556" s="1195"/>
      <c r="V556" s="1193"/>
      <c r="W556" s="1193"/>
      <c r="X556" s="147" t="s">
        <v>156</v>
      </c>
      <c r="Y556" s="1195"/>
      <c r="Z556" s="1193"/>
      <c r="AA556" s="1193"/>
      <c r="AB556" s="147" t="s">
        <v>156</v>
      </c>
      <c r="AC556" s="1195"/>
      <c r="AD556" s="1193"/>
      <c r="AE556" s="1193"/>
      <c r="AF556" s="147" t="s">
        <v>156</v>
      </c>
      <c r="AG556" s="1195"/>
      <c r="AH556" s="1193"/>
      <c r="AI556" s="1193"/>
      <c r="AJ556" s="147" t="s">
        <v>156</v>
      </c>
      <c r="AK556" s="187"/>
    </row>
    <row r="557" spans="1:37" s="125" customFormat="1" ht="14.1" customHeight="1" x14ac:dyDescent="0.15">
      <c r="A557" s="4"/>
      <c r="B557" s="998">
        <v>29</v>
      </c>
      <c r="C557" s="954"/>
      <c r="D557" s="987"/>
      <c r="E557" s="987"/>
      <c r="F557" s="1387"/>
      <c r="G557" s="954"/>
      <c r="H557" s="987"/>
      <c r="I557" s="987"/>
      <c r="J557" s="1387"/>
      <c r="K557" s="1498" t="s">
        <v>331</v>
      </c>
      <c r="L557" s="1499"/>
      <c r="M557" s="1506"/>
      <c r="N557" s="1507"/>
      <c r="O557" s="1507"/>
      <c r="P557" s="1502" t="s">
        <v>156</v>
      </c>
      <c r="Q557" s="953" t="s">
        <v>162</v>
      </c>
      <c r="R557" s="1046"/>
      <c r="S557" s="1046"/>
      <c r="T557" s="1047"/>
      <c r="U557" s="953" t="s">
        <v>162</v>
      </c>
      <c r="V557" s="1046"/>
      <c r="W557" s="1046"/>
      <c r="X557" s="1047"/>
      <c r="Y557" s="1195"/>
      <c r="Z557" s="1193"/>
      <c r="AA557" s="1193"/>
      <c r="AB557" s="147" t="s">
        <v>156</v>
      </c>
      <c r="AC557" s="1195"/>
      <c r="AD557" s="1193"/>
      <c r="AE557" s="1193"/>
      <c r="AF557" s="147" t="s">
        <v>156</v>
      </c>
      <c r="AG557" s="1195"/>
      <c r="AH557" s="1193"/>
      <c r="AI557" s="1193"/>
      <c r="AJ557" s="147" t="s">
        <v>156</v>
      </c>
      <c r="AK557" s="187"/>
    </row>
    <row r="558" spans="1:37" s="125" customFormat="1" ht="14.1" customHeight="1" x14ac:dyDescent="0.15">
      <c r="A558" s="4"/>
      <c r="B558" s="998"/>
      <c r="C558" s="954"/>
      <c r="D558" s="987"/>
      <c r="E558" s="987"/>
      <c r="F558" s="1387"/>
      <c r="G558" s="954"/>
      <c r="H558" s="987"/>
      <c r="I558" s="987"/>
      <c r="J558" s="1387"/>
      <c r="K558" s="1500"/>
      <c r="L558" s="1501"/>
      <c r="M558" s="1508"/>
      <c r="N558" s="1509"/>
      <c r="O558" s="1509"/>
      <c r="P558" s="1503"/>
      <c r="Q558" s="1195"/>
      <c r="R558" s="1193"/>
      <c r="S558" s="1193"/>
      <c r="T558" s="147" t="s">
        <v>156</v>
      </c>
      <c r="U558" s="1195"/>
      <c r="V558" s="1193"/>
      <c r="W558" s="1193"/>
      <c r="X558" s="147" t="s">
        <v>156</v>
      </c>
      <c r="Y558" s="1195"/>
      <c r="Z558" s="1193"/>
      <c r="AA558" s="1193"/>
      <c r="AB558" s="147" t="s">
        <v>156</v>
      </c>
      <c r="AC558" s="1195"/>
      <c r="AD558" s="1193"/>
      <c r="AE558" s="1193"/>
      <c r="AF558" s="147" t="s">
        <v>156</v>
      </c>
      <c r="AG558" s="1195"/>
      <c r="AH558" s="1193"/>
      <c r="AI558" s="1193"/>
      <c r="AJ558" s="147" t="s">
        <v>156</v>
      </c>
      <c r="AK558" s="187"/>
    </row>
    <row r="559" spans="1:37" s="125" customFormat="1" ht="14.1" customHeight="1" x14ac:dyDescent="0.15">
      <c r="A559" s="4"/>
      <c r="B559" s="1546">
        <v>30</v>
      </c>
      <c r="C559" s="953"/>
      <c r="D559" s="1046"/>
      <c r="E559" s="1046"/>
      <c r="F559" s="1047"/>
      <c r="G559" s="953"/>
      <c r="H559" s="1046"/>
      <c r="I559" s="1046"/>
      <c r="J559" s="1047"/>
      <c r="K559" s="1498" t="s">
        <v>331</v>
      </c>
      <c r="L559" s="1499"/>
      <c r="M559" s="1506"/>
      <c r="N559" s="1507"/>
      <c r="O559" s="1507"/>
      <c r="P559" s="1502" t="s">
        <v>156</v>
      </c>
      <c r="Q559" s="953" t="s">
        <v>162</v>
      </c>
      <c r="R559" s="1046"/>
      <c r="S559" s="1046"/>
      <c r="T559" s="1047"/>
      <c r="U559" s="953" t="s">
        <v>162</v>
      </c>
      <c r="V559" s="1046"/>
      <c r="W559" s="1046"/>
      <c r="X559" s="1047"/>
      <c r="Y559" s="1195"/>
      <c r="Z559" s="1193"/>
      <c r="AA559" s="1193"/>
      <c r="AB559" s="147" t="s">
        <v>156</v>
      </c>
      <c r="AC559" s="1195"/>
      <c r="AD559" s="1193"/>
      <c r="AE559" s="1193"/>
      <c r="AF559" s="147" t="s">
        <v>156</v>
      </c>
      <c r="AG559" s="1195"/>
      <c r="AH559" s="1193"/>
      <c r="AI559" s="1193"/>
      <c r="AJ559" s="147" t="s">
        <v>156</v>
      </c>
      <c r="AK559" s="187"/>
    </row>
    <row r="560" spans="1:37" s="125" customFormat="1" ht="14.1" customHeight="1" x14ac:dyDescent="0.15">
      <c r="A560" s="4"/>
      <c r="B560" s="1547"/>
      <c r="C560" s="997"/>
      <c r="D560" s="978"/>
      <c r="E560" s="978"/>
      <c r="F560" s="1081"/>
      <c r="G560" s="997"/>
      <c r="H560" s="978"/>
      <c r="I560" s="978"/>
      <c r="J560" s="1081"/>
      <c r="K560" s="1500"/>
      <c r="L560" s="1501"/>
      <c r="M560" s="1508"/>
      <c r="N560" s="1509"/>
      <c r="O560" s="1509"/>
      <c r="P560" s="1503"/>
      <c r="Q560" s="1195"/>
      <c r="R560" s="1193"/>
      <c r="S560" s="1193"/>
      <c r="T560" s="147" t="s">
        <v>156</v>
      </c>
      <c r="U560" s="1195"/>
      <c r="V560" s="1193"/>
      <c r="W560" s="1193"/>
      <c r="X560" s="147" t="s">
        <v>156</v>
      </c>
      <c r="Y560" s="1195"/>
      <c r="Z560" s="1193"/>
      <c r="AA560" s="1193"/>
      <c r="AB560" s="147" t="s">
        <v>156</v>
      </c>
      <c r="AC560" s="1195"/>
      <c r="AD560" s="1193"/>
      <c r="AE560" s="1193"/>
      <c r="AF560" s="147" t="s">
        <v>156</v>
      </c>
      <c r="AG560" s="1195"/>
      <c r="AH560" s="1193"/>
      <c r="AI560" s="1193"/>
      <c r="AJ560" s="147" t="s">
        <v>156</v>
      </c>
      <c r="AK560" s="187"/>
    </row>
    <row r="561" spans="1:37" s="125" customFormat="1" ht="14.1" customHeight="1" x14ac:dyDescent="0.15">
      <c r="A561" s="4"/>
      <c r="B561" s="998">
        <v>31</v>
      </c>
      <c r="C561" s="954"/>
      <c r="D561" s="987"/>
      <c r="E561" s="987"/>
      <c r="F561" s="1387"/>
      <c r="G561" s="954"/>
      <c r="H561" s="987"/>
      <c r="I561" s="987"/>
      <c r="J561" s="1387"/>
      <c r="K561" s="1498" t="s">
        <v>331</v>
      </c>
      <c r="L561" s="1499"/>
      <c r="M561" s="1506"/>
      <c r="N561" s="1507"/>
      <c r="O561" s="1507"/>
      <c r="P561" s="1502" t="s">
        <v>156</v>
      </c>
      <c r="Q561" s="953" t="s">
        <v>162</v>
      </c>
      <c r="R561" s="1046"/>
      <c r="S561" s="1046"/>
      <c r="T561" s="1047"/>
      <c r="U561" s="953" t="s">
        <v>162</v>
      </c>
      <c r="V561" s="1046"/>
      <c r="W561" s="1046"/>
      <c r="X561" s="1047"/>
      <c r="Y561" s="1195"/>
      <c r="Z561" s="1193"/>
      <c r="AA561" s="1193"/>
      <c r="AB561" s="147" t="s">
        <v>156</v>
      </c>
      <c r="AC561" s="1195"/>
      <c r="AD561" s="1193"/>
      <c r="AE561" s="1193"/>
      <c r="AF561" s="147" t="s">
        <v>156</v>
      </c>
      <c r="AG561" s="1195"/>
      <c r="AH561" s="1193"/>
      <c r="AI561" s="1193"/>
      <c r="AJ561" s="147" t="s">
        <v>156</v>
      </c>
      <c r="AK561" s="187"/>
    </row>
    <row r="562" spans="1:37" s="125" customFormat="1" ht="14.1" customHeight="1" x14ac:dyDescent="0.15">
      <c r="A562" s="4"/>
      <c r="B562" s="998"/>
      <c r="C562" s="954"/>
      <c r="D562" s="987"/>
      <c r="E562" s="987"/>
      <c r="F562" s="1387"/>
      <c r="G562" s="954"/>
      <c r="H562" s="987"/>
      <c r="I562" s="987"/>
      <c r="J562" s="1387"/>
      <c r="K562" s="1500"/>
      <c r="L562" s="1501"/>
      <c r="M562" s="1508"/>
      <c r="N562" s="1509"/>
      <c r="O562" s="1509"/>
      <c r="P562" s="1503"/>
      <c r="Q562" s="1195"/>
      <c r="R562" s="1193"/>
      <c r="S562" s="1193"/>
      <c r="T562" s="147" t="s">
        <v>156</v>
      </c>
      <c r="U562" s="1195"/>
      <c r="V562" s="1193"/>
      <c r="W562" s="1193"/>
      <c r="X562" s="147" t="s">
        <v>156</v>
      </c>
      <c r="Y562" s="1195"/>
      <c r="Z562" s="1193"/>
      <c r="AA562" s="1193"/>
      <c r="AB562" s="147" t="s">
        <v>156</v>
      </c>
      <c r="AC562" s="1195"/>
      <c r="AD562" s="1193"/>
      <c r="AE562" s="1193"/>
      <c r="AF562" s="147" t="s">
        <v>156</v>
      </c>
      <c r="AG562" s="1195"/>
      <c r="AH562" s="1193"/>
      <c r="AI562" s="1193"/>
      <c r="AJ562" s="147" t="s">
        <v>156</v>
      </c>
      <c r="AK562" s="187"/>
    </row>
    <row r="563" spans="1:37" s="125" customFormat="1" ht="14.1" customHeight="1" x14ac:dyDescent="0.15">
      <c r="A563" s="4"/>
      <c r="B563" s="1546">
        <v>32</v>
      </c>
      <c r="C563" s="953"/>
      <c r="D563" s="1046"/>
      <c r="E563" s="1046"/>
      <c r="F563" s="1047"/>
      <c r="G563" s="953"/>
      <c r="H563" s="1046"/>
      <c r="I563" s="1046"/>
      <c r="J563" s="1047"/>
      <c r="K563" s="1498" t="s">
        <v>331</v>
      </c>
      <c r="L563" s="1499"/>
      <c r="M563" s="1506"/>
      <c r="N563" s="1507"/>
      <c r="O563" s="1507"/>
      <c r="P563" s="1502" t="s">
        <v>156</v>
      </c>
      <c r="Q563" s="953" t="s">
        <v>162</v>
      </c>
      <c r="R563" s="1046"/>
      <c r="S563" s="1046"/>
      <c r="T563" s="1047"/>
      <c r="U563" s="953" t="s">
        <v>162</v>
      </c>
      <c r="V563" s="1046"/>
      <c r="W563" s="1046"/>
      <c r="X563" s="1047"/>
      <c r="Y563" s="1195"/>
      <c r="Z563" s="1193"/>
      <c r="AA563" s="1193"/>
      <c r="AB563" s="147" t="s">
        <v>156</v>
      </c>
      <c r="AC563" s="1195"/>
      <c r="AD563" s="1193"/>
      <c r="AE563" s="1193"/>
      <c r="AF563" s="147" t="s">
        <v>156</v>
      </c>
      <c r="AG563" s="1195"/>
      <c r="AH563" s="1193"/>
      <c r="AI563" s="1193"/>
      <c r="AJ563" s="147" t="s">
        <v>156</v>
      </c>
      <c r="AK563" s="187"/>
    </row>
    <row r="564" spans="1:37" s="125" customFormat="1" ht="14.1" customHeight="1" x14ac:dyDescent="0.15">
      <c r="A564" s="4"/>
      <c r="B564" s="1547"/>
      <c r="C564" s="997"/>
      <c r="D564" s="978"/>
      <c r="E564" s="978"/>
      <c r="F564" s="1081"/>
      <c r="G564" s="997"/>
      <c r="H564" s="978"/>
      <c r="I564" s="978"/>
      <c r="J564" s="1081"/>
      <c r="K564" s="1500"/>
      <c r="L564" s="1501"/>
      <c r="M564" s="1508"/>
      <c r="N564" s="1509"/>
      <c r="O564" s="1509"/>
      <c r="P564" s="1503"/>
      <c r="Q564" s="1195"/>
      <c r="R564" s="1193"/>
      <c r="S564" s="1193"/>
      <c r="T564" s="147" t="s">
        <v>156</v>
      </c>
      <c r="U564" s="1195"/>
      <c r="V564" s="1193"/>
      <c r="W564" s="1193"/>
      <c r="X564" s="147" t="s">
        <v>156</v>
      </c>
      <c r="Y564" s="1195"/>
      <c r="Z564" s="1193"/>
      <c r="AA564" s="1193"/>
      <c r="AB564" s="147" t="s">
        <v>156</v>
      </c>
      <c r="AC564" s="1195"/>
      <c r="AD564" s="1193"/>
      <c r="AE564" s="1193"/>
      <c r="AF564" s="147" t="s">
        <v>156</v>
      </c>
      <c r="AG564" s="1195"/>
      <c r="AH564" s="1193"/>
      <c r="AI564" s="1193"/>
      <c r="AJ564" s="147" t="s">
        <v>156</v>
      </c>
      <c r="AK564" s="187"/>
    </row>
    <row r="565" spans="1:37" s="125" customFormat="1" ht="14.1" customHeight="1" x14ac:dyDescent="0.15">
      <c r="A565" s="4"/>
      <c r="B565" s="1546">
        <v>33</v>
      </c>
      <c r="C565" s="953"/>
      <c r="D565" s="1046"/>
      <c r="E565" s="1046"/>
      <c r="F565" s="1047"/>
      <c r="G565" s="953"/>
      <c r="H565" s="1046"/>
      <c r="I565" s="1046"/>
      <c r="J565" s="1047"/>
      <c r="K565" s="1498" t="s">
        <v>331</v>
      </c>
      <c r="L565" s="1499"/>
      <c r="M565" s="1506"/>
      <c r="N565" s="1507"/>
      <c r="O565" s="1507"/>
      <c r="P565" s="1502" t="s">
        <v>156</v>
      </c>
      <c r="Q565" s="953" t="s">
        <v>162</v>
      </c>
      <c r="R565" s="1046"/>
      <c r="S565" s="1046"/>
      <c r="T565" s="1047"/>
      <c r="U565" s="953" t="s">
        <v>162</v>
      </c>
      <c r="V565" s="1046"/>
      <c r="W565" s="1046"/>
      <c r="X565" s="1047"/>
      <c r="Y565" s="1195"/>
      <c r="Z565" s="1193"/>
      <c r="AA565" s="1193"/>
      <c r="AB565" s="147" t="s">
        <v>156</v>
      </c>
      <c r="AC565" s="1195"/>
      <c r="AD565" s="1193"/>
      <c r="AE565" s="1193"/>
      <c r="AF565" s="147" t="s">
        <v>156</v>
      </c>
      <c r="AG565" s="1195"/>
      <c r="AH565" s="1193"/>
      <c r="AI565" s="1193"/>
      <c r="AJ565" s="147" t="s">
        <v>156</v>
      </c>
      <c r="AK565" s="187"/>
    </row>
    <row r="566" spans="1:37" s="125" customFormat="1" ht="14.1" customHeight="1" x14ac:dyDescent="0.15">
      <c r="A566" s="4"/>
      <c r="B566" s="1547"/>
      <c r="C566" s="997"/>
      <c r="D566" s="978"/>
      <c r="E566" s="978"/>
      <c r="F566" s="1081"/>
      <c r="G566" s="997"/>
      <c r="H566" s="978"/>
      <c r="I566" s="978"/>
      <c r="J566" s="1081"/>
      <c r="K566" s="1500"/>
      <c r="L566" s="1501"/>
      <c r="M566" s="1508"/>
      <c r="N566" s="1509"/>
      <c r="O566" s="1509"/>
      <c r="P566" s="1503"/>
      <c r="Q566" s="1195"/>
      <c r="R566" s="1193"/>
      <c r="S566" s="1193"/>
      <c r="T566" s="147" t="s">
        <v>156</v>
      </c>
      <c r="U566" s="1195"/>
      <c r="V566" s="1193"/>
      <c r="W566" s="1193"/>
      <c r="X566" s="147" t="s">
        <v>156</v>
      </c>
      <c r="Y566" s="1195"/>
      <c r="Z566" s="1193"/>
      <c r="AA566" s="1193"/>
      <c r="AB566" s="147" t="s">
        <v>156</v>
      </c>
      <c r="AC566" s="1195"/>
      <c r="AD566" s="1193"/>
      <c r="AE566" s="1193"/>
      <c r="AF566" s="147" t="s">
        <v>156</v>
      </c>
      <c r="AG566" s="1195"/>
      <c r="AH566" s="1193"/>
      <c r="AI566" s="1193"/>
      <c r="AJ566" s="147" t="s">
        <v>156</v>
      </c>
      <c r="AK566" s="187"/>
    </row>
    <row r="567" spans="1:37" s="125" customFormat="1" ht="14.1" customHeight="1" x14ac:dyDescent="0.15">
      <c r="A567" s="4"/>
      <c r="B567" s="998">
        <v>34</v>
      </c>
      <c r="C567" s="954"/>
      <c r="D567" s="987"/>
      <c r="E567" s="987"/>
      <c r="F567" s="1387"/>
      <c r="G567" s="954"/>
      <c r="H567" s="987"/>
      <c r="I567" s="987"/>
      <c r="J567" s="1387"/>
      <c r="K567" s="1498" t="s">
        <v>331</v>
      </c>
      <c r="L567" s="1499"/>
      <c r="M567" s="1506"/>
      <c r="N567" s="1507"/>
      <c r="O567" s="1507"/>
      <c r="P567" s="1502" t="s">
        <v>156</v>
      </c>
      <c r="Q567" s="953" t="s">
        <v>162</v>
      </c>
      <c r="R567" s="1046"/>
      <c r="S567" s="1046"/>
      <c r="T567" s="1047"/>
      <c r="U567" s="953" t="s">
        <v>162</v>
      </c>
      <c r="V567" s="1046"/>
      <c r="W567" s="1046"/>
      <c r="X567" s="1047"/>
      <c r="Y567" s="1195"/>
      <c r="Z567" s="1193"/>
      <c r="AA567" s="1193"/>
      <c r="AB567" s="147" t="s">
        <v>156</v>
      </c>
      <c r="AC567" s="1195"/>
      <c r="AD567" s="1193"/>
      <c r="AE567" s="1193"/>
      <c r="AF567" s="147" t="s">
        <v>156</v>
      </c>
      <c r="AG567" s="1195"/>
      <c r="AH567" s="1193"/>
      <c r="AI567" s="1193"/>
      <c r="AJ567" s="147" t="s">
        <v>156</v>
      </c>
      <c r="AK567" s="187"/>
    </row>
    <row r="568" spans="1:37" s="125" customFormat="1" ht="14.1" customHeight="1" x14ac:dyDescent="0.15">
      <c r="A568" s="4"/>
      <c r="B568" s="998"/>
      <c r="C568" s="954"/>
      <c r="D568" s="987"/>
      <c r="E568" s="987"/>
      <c r="F568" s="1387"/>
      <c r="G568" s="954"/>
      <c r="H568" s="987"/>
      <c r="I568" s="987"/>
      <c r="J568" s="1387"/>
      <c r="K568" s="1500"/>
      <c r="L568" s="1501"/>
      <c r="M568" s="1508"/>
      <c r="N568" s="1509"/>
      <c r="O568" s="1509"/>
      <c r="P568" s="1503"/>
      <c r="Q568" s="1195"/>
      <c r="R568" s="1193"/>
      <c r="S568" s="1193"/>
      <c r="T568" s="147" t="s">
        <v>156</v>
      </c>
      <c r="U568" s="1195"/>
      <c r="V568" s="1193"/>
      <c r="W568" s="1193"/>
      <c r="X568" s="147" t="s">
        <v>156</v>
      </c>
      <c r="Y568" s="1195"/>
      <c r="Z568" s="1193"/>
      <c r="AA568" s="1193"/>
      <c r="AB568" s="147" t="s">
        <v>156</v>
      </c>
      <c r="AC568" s="1195"/>
      <c r="AD568" s="1193"/>
      <c r="AE568" s="1193"/>
      <c r="AF568" s="147" t="s">
        <v>156</v>
      </c>
      <c r="AG568" s="1195"/>
      <c r="AH568" s="1193"/>
      <c r="AI568" s="1193"/>
      <c r="AJ568" s="147" t="s">
        <v>156</v>
      </c>
      <c r="AK568" s="187"/>
    </row>
    <row r="569" spans="1:37" s="125" customFormat="1" ht="14.1" customHeight="1" x14ac:dyDescent="0.15">
      <c r="A569" s="4"/>
      <c r="B569" s="1546">
        <v>35</v>
      </c>
      <c r="C569" s="953"/>
      <c r="D569" s="1046"/>
      <c r="E569" s="1046"/>
      <c r="F569" s="1047"/>
      <c r="G569" s="953"/>
      <c r="H569" s="1046"/>
      <c r="I569" s="1046"/>
      <c r="J569" s="1047"/>
      <c r="K569" s="1498" t="s">
        <v>331</v>
      </c>
      <c r="L569" s="1499"/>
      <c r="M569" s="1506"/>
      <c r="N569" s="1507"/>
      <c r="O569" s="1507"/>
      <c r="P569" s="1502" t="s">
        <v>156</v>
      </c>
      <c r="Q569" s="953" t="s">
        <v>162</v>
      </c>
      <c r="R569" s="1046"/>
      <c r="S569" s="1046"/>
      <c r="T569" s="1047"/>
      <c r="U569" s="953" t="s">
        <v>162</v>
      </c>
      <c r="V569" s="1046"/>
      <c r="W569" s="1046"/>
      <c r="X569" s="1047"/>
      <c r="Y569" s="1195"/>
      <c r="Z569" s="1193"/>
      <c r="AA569" s="1193"/>
      <c r="AB569" s="147" t="s">
        <v>156</v>
      </c>
      <c r="AC569" s="1195"/>
      <c r="AD569" s="1193"/>
      <c r="AE569" s="1193"/>
      <c r="AF569" s="147" t="s">
        <v>156</v>
      </c>
      <c r="AG569" s="1195"/>
      <c r="AH569" s="1193"/>
      <c r="AI569" s="1193"/>
      <c r="AJ569" s="147" t="s">
        <v>156</v>
      </c>
      <c r="AK569" s="187"/>
    </row>
    <row r="570" spans="1:37" s="125" customFormat="1" ht="14.1" customHeight="1" x14ac:dyDescent="0.15">
      <c r="A570" s="4"/>
      <c r="B570" s="1547"/>
      <c r="C570" s="997"/>
      <c r="D570" s="978"/>
      <c r="E570" s="978"/>
      <c r="F570" s="1081"/>
      <c r="G570" s="997"/>
      <c r="H570" s="978"/>
      <c r="I570" s="978"/>
      <c r="J570" s="1081"/>
      <c r="K570" s="1500"/>
      <c r="L570" s="1501"/>
      <c r="M570" s="1508"/>
      <c r="N570" s="1509"/>
      <c r="O570" s="1509"/>
      <c r="P570" s="1503"/>
      <c r="Q570" s="1195"/>
      <c r="R570" s="1193"/>
      <c r="S570" s="1193"/>
      <c r="T570" s="147" t="s">
        <v>156</v>
      </c>
      <c r="U570" s="1195"/>
      <c r="V570" s="1193"/>
      <c r="W570" s="1193"/>
      <c r="X570" s="147" t="s">
        <v>156</v>
      </c>
      <c r="Y570" s="1195"/>
      <c r="Z570" s="1193"/>
      <c r="AA570" s="1193"/>
      <c r="AB570" s="147" t="s">
        <v>156</v>
      </c>
      <c r="AC570" s="1195"/>
      <c r="AD570" s="1193"/>
      <c r="AE570" s="1193"/>
      <c r="AF570" s="147" t="s">
        <v>156</v>
      </c>
      <c r="AG570" s="1195"/>
      <c r="AH570" s="1193"/>
      <c r="AI570" s="1193"/>
      <c r="AJ570" s="147" t="s">
        <v>156</v>
      </c>
      <c r="AK570" s="187"/>
    </row>
    <row r="571" spans="1:37" s="125" customFormat="1" ht="14.1" customHeight="1" x14ac:dyDescent="0.15">
      <c r="A571" s="4"/>
      <c r="B571" s="998">
        <v>36</v>
      </c>
      <c r="C571" s="954"/>
      <c r="D571" s="987"/>
      <c r="E571" s="987"/>
      <c r="F571" s="1387"/>
      <c r="G571" s="954"/>
      <c r="H571" s="987"/>
      <c r="I571" s="987"/>
      <c r="J571" s="1387"/>
      <c r="K571" s="1498" t="s">
        <v>331</v>
      </c>
      <c r="L571" s="1499"/>
      <c r="M571" s="1506"/>
      <c r="N571" s="1507"/>
      <c r="O571" s="1507"/>
      <c r="P571" s="1502" t="s">
        <v>156</v>
      </c>
      <c r="Q571" s="953" t="s">
        <v>162</v>
      </c>
      <c r="R571" s="1046"/>
      <c r="S571" s="1046"/>
      <c r="T571" s="1047"/>
      <c r="U571" s="953" t="s">
        <v>162</v>
      </c>
      <c r="V571" s="1046"/>
      <c r="W571" s="1046"/>
      <c r="X571" s="1047"/>
      <c r="Y571" s="1195"/>
      <c r="Z571" s="1193"/>
      <c r="AA571" s="1193"/>
      <c r="AB571" s="147" t="s">
        <v>156</v>
      </c>
      <c r="AC571" s="1195"/>
      <c r="AD571" s="1193"/>
      <c r="AE571" s="1193"/>
      <c r="AF571" s="147" t="s">
        <v>156</v>
      </c>
      <c r="AG571" s="1195"/>
      <c r="AH571" s="1193"/>
      <c r="AI571" s="1193"/>
      <c r="AJ571" s="147" t="s">
        <v>156</v>
      </c>
      <c r="AK571" s="187"/>
    </row>
    <row r="572" spans="1:37" s="125" customFormat="1" ht="14.1" customHeight="1" x14ac:dyDescent="0.15">
      <c r="A572" s="4"/>
      <c r="B572" s="998"/>
      <c r="C572" s="954"/>
      <c r="D572" s="987"/>
      <c r="E572" s="987"/>
      <c r="F572" s="1387"/>
      <c r="G572" s="954"/>
      <c r="H572" s="987"/>
      <c r="I572" s="987"/>
      <c r="J572" s="1387"/>
      <c r="K572" s="1500"/>
      <c r="L572" s="1501"/>
      <c r="M572" s="1508"/>
      <c r="N572" s="1509"/>
      <c r="O572" s="1509"/>
      <c r="P572" s="1503"/>
      <c r="Q572" s="1195"/>
      <c r="R572" s="1193"/>
      <c r="S572" s="1193"/>
      <c r="T572" s="147" t="s">
        <v>156</v>
      </c>
      <c r="U572" s="1195"/>
      <c r="V572" s="1193"/>
      <c r="W572" s="1193"/>
      <c r="X572" s="147" t="s">
        <v>156</v>
      </c>
      <c r="Y572" s="1195"/>
      <c r="Z572" s="1193"/>
      <c r="AA572" s="1193"/>
      <c r="AB572" s="147" t="s">
        <v>156</v>
      </c>
      <c r="AC572" s="1195"/>
      <c r="AD572" s="1193"/>
      <c r="AE572" s="1193"/>
      <c r="AF572" s="147" t="s">
        <v>156</v>
      </c>
      <c r="AG572" s="1195"/>
      <c r="AH572" s="1193"/>
      <c r="AI572" s="1193"/>
      <c r="AJ572" s="147" t="s">
        <v>156</v>
      </c>
      <c r="AK572" s="187"/>
    </row>
    <row r="573" spans="1:37" s="125" customFormat="1" ht="14.1" customHeight="1" x14ac:dyDescent="0.15">
      <c r="A573" s="4"/>
      <c r="B573" s="1546">
        <v>27</v>
      </c>
      <c r="C573" s="953"/>
      <c r="D573" s="1046"/>
      <c r="E573" s="1046"/>
      <c r="F573" s="1047"/>
      <c r="G573" s="953"/>
      <c r="H573" s="1046"/>
      <c r="I573" s="1046"/>
      <c r="J573" s="1047"/>
      <c r="K573" s="1498" t="s">
        <v>331</v>
      </c>
      <c r="L573" s="1499"/>
      <c r="M573" s="1506"/>
      <c r="N573" s="1507"/>
      <c r="O573" s="1507"/>
      <c r="P573" s="1502" t="s">
        <v>156</v>
      </c>
      <c r="Q573" s="953" t="s">
        <v>162</v>
      </c>
      <c r="R573" s="1046"/>
      <c r="S573" s="1046"/>
      <c r="T573" s="1047"/>
      <c r="U573" s="953" t="s">
        <v>162</v>
      </c>
      <c r="V573" s="1046"/>
      <c r="W573" s="1046"/>
      <c r="X573" s="1047"/>
      <c r="Y573" s="1195"/>
      <c r="Z573" s="1193"/>
      <c r="AA573" s="1193"/>
      <c r="AB573" s="147" t="s">
        <v>156</v>
      </c>
      <c r="AC573" s="1195"/>
      <c r="AD573" s="1193"/>
      <c r="AE573" s="1193"/>
      <c r="AF573" s="147" t="s">
        <v>156</v>
      </c>
      <c r="AG573" s="1195"/>
      <c r="AH573" s="1193"/>
      <c r="AI573" s="1193"/>
      <c r="AJ573" s="147" t="s">
        <v>156</v>
      </c>
      <c r="AK573" s="187"/>
    </row>
    <row r="574" spans="1:37" s="125" customFormat="1" ht="14.1" customHeight="1" x14ac:dyDescent="0.15">
      <c r="A574" s="4"/>
      <c r="B574" s="1547"/>
      <c r="C574" s="997"/>
      <c r="D574" s="978"/>
      <c r="E574" s="978"/>
      <c r="F574" s="1081"/>
      <c r="G574" s="997"/>
      <c r="H574" s="978"/>
      <c r="I574" s="978"/>
      <c r="J574" s="1081"/>
      <c r="K574" s="1500"/>
      <c r="L574" s="1501"/>
      <c r="M574" s="1508"/>
      <c r="N574" s="1509"/>
      <c r="O574" s="1509"/>
      <c r="P574" s="1503"/>
      <c r="Q574" s="1195"/>
      <c r="R574" s="1193"/>
      <c r="S574" s="1193"/>
      <c r="T574" s="147" t="s">
        <v>156</v>
      </c>
      <c r="U574" s="1195"/>
      <c r="V574" s="1193"/>
      <c r="W574" s="1193"/>
      <c r="X574" s="147" t="s">
        <v>156</v>
      </c>
      <c r="Y574" s="1195"/>
      <c r="Z574" s="1193"/>
      <c r="AA574" s="1193"/>
      <c r="AB574" s="147" t="s">
        <v>156</v>
      </c>
      <c r="AC574" s="1195"/>
      <c r="AD574" s="1193"/>
      <c r="AE574" s="1193"/>
      <c r="AF574" s="147" t="s">
        <v>156</v>
      </c>
      <c r="AG574" s="1195"/>
      <c r="AH574" s="1193"/>
      <c r="AI574" s="1193"/>
      <c r="AJ574" s="147" t="s">
        <v>156</v>
      </c>
      <c r="AK574" s="187"/>
    </row>
    <row r="575" spans="1:37" s="125" customFormat="1" ht="14.1" customHeight="1" x14ac:dyDescent="0.15">
      <c r="A575" s="4"/>
      <c r="B575" s="998">
        <v>38</v>
      </c>
      <c r="C575" s="954"/>
      <c r="D575" s="987"/>
      <c r="E575" s="987"/>
      <c r="F575" s="1387"/>
      <c r="G575" s="954"/>
      <c r="H575" s="987"/>
      <c r="I575" s="987"/>
      <c r="J575" s="1387"/>
      <c r="K575" s="1498" t="s">
        <v>331</v>
      </c>
      <c r="L575" s="1499"/>
      <c r="M575" s="1506"/>
      <c r="N575" s="1507"/>
      <c r="O575" s="1507"/>
      <c r="P575" s="1502" t="s">
        <v>156</v>
      </c>
      <c r="Q575" s="953" t="s">
        <v>162</v>
      </c>
      <c r="R575" s="1046"/>
      <c r="S575" s="1046"/>
      <c r="T575" s="1047"/>
      <c r="U575" s="953" t="s">
        <v>162</v>
      </c>
      <c r="V575" s="1046"/>
      <c r="W575" s="1046"/>
      <c r="X575" s="1047"/>
      <c r="Y575" s="1195"/>
      <c r="Z575" s="1193"/>
      <c r="AA575" s="1193"/>
      <c r="AB575" s="147" t="s">
        <v>156</v>
      </c>
      <c r="AC575" s="1195"/>
      <c r="AD575" s="1193"/>
      <c r="AE575" s="1193"/>
      <c r="AF575" s="147" t="s">
        <v>156</v>
      </c>
      <c r="AG575" s="1195"/>
      <c r="AH575" s="1193"/>
      <c r="AI575" s="1193"/>
      <c r="AJ575" s="147" t="s">
        <v>156</v>
      </c>
      <c r="AK575" s="187"/>
    </row>
    <row r="576" spans="1:37" s="125" customFormat="1" ht="14.1" customHeight="1" x14ac:dyDescent="0.15">
      <c r="A576" s="4"/>
      <c r="B576" s="1547"/>
      <c r="C576" s="954"/>
      <c r="D576" s="987"/>
      <c r="E576" s="987"/>
      <c r="F576" s="1387"/>
      <c r="G576" s="954"/>
      <c r="H576" s="987"/>
      <c r="I576" s="987"/>
      <c r="J576" s="1387"/>
      <c r="K576" s="1500"/>
      <c r="L576" s="1501"/>
      <c r="M576" s="1508"/>
      <c r="N576" s="1509"/>
      <c r="O576" s="1509"/>
      <c r="P576" s="1503"/>
      <c r="Q576" s="1195"/>
      <c r="R576" s="1193"/>
      <c r="S576" s="1193"/>
      <c r="T576" s="147" t="s">
        <v>156</v>
      </c>
      <c r="U576" s="1195"/>
      <c r="V576" s="1193"/>
      <c r="W576" s="1193"/>
      <c r="X576" s="147" t="s">
        <v>156</v>
      </c>
      <c r="Y576" s="1195"/>
      <c r="Z576" s="1193"/>
      <c r="AA576" s="1193"/>
      <c r="AB576" s="147" t="s">
        <v>156</v>
      </c>
      <c r="AC576" s="1195"/>
      <c r="AD576" s="1193"/>
      <c r="AE576" s="1193"/>
      <c r="AF576" s="147" t="s">
        <v>156</v>
      </c>
      <c r="AG576" s="1195"/>
      <c r="AH576" s="1193"/>
      <c r="AI576" s="1193"/>
      <c r="AJ576" s="147" t="s">
        <v>156</v>
      </c>
      <c r="AK576" s="187"/>
    </row>
    <row r="577" spans="1:37" s="125" customFormat="1" ht="14.1" customHeight="1" x14ac:dyDescent="0.15">
      <c r="A577" s="4"/>
      <c r="B577" s="1546">
        <v>39</v>
      </c>
      <c r="C577" s="953"/>
      <c r="D577" s="1046"/>
      <c r="E577" s="1046"/>
      <c r="F577" s="1047"/>
      <c r="G577" s="953"/>
      <c r="H577" s="1046"/>
      <c r="I577" s="1046"/>
      <c r="J577" s="1047"/>
      <c r="K577" s="1498" t="s">
        <v>331</v>
      </c>
      <c r="L577" s="1499"/>
      <c r="M577" s="1506"/>
      <c r="N577" s="1507"/>
      <c r="O577" s="1507"/>
      <c r="P577" s="1502" t="s">
        <v>156</v>
      </c>
      <c r="Q577" s="953" t="s">
        <v>162</v>
      </c>
      <c r="R577" s="1046"/>
      <c r="S577" s="1046"/>
      <c r="T577" s="1047"/>
      <c r="U577" s="953" t="s">
        <v>162</v>
      </c>
      <c r="V577" s="1046"/>
      <c r="W577" s="1046"/>
      <c r="X577" s="1047"/>
      <c r="Y577" s="1195"/>
      <c r="Z577" s="1193"/>
      <c r="AA577" s="1193"/>
      <c r="AB577" s="147" t="s">
        <v>156</v>
      </c>
      <c r="AC577" s="1195"/>
      <c r="AD577" s="1193"/>
      <c r="AE577" s="1193"/>
      <c r="AF577" s="147" t="s">
        <v>156</v>
      </c>
      <c r="AG577" s="1195"/>
      <c r="AH577" s="1193"/>
      <c r="AI577" s="1193"/>
      <c r="AJ577" s="147" t="s">
        <v>156</v>
      </c>
      <c r="AK577" s="187"/>
    </row>
    <row r="578" spans="1:37" s="125" customFormat="1" ht="14.1" customHeight="1" x14ac:dyDescent="0.15">
      <c r="A578" s="4"/>
      <c r="B578" s="1547"/>
      <c r="C578" s="997"/>
      <c r="D578" s="978"/>
      <c r="E578" s="978"/>
      <c r="F578" s="1081"/>
      <c r="G578" s="997"/>
      <c r="H578" s="978"/>
      <c r="I578" s="978"/>
      <c r="J578" s="1081"/>
      <c r="K578" s="1500"/>
      <c r="L578" s="1501"/>
      <c r="M578" s="1508"/>
      <c r="N578" s="1509"/>
      <c r="O578" s="1509"/>
      <c r="P578" s="1503"/>
      <c r="Q578" s="1195"/>
      <c r="R578" s="1193"/>
      <c r="S578" s="1193"/>
      <c r="T578" s="147" t="s">
        <v>156</v>
      </c>
      <c r="U578" s="1195"/>
      <c r="V578" s="1193"/>
      <c r="W578" s="1193"/>
      <c r="X578" s="147" t="s">
        <v>156</v>
      </c>
      <c r="Y578" s="1195"/>
      <c r="Z578" s="1193"/>
      <c r="AA578" s="1193"/>
      <c r="AB578" s="147" t="s">
        <v>156</v>
      </c>
      <c r="AC578" s="1195"/>
      <c r="AD578" s="1193"/>
      <c r="AE578" s="1193"/>
      <c r="AF578" s="147" t="s">
        <v>156</v>
      </c>
      <c r="AG578" s="1195"/>
      <c r="AH578" s="1193"/>
      <c r="AI578" s="1193"/>
      <c r="AJ578" s="147" t="s">
        <v>156</v>
      </c>
      <c r="AK578" s="187"/>
    </row>
    <row r="579" spans="1:37" s="125" customFormat="1" ht="14.1" customHeight="1" x14ac:dyDescent="0.15">
      <c r="A579" s="4"/>
      <c r="B579" s="998">
        <v>40</v>
      </c>
      <c r="C579" s="954"/>
      <c r="D579" s="987"/>
      <c r="E579" s="987"/>
      <c r="F579" s="1387"/>
      <c r="G579" s="954"/>
      <c r="H579" s="987"/>
      <c r="I579" s="987"/>
      <c r="J579" s="1387"/>
      <c r="K579" s="1498" t="s">
        <v>331</v>
      </c>
      <c r="L579" s="1499"/>
      <c r="M579" s="1506"/>
      <c r="N579" s="1507"/>
      <c r="O579" s="1507"/>
      <c r="P579" s="1502" t="s">
        <v>156</v>
      </c>
      <c r="Q579" s="953" t="s">
        <v>162</v>
      </c>
      <c r="R579" s="1046"/>
      <c r="S579" s="1046"/>
      <c r="T579" s="1047"/>
      <c r="U579" s="953" t="s">
        <v>162</v>
      </c>
      <c r="V579" s="1046"/>
      <c r="W579" s="1046"/>
      <c r="X579" s="1047"/>
      <c r="Y579" s="1195"/>
      <c r="Z579" s="1193"/>
      <c r="AA579" s="1193"/>
      <c r="AB579" s="147" t="s">
        <v>156</v>
      </c>
      <c r="AC579" s="1195"/>
      <c r="AD579" s="1193"/>
      <c r="AE579" s="1193"/>
      <c r="AF579" s="147" t="s">
        <v>156</v>
      </c>
      <c r="AG579" s="1195"/>
      <c r="AH579" s="1193"/>
      <c r="AI579" s="1193"/>
      <c r="AJ579" s="147" t="s">
        <v>156</v>
      </c>
      <c r="AK579" s="187"/>
    </row>
    <row r="580" spans="1:37" s="126" customFormat="1" ht="14.1" customHeight="1" x14ac:dyDescent="0.15">
      <c r="A580" s="4"/>
      <c r="B580" s="1547"/>
      <c r="C580" s="997"/>
      <c r="D580" s="978"/>
      <c r="E580" s="978"/>
      <c r="F580" s="1081"/>
      <c r="G580" s="997"/>
      <c r="H580" s="978"/>
      <c r="I580" s="978"/>
      <c r="J580" s="1081"/>
      <c r="K580" s="1500"/>
      <c r="L580" s="1501"/>
      <c r="M580" s="1508"/>
      <c r="N580" s="1509"/>
      <c r="O580" s="1509"/>
      <c r="P580" s="1503"/>
      <c r="Q580" s="1195"/>
      <c r="R580" s="1193"/>
      <c r="S580" s="1193"/>
      <c r="T580" s="147" t="s">
        <v>156</v>
      </c>
      <c r="U580" s="1195"/>
      <c r="V580" s="1193"/>
      <c r="W580" s="1193"/>
      <c r="X580" s="147" t="s">
        <v>156</v>
      </c>
      <c r="Y580" s="1195"/>
      <c r="Z580" s="1193"/>
      <c r="AA580" s="1193"/>
      <c r="AB580" s="147" t="s">
        <v>156</v>
      </c>
      <c r="AC580" s="1195"/>
      <c r="AD580" s="1193"/>
      <c r="AE580" s="1193"/>
      <c r="AF580" s="147" t="s">
        <v>156</v>
      </c>
      <c r="AG580" s="1195"/>
      <c r="AH580" s="1193"/>
      <c r="AI580" s="1193"/>
      <c r="AJ580" s="147" t="s">
        <v>156</v>
      </c>
      <c r="AK580" s="187"/>
    </row>
    <row r="581" spans="1:37" s="126" customFormat="1" ht="18" customHeight="1" x14ac:dyDescent="0.15">
      <c r="A581" s="4"/>
      <c r="B581" s="30"/>
      <c r="C581" s="30"/>
      <c r="D581" s="30"/>
      <c r="E581" s="30"/>
      <c r="F581" s="30"/>
      <c r="G581" s="30"/>
      <c r="H581" s="30"/>
      <c r="I581" s="30"/>
      <c r="J581" s="30"/>
      <c r="K581" s="30"/>
      <c r="L581" s="30"/>
      <c r="M581" s="114"/>
      <c r="N581" s="114"/>
      <c r="O581" s="114"/>
      <c r="P581" s="114"/>
      <c r="Q581" s="42"/>
      <c r="R581" s="42"/>
      <c r="S581" s="42"/>
      <c r="T581" s="42"/>
      <c r="U581" s="42"/>
      <c r="V581" s="42"/>
      <c r="W581" s="42"/>
      <c r="X581" s="42"/>
      <c r="Y581" s="42"/>
      <c r="Z581" s="42"/>
      <c r="AA581" s="42"/>
      <c r="AB581" s="42"/>
      <c r="AC581" s="42"/>
      <c r="AD581" s="42"/>
      <c r="AE581" s="42"/>
      <c r="AF581" s="42"/>
      <c r="AG581" s="42"/>
      <c r="AH581" s="42"/>
      <c r="AI581" s="42"/>
      <c r="AJ581" s="42"/>
      <c r="AK581" s="42"/>
    </row>
    <row r="582" spans="1:37" s="125" customFormat="1" ht="20.100000000000001" customHeight="1" x14ac:dyDescent="0.15">
      <c r="A582" s="4"/>
      <c r="B582" s="4" t="s">
        <v>621</v>
      </c>
      <c r="C582" s="4"/>
      <c r="D582" s="4"/>
      <c r="E582" s="4"/>
      <c r="F582" s="4"/>
      <c r="G582" s="4"/>
      <c r="H582" s="4"/>
      <c r="I582" s="4"/>
      <c r="J582" s="4"/>
      <c r="K582" s="4"/>
      <c r="L582" s="4"/>
      <c r="M582" s="4"/>
      <c r="N582" s="4"/>
      <c r="O582" s="4"/>
      <c r="P582" s="4"/>
      <c r="Q582" s="4"/>
      <c r="R582" s="4"/>
      <c r="S582" s="4"/>
      <c r="T582" s="4"/>
      <c r="U582" s="4"/>
      <c r="V582" s="4"/>
      <c r="W582" s="4"/>
      <c r="X582" s="4"/>
      <c r="Y582" s="77"/>
      <c r="Z582" s="77"/>
      <c r="AA582" s="77"/>
      <c r="AB582" s="77"/>
      <c r="AC582" s="77"/>
      <c r="AD582" s="77"/>
      <c r="AE582" s="77"/>
      <c r="AF582" s="77"/>
      <c r="AG582" s="77"/>
      <c r="AH582" s="4"/>
      <c r="AI582" s="4"/>
      <c r="AJ582" s="4"/>
      <c r="AK582" s="4"/>
    </row>
    <row r="583" spans="1:37" s="125" customFormat="1" ht="20.100000000000001" customHeight="1" x14ac:dyDescent="0.15">
      <c r="A583" s="4"/>
      <c r="B583" s="4"/>
      <c r="C583" s="4" t="s">
        <v>576</v>
      </c>
      <c r="D583" s="4"/>
      <c r="E583" s="4"/>
      <c r="F583" s="4"/>
      <c r="G583" s="4"/>
      <c r="H583" s="4"/>
      <c r="I583" s="4"/>
      <c r="J583" s="4"/>
      <c r="K583" s="4"/>
      <c r="L583" s="4"/>
      <c r="M583" s="4"/>
      <c r="N583" s="4"/>
      <c r="O583" s="4"/>
      <c r="P583" s="4"/>
      <c r="Q583" s="4"/>
      <c r="R583" s="4"/>
      <c r="S583" s="4"/>
      <c r="T583" s="4"/>
      <c r="U583" s="4"/>
      <c r="V583" s="4"/>
      <c r="W583" s="4"/>
      <c r="X583" s="4"/>
      <c r="Y583" s="77"/>
      <c r="Z583" s="77"/>
      <c r="AA583" s="77"/>
      <c r="AB583" s="77"/>
      <c r="AC583" s="77"/>
      <c r="AD583" s="41" t="s">
        <v>274</v>
      </c>
      <c r="AE583" s="858" t="s">
        <v>390</v>
      </c>
      <c r="AF583" s="858"/>
      <c r="AG583" s="858"/>
      <c r="AH583" s="858"/>
      <c r="AI583" s="858"/>
      <c r="AJ583" s="41" t="s">
        <v>275</v>
      </c>
      <c r="AK583" s="41"/>
    </row>
    <row r="584" spans="1:37" s="125" customFormat="1" ht="20.100000000000001" customHeight="1" x14ac:dyDescent="0.15">
      <c r="A584" s="4"/>
      <c r="B584" s="4"/>
      <c r="C584" s="4" t="s">
        <v>531</v>
      </c>
      <c r="D584" s="4"/>
      <c r="E584" s="4"/>
      <c r="F584" s="4"/>
      <c r="G584" s="4"/>
      <c r="H584" s="4"/>
      <c r="I584" s="4"/>
      <c r="J584" s="4"/>
      <c r="K584" s="4"/>
      <c r="L584" s="4"/>
      <c r="M584" s="4"/>
      <c r="N584" s="4"/>
      <c r="O584" s="4"/>
      <c r="P584" s="4"/>
      <c r="Q584" s="4"/>
      <c r="R584" s="4"/>
      <c r="S584" s="4"/>
      <c r="T584" s="4"/>
      <c r="U584" s="4"/>
      <c r="V584" s="4"/>
      <c r="W584" s="4"/>
      <c r="X584" s="4"/>
      <c r="Y584" s="77"/>
      <c r="Z584" s="77"/>
      <c r="AA584" s="77"/>
      <c r="AB584" s="77"/>
      <c r="AC584" s="77"/>
      <c r="AD584" s="41" t="s">
        <v>89</v>
      </c>
      <c r="AE584" s="858" t="s">
        <v>390</v>
      </c>
      <c r="AF584" s="858"/>
      <c r="AG584" s="858"/>
      <c r="AH584" s="858"/>
      <c r="AI584" s="858"/>
      <c r="AJ584" s="41" t="s">
        <v>12</v>
      </c>
      <c r="AK584" s="41"/>
    </row>
    <row r="585" spans="1:37" s="125" customFormat="1" ht="20.100000000000001" customHeight="1" x14ac:dyDescent="0.15">
      <c r="A585" s="4"/>
      <c r="B585" s="4"/>
      <c r="C585" s="4" t="s">
        <v>519</v>
      </c>
      <c r="D585" s="4"/>
      <c r="E585" s="4"/>
      <c r="F585" s="4"/>
      <c r="G585" s="4"/>
      <c r="H585" s="4"/>
      <c r="I585" s="4"/>
      <c r="J585" s="4"/>
      <c r="K585" s="4"/>
      <c r="L585" s="4"/>
      <c r="M585" s="4"/>
      <c r="N585" s="4"/>
      <c r="O585" s="4"/>
      <c r="P585" s="4"/>
      <c r="Q585" s="4"/>
      <c r="R585" s="4"/>
      <c r="S585" s="4"/>
      <c r="T585" s="4"/>
      <c r="U585" s="4"/>
      <c r="V585" s="4"/>
      <c r="W585" s="4"/>
      <c r="X585" s="4"/>
      <c r="Y585" s="77"/>
      <c r="Z585" s="77"/>
      <c r="AA585" s="77"/>
      <c r="AB585" s="77"/>
      <c r="AC585" s="77"/>
      <c r="AD585" s="41" t="s">
        <v>274</v>
      </c>
      <c r="AE585" s="858" t="s">
        <v>390</v>
      </c>
      <c r="AF585" s="858"/>
      <c r="AG585" s="858"/>
      <c r="AH585" s="858"/>
      <c r="AI585" s="858"/>
      <c r="AJ585" s="41" t="s">
        <v>275</v>
      </c>
      <c r="AK585" s="41"/>
    </row>
    <row r="586" spans="1:37" s="125" customFormat="1" ht="20.100000000000001" customHeight="1" x14ac:dyDescent="0.15">
      <c r="A586" s="4"/>
      <c r="B586" s="4"/>
      <c r="C586" s="4" t="s">
        <v>520</v>
      </c>
      <c r="D586" s="4"/>
      <c r="E586" s="4"/>
      <c r="F586" s="4"/>
      <c r="G586" s="4"/>
      <c r="H586" s="4"/>
      <c r="I586" s="4"/>
      <c r="J586" s="4"/>
      <c r="K586" s="4"/>
      <c r="L586" s="4"/>
      <c r="M586" s="4"/>
      <c r="N586" s="4"/>
      <c r="O586" s="4"/>
      <c r="P586" s="4"/>
      <c r="Q586" s="4"/>
      <c r="R586" s="4"/>
      <c r="S586" s="4"/>
      <c r="T586" s="4"/>
      <c r="U586" s="4"/>
      <c r="V586" s="4"/>
      <c r="W586" s="4"/>
      <c r="X586" s="4"/>
      <c r="Y586" s="77"/>
      <c r="Z586" s="77"/>
      <c r="AA586" s="77"/>
      <c r="AB586" s="77"/>
      <c r="AC586" s="77"/>
      <c r="AD586" s="41" t="s">
        <v>274</v>
      </c>
      <c r="AE586" s="858" t="s">
        <v>390</v>
      </c>
      <c r="AF586" s="858"/>
      <c r="AG586" s="858"/>
      <c r="AH586" s="858"/>
      <c r="AI586" s="858"/>
      <c r="AJ586" s="41" t="s">
        <v>275</v>
      </c>
      <c r="AK586" s="41"/>
    </row>
    <row r="587" spans="1:37" s="125" customFormat="1" ht="20.100000000000001" customHeight="1" x14ac:dyDescent="0.15">
      <c r="A587" s="4"/>
      <c r="B587" s="4"/>
      <c r="C587" s="4" t="s">
        <v>391</v>
      </c>
      <c r="D587" s="4" t="s">
        <v>521</v>
      </c>
      <c r="E587" s="4"/>
      <c r="F587" s="4"/>
      <c r="G587" s="4"/>
      <c r="H587" s="4"/>
      <c r="I587" s="4"/>
      <c r="J587" s="4"/>
      <c r="K587" s="4"/>
      <c r="L587" s="4"/>
      <c r="M587" s="4"/>
      <c r="N587" s="4"/>
      <c r="O587" s="4"/>
      <c r="P587" s="4"/>
      <c r="Q587" s="4"/>
      <c r="R587" s="4"/>
      <c r="S587" s="4"/>
      <c r="T587" s="4"/>
      <c r="U587" s="4"/>
      <c r="V587" s="4"/>
      <c r="W587" s="4"/>
      <c r="X587" s="4"/>
      <c r="Y587" s="77"/>
      <c r="Z587" s="77"/>
      <c r="AA587" s="77"/>
      <c r="AB587" s="77"/>
      <c r="AC587" s="77"/>
      <c r="AD587" s="41" t="s">
        <v>274</v>
      </c>
      <c r="AE587" s="858" t="s">
        <v>390</v>
      </c>
      <c r="AF587" s="858"/>
      <c r="AG587" s="858"/>
      <c r="AH587" s="858"/>
      <c r="AI587" s="858"/>
      <c r="AJ587" s="41" t="s">
        <v>275</v>
      </c>
      <c r="AK587" s="41"/>
    </row>
    <row r="588" spans="1:37" s="125" customFormat="1" ht="20.100000000000001" customHeight="1" x14ac:dyDescent="0.15">
      <c r="A588" s="4"/>
      <c r="B588" s="4"/>
      <c r="C588" s="4" t="s">
        <v>522</v>
      </c>
      <c r="D588" s="4"/>
      <c r="E588" s="4"/>
      <c r="F588" s="4"/>
      <c r="G588" s="4"/>
      <c r="H588" s="4"/>
      <c r="I588" s="4"/>
      <c r="J588" s="4"/>
      <c r="K588" s="4"/>
      <c r="L588" s="4"/>
      <c r="M588" s="4"/>
      <c r="N588" s="4"/>
      <c r="O588" s="4"/>
      <c r="P588" s="4"/>
      <c r="Q588" s="4"/>
      <c r="R588" s="4"/>
      <c r="S588" s="4"/>
      <c r="T588" s="4"/>
      <c r="U588" s="4"/>
      <c r="V588" s="4"/>
      <c r="W588" s="4"/>
      <c r="X588" s="4"/>
      <c r="Y588" s="77"/>
      <c r="Z588" s="77"/>
      <c r="AA588" s="77"/>
      <c r="AB588" s="77"/>
      <c r="AC588" s="77"/>
      <c r="AD588" s="41" t="s">
        <v>89</v>
      </c>
      <c r="AE588" s="858" t="s">
        <v>390</v>
      </c>
      <c r="AF588" s="858"/>
      <c r="AG588" s="858"/>
      <c r="AH588" s="858"/>
      <c r="AI588" s="858"/>
      <c r="AJ588" s="41" t="s">
        <v>12</v>
      </c>
      <c r="AK588" s="41"/>
    </row>
    <row r="589" spans="1:37" s="3" customFormat="1" ht="20.100000000000001" customHeight="1" x14ac:dyDescent="0.15">
      <c r="A589" s="2" t="s">
        <v>779</v>
      </c>
    </row>
    <row r="590" spans="1:37" s="3" customFormat="1" ht="20.100000000000001" customHeight="1" x14ac:dyDescent="0.15">
      <c r="A590" s="2"/>
      <c r="B590" s="3" t="s">
        <v>780</v>
      </c>
    </row>
    <row r="591" spans="1:37" s="4" customFormat="1" ht="20.100000000000001" customHeight="1" x14ac:dyDescent="0.15">
      <c r="B591" s="929"/>
      <c r="C591" s="161" t="s">
        <v>285</v>
      </c>
      <c r="D591" s="162"/>
      <c r="E591" s="162"/>
      <c r="F591" s="162"/>
      <c r="G591" s="162"/>
      <c r="H591" s="162"/>
      <c r="I591" s="162"/>
      <c r="J591" s="162"/>
      <c r="K591" s="162"/>
      <c r="L591" s="162"/>
      <c r="M591" s="162"/>
      <c r="N591" s="161" t="s">
        <v>610</v>
      </c>
      <c r="O591" s="162"/>
      <c r="P591" s="162"/>
      <c r="Q591" s="162"/>
      <c r="R591" s="162"/>
      <c r="S591" s="162"/>
      <c r="T591" s="162"/>
      <c r="U591" s="162"/>
      <c r="V591" s="162"/>
      <c r="W591" s="162"/>
      <c r="X591" s="163"/>
      <c r="Y591" s="161" t="s">
        <v>286</v>
      </c>
      <c r="Z591" s="162"/>
      <c r="AA591" s="162"/>
      <c r="AB591" s="162"/>
      <c r="AC591" s="162"/>
      <c r="AD591" s="162"/>
      <c r="AE591" s="162"/>
      <c r="AF591" s="162"/>
      <c r="AG591" s="162"/>
      <c r="AH591" s="162"/>
      <c r="AI591" s="163"/>
    </row>
    <row r="592" spans="1:37" s="4" customFormat="1" ht="15.95" customHeight="1" x14ac:dyDescent="0.15">
      <c r="B592" s="931"/>
      <c r="C592" s="1745"/>
      <c r="D592" s="1746"/>
      <c r="E592" s="1746"/>
      <c r="F592" s="1746"/>
      <c r="G592" s="1746"/>
      <c r="H592" s="1746"/>
      <c r="I592" s="1746"/>
      <c r="J592" s="1746"/>
      <c r="K592" s="1747"/>
      <c r="L592" s="156" t="s">
        <v>241</v>
      </c>
      <c r="M592" s="160" t="s">
        <v>242</v>
      </c>
      <c r="N592" s="1745"/>
      <c r="O592" s="1746"/>
      <c r="P592" s="1746"/>
      <c r="Q592" s="1746"/>
      <c r="R592" s="1746"/>
      <c r="S592" s="1746"/>
      <c r="T592" s="1746"/>
      <c r="U592" s="1746"/>
      <c r="V592" s="1747"/>
      <c r="W592" s="156" t="s">
        <v>241</v>
      </c>
      <c r="X592" s="160" t="s">
        <v>242</v>
      </c>
      <c r="Y592" s="181" t="s">
        <v>623</v>
      </c>
      <c r="Z592" s="164"/>
      <c r="AA592" s="164"/>
      <c r="AB592" s="164"/>
      <c r="AC592" s="164"/>
      <c r="AD592" s="164"/>
      <c r="AE592" s="164"/>
      <c r="AF592" s="164"/>
      <c r="AG592" s="164"/>
      <c r="AH592" s="156" t="s">
        <v>241</v>
      </c>
      <c r="AI592" s="160" t="s">
        <v>242</v>
      </c>
    </row>
    <row r="593" spans="2:35" s="4" customFormat="1" ht="15.95" customHeight="1" x14ac:dyDescent="0.15">
      <c r="B593" s="1390" t="s">
        <v>781</v>
      </c>
      <c r="C593" s="57" t="s">
        <v>671</v>
      </c>
      <c r="D593" s="12"/>
      <c r="E593" s="12"/>
      <c r="F593" s="12"/>
      <c r="G593" s="12"/>
      <c r="H593" s="12"/>
      <c r="I593" s="12"/>
      <c r="J593" s="12"/>
      <c r="K593" s="85"/>
      <c r="L593" s="86"/>
      <c r="M593" s="86"/>
      <c r="N593" s="57"/>
      <c r="O593" s="12"/>
      <c r="P593" s="12"/>
      <c r="Q593" s="12"/>
      <c r="R593" s="12"/>
      <c r="S593" s="12"/>
      <c r="T593" s="12"/>
      <c r="U593" s="12"/>
      <c r="V593" s="85"/>
      <c r="W593" s="86"/>
      <c r="X593" s="86"/>
      <c r="Y593" s="57" t="s">
        <v>392</v>
      </c>
      <c r="Z593" s="12"/>
      <c r="AA593" s="12"/>
      <c r="AB593" s="12"/>
      <c r="AC593" s="12"/>
      <c r="AD593" s="12"/>
      <c r="AE593" s="12"/>
      <c r="AF593" s="12"/>
      <c r="AG593" s="85"/>
      <c r="AH593" s="86"/>
      <c r="AI593" s="86"/>
    </row>
    <row r="594" spans="2:35" s="4" customFormat="1" ht="15.95" customHeight="1" x14ac:dyDescent="0.15">
      <c r="B594" s="1391"/>
      <c r="C594" s="57" t="s">
        <v>393</v>
      </c>
      <c r="D594" s="12"/>
      <c r="E594" s="12"/>
      <c r="F594" s="12"/>
      <c r="G594" s="12"/>
      <c r="H594" s="12"/>
      <c r="I594" s="12"/>
      <c r="J594" s="12"/>
      <c r="K594" s="85"/>
      <c r="L594" s="86"/>
      <c r="M594" s="86"/>
      <c r="N594" s="57"/>
      <c r="O594" s="12"/>
      <c r="P594" s="12"/>
      <c r="Q594" s="12"/>
      <c r="R594" s="12"/>
      <c r="S594" s="12"/>
      <c r="T594" s="12"/>
      <c r="U594" s="12"/>
      <c r="V594" s="85"/>
      <c r="W594" s="86"/>
      <c r="X594" s="86"/>
      <c r="Y594" s="57"/>
      <c r="Z594" s="12"/>
      <c r="AA594" s="12"/>
      <c r="AB594" s="12"/>
      <c r="AC594" s="12"/>
      <c r="AD594" s="12"/>
      <c r="AE594" s="12"/>
      <c r="AF594" s="12"/>
      <c r="AG594" s="85"/>
      <c r="AH594" s="86"/>
      <c r="AI594" s="86"/>
    </row>
    <row r="595" spans="2:35" s="4" customFormat="1" ht="15.95" customHeight="1" x14ac:dyDescent="0.15">
      <c r="B595" s="1391"/>
      <c r="C595" s="57" t="s">
        <v>389</v>
      </c>
      <c r="D595" s="12"/>
      <c r="E595" s="12"/>
      <c r="F595" s="12"/>
      <c r="G595" s="12"/>
      <c r="H595" s="12"/>
      <c r="I595" s="12"/>
      <c r="J595" s="12"/>
      <c r="K595" s="85"/>
      <c r="L595" s="86"/>
      <c r="M595" s="86"/>
      <c r="N595" s="57"/>
      <c r="O595" s="12"/>
      <c r="P595" s="12"/>
      <c r="Q595" s="12"/>
      <c r="R595" s="12"/>
      <c r="S595" s="12"/>
      <c r="T595" s="12"/>
      <c r="U595" s="12"/>
      <c r="V595" s="85"/>
      <c r="W595" s="86"/>
      <c r="X595" s="86"/>
      <c r="Y595" s="57"/>
      <c r="Z595" s="12"/>
      <c r="AA595" s="12"/>
      <c r="AB595" s="12"/>
      <c r="AC595" s="12"/>
      <c r="AD595" s="12"/>
      <c r="AE595" s="12"/>
      <c r="AF595" s="12"/>
      <c r="AG595" s="85"/>
      <c r="AH595" s="86"/>
      <c r="AI595" s="86"/>
    </row>
    <row r="596" spans="2:35" s="4" customFormat="1" ht="15.95" customHeight="1" x14ac:dyDescent="0.15">
      <c r="B596" s="1391"/>
      <c r="C596" s="57" t="s">
        <v>357</v>
      </c>
      <c r="D596" s="12"/>
      <c r="E596" s="12"/>
      <c r="F596" s="12"/>
      <c r="G596" s="12"/>
      <c r="H596" s="12"/>
      <c r="I596" s="12"/>
      <c r="J596" s="12"/>
      <c r="K596" s="85"/>
      <c r="L596" s="86"/>
      <c r="M596" s="86"/>
      <c r="N596" s="57"/>
      <c r="O596" s="12"/>
      <c r="P596" s="12"/>
      <c r="Q596" s="12"/>
      <c r="R596" s="12"/>
      <c r="S596" s="12"/>
      <c r="T596" s="12"/>
      <c r="U596" s="12"/>
      <c r="V596" s="85"/>
      <c r="W596" s="86"/>
      <c r="X596" s="86"/>
      <c r="Y596" s="57"/>
      <c r="Z596" s="12"/>
      <c r="AA596" s="12"/>
      <c r="AB596" s="12"/>
      <c r="AC596" s="12"/>
      <c r="AD596" s="12"/>
      <c r="AE596" s="12"/>
      <c r="AF596" s="12"/>
      <c r="AG596" s="85"/>
      <c r="AH596" s="86"/>
      <c r="AI596" s="86"/>
    </row>
    <row r="597" spans="2:35" s="4" customFormat="1" ht="15.95" customHeight="1" x14ac:dyDescent="0.15">
      <c r="B597" s="1391"/>
      <c r="C597" s="57" t="s">
        <v>394</v>
      </c>
      <c r="D597" s="12"/>
      <c r="E597" s="12"/>
      <c r="F597" s="12"/>
      <c r="G597" s="12"/>
      <c r="H597" s="12"/>
      <c r="I597" s="12"/>
      <c r="J597" s="12"/>
      <c r="K597" s="85"/>
      <c r="L597" s="86"/>
      <c r="M597" s="86"/>
      <c r="N597" s="57"/>
      <c r="O597" s="12"/>
      <c r="P597" s="12"/>
      <c r="Q597" s="12"/>
      <c r="R597" s="12"/>
      <c r="S597" s="12"/>
      <c r="T597" s="12"/>
      <c r="U597" s="12"/>
      <c r="V597" s="85"/>
      <c r="W597" s="86"/>
      <c r="X597" s="86"/>
      <c r="Y597" s="57"/>
      <c r="Z597" s="12"/>
      <c r="AA597" s="12"/>
      <c r="AB597" s="12"/>
      <c r="AC597" s="12"/>
      <c r="AD597" s="12"/>
      <c r="AE597" s="12"/>
      <c r="AF597" s="12"/>
      <c r="AG597" s="85"/>
      <c r="AH597" s="86"/>
      <c r="AI597" s="86"/>
    </row>
    <row r="598" spans="2:35" s="4" customFormat="1" ht="15.95" customHeight="1" x14ac:dyDescent="0.15">
      <c r="B598" s="1391"/>
      <c r="C598" s="57" t="s">
        <v>395</v>
      </c>
      <c r="D598" s="12"/>
      <c r="E598" s="12"/>
      <c r="F598" s="12"/>
      <c r="G598" s="12"/>
      <c r="H598" s="12"/>
      <c r="I598" s="12"/>
      <c r="J598" s="12"/>
      <c r="K598" s="85"/>
      <c r="L598" s="86"/>
      <c r="M598" s="86"/>
      <c r="N598" s="57"/>
      <c r="O598" s="12"/>
      <c r="P598" s="12"/>
      <c r="Q598" s="12"/>
      <c r="R598" s="12"/>
      <c r="S598" s="12"/>
      <c r="T598" s="12"/>
      <c r="U598" s="12"/>
      <c r="V598" s="85"/>
      <c r="W598" s="86"/>
      <c r="X598" s="86"/>
      <c r="Y598" s="57"/>
      <c r="Z598" s="12"/>
      <c r="AA598" s="12"/>
      <c r="AB598" s="12"/>
      <c r="AC598" s="12"/>
      <c r="AD598" s="12"/>
      <c r="AE598" s="12"/>
      <c r="AF598" s="12"/>
      <c r="AG598" s="85"/>
      <c r="AH598" s="86"/>
      <c r="AI598" s="86"/>
    </row>
    <row r="599" spans="2:35" s="4" customFormat="1" ht="15.95" customHeight="1" x14ac:dyDescent="0.15">
      <c r="B599" s="1391"/>
      <c r="C599" s="57" t="s">
        <v>329</v>
      </c>
      <c r="D599" s="12"/>
      <c r="E599" s="12"/>
      <c r="F599" s="12"/>
      <c r="G599" s="12"/>
      <c r="H599" s="12"/>
      <c r="I599" s="12"/>
      <c r="J599" s="12"/>
      <c r="K599" s="85"/>
      <c r="L599" s="86"/>
      <c r="M599" s="86"/>
      <c r="N599" s="57"/>
      <c r="O599" s="12"/>
      <c r="P599" s="12"/>
      <c r="Q599" s="12"/>
      <c r="R599" s="12"/>
      <c r="S599" s="12"/>
      <c r="T599" s="12"/>
      <c r="U599" s="12"/>
      <c r="V599" s="85"/>
      <c r="W599" s="86"/>
      <c r="X599" s="86"/>
      <c r="Y599" s="57"/>
      <c r="Z599" s="12"/>
      <c r="AA599" s="12"/>
      <c r="AB599" s="12"/>
      <c r="AC599" s="12"/>
      <c r="AD599" s="12"/>
      <c r="AE599" s="12"/>
      <c r="AF599" s="12"/>
      <c r="AG599" s="85"/>
      <c r="AH599" s="86"/>
      <c r="AI599" s="86"/>
    </row>
    <row r="600" spans="2:35" s="4" customFormat="1" ht="15.95" customHeight="1" x14ac:dyDescent="0.15">
      <c r="B600" s="1391"/>
      <c r="C600" s="57" t="s">
        <v>330</v>
      </c>
      <c r="D600" s="12"/>
      <c r="E600" s="12"/>
      <c r="F600" s="12"/>
      <c r="G600" s="12"/>
      <c r="H600" s="12"/>
      <c r="I600" s="12"/>
      <c r="J600" s="12"/>
      <c r="K600" s="85"/>
      <c r="L600" s="86"/>
      <c r="M600" s="86"/>
      <c r="N600" s="57"/>
      <c r="O600" s="12"/>
      <c r="P600" s="12"/>
      <c r="Q600" s="12"/>
      <c r="R600" s="12"/>
      <c r="S600" s="12"/>
      <c r="T600" s="12"/>
      <c r="U600" s="12"/>
      <c r="V600" s="85"/>
      <c r="W600" s="86"/>
      <c r="X600" s="86"/>
      <c r="Y600" s="57"/>
      <c r="Z600" s="12"/>
      <c r="AA600" s="12"/>
      <c r="AB600" s="12"/>
      <c r="AC600" s="12"/>
      <c r="AD600" s="12"/>
      <c r="AE600" s="12"/>
      <c r="AF600" s="12"/>
      <c r="AG600" s="85"/>
      <c r="AH600" s="86"/>
      <c r="AI600" s="86"/>
    </row>
    <row r="601" spans="2:35" s="4" customFormat="1" ht="15.95" customHeight="1" x14ac:dyDescent="0.15">
      <c r="B601" s="1391"/>
      <c r="C601" s="57" t="s">
        <v>410</v>
      </c>
      <c r="D601" s="12"/>
      <c r="E601" s="12"/>
      <c r="F601" s="12"/>
      <c r="G601" s="12"/>
      <c r="H601" s="12"/>
      <c r="I601" s="12"/>
      <c r="J601" s="12"/>
      <c r="K601" s="85"/>
      <c r="L601" s="86"/>
      <c r="M601" s="86"/>
      <c r="N601" s="57"/>
      <c r="O601" s="12"/>
      <c r="P601" s="12"/>
      <c r="Q601" s="12"/>
      <c r="R601" s="12"/>
      <c r="S601" s="12"/>
      <c r="T601" s="12"/>
      <c r="U601" s="12"/>
      <c r="V601" s="85"/>
      <c r="W601" s="86"/>
      <c r="X601" s="86"/>
      <c r="Y601" s="57"/>
      <c r="Z601" s="12"/>
      <c r="AA601" s="12"/>
      <c r="AB601" s="12"/>
      <c r="AC601" s="12"/>
      <c r="AD601" s="12"/>
      <c r="AE601" s="12"/>
      <c r="AF601" s="12"/>
      <c r="AG601" s="85"/>
      <c r="AH601" s="86"/>
      <c r="AI601" s="86"/>
    </row>
    <row r="602" spans="2:35" s="4" customFormat="1" ht="15.95" customHeight="1" x14ac:dyDescent="0.15">
      <c r="B602" s="1573"/>
      <c r="C602" s="57" t="s">
        <v>252</v>
      </c>
      <c r="D602" s="12"/>
      <c r="E602" s="12"/>
      <c r="F602" s="12"/>
      <c r="G602" s="12"/>
      <c r="H602" s="12"/>
      <c r="I602" s="12"/>
      <c r="J602" s="12"/>
      <c r="K602" s="85"/>
      <c r="L602" s="86"/>
      <c r="M602" s="86"/>
      <c r="N602" s="57"/>
      <c r="O602" s="12"/>
      <c r="P602" s="12"/>
      <c r="Q602" s="12"/>
      <c r="R602" s="12"/>
      <c r="S602" s="12"/>
      <c r="T602" s="12"/>
      <c r="U602" s="12"/>
      <c r="V602" s="85"/>
      <c r="W602" s="86"/>
      <c r="X602" s="86"/>
      <c r="Y602" s="57"/>
      <c r="Z602" s="12"/>
      <c r="AA602" s="12"/>
      <c r="AB602" s="12"/>
      <c r="AC602" s="12"/>
      <c r="AD602" s="12"/>
      <c r="AE602" s="12"/>
      <c r="AF602" s="12"/>
      <c r="AG602" s="85"/>
      <c r="AH602" s="86"/>
      <c r="AI602" s="86"/>
    </row>
    <row r="603" spans="2:35" s="4" customFormat="1" ht="15.95" customHeight="1" x14ac:dyDescent="0.15">
      <c r="B603" s="1390" t="s">
        <v>123</v>
      </c>
      <c r="C603" s="57" t="s">
        <v>41</v>
      </c>
      <c r="D603" s="12"/>
      <c r="E603" s="12"/>
      <c r="F603" s="12"/>
      <c r="G603" s="12"/>
      <c r="H603" s="12"/>
      <c r="I603" s="12"/>
      <c r="J603" s="12"/>
      <c r="K603" s="85"/>
      <c r="L603" s="86"/>
      <c r="M603" s="86"/>
      <c r="N603" s="1760" t="s">
        <v>478</v>
      </c>
      <c r="O603" s="57" t="s">
        <v>19</v>
      </c>
      <c r="P603" s="12"/>
      <c r="Q603" s="12"/>
      <c r="R603" s="12"/>
      <c r="S603" s="12"/>
      <c r="T603" s="12"/>
      <c r="U603" s="12"/>
      <c r="V603" s="85"/>
      <c r="W603" s="86"/>
      <c r="X603" s="86"/>
      <c r="Y603" s="57" t="s">
        <v>124</v>
      </c>
      <c r="Z603" s="12"/>
      <c r="AA603" s="12"/>
      <c r="AB603" s="12"/>
      <c r="AC603" s="12"/>
      <c r="AD603" s="12"/>
      <c r="AE603" s="12"/>
      <c r="AF603" s="12"/>
      <c r="AG603" s="85"/>
      <c r="AH603" s="86"/>
      <c r="AI603" s="86"/>
    </row>
    <row r="604" spans="2:35" s="4" customFormat="1" ht="15.95" customHeight="1" x14ac:dyDescent="0.15">
      <c r="B604" s="1391"/>
      <c r="C604" s="57" t="s">
        <v>418</v>
      </c>
      <c r="D604" s="12"/>
      <c r="E604" s="12"/>
      <c r="F604" s="12"/>
      <c r="G604" s="12"/>
      <c r="H604" s="12"/>
      <c r="I604" s="12"/>
      <c r="J604" s="12"/>
      <c r="K604" s="85"/>
      <c r="L604" s="86"/>
      <c r="M604" s="86"/>
      <c r="N604" s="1761"/>
      <c r="O604" s="57" t="s">
        <v>20</v>
      </c>
      <c r="P604" s="12"/>
      <c r="Q604" s="12"/>
      <c r="R604" s="12"/>
      <c r="S604" s="12"/>
      <c r="T604" s="12"/>
      <c r="U604" s="12"/>
      <c r="V604" s="85"/>
      <c r="W604" s="86"/>
      <c r="X604" s="86"/>
      <c r="Y604" s="57" t="s">
        <v>125</v>
      </c>
      <c r="Z604" s="12"/>
      <c r="AA604" s="12"/>
      <c r="AB604" s="12"/>
      <c r="AC604" s="12"/>
      <c r="AD604" s="12"/>
      <c r="AE604" s="12"/>
      <c r="AF604" s="12"/>
      <c r="AG604" s="85"/>
      <c r="AH604" s="86"/>
      <c r="AI604" s="86"/>
    </row>
    <row r="605" spans="2:35" s="4" customFormat="1" ht="15.95" customHeight="1" x14ac:dyDescent="0.15">
      <c r="B605" s="1391"/>
      <c r="C605" s="57" t="s">
        <v>126</v>
      </c>
      <c r="D605" s="12"/>
      <c r="E605" s="12"/>
      <c r="F605" s="12"/>
      <c r="G605" s="12"/>
      <c r="H605" s="12"/>
      <c r="I605" s="12"/>
      <c r="J605" s="12"/>
      <c r="K605" s="85"/>
      <c r="L605" s="86"/>
      <c r="M605" s="86"/>
      <c r="N605" s="1761"/>
      <c r="O605" s="57" t="s">
        <v>21</v>
      </c>
      <c r="P605" s="12"/>
      <c r="Q605" s="12"/>
      <c r="R605" s="12"/>
      <c r="S605" s="12"/>
      <c r="T605" s="12"/>
      <c r="U605" s="12"/>
      <c r="V605" s="85"/>
      <c r="W605" s="86"/>
      <c r="X605" s="86"/>
      <c r="Y605" s="57" t="s">
        <v>127</v>
      </c>
      <c r="Z605" s="12"/>
      <c r="AA605" s="12"/>
      <c r="AB605" s="12"/>
      <c r="AC605" s="12"/>
      <c r="AD605" s="12"/>
      <c r="AE605" s="12"/>
      <c r="AF605" s="12"/>
      <c r="AG605" s="85"/>
      <c r="AH605" s="86"/>
      <c r="AI605" s="86"/>
    </row>
    <row r="606" spans="2:35" s="4" customFormat="1" ht="15.95" customHeight="1" x14ac:dyDescent="0.15">
      <c r="B606" s="1391"/>
      <c r="C606" s="57" t="s">
        <v>56</v>
      </c>
      <c r="D606" s="12"/>
      <c r="E606" s="12"/>
      <c r="F606" s="12"/>
      <c r="G606" s="12"/>
      <c r="H606" s="12"/>
      <c r="I606" s="12"/>
      <c r="J606" s="12"/>
      <c r="K606" s="85"/>
      <c r="L606" s="86"/>
      <c r="M606" s="86"/>
      <c r="N606" s="1761"/>
      <c r="O606" s="57" t="s">
        <v>259</v>
      </c>
      <c r="P606" s="12"/>
      <c r="Q606" s="12"/>
      <c r="R606" s="12"/>
      <c r="S606" s="12"/>
      <c r="T606" s="12"/>
      <c r="U606" s="12"/>
      <c r="V606" s="85"/>
      <c r="W606" s="86"/>
      <c r="X606" s="86"/>
      <c r="Y606" s="57" t="s">
        <v>128</v>
      </c>
      <c r="Z606" s="12"/>
      <c r="AA606" s="12"/>
      <c r="AB606" s="12"/>
      <c r="AC606" s="12"/>
      <c r="AD606" s="12"/>
      <c r="AE606" s="12"/>
      <c r="AF606" s="12"/>
      <c r="AG606" s="85"/>
      <c r="AH606" s="86"/>
      <c r="AI606" s="86"/>
    </row>
    <row r="607" spans="2:35" s="4" customFormat="1" ht="15.95" customHeight="1" x14ac:dyDescent="0.15">
      <c r="B607" s="1391"/>
      <c r="C607" s="57" t="s">
        <v>129</v>
      </c>
      <c r="D607" s="12"/>
      <c r="E607" s="12"/>
      <c r="F607" s="12"/>
      <c r="G607" s="12"/>
      <c r="H607" s="12"/>
      <c r="I607" s="12"/>
      <c r="J607" s="12"/>
      <c r="K607" s="85"/>
      <c r="L607" s="86"/>
      <c r="M607" s="86"/>
      <c r="N607" s="1761"/>
      <c r="O607" s="57" t="s">
        <v>22</v>
      </c>
      <c r="P607" s="12"/>
      <c r="Q607" s="12"/>
      <c r="R607" s="12"/>
      <c r="S607" s="12"/>
      <c r="T607" s="12"/>
      <c r="U607" s="12"/>
      <c r="V607" s="85"/>
      <c r="W607" s="86"/>
      <c r="X607" s="86"/>
      <c r="Y607" s="57" t="s">
        <v>130</v>
      </c>
      <c r="Z607" s="12"/>
      <c r="AA607" s="12"/>
      <c r="AB607" s="12"/>
      <c r="AC607" s="12"/>
      <c r="AD607" s="12"/>
      <c r="AE607" s="12"/>
      <c r="AF607" s="12"/>
      <c r="AG607" s="85"/>
      <c r="AH607" s="86"/>
      <c r="AI607" s="86"/>
    </row>
    <row r="608" spans="2:35" s="4" customFormat="1" ht="15.95" customHeight="1" x14ac:dyDescent="0.15">
      <c r="B608" s="1391"/>
      <c r="C608" s="57" t="s">
        <v>6</v>
      </c>
      <c r="D608" s="12"/>
      <c r="E608" s="12"/>
      <c r="F608" s="12"/>
      <c r="G608" s="12"/>
      <c r="H608" s="12"/>
      <c r="I608" s="12"/>
      <c r="J608" s="12"/>
      <c r="K608" s="85"/>
      <c r="L608" s="86"/>
      <c r="M608" s="86"/>
      <c r="N608" s="57" t="s">
        <v>396</v>
      </c>
      <c r="O608" s="12"/>
      <c r="P608" s="12"/>
      <c r="Q608" s="12"/>
      <c r="R608" s="12"/>
      <c r="S608" s="12"/>
      <c r="T608" s="12"/>
      <c r="U608" s="12"/>
      <c r="V608" s="85"/>
      <c r="W608" s="86"/>
      <c r="X608" s="86"/>
      <c r="Y608" s="57" t="s">
        <v>131</v>
      </c>
      <c r="Z608" s="12"/>
      <c r="AA608" s="12"/>
      <c r="AB608" s="12"/>
      <c r="AC608" s="12"/>
      <c r="AD608" s="12"/>
      <c r="AE608" s="12"/>
      <c r="AF608" s="12"/>
      <c r="AG608" s="85"/>
      <c r="AH608" s="86"/>
      <c r="AI608" s="86"/>
    </row>
    <row r="609" spans="2:35" s="4" customFormat="1" ht="15.95" customHeight="1" x14ac:dyDescent="0.15">
      <c r="B609" s="1391"/>
      <c r="C609" s="57" t="s">
        <v>132</v>
      </c>
      <c r="D609" s="12"/>
      <c r="E609" s="12"/>
      <c r="F609" s="12"/>
      <c r="G609" s="12"/>
      <c r="H609" s="12"/>
      <c r="I609" s="12"/>
      <c r="J609" s="12"/>
      <c r="K609" s="85"/>
      <c r="L609" s="86"/>
      <c r="M609" s="86"/>
      <c r="N609" s="57" t="s">
        <v>254</v>
      </c>
      <c r="O609" s="12"/>
      <c r="P609" s="12"/>
      <c r="Q609" s="12"/>
      <c r="R609" s="12"/>
      <c r="S609" s="12"/>
      <c r="T609" s="12"/>
      <c r="U609" s="12"/>
      <c r="V609" s="85"/>
      <c r="W609" s="86"/>
      <c r="X609" s="86"/>
      <c r="Y609" s="57" t="s">
        <v>133</v>
      </c>
      <c r="Z609" s="12"/>
      <c r="AA609" s="12"/>
      <c r="AB609" s="12"/>
      <c r="AC609" s="12"/>
      <c r="AD609" s="12"/>
      <c r="AE609" s="12"/>
      <c r="AF609" s="12"/>
      <c r="AG609" s="85"/>
      <c r="AH609" s="86"/>
      <c r="AI609" s="86"/>
    </row>
    <row r="610" spans="2:35" s="4" customFormat="1" ht="15.95" customHeight="1" x14ac:dyDescent="0.15">
      <c r="B610" s="1391"/>
      <c r="C610" s="57" t="s">
        <v>253</v>
      </c>
      <c r="D610" s="12"/>
      <c r="E610" s="12"/>
      <c r="F610" s="12"/>
      <c r="G610" s="12"/>
      <c r="H610" s="12"/>
      <c r="I610" s="12"/>
      <c r="J610" s="12"/>
      <c r="K610" s="85"/>
      <c r="L610" s="86"/>
      <c r="M610" s="86"/>
      <c r="N610" s="4" t="s">
        <v>758</v>
      </c>
      <c r="V610" s="85"/>
      <c r="W610" s="86"/>
      <c r="X610" s="86"/>
      <c r="Y610" s="57" t="s">
        <v>134</v>
      </c>
      <c r="Z610" s="12"/>
      <c r="AA610" s="12"/>
      <c r="AB610" s="12"/>
      <c r="AC610" s="12"/>
      <c r="AD610" s="12"/>
      <c r="AE610" s="12"/>
      <c r="AF610" s="12"/>
      <c r="AG610" s="85"/>
      <c r="AH610" s="86"/>
      <c r="AI610" s="86"/>
    </row>
    <row r="611" spans="2:35" s="4" customFormat="1" ht="15.95" customHeight="1" x14ac:dyDescent="0.15">
      <c r="B611" s="1391"/>
      <c r="C611" s="57" t="s">
        <v>255</v>
      </c>
      <c r="D611" s="12"/>
      <c r="E611" s="12"/>
      <c r="F611" s="12"/>
      <c r="G611" s="12"/>
      <c r="H611" s="12"/>
      <c r="I611" s="12"/>
      <c r="J611" s="12"/>
      <c r="K611" s="85"/>
      <c r="L611" s="86"/>
      <c r="M611" s="86"/>
      <c r="N611" s="57" t="s">
        <v>397</v>
      </c>
      <c r="O611" s="12"/>
      <c r="P611" s="12"/>
      <c r="Q611" s="12"/>
      <c r="R611" s="12"/>
      <c r="S611" s="12"/>
      <c r="T611" s="12"/>
      <c r="U611" s="12"/>
      <c r="V611" s="85"/>
      <c r="W611" s="86"/>
      <c r="X611" s="86"/>
      <c r="Y611" s="57" t="s">
        <v>135</v>
      </c>
      <c r="Z611" s="12"/>
      <c r="AA611" s="12"/>
      <c r="AB611" s="12"/>
      <c r="AC611" s="12"/>
      <c r="AD611" s="12"/>
      <c r="AE611" s="12"/>
      <c r="AF611" s="12"/>
      <c r="AG611" s="85"/>
      <c r="AH611" s="86"/>
      <c r="AI611" s="86"/>
    </row>
    <row r="612" spans="2:35" s="4" customFormat="1" ht="15.95" customHeight="1" x14ac:dyDescent="0.15">
      <c r="B612" s="1391"/>
      <c r="C612" s="57" t="s">
        <v>417</v>
      </c>
      <c r="D612" s="12"/>
      <c r="E612" s="12"/>
      <c r="F612" s="12"/>
      <c r="G612" s="12"/>
      <c r="H612" s="12"/>
      <c r="I612" s="12"/>
      <c r="J612" s="12"/>
      <c r="K612" s="85"/>
      <c r="L612" s="86"/>
      <c r="M612" s="86"/>
      <c r="N612" s="57" t="s">
        <v>408</v>
      </c>
      <c r="O612" s="12"/>
      <c r="P612" s="12"/>
      <c r="Q612" s="12"/>
      <c r="R612" s="12"/>
      <c r="S612" s="12"/>
      <c r="T612" s="12"/>
      <c r="U612" s="12"/>
      <c r="V612" s="85"/>
      <c r="W612" s="86"/>
      <c r="X612" s="86"/>
      <c r="Y612" s="57" t="s">
        <v>260</v>
      </c>
      <c r="Z612" s="12"/>
      <c r="AA612" s="12"/>
      <c r="AB612" s="12"/>
      <c r="AC612" s="12"/>
      <c r="AD612" s="12"/>
      <c r="AE612" s="12"/>
      <c r="AF612" s="12"/>
      <c r="AG612" s="85"/>
      <c r="AH612" s="86"/>
      <c r="AI612" s="86"/>
    </row>
    <row r="613" spans="2:35" s="4" customFormat="1" ht="15.95" customHeight="1" x14ac:dyDescent="0.15">
      <c r="B613" s="1391"/>
      <c r="C613" s="57" t="s">
        <v>416</v>
      </c>
      <c r="D613" s="12"/>
      <c r="E613" s="12"/>
      <c r="F613" s="12"/>
      <c r="G613" s="12"/>
      <c r="H613" s="12"/>
      <c r="I613" s="12"/>
      <c r="J613" s="12"/>
      <c r="K613" s="85"/>
      <c r="L613" s="86"/>
      <c r="M613" s="86"/>
      <c r="N613" s="57" t="s">
        <v>46</v>
      </c>
      <c r="O613" s="12"/>
      <c r="P613" s="12"/>
      <c r="Q613" s="12"/>
      <c r="R613" s="12"/>
      <c r="S613" s="12"/>
      <c r="T613" s="12"/>
      <c r="U613" s="12"/>
      <c r="V613" s="85"/>
      <c r="W613" s="86"/>
      <c r="X613" s="86"/>
      <c r="Y613" s="57" t="s">
        <v>136</v>
      </c>
      <c r="Z613" s="12"/>
      <c r="AA613" s="12"/>
      <c r="AB613" s="12"/>
      <c r="AC613" s="12"/>
      <c r="AD613" s="12"/>
      <c r="AE613" s="12"/>
      <c r="AF613" s="12"/>
      <c r="AG613" s="85"/>
      <c r="AH613" s="86"/>
      <c r="AI613" s="86"/>
    </row>
    <row r="614" spans="2:35" s="4" customFormat="1" ht="15.95" customHeight="1" x14ac:dyDescent="0.15">
      <c r="B614" s="1391"/>
      <c r="C614" s="57" t="s">
        <v>415</v>
      </c>
      <c r="D614" s="12"/>
      <c r="E614" s="12"/>
      <c r="F614" s="12"/>
      <c r="G614" s="12"/>
      <c r="H614" s="12"/>
      <c r="I614" s="12"/>
      <c r="J614" s="12"/>
      <c r="K614" s="85"/>
      <c r="L614" s="86"/>
      <c r="M614" s="86"/>
      <c r="N614" s="57" t="s">
        <v>256</v>
      </c>
      <c r="O614" s="12"/>
      <c r="P614" s="12"/>
      <c r="Q614" s="12"/>
      <c r="R614" s="12"/>
      <c r="S614" s="12"/>
      <c r="T614" s="12"/>
      <c r="U614" s="12"/>
      <c r="V614" s="85"/>
      <c r="W614" s="86"/>
      <c r="X614" s="86"/>
      <c r="Y614" s="57" t="s">
        <v>479</v>
      </c>
      <c r="Z614" s="12"/>
      <c r="AA614" s="12"/>
      <c r="AB614" s="12"/>
      <c r="AC614" s="12"/>
      <c r="AD614" s="12"/>
      <c r="AE614" s="12"/>
      <c r="AF614" s="12"/>
      <c r="AG614" s="85"/>
      <c r="AH614" s="86"/>
      <c r="AI614" s="86"/>
    </row>
    <row r="615" spans="2:35" s="4" customFormat="1" ht="15.95" customHeight="1" x14ac:dyDescent="0.15">
      <c r="B615" s="1391"/>
      <c r="C615" s="57" t="s">
        <v>263</v>
      </c>
      <c r="D615" s="12"/>
      <c r="E615" s="12"/>
      <c r="F615" s="12"/>
      <c r="G615" s="12"/>
      <c r="H615" s="12"/>
      <c r="I615" s="12"/>
      <c r="J615" s="12"/>
      <c r="K615" s="85"/>
      <c r="L615" s="86"/>
      <c r="M615" s="86"/>
      <c r="N615" s="57" t="s">
        <v>322</v>
      </c>
      <c r="O615" s="12"/>
      <c r="P615" s="12"/>
      <c r="Q615" s="12"/>
      <c r="R615" s="12"/>
      <c r="S615" s="12"/>
      <c r="T615" s="12"/>
      <c r="U615" s="12"/>
      <c r="V615" s="85"/>
      <c r="W615" s="86"/>
      <c r="X615" s="86"/>
      <c r="Y615" s="57" t="s">
        <v>261</v>
      </c>
      <c r="Z615" s="12"/>
      <c r="AA615" s="12"/>
      <c r="AB615" s="12"/>
      <c r="AC615" s="5" t="s">
        <v>262</v>
      </c>
      <c r="AD615" s="932"/>
      <c r="AE615" s="932"/>
      <c r="AF615" s="12" t="s">
        <v>45</v>
      </c>
      <c r="AG615" s="85"/>
      <c r="AH615" s="86"/>
      <c r="AI615" s="86"/>
    </row>
    <row r="616" spans="2:35" s="4" customFormat="1" ht="15.95" customHeight="1" x14ac:dyDescent="0.15">
      <c r="B616" s="1391"/>
      <c r="C616" s="57" t="s">
        <v>266</v>
      </c>
      <c r="D616" s="12"/>
      <c r="E616" s="12"/>
      <c r="F616" s="12"/>
      <c r="G616" s="12"/>
      <c r="H616" s="12"/>
      <c r="I616" s="12"/>
      <c r="J616" s="12"/>
      <c r="K616" s="85"/>
      <c r="L616" s="86"/>
      <c r="M616" s="86"/>
      <c r="N616" s="57" t="s">
        <v>398</v>
      </c>
      <c r="O616" s="12"/>
      <c r="P616" s="12"/>
      <c r="Q616" s="12"/>
      <c r="R616" s="12"/>
      <c r="S616" s="12"/>
      <c r="T616" s="12"/>
      <c r="U616" s="12"/>
      <c r="V616" s="85"/>
      <c r="W616" s="86"/>
      <c r="X616" s="86"/>
      <c r="Y616" s="57" t="s">
        <v>264</v>
      </c>
      <c r="Z616" s="12"/>
      <c r="AA616" s="12"/>
      <c r="AB616" s="12"/>
      <c r="AC616" s="5" t="s">
        <v>265</v>
      </c>
      <c r="AD616" s="932"/>
      <c r="AE616" s="932"/>
      <c r="AF616" s="12" t="s">
        <v>45</v>
      </c>
      <c r="AG616" s="85"/>
      <c r="AH616" s="86"/>
      <c r="AI616" s="86"/>
    </row>
    <row r="617" spans="2:35" s="4" customFormat="1" ht="15.95" customHeight="1" x14ac:dyDescent="0.15">
      <c r="B617" s="1391"/>
      <c r="C617" s="57" t="s">
        <v>411</v>
      </c>
      <c r="D617" s="12"/>
      <c r="E617" s="12"/>
      <c r="F617" s="12"/>
      <c r="G617" s="12"/>
      <c r="H617" s="12"/>
      <c r="I617" s="12"/>
      <c r="J617" s="12"/>
      <c r="K617" s="85"/>
      <c r="L617" s="86"/>
      <c r="M617" s="86"/>
      <c r="N617" s="57" t="s">
        <v>348</v>
      </c>
      <c r="O617" s="12"/>
      <c r="P617" s="12"/>
      <c r="Q617" s="12"/>
      <c r="R617" s="12"/>
      <c r="S617" s="12"/>
      <c r="T617" s="12"/>
      <c r="U617" s="12"/>
      <c r="V617" s="85"/>
      <c r="W617" s="86"/>
      <c r="X617" s="86"/>
      <c r="Y617" s="57" t="s">
        <v>267</v>
      </c>
      <c r="Z617" s="12"/>
      <c r="AA617" s="12"/>
      <c r="AB617" s="12"/>
      <c r="AC617" s="12"/>
      <c r="AD617" s="12"/>
      <c r="AE617" s="12"/>
      <c r="AF617" s="12"/>
      <c r="AG617" s="85"/>
      <c r="AH617" s="86"/>
      <c r="AI617" s="86"/>
    </row>
    <row r="618" spans="2:35" s="4" customFormat="1" ht="15.95" customHeight="1" x14ac:dyDescent="0.15">
      <c r="B618" s="1391"/>
      <c r="C618" s="57" t="s">
        <v>269</v>
      </c>
      <c r="D618" s="12"/>
      <c r="E618" s="12"/>
      <c r="F618" s="12"/>
      <c r="G618" s="12"/>
      <c r="H618" s="12"/>
      <c r="I618" s="12"/>
      <c r="J618" s="12"/>
      <c r="K618" s="85"/>
      <c r="L618" s="86"/>
      <c r="M618" s="86"/>
      <c r="N618" s="57" t="s">
        <v>399</v>
      </c>
      <c r="O618" s="12"/>
      <c r="P618" s="12"/>
      <c r="Q618" s="12"/>
      <c r="R618" s="12"/>
      <c r="S618" s="12"/>
      <c r="T618" s="12"/>
      <c r="U618" s="12"/>
      <c r="V618" s="85"/>
      <c r="W618" s="86"/>
      <c r="X618" s="86"/>
      <c r="Y618" s="57" t="s">
        <v>268</v>
      </c>
      <c r="Z618" s="12"/>
      <c r="AA618" s="12"/>
      <c r="AB618" s="12"/>
      <c r="AC618" s="12"/>
      <c r="AD618" s="12"/>
      <c r="AE618" s="12"/>
      <c r="AF618" s="12"/>
      <c r="AG618" s="85"/>
      <c r="AH618" s="86"/>
      <c r="AI618" s="86"/>
    </row>
    <row r="619" spans="2:35" s="4" customFormat="1" ht="15.95" customHeight="1" x14ac:dyDescent="0.15">
      <c r="B619" s="1391"/>
      <c r="C619" s="57" t="s">
        <v>414</v>
      </c>
      <c r="D619" s="12"/>
      <c r="E619" s="12"/>
      <c r="F619" s="12"/>
      <c r="G619" s="12"/>
      <c r="H619" s="12"/>
      <c r="I619" s="12"/>
      <c r="J619" s="12"/>
      <c r="K619" s="85"/>
      <c r="L619" s="86"/>
      <c r="M619" s="86"/>
      <c r="N619" s="57" t="s">
        <v>400</v>
      </c>
      <c r="O619" s="12"/>
      <c r="P619" s="12"/>
      <c r="Q619" s="12"/>
      <c r="R619" s="12"/>
      <c r="S619" s="12"/>
      <c r="T619" s="12"/>
      <c r="U619" s="12"/>
      <c r="V619" s="85"/>
      <c r="W619" s="86"/>
      <c r="X619" s="86"/>
      <c r="Y619" s="57" t="s">
        <v>270</v>
      </c>
      <c r="Z619" s="12"/>
      <c r="AA619" s="12"/>
      <c r="AB619" s="12"/>
      <c r="AC619" s="12"/>
      <c r="AD619" s="12"/>
      <c r="AE619" s="12"/>
      <c r="AF619" s="12"/>
      <c r="AG619" s="85"/>
      <c r="AH619" s="86"/>
      <c r="AI619" s="86"/>
    </row>
    <row r="620" spans="2:35" s="4" customFormat="1" ht="15.95" customHeight="1" x14ac:dyDescent="0.15">
      <c r="B620" s="1391"/>
      <c r="C620" s="57" t="s">
        <v>413</v>
      </c>
      <c r="D620" s="12"/>
      <c r="E620" s="12"/>
      <c r="F620" s="12"/>
      <c r="G620" s="12"/>
      <c r="H620" s="12"/>
      <c r="I620" s="12"/>
      <c r="J620" s="12"/>
      <c r="K620" s="85"/>
      <c r="L620" s="86"/>
      <c r="M620" s="86"/>
      <c r="N620" s="57" t="s">
        <v>401</v>
      </c>
      <c r="O620" s="12"/>
      <c r="P620" s="12"/>
      <c r="Q620" s="12"/>
      <c r="R620" s="12"/>
      <c r="S620" s="12"/>
      <c r="T620" s="12"/>
      <c r="U620" s="12"/>
      <c r="V620" s="85"/>
      <c r="W620" s="86"/>
      <c r="X620" s="86"/>
      <c r="Y620" s="57" t="s">
        <v>271</v>
      </c>
      <c r="Z620" s="12"/>
      <c r="AA620" s="12"/>
      <c r="AB620" s="12"/>
      <c r="AC620" s="12"/>
      <c r="AD620" s="12"/>
      <c r="AE620" s="12"/>
      <c r="AF620" s="12"/>
      <c r="AG620" s="85"/>
      <c r="AH620" s="86"/>
      <c r="AI620" s="86"/>
    </row>
    <row r="621" spans="2:35" s="4" customFormat="1" ht="15.95" customHeight="1" x14ac:dyDescent="0.15">
      <c r="B621" s="1391"/>
      <c r="C621" s="57" t="s">
        <v>350</v>
      </c>
      <c r="D621" s="12"/>
      <c r="E621" s="12"/>
      <c r="F621" s="12"/>
      <c r="G621" s="12"/>
      <c r="H621" s="12"/>
      <c r="I621" s="12"/>
      <c r="J621" s="12"/>
      <c r="K621" s="85"/>
      <c r="L621" s="86"/>
      <c r="M621" s="86"/>
      <c r="N621" s="57" t="s">
        <v>402</v>
      </c>
      <c r="O621" s="12"/>
      <c r="P621" s="12"/>
      <c r="Q621" s="12"/>
      <c r="R621" s="12"/>
      <c r="S621" s="12"/>
      <c r="T621" s="12"/>
      <c r="U621" s="12"/>
      <c r="V621" s="85"/>
      <c r="W621" s="86"/>
      <c r="X621" s="86"/>
      <c r="Y621" s="57" t="s">
        <v>480</v>
      </c>
      <c r="Z621" s="12"/>
      <c r="AA621" s="12"/>
      <c r="AB621" s="12"/>
      <c r="AC621" s="12"/>
      <c r="AD621" s="12"/>
      <c r="AE621" s="12"/>
      <c r="AF621" s="12"/>
      <c r="AG621" s="85"/>
      <c r="AH621" s="86"/>
      <c r="AI621" s="86"/>
    </row>
    <row r="622" spans="2:35" s="4" customFormat="1" ht="15.95" customHeight="1" x14ac:dyDescent="0.15">
      <c r="B622" s="1391"/>
      <c r="C622" s="57" t="s">
        <v>323</v>
      </c>
      <c r="D622" s="12"/>
      <c r="E622" s="12"/>
      <c r="F622" s="12"/>
      <c r="G622" s="12"/>
      <c r="H622" s="12"/>
      <c r="I622" s="12"/>
      <c r="J622" s="12"/>
      <c r="K622" s="85"/>
      <c r="L622" s="86"/>
      <c r="M622" s="86"/>
      <c r="N622" s="57" t="s">
        <v>403</v>
      </c>
      <c r="O622" s="12"/>
      <c r="P622" s="12"/>
      <c r="Q622" s="12"/>
      <c r="R622" s="12"/>
      <c r="S622" s="12"/>
      <c r="T622" s="12"/>
      <c r="U622" s="12"/>
      <c r="V622" s="85"/>
      <c r="W622" s="86"/>
      <c r="X622" s="86"/>
      <c r="Y622" s="57" t="s">
        <v>137</v>
      </c>
      <c r="Z622" s="12"/>
      <c r="AA622" s="12"/>
      <c r="AB622" s="12"/>
      <c r="AC622" s="12"/>
      <c r="AD622" s="12"/>
      <c r="AE622" s="12"/>
      <c r="AF622" s="12"/>
      <c r="AG622" s="85"/>
      <c r="AH622" s="86"/>
      <c r="AI622" s="86"/>
    </row>
    <row r="623" spans="2:35" s="4" customFormat="1" ht="15.95" customHeight="1" x14ac:dyDescent="0.15">
      <c r="B623" s="1391"/>
      <c r="C623" s="57" t="s">
        <v>412</v>
      </c>
      <c r="D623" s="12"/>
      <c r="E623" s="12"/>
      <c r="F623" s="12"/>
      <c r="G623" s="12"/>
      <c r="H623" s="12"/>
      <c r="I623" s="12"/>
      <c r="J623" s="12"/>
      <c r="K623" s="85"/>
      <c r="L623" s="86"/>
      <c r="M623" s="86"/>
      <c r="N623" s="57" t="s">
        <v>404</v>
      </c>
      <c r="O623" s="12"/>
      <c r="P623" s="12"/>
      <c r="Q623" s="12"/>
      <c r="R623" s="12"/>
      <c r="S623" s="12"/>
      <c r="T623" s="12"/>
      <c r="U623" s="12"/>
      <c r="V623" s="85"/>
      <c r="W623" s="86"/>
      <c r="X623" s="86"/>
      <c r="Y623" s="57" t="s">
        <v>138</v>
      </c>
      <c r="Z623" s="12"/>
      <c r="AA623" s="12"/>
      <c r="AB623" s="12"/>
      <c r="AC623" s="12"/>
      <c r="AD623" s="12"/>
      <c r="AE623" s="12"/>
      <c r="AF623" s="12"/>
      <c r="AG623" s="85"/>
      <c r="AH623" s="86"/>
      <c r="AI623" s="86"/>
    </row>
    <row r="624" spans="2:35" s="4" customFormat="1" ht="15.95" customHeight="1" x14ac:dyDescent="0.15">
      <c r="B624" s="1391"/>
      <c r="C624" s="57" t="s">
        <v>351</v>
      </c>
      <c r="D624" s="12"/>
      <c r="E624" s="12"/>
      <c r="F624" s="12"/>
      <c r="G624" s="12"/>
      <c r="H624" s="12"/>
      <c r="I624" s="12"/>
      <c r="J624" s="12"/>
      <c r="K624" s="85"/>
      <c r="L624" s="86"/>
      <c r="M624" s="86"/>
      <c r="N624" s="57" t="s">
        <v>409</v>
      </c>
      <c r="O624" s="12"/>
      <c r="P624" s="12"/>
      <c r="Q624" s="12"/>
      <c r="R624" s="12"/>
      <c r="S624" s="12"/>
      <c r="T624" s="12"/>
      <c r="U624" s="12"/>
      <c r="V624" s="85"/>
      <c r="W624" s="86"/>
      <c r="X624" s="86"/>
      <c r="Y624" s="57" t="s">
        <v>139</v>
      </c>
      <c r="Z624" s="12"/>
      <c r="AA624" s="12"/>
      <c r="AB624" s="12"/>
      <c r="AC624" s="12"/>
      <c r="AD624" s="12"/>
      <c r="AE624" s="12"/>
      <c r="AF624" s="12"/>
      <c r="AG624" s="85"/>
      <c r="AH624" s="86"/>
      <c r="AI624" s="86"/>
    </row>
    <row r="625" spans="1:36" s="4" customFormat="1" ht="15.95" customHeight="1" x14ac:dyDescent="0.15">
      <c r="B625" s="1391"/>
      <c r="C625" s="57" t="s">
        <v>47</v>
      </c>
      <c r="D625" s="12"/>
      <c r="E625" s="12"/>
      <c r="F625" s="12"/>
      <c r="G625" s="12"/>
      <c r="H625" s="12"/>
      <c r="I625" s="12"/>
      <c r="J625" s="12"/>
      <c r="K625" s="85"/>
      <c r="L625" s="86"/>
      <c r="M625" s="86"/>
      <c r="N625" s="57" t="s">
        <v>405</v>
      </c>
      <c r="O625" s="12"/>
      <c r="P625" s="12"/>
      <c r="Q625" s="12"/>
      <c r="R625" s="12"/>
      <c r="S625" s="12"/>
      <c r="T625" s="12"/>
      <c r="U625" s="12"/>
      <c r="V625" s="85"/>
      <c r="W625" s="86"/>
      <c r="X625" s="86"/>
      <c r="Y625" s="57" t="s">
        <v>140</v>
      </c>
      <c r="Z625" s="12"/>
      <c r="AA625" s="12"/>
      <c r="AB625" s="12"/>
      <c r="AC625" s="12"/>
      <c r="AD625" s="12"/>
      <c r="AE625" s="12"/>
      <c r="AF625" s="12"/>
      <c r="AG625" s="85"/>
      <c r="AH625" s="86"/>
      <c r="AI625" s="86"/>
    </row>
    <row r="626" spans="1:36" s="4" customFormat="1" ht="15.95" customHeight="1" x14ac:dyDescent="0.15">
      <c r="B626" s="1391"/>
      <c r="C626" s="57" t="s">
        <v>272</v>
      </c>
      <c r="D626" s="12"/>
      <c r="E626" s="12"/>
      <c r="F626" s="12"/>
      <c r="G626" s="12"/>
      <c r="H626" s="12"/>
      <c r="I626" s="12"/>
      <c r="J626" s="12"/>
      <c r="K626" s="85"/>
      <c r="L626" s="86"/>
      <c r="M626" s="86"/>
      <c r="N626" s="57" t="s">
        <v>406</v>
      </c>
      <c r="O626" s="12"/>
      <c r="P626" s="12"/>
      <c r="Q626" s="12"/>
      <c r="R626" s="12"/>
      <c r="S626" s="12"/>
      <c r="T626" s="12"/>
      <c r="U626" s="12"/>
      <c r="V626" s="85"/>
      <c r="W626" s="86"/>
      <c r="X626" s="86"/>
      <c r="Y626" s="57" t="s">
        <v>141</v>
      </c>
      <c r="Z626" s="12"/>
      <c r="AA626" s="12"/>
      <c r="AB626" s="12"/>
      <c r="AC626" s="12"/>
      <c r="AD626" s="12"/>
      <c r="AE626" s="12"/>
      <c r="AF626" s="12"/>
      <c r="AG626" s="85"/>
      <c r="AH626" s="86"/>
      <c r="AI626" s="86"/>
    </row>
    <row r="627" spans="1:36" s="4" customFormat="1" ht="15.95" customHeight="1" x14ac:dyDescent="0.15">
      <c r="B627" s="1391"/>
      <c r="C627" s="57" t="s">
        <v>273</v>
      </c>
      <c r="D627" s="12"/>
      <c r="E627" s="12"/>
      <c r="F627" s="12"/>
      <c r="G627" s="12"/>
      <c r="H627" s="12"/>
      <c r="I627" s="12"/>
      <c r="J627" s="12"/>
      <c r="K627" s="85"/>
      <c r="L627" s="86"/>
      <c r="M627" s="86"/>
      <c r="N627" s="57" t="s">
        <v>760</v>
      </c>
      <c r="O627" s="12"/>
      <c r="P627" s="12"/>
      <c r="Q627" s="12"/>
      <c r="R627" s="12"/>
      <c r="S627" s="12"/>
      <c r="T627" s="12"/>
      <c r="U627" s="12"/>
      <c r="V627" s="85"/>
      <c r="W627" s="86"/>
      <c r="X627" s="86"/>
      <c r="Y627" s="57" t="s">
        <v>142</v>
      </c>
      <c r="Z627" s="12"/>
      <c r="AA627" s="12"/>
      <c r="AB627" s="12"/>
      <c r="AC627" s="12"/>
      <c r="AD627" s="12"/>
      <c r="AE627" s="12"/>
      <c r="AF627" s="12"/>
      <c r="AG627" s="85"/>
      <c r="AH627" s="86"/>
      <c r="AI627" s="86"/>
    </row>
    <row r="628" spans="1:36" s="4" customFormat="1" ht="15.95" customHeight="1" x14ac:dyDescent="0.15">
      <c r="B628" s="1391"/>
      <c r="F628" s="12"/>
      <c r="G628" s="12"/>
      <c r="H628" s="12"/>
      <c r="I628" s="12"/>
      <c r="J628" s="12"/>
      <c r="K628" s="85"/>
      <c r="L628" s="86"/>
      <c r="M628" s="86"/>
      <c r="N628" s="57" t="s">
        <v>759</v>
      </c>
      <c r="O628" s="12"/>
      <c r="P628" s="12"/>
      <c r="Q628" s="12"/>
      <c r="R628" s="12"/>
      <c r="S628" s="12"/>
      <c r="T628" s="12"/>
      <c r="U628" s="12"/>
      <c r="V628" s="85"/>
      <c r="W628" s="86"/>
      <c r="X628" s="86"/>
      <c r="Y628" s="57" t="s">
        <v>143</v>
      </c>
      <c r="Z628" s="12"/>
      <c r="AA628" s="12"/>
      <c r="AB628" s="12"/>
      <c r="AC628" s="12"/>
      <c r="AD628" s="12"/>
      <c r="AE628" s="12"/>
      <c r="AF628" s="12"/>
      <c r="AG628" s="85"/>
      <c r="AH628" s="86"/>
      <c r="AI628" s="86"/>
    </row>
    <row r="629" spans="1:36" s="4" customFormat="1" ht="15.95" customHeight="1" x14ac:dyDescent="0.15">
      <c r="B629" s="1391"/>
      <c r="C629" s="57"/>
      <c r="D629" s="12"/>
      <c r="E629" s="12"/>
      <c r="F629" s="12"/>
      <c r="G629" s="12"/>
      <c r="H629" s="12"/>
      <c r="I629" s="12"/>
      <c r="J629" s="12"/>
      <c r="K629" s="85"/>
      <c r="L629" s="86"/>
      <c r="M629" s="86"/>
      <c r="N629" s="57"/>
      <c r="O629" s="12"/>
      <c r="P629" s="12"/>
      <c r="Q629" s="12"/>
      <c r="R629" s="12"/>
      <c r="S629" s="12"/>
      <c r="T629" s="12"/>
      <c r="U629" s="12"/>
      <c r="V629" s="85"/>
      <c r="W629" s="86"/>
      <c r="X629" s="86"/>
      <c r="Y629" s="57" t="s">
        <v>328</v>
      </c>
      <c r="Z629" s="12"/>
      <c r="AA629" s="12"/>
      <c r="AB629" s="12"/>
      <c r="AC629" s="12"/>
      <c r="AD629" s="12"/>
      <c r="AE629" s="12"/>
      <c r="AF629" s="12"/>
      <c r="AG629" s="85"/>
      <c r="AH629" s="86"/>
      <c r="AI629" s="86"/>
    </row>
    <row r="630" spans="1:36" s="4" customFormat="1" ht="15.95" customHeight="1" x14ac:dyDescent="0.15">
      <c r="B630" s="1391"/>
      <c r="C630" s="57"/>
      <c r="D630" s="12"/>
      <c r="E630" s="12"/>
      <c r="F630" s="12"/>
      <c r="G630" s="12"/>
      <c r="H630" s="12"/>
      <c r="I630" s="12"/>
      <c r="J630" s="12"/>
      <c r="K630" s="85"/>
      <c r="L630" s="86"/>
      <c r="M630" s="86"/>
      <c r="N630" s="57"/>
      <c r="O630" s="12"/>
      <c r="P630" s="12"/>
      <c r="Q630" s="12"/>
      <c r="R630" s="12"/>
      <c r="S630" s="12"/>
      <c r="T630" s="12"/>
      <c r="U630" s="12"/>
      <c r="V630" s="85"/>
      <c r="W630" s="86"/>
      <c r="X630" s="86"/>
      <c r="Y630" s="57" t="s">
        <v>144</v>
      </c>
      <c r="Z630" s="12"/>
      <c r="AA630" s="12"/>
      <c r="AB630" s="12"/>
      <c r="AC630" s="12"/>
      <c r="AD630" s="12"/>
      <c r="AE630" s="12"/>
      <c r="AF630" s="12"/>
      <c r="AG630" s="85"/>
      <c r="AH630" s="86"/>
      <c r="AI630" s="86"/>
    </row>
    <row r="631" spans="1:36" s="4" customFormat="1" ht="15.95" customHeight="1" x14ac:dyDescent="0.15">
      <c r="B631" s="1573"/>
      <c r="C631" s="57"/>
      <c r="D631" s="12"/>
      <c r="E631" s="12"/>
      <c r="F631" s="12"/>
      <c r="G631" s="12"/>
      <c r="H631" s="12"/>
      <c r="I631" s="12"/>
      <c r="J631" s="12"/>
      <c r="K631" s="85"/>
      <c r="L631" s="86"/>
      <c r="M631" s="86"/>
      <c r="N631" s="57"/>
      <c r="O631" s="12"/>
      <c r="P631" s="12"/>
      <c r="Q631" s="12"/>
      <c r="R631" s="12"/>
      <c r="S631" s="12"/>
      <c r="T631" s="12"/>
      <c r="U631" s="12"/>
      <c r="V631" s="85"/>
      <c r="W631" s="86"/>
      <c r="X631" s="86"/>
      <c r="Y631" s="57"/>
      <c r="Z631" s="12"/>
      <c r="AA631" s="12"/>
      <c r="AB631" s="12"/>
      <c r="AC631" s="12"/>
      <c r="AD631" s="12"/>
      <c r="AE631" s="12"/>
      <c r="AF631" s="12"/>
      <c r="AG631" s="85"/>
      <c r="AH631" s="86"/>
      <c r="AI631" s="86"/>
    </row>
    <row r="632" spans="1:36" s="34" customFormat="1" ht="14.1" customHeight="1" x14ac:dyDescent="0.15">
      <c r="B632" s="34" t="s">
        <v>483</v>
      </c>
    </row>
    <row r="633" spans="1:36" s="34" customFormat="1" ht="14.1" customHeight="1" x14ac:dyDescent="0.15">
      <c r="B633" s="34" t="s">
        <v>616</v>
      </c>
      <c r="C633" s="19"/>
      <c r="D633" s="19"/>
      <c r="E633" s="19"/>
      <c r="F633" s="19"/>
      <c r="G633" s="19"/>
      <c r="H633" s="19"/>
      <c r="I633" s="19"/>
      <c r="J633" s="19"/>
      <c r="K633" s="19"/>
      <c r="L633" s="19"/>
      <c r="M633" s="19"/>
      <c r="N633" s="19"/>
      <c r="O633" s="19"/>
      <c r="P633" s="19"/>
      <c r="Q633" s="19"/>
      <c r="R633" s="19"/>
      <c r="S633" s="19"/>
      <c r="T633" s="19"/>
    </row>
    <row r="634" spans="1:36" s="3" customFormat="1" ht="20.100000000000001" customHeight="1" x14ac:dyDescent="0.15">
      <c r="A634" s="2"/>
      <c r="B634" s="3" t="s">
        <v>792</v>
      </c>
    </row>
    <row r="635" spans="1:36" s="34" customFormat="1" ht="14.1" customHeight="1" x14ac:dyDescent="0.15">
      <c r="A635" s="4"/>
      <c r="B635" s="1777" t="s">
        <v>782</v>
      </c>
      <c r="C635" s="1778"/>
      <c r="D635" s="1778"/>
      <c r="E635" s="1778"/>
      <c r="F635" s="1778"/>
      <c r="G635" s="1778"/>
      <c r="H635" s="1778"/>
      <c r="I635" s="1778"/>
      <c r="J635" s="1778"/>
      <c r="K635" s="1778"/>
      <c r="L635" s="1779" t="s">
        <v>783</v>
      </c>
      <c r="M635" s="1780"/>
      <c r="N635" s="884" t="s">
        <v>784</v>
      </c>
      <c r="O635" s="884"/>
      <c r="P635" s="884"/>
      <c r="Q635" s="884"/>
      <c r="R635" s="884" t="s">
        <v>785</v>
      </c>
      <c r="S635" s="884"/>
      <c r="T635" s="884"/>
      <c r="U635" s="884"/>
      <c r="V635" s="884"/>
      <c r="W635" s="884"/>
      <c r="X635" s="884"/>
      <c r="Y635" s="884"/>
      <c r="Z635" s="884"/>
      <c r="AA635" s="884"/>
      <c r="AB635" s="884"/>
      <c r="AC635" s="884"/>
      <c r="AD635" s="884"/>
      <c r="AE635" s="884"/>
      <c r="AF635" s="884"/>
      <c r="AG635" s="884"/>
      <c r="AH635" s="884"/>
      <c r="AI635" s="884"/>
      <c r="AJ635" s="884"/>
    </row>
    <row r="636" spans="1:36" s="34" customFormat="1" ht="14.1" customHeight="1" x14ac:dyDescent="0.15">
      <c r="A636" s="4"/>
      <c r="B636" s="1745"/>
      <c r="C636" s="1746"/>
      <c r="D636" s="1746"/>
      <c r="E636" s="1746"/>
      <c r="F636" s="1746"/>
      <c r="G636" s="1746"/>
      <c r="H636" s="1746"/>
      <c r="I636" s="1746"/>
      <c r="J636" s="1746"/>
      <c r="K636" s="1746"/>
      <c r="L636" s="156" t="s">
        <v>241</v>
      </c>
      <c r="M636" s="156" t="s">
        <v>242</v>
      </c>
      <c r="N636" s="884"/>
      <c r="O636" s="884"/>
      <c r="P636" s="884"/>
      <c r="Q636" s="884"/>
      <c r="R636" s="884"/>
      <c r="S636" s="884"/>
      <c r="T636" s="884"/>
      <c r="U636" s="884"/>
      <c r="V636" s="884"/>
      <c r="W636" s="884"/>
      <c r="X636" s="884"/>
      <c r="Y636" s="884"/>
      <c r="Z636" s="884"/>
      <c r="AA636" s="884"/>
      <c r="AB636" s="884"/>
      <c r="AC636" s="884"/>
      <c r="AD636" s="884"/>
      <c r="AE636" s="884"/>
      <c r="AF636" s="884"/>
      <c r="AG636" s="884"/>
      <c r="AH636" s="884"/>
      <c r="AI636" s="884"/>
      <c r="AJ636" s="884"/>
    </row>
    <row r="637" spans="1:36" s="34" customFormat="1" ht="14.1" customHeight="1" x14ac:dyDescent="0.15">
      <c r="A637" s="4"/>
      <c r="B637" s="695"/>
      <c r="C637" s="696"/>
      <c r="D637" s="696"/>
      <c r="E637" s="696"/>
      <c r="F637" s="696"/>
      <c r="G637" s="696"/>
      <c r="H637" s="696"/>
      <c r="I637" s="696"/>
      <c r="J637" s="696"/>
      <c r="K637" s="697"/>
      <c r="L637" s="673"/>
      <c r="M637" s="671"/>
      <c r="N637" s="955"/>
      <c r="O637" s="932"/>
      <c r="P637" s="932"/>
      <c r="Q637" s="979"/>
      <c r="R637" s="955"/>
      <c r="S637" s="932"/>
      <c r="T637" s="932"/>
      <c r="U637" s="932"/>
      <c r="V637" s="932"/>
      <c r="W637" s="932"/>
      <c r="X637" s="932"/>
      <c r="Y637" s="932"/>
      <c r="Z637" s="932"/>
      <c r="AA637" s="932"/>
      <c r="AB637" s="932"/>
      <c r="AC637" s="932"/>
      <c r="AD637" s="932"/>
      <c r="AE637" s="932"/>
      <c r="AF637" s="932"/>
      <c r="AG637" s="932"/>
      <c r="AH637" s="932"/>
      <c r="AI637" s="932"/>
      <c r="AJ637" s="979"/>
    </row>
    <row r="638" spans="1:36" s="34" customFormat="1" ht="14.1" customHeight="1" x14ac:dyDescent="0.15">
      <c r="A638" s="4"/>
      <c r="B638" s="695"/>
      <c r="C638" s="696"/>
      <c r="D638" s="696"/>
      <c r="E638" s="696"/>
      <c r="F638" s="696"/>
      <c r="G638" s="696"/>
      <c r="H638" s="696"/>
      <c r="I638" s="696"/>
      <c r="J638" s="696"/>
      <c r="K638" s="697"/>
      <c r="L638" s="673"/>
      <c r="M638" s="671"/>
      <c r="N638" s="955"/>
      <c r="O638" s="932"/>
      <c r="P638" s="932"/>
      <c r="Q638" s="979"/>
      <c r="R638" s="955"/>
      <c r="S638" s="932"/>
      <c r="T638" s="932"/>
      <c r="U638" s="932"/>
      <c r="V638" s="932"/>
      <c r="W638" s="932"/>
      <c r="X638" s="932"/>
      <c r="Y638" s="932"/>
      <c r="Z638" s="932"/>
      <c r="AA638" s="932"/>
      <c r="AB638" s="932"/>
      <c r="AC638" s="932"/>
      <c r="AD638" s="932"/>
      <c r="AE638" s="932"/>
      <c r="AF638" s="932"/>
      <c r="AG638" s="932"/>
      <c r="AH638" s="932"/>
      <c r="AI638" s="932"/>
      <c r="AJ638" s="979"/>
    </row>
    <row r="639" spans="1:36" s="34" customFormat="1" ht="14.1" customHeight="1" x14ac:dyDescent="0.15">
      <c r="A639" s="4"/>
      <c r="B639" s="695"/>
      <c r="C639" s="696"/>
      <c r="D639" s="696"/>
      <c r="E639" s="696"/>
      <c r="F639" s="696"/>
      <c r="G639" s="696"/>
      <c r="H639" s="696"/>
      <c r="I639" s="696"/>
      <c r="J639" s="696"/>
      <c r="K639" s="697"/>
      <c r="L639" s="673"/>
      <c r="M639" s="671"/>
      <c r="N639" s="955"/>
      <c r="O639" s="932"/>
      <c r="P639" s="932"/>
      <c r="Q639" s="979"/>
      <c r="R639" s="955"/>
      <c r="S639" s="932"/>
      <c r="T639" s="932"/>
      <c r="U639" s="932"/>
      <c r="V639" s="932"/>
      <c r="W639" s="932"/>
      <c r="X639" s="932"/>
      <c r="Y639" s="932"/>
      <c r="Z639" s="932"/>
      <c r="AA639" s="932"/>
      <c r="AB639" s="932"/>
      <c r="AC639" s="932"/>
      <c r="AD639" s="932"/>
      <c r="AE639" s="932"/>
      <c r="AF639" s="932"/>
      <c r="AG639" s="932"/>
      <c r="AH639" s="932"/>
      <c r="AI639" s="932"/>
      <c r="AJ639" s="979"/>
    </row>
    <row r="640" spans="1:36" s="34" customFormat="1" ht="14.1" customHeight="1" x14ac:dyDescent="0.15">
      <c r="A640" s="4"/>
      <c r="B640" s="695"/>
      <c r="C640" s="696"/>
      <c r="D640" s="696"/>
      <c r="E640" s="696"/>
      <c r="F640" s="696"/>
      <c r="G640" s="696"/>
      <c r="H640" s="696"/>
      <c r="I640" s="696"/>
      <c r="J640" s="696"/>
      <c r="K640" s="697"/>
      <c r="L640" s="673"/>
      <c r="M640" s="671"/>
      <c r="N640" s="955"/>
      <c r="O640" s="932"/>
      <c r="P640" s="932"/>
      <c r="Q640" s="979"/>
      <c r="R640" s="955"/>
      <c r="S640" s="932"/>
      <c r="T640" s="932"/>
      <c r="U640" s="932"/>
      <c r="V640" s="932"/>
      <c r="W640" s="932"/>
      <c r="X640" s="932"/>
      <c r="Y640" s="932"/>
      <c r="Z640" s="932"/>
      <c r="AA640" s="932"/>
      <c r="AB640" s="932"/>
      <c r="AC640" s="932"/>
      <c r="AD640" s="932"/>
      <c r="AE640" s="932"/>
      <c r="AF640" s="932"/>
      <c r="AG640" s="932"/>
      <c r="AH640" s="932"/>
      <c r="AI640" s="932"/>
      <c r="AJ640" s="979"/>
    </row>
    <row r="641" spans="1:65" s="34" customFormat="1" ht="14.1" customHeight="1" x14ac:dyDescent="0.15">
      <c r="A641" s="4"/>
      <c r="B641" s="695"/>
      <c r="C641" s="696"/>
      <c r="D641" s="696"/>
      <c r="E641" s="696"/>
      <c r="F641" s="696"/>
      <c r="G641" s="696"/>
      <c r="H641" s="696"/>
      <c r="I641" s="696"/>
      <c r="J641" s="696"/>
      <c r="K641" s="697"/>
      <c r="L641" s="673"/>
      <c r="M641" s="671"/>
      <c r="N641" s="955"/>
      <c r="O641" s="932"/>
      <c r="P641" s="932"/>
      <c r="Q641" s="979"/>
      <c r="R641" s="955"/>
      <c r="S641" s="932"/>
      <c r="T641" s="932"/>
      <c r="U641" s="932"/>
      <c r="V641" s="932"/>
      <c r="W641" s="932"/>
      <c r="X641" s="932"/>
      <c r="Y641" s="932"/>
      <c r="Z641" s="932"/>
      <c r="AA641" s="932"/>
      <c r="AB641" s="932"/>
      <c r="AC641" s="932"/>
      <c r="AD641" s="932"/>
      <c r="AE641" s="932"/>
      <c r="AF641" s="932"/>
      <c r="AG641" s="932"/>
      <c r="AH641" s="932"/>
      <c r="AI641" s="932"/>
      <c r="AJ641" s="979"/>
    </row>
    <row r="642" spans="1:65" s="34" customFormat="1" ht="14.1" customHeight="1" x14ac:dyDescent="0.15">
      <c r="A642" s="4"/>
      <c r="B642" s="695"/>
      <c r="C642" s="696"/>
      <c r="D642" s="696"/>
      <c r="E642" s="696"/>
      <c r="F642" s="696"/>
      <c r="G642" s="696"/>
      <c r="H642" s="696"/>
      <c r="I642" s="696"/>
      <c r="J642" s="696"/>
      <c r="K642" s="697"/>
      <c r="L642" s="673"/>
      <c r="M642" s="671"/>
      <c r="N642" s="955"/>
      <c r="O642" s="932"/>
      <c r="P642" s="932"/>
      <c r="Q642" s="979"/>
      <c r="R642" s="955"/>
      <c r="S642" s="932"/>
      <c r="T642" s="932"/>
      <c r="U642" s="932"/>
      <c r="V642" s="932"/>
      <c r="W642" s="932"/>
      <c r="X642" s="932"/>
      <c r="Y642" s="932"/>
      <c r="Z642" s="932"/>
      <c r="AA642" s="932"/>
      <c r="AB642" s="932"/>
      <c r="AC642" s="932"/>
      <c r="AD642" s="932"/>
      <c r="AE642" s="932"/>
      <c r="AF642" s="932"/>
      <c r="AG642" s="932"/>
      <c r="AH642" s="932"/>
      <c r="AI642" s="932"/>
      <c r="AJ642" s="979"/>
    </row>
    <row r="643" spans="1:65" s="34" customFormat="1" ht="13.5" customHeight="1" x14ac:dyDescent="0.15">
      <c r="A643" s="4"/>
      <c r="B643" s="695"/>
      <c r="C643" s="696"/>
      <c r="D643" s="696"/>
      <c r="E643" s="696"/>
      <c r="F643" s="696"/>
      <c r="G643" s="696"/>
      <c r="H643" s="696"/>
      <c r="I643" s="696"/>
      <c r="J643" s="696"/>
      <c r="K643" s="697"/>
      <c r="L643" s="673"/>
      <c r="M643" s="671"/>
      <c r="N643" s="955"/>
      <c r="O643" s="932"/>
      <c r="P643" s="932"/>
      <c r="Q643" s="979"/>
      <c r="R643" s="955"/>
      <c r="S643" s="932"/>
      <c r="T643" s="932"/>
      <c r="U643" s="932"/>
      <c r="V643" s="932"/>
      <c r="W643" s="932"/>
      <c r="X643" s="932"/>
      <c r="Y643" s="932"/>
      <c r="Z643" s="932"/>
      <c r="AA643" s="932"/>
      <c r="AB643" s="932"/>
      <c r="AC643" s="932"/>
      <c r="AD643" s="932"/>
      <c r="AE643" s="932"/>
      <c r="AF643" s="932"/>
      <c r="AG643" s="932"/>
      <c r="AH643" s="932"/>
      <c r="AI643" s="932"/>
      <c r="AJ643" s="979"/>
    </row>
    <row r="644" spans="1:65" s="34" customFormat="1" ht="14.1" customHeight="1" x14ac:dyDescent="0.15">
      <c r="B644" s="19" t="s">
        <v>786</v>
      </c>
      <c r="C644" s="19"/>
      <c r="D644" s="19"/>
      <c r="E644" s="19"/>
      <c r="F644" s="19"/>
      <c r="G644" s="19"/>
      <c r="H644" s="19"/>
      <c r="I644" s="19"/>
      <c r="J644" s="19"/>
      <c r="K644" s="19"/>
      <c r="L644" s="19"/>
      <c r="M644" s="19"/>
    </row>
    <row r="645" spans="1:65" s="34" customFormat="1" ht="14.1" customHeight="1" x14ac:dyDescent="0.15">
      <c r="A645" s="4"/>
      <c r="B645" s="1777" t="s">
        <v>782</v>
      </c>
      <c r="C645" s="1778"/>
      <c r="D645" s="1778"/>
      <c r="E645" s="1778"/>
      <c r="F645" s="1778"/>
      <c r="G645" s="1778"/>
      <c r="H645" s="1778"/>
      <c r="I645" s="1778"/>
      <c r="J645" s="1778"/>
      <c r="K645" s="1778"/>
      <c r="L645" s="1779" t="s">
        <v>783</v>
      </c>
      <c r="M645" s="1780"/>
      <c r="N645" s="884" t="s">
        <v>784</v>
      </c>
      <c r="O645" s="884"/>
      <c r="P645" s="884"/>
      <c r="Q645" s="884"/>
      <c r="R645" s="884" t="s">
        <v>785</v>
      </c>
      <c r="S645" s="884"/>
      <c r="T645" s="884"/>
      <c r="U645" s="884"/>
      <c r="V645" s="884"/>
      <c r="W645" s="884"/>
      <c r="X645" s="884"/>
      <c r="Y645" s="884"/>
      <c r="Z645" s="884"/>
      <c r="AA645" s="884"/>
      <c r="AB645" s="884"/>
      <c r="AC645" s="884"/>
      <c r="AD645" s="884"/>
      <c r="AE645" s="884"/>
      <c r="AF645" s="884"/>
      <c r="AG645" s="884"/>
      <c r="AH645" s="884"/>
      <c r="AI645" s="884"/>
      <c r="AJ645" s="884"/>
    </row>
    <row r="646" spans="1:65" s="34" customFormat="1" ht="14.1" customHeight="1" x14ac:dyDescent="0.15">
      <c r="A646" s="4"/>
      <c r="B646" s="1745"/>
      <c r="C646" s="1746"/>
      <c r="D646" s="1746"/>
      <c r="E646" s="1746"/>
      <c r="F646" s="1746"/>
      <c r="G646" s="1746"/>
      <c r="H646" s="1746"/>
      <c r="I646" s="1746"/>
      <c r="J646" s="1746"/>
      <c r="K646" s="1746"/>
      <c r="L646" s="156" t="s">
        <v>241</v>
      </c>
      <c r="M646" s="156" t="s">
        <v>242</v>
      </c>
      <c r="N646" s="884"/>
      <c r="O646" s="884"/>
      <c r="P646" s="884"/>
      <c r="Q646" s="884"/>
      <c r="R646" s="884"/>
      <c r="S646" s="884"/>
      <c r="T646" s="884"/>
      <c r="U646" s="884"/>
      <c r="V646" s="884"/>
      <c r="W646" s="884"/>
      <c r="X646" s="884"/>
      <c r="Y646" s="884"/>
      <c r="Z646" s="884"/>
      <c r="AA646" s="884"/>
      <c r="AB646" s="884"/>
      <c r="AC646" s="884"/>
      <c r="AD646" s="884"/>
      <c r="AE646" s="884"/>
      <c r="AF646" s="884"/>
      <c r="AG646" s="884"/>
      <c r="AH646" s="884"/>
      <c r="AI646" s="884"/>
      <c r="AJ646" s="884"/>
    </row>
    <row r="647" spans="1:65" s="34" customFormat="1" ht="14.1" customHeight="1" x14ac:dyDescent="0.15">
      <c r="A647" s="4"/>
      <c r="B647" s="590" t="s">
        <v>788</v>
      </c>
      <c r="C647" s="633"/>
      <c r="D647" s="633"/>
      <c r="E647" s="633"/>
      <c r="F647" s="633"/>
      <c r="G647" s="633"/>
      <c r="H647" s="633"/>
      <c r="I647" s="633"/>
      <c r="J647" s="633"/>
      <c r="K647" s="591"/>
      <c r="L647" s="673" t="s">
        <v>787</v>
      </c>
      <c r="M647" s="671"/>
      <c r="N647" s="1774">
        <v>45627</v>
      </c>
      <c r="O647" s="783"/>
      <c r="P647" s="783"/>
      <c r="Q647" s="784"/>
      <c r="R647" s="1775" t="s">
        <v>789</v>
      </c>
      <c r="S647" s="862"/>
      <c r="T647" s="862"/>
      <c r="U647" s="862"/>
      <c r="V647" s="862"/>
      <c r="W647" s="862"/>
      <c r="X647" s="862"/>
      <c r="Y647" s="862"/>
      <c r="Z647" s="862"/>
      <c r="AA647" s="862"/>
      <c r="AB647" s="862"/>
      <c r="AC647" s="862"/>
      <c r="AD647" s="862"/>
      <c r="AE647" s="862"/>
      <c r="AF647" s="862"/>
      <c r="AG647" s="862"/>
      <c r="AH647" s="862"/>
      <c r="AI647" s="862"/>
      <c r="AJ647" s="1776"/>
    </row>
    <row r="648" spans="1:65" s="34" customFormat="1" ht="14.1" customHeight="1" x14ac:dyDescent="0.15">
      <c r="A648" s="4"/>
      <c r="B648" s="590" t="s">
        <v>395</v>
      </c>
      <c r="C648" s="633"/>
      <c r="D648" s="633"/>
      <c r="E648" s="633"/>
      <c r="F648" s="633"/>
      <c r="G648" s="633"/>
      <c r="H648" s="633"/>
      <c r="I648" s="633"/>
      <c r="J648" s="633"/>
      <c r="K648" s="591"/>
      <c r="L648" s="673" t="s">
        <v>787</v>
      </c>
      <c r="M648" s="671"/>
      <c r="N648" s="1774">
        <v>45748</v>
      </c>
      <c r="O648" s="783"/>
      <c r="P648" s="783"/>
      <c r="Q648" s="784"/>
      <c r="R648" s="1775" t="s">
        <v>790</v>
      </c>
      <c r="S648" s="862"/>
      <c r="T648" s="862"/>
      <c r="U648" s="862"/>
      <c r="V648" s="862"/>
      <c r="W648" s="862"/>
      <c r="X648" s="862"/>
      <c r="Y648" s="862"/>
      <c r="Z648" s="862"/>
      <c r="AA648" s="862"/>
      <c r="AB648" s="862"/>
      <c r="AC648" s="862"/>
      <c r="AD648" s="862"/>
      <c r="AE648" s="862"/>
      <c r="AF648" s="862"/>
      <c r="AG648" s="862"/>
      <c r="AH648" s="862"/>
      <c r="AI648" s="862"/>
      <c r="AJ648" s="1776"/>
    </row>
    <row r="649" spans="1:65" s="34" customFormat="1" ht="14.1" customHeight="1" x14ac:dyDescent="0.15">
      <c r="A649" s="4"/>
      <c r="B649" s="590" t="s">
        <v>410</v>
      </c>
      <c r="C649" s="633"/>
      <c r="D649" s="633"/>
      <c r="E649" s="633"/>
      <c r="F649" s="633"/>
      <c r="G649" s="633"/>
      <c r="H649" s="633"/>
      <c r="I649" s="633"/>
      <c r="J649" s="633"/>
      <c r="K649" s="591"/>
      <c r="L649" s="673" t="s">
        <v>787</v>
      </c>
      <c r="M649" s="671"/>
      <c r="N649" s="1774">
        <v>45748</v>
      </c>
      <c r="O649" s="783"/>
      <c r="P649" s="783"/>
      <c r="Q649" s="784"/>
      <c r="R649" s="1775" t="s">
        <v>791</v>
      </c>
      <c r="S649" s="862"/>
      <c r="T649" s="862"/>
      <c r="U649" s="862"/>
      <c r="V649" s="862"/>
      <c r="W649" s="862"/>
      <c r="X649" s="862"/>
      <c r="Y649" s="862"/>
      <c r="Z649" s="862"/>
      <c r="AA649" s="862"/>
      <c r="AB649" s="862"/>
      <c r="AC649" s="862"/>
      <c r="AD649" s="862"/>
      <c r="AE649" s="862"/>
      <c r="AF649" s="862"/>
      <c r="AG649" s="862"/>
      <c r="AH649" s="862"/>
      <c r="AI649" s="862"/>
      <c r="AJ649" s="1776"/>
    </row>
    <row r="650" spans="1:65" s="34" customFormat="1" ht="14.1" customHeight="1" x14ac:dyDescent="0.15">
      <c r="C650" s="19"/>
      <c r="D650" s="19"/>
      <c r="E650" s="19"/>
      <c r="F650" s="19"/>
      <c r="G650" s="19"/>
      <c r="H650" s="19"/>
      <c r="I650" s="19"/>
      <c r="J650" s="19"/>
      <c r="K650" s="19"/>
      <c r="L650" s="19"/>
      <c r="M650" s="19"/>
      <c r="N650" s="19"/>
      <c r="O650" s="19"/>
      <c r="P650" s="19"/>
      <c r="Q650" s="19"/>
      <c r="R650" s="19"/>
      <c r="S650" s="19"/>
      <c r="T650" s="19"/>
    </row>
    <row r="651" spans="1:65" s="3" customFormat="1" ht="20.100000000000001" customHeight="1" x14ac:dyDescent="0.15">
      <c r="A651" s="2" t="s">
        <v>777</v>
      </c>
      <c r="AK651" s="155"/>
      <c r="AL651" s="133"/>
      <c r="AM651" s="133"/>
      <c r="AN651" s="133"/>
      <c r="AO651" s="133"/>
      <c r="AP651" s="133"/>
      <c r="AQ651" s="133"/>
      <c r="AR651" s="133"/>
      <c r="AS651" s="133"/>
      <c r="AT651" s="133"/>
      <c r="AU651" s="133"/>
      <c r="AV651" s="133"/>
      <c r="AW651" s="133"/>
      <c r="AX651" s="133"/>
      <c r="AY651" s="133"/>
      <c r="AZ651" s="133"/>
      <c r="BA651" s="133"/>
      <c r="BB651" s="133"/>
      <c r="BC651" s="133"/>
      <c r="BD651" s="133"/>
      <c r="BE651" s="133"/>
      <c r="BF651" s="133"/>
      <c r="BG651" s="133"/>
      <c r="BH651" s="133"/>
      <c r="BI651" s="133"/>
      <c r="BJ651" s="133"/>
      <c r="BK651" s="133"/>
      <c r="BL651" s="133"/>
      <c r="BM651" s="124"/>
    </row>
    <row r="652" spans="1:65" s="4" customFormat="1" ht="20.100000000000001" customHeight="1" x14ac:dyDescent="0.15">
      <c r="B652" s="1762" t="s">
        <v>220</v>
      </c>
      <c r="C652" s="1763"/>
      <c r="D652" s="1763"/>
      <c r="E652" s="1763"/>
      <c r="F652" s="1763"/>
      <c r="G652" s="1763"/>
      <c r="H652" s="1764"/>
      <c r="I652" s="1762" t="s">
        <v>36</v>
      </c>
      <c r="J652" s="1763"/>
      <c r="K652" s="1763"/>
      <c r="L652" s="1763"/>
      <c r="M652" s="1763"/>
      <c r="N652" s="1763"/>
      <c r="O652" s="1763"/>
      <c r="P652" s="1764"/>
      <c r="Q652" s="1762" t="s">
        <v>57</v>
      </c>
      <c r="R652" s="1763"/>
      <c r="S652" s="1763"/>
      <c r="T652" s="1763"/>
      <c r="U652" s="1764"/>
      <c r="V652" s="156" t="s">
        <v>58</v>
      </c>
      <c r="W652" s="333"/>
      <c r="X652" s="333"/>
      <c r="Y652" s="333"/>
      <c r="Z652" s="333"/>
      <c r="AA652" s="333"/>
      <c r="AB652" s="333"/>
      <c r="AC652" s="333"/>
      <c r="AD652" s="333"/>
      <c r="AE652" s="333"/>
      <c r="AF652" s="333"/>
      <c r="AG652" s="333"/>
      <c r="AH652" s="333"/>
      <c r="AI652" s="333"/>
      <c r="AJ652" s="334"/>
      <c r="AL652" s="131"/>
      <c r="AM652" s="131"/>
      <c r="AN652" s="131"/>
      <c r="AO652" s="131"/>
      <c r="AP652" s="131"/>
      <c r="AQ652" s="131"/>
      <c r="AR652" s="131"/>
      <c r="AS652" s="131"/>
      <c r="AT652" s="131"/>
      <c r="AU652" s="131"/>
      <c r="AV652" s="131"/>
      <c r="AW652" s="131"/>
      <c r="AX652" s="131"/>
      <c r="AY652" s="131"/>
      <c r="AZ652" s="131"/>
      <c r="BA652" s="131"/>
      <c r="BB652" s="131"/>
      <c r="BC652" s="131"/>
      <c r="BD652" s="131"/>
      <c r="BE652" s="131"/>
      <c r="BF652" s="131"/>
      <c r="BG652" s="131"/>
      <c r="BH652" s="131"/>
      <c r="BI652" s="131"/>
      <c r="BJ652" s="131"/>
      <c r="BK652" s="131"/>
      <c r="BL652" s="131"/>
      <c r="BM652" s="125"/>
    </row>
    <row r="653" spans="1:65" s="4" customFormat="1" ht="26.1" customHeight="1" x14ac:dyDescent="0.15">
      <c r="B653" s="1517" t="s">
        <v>361</v>
      </c>
      <c r="C653" s="94" t="s">
        <v>362</v>
      </c>
      <c r="D653" s="95"/>
      <c r="E653" s="95"/>
      <c r="F653" s="95"/>
      <c r="G653" s="95"/>
      <c r="H653" s="100"/>
      <c r="I653" s="104" t="s">
        <v>366</v>
      </c>
      <c r="J653" s="105"/>
      <c r="K653" s="105"/>
      <c r="L653" s="105"/>
      <c r="M653" s="105"/>
      <c r="N653" s="105"/>
      <c r="O653" s="105"/>
      <c r="P653" s="106"/>
      <c r="Q653" s="104" t="s">
        <v>201</v>
      </c>
      <c r="R653" s="105"/>
      <c r="S653" s="105"/>
      <c r="T653" s="105"/>
      <c r="U653" s="106"/>
      <c r="V653" s="94" t="s">
        <v>175</v>
      </c>
      <c r="W653" s="95"/>
      <c r="X653" s="95"/>
      <c r="Y653" s="95"/>
      <c r="Z653" s="95"/>
      <c r="AA653" s="95"/>
      <c r="AB653" s="95"/>
      <c r="AC653" s="95"/>
      <c r="AD653" s="95"/>
      <c r="AE653" s="95"/>
      <c r="AF653" s="95"/>
      <c r="AG653" s="95"/>
      <c r="AH653" s="95"/>
      <c r="AI653" s="95"/>
      <c r="AJ653" s="100"/>
      <c r="AL653" s="131"/>
      <c r="AM653" s="131"/>
      <c r="AN653" s="131"/>
      <c r="AO653" s="131"/>
      <c r="AP653" s="131"/>
      <c r="AQ653" s="131"/>
      <c r="AR653" s="131"/>
      <c r="AS653" s="131"/>
      <c r="AT653" s="131"/>
      <c r="AU653" s="131"/>
      <c r="AV653" s="131"/>
      <c r="AW653" s="131"/>
      <c r="AX653" s="131"/>
      <c r="AY653" s="131"/>
      <c r="AZ653" s="131"/>
      <c r="BA653" s="131"/>
      <c r="BB653" s="131"/>
      <c r="BC653" s="131"/>
      <c r="BD653" s="131"/>
      <c r="BE653" s="131"/>
      <c r="BF653" s="131"/>
      <c r="BG653" s="131"/>
      <c r="BH653" s="131"/>
      <c r="BI653" s="131"/>
      <c r="BJ653" s="131"/>
      <c r="BK653" s="131"/>
      <c r="BL653" s="131"/>
      <c r="BM653" s="125"/>
    </row>
    <row r="654" spans="1:65" s="19" customFormat="1" ht="26.1" customHeight="1" x14ac:dyDescent="0.15">
      <c r="B654" s="1518"/>
      <c r="C654" s="98" t="s">
        <v>420</v>
      </c>
      <c r="D654" s="97"/>
      <c r="E654" s="97"/>
      <c r="F654" s="97"/>
      <c r="G654" s="97"/>
      <c r="H654" s="99"/>
      <c r="I654" s="104" t="s">
        <v>366</v>
      </c>
      <c r="J654" s="105"/>
      <c r="K654" s="105"/>
      <c r="L654" s="105"/>
      <c r="M654" s="105"/>
      <c r="N654" s="105"/>
      <c r="O654" s="105"/>
      <c r="P654" s="106"/>
      <c r="Q654" s="1773" t="s">
        <v>202</v>
      </c>
      <c r="R654" s="1149"/>
      <c r="S654" s="1149"/>
      <c r="T654" s="1149"/>
      <c r="U654" s="1150"/>
      <c r="V654" s="98" t="s">
        <v>176</v>
      </c>
      <c r="W654" s="97"/>
      <c r="X654" s="97"/>
      <c r="Y654" s="97"/>
      <c r="Z654" s="97"/>
      <c r="AA654" s="97"/>
      <c r="AB654" s="97"/>
      <c r="AC654" s="97"/>
      <c r="AD654" s="97"/>
      <c r="AE654" s="97"/>
      <c r="AF654" s="97"/>
      <c r="AG654" s="97"/>
      <c r="AH654" s="97"/>
      <c r="AI654" s="97"/>
      <c r="AJ654" s="99"/>
      <c r="AL654" s="130"/>
      <c r="AM654" s="130"/>
      <c r="AN654" s="130"/>
      <c r="AO654" s="130"/>
      <c r="AP654" s="130"/>
      <c r="AQ654" s="130"/>
      <c r="AR654" s="130"/>
      <c r="AS654" s="130"/>
      <c r="AT654" s="130"/>
      <c r="AU654" s="130"/>
      <c r="AV654" s="130"/>
      <c r="AW654" s="130"/>
      <c r="AX654" s="130"/>
      <c r="AY654" s="130"/>
      <c r="AZ654" s="130"/>
      <c r="BA654" s="130"/>
      <c r="BB654" s="130"/>
      <c r="BC654" s="130"/>
      <c r="BD654" s="130"/>
      <c r="BE654" s="130"/>
      <c r="BF654" s="130"/>
      <c r="BG654" s="130"/>
      <c r="BH654" s="130"/>
      <c r="BI654" s="130"/>
      <c r="BJ654" s="130"/>
      <c r="BK654" s="130"/>
      <c r="BL654" s="130"/>
      <c r="BM654" s="126"/>
    </row>
    <row r="655" spans="1:65" s="19" customFormat="1" ht="26.1" customHeight="1" x14ac:dyDescent="0.15">
      <c r="B655" s="1518"/>
      <c r="C655" s="98" t="s">
        <v>421</v>
      </c>
      <c r="D655" s="97"/>
      <c r="E655" s="97"/>
      <c r="F655" s="97"/>
      <c r="G655" s="97"/>
      <c r="H655" s="99"/>
      <c r="I655" s="107" t="s">
        <v>676</v>
      </c>
      <c r="J655" s="108"/>
      <c r="K655" s="108"/>
      <c r="L655" s="108"/>
      <c r="M655" s="108"/>
      <c r="N655" s="108"/>
      <c r="O655" s="108"/>
      <c r="P655" s="109"/>
      <c r="Q655" s="110" t="s">
        <v>201</v>
      </c>
      <c r="R655" s="108"/>
      <c r="S655" s="108"/>
      <c r="T655" s="108"/>
      <c r="U655" s="109"/>
      <c r="V655" s="98" t="s">
        <v>174</v>
      </c>
      <c r="W655" s="97"/>
      <c r="X655" s="97"/>
      <c r="Y655" s="97"/>
      <c r="Z655" s="97"/>
      <c r="AA655" s="97"/>
      <c r="AB655" s="97"/>
      <c r="AC655" s="97"/>
      <c r="AD655" s="97"/>
      <c r="AE655" s="97"/>
      <c r="AF655" s="97"/>
      <c r="AG655" s="97"/>
      <c r="AH655" s="97"/>
      <c r="AI655" s="97"/>
      <c r="AJ655" s="99"/>
      <c r="AL655" s="130"/>
      <c r="AM655" s="130"/>
      <c r="AN655" s="130"/>
      <c r="AO655" s="130"/>
      <c r="AP655" s="130"/>
      <c r="AQ655" s="130"/>
      <c r="AR655" s="130"/>
      <c r="AS655" s="130"/>
      <c r="AT655" s="130"/>
      <c r="AU655" s="130"/>
      <c r="AV655" s="130"/>
      <c r="AW655" s="130"/>
      <c r="AX655" s="130"/>
      <c r="AY655" s="130"/>
      <c r="AZ655" s="130"/>
      <c r="BA655" s="130"/>
      <c r="BB655" s="130"/>
      <c r="BC655" s="130"/>
      <c r="BD655" s="130"/>
      <c r="BE655" s="130"/>
      <c r="BF655" s="130"/>
      <c r="BG655" s="130"/>
      <c r="BH655" s="130"/>
      <c r="BI655" s="130"/>
      <c r="BJ655" s="130"/>
      <c r="BK655" s="130"/>
      <c r="BL655" s="130"/>
      <c r="BM655" s="126"/>
    </row>
    <row r="656" spans="1:65" s="19" customFormat="1" ht="26.1" customHeight="1" x14ac:dyDescent="0.15">
      <c r="B656" s="1772"/>
      <c r="C656" s="1769" t="s">
        <v>422</v>
      </c>
      <c r="D656" s="1770"/>
      <c r="E656" s="1770"/>
      <c r="F656" s="1770"/>
      <c r="G656" s="1770"/>
      <c r="H656" s="1771"/>
      <c r="I656" s="104" t="s">
        <v>366</v>
      </c>
      <c r="J656" s="105"/>
      <c r="K656" s="105"/>
      <c r="L656" s="105"/>
      <c r="M656" s="105"/>
      <c r="N656" s="105"/>
      <c r="O656" s="105"/>
      <c r="P656" s="106"/>
      <c r="Q656" s="113" t="s">
        <v>807</v>
      </c>
      <c r="R656" s="111"/>
      <c r="S656" s="111"/>
      <c r="T656" s="111"/>
      <c r="U656" s="112"/>
      <c r="V656" s="98" t="s">
        <v>173</v>
      </c>
      <c r="W656" s="142"/>
      <c r="X656" s="142"/>
      <c r="Y656" s="142"/>
      <c r="Z656" s="142"/>
      <c r="AA656" s="142"/>
      <c r="AB656" s="142"/>
      <c r="AC656" s="142"/>
      <c r="AD656" s="142"/>
      <c r="AE656" s="142"/>
      <c r="AF656" s="142"/>
      <c r="AG656" s="142"/>
      <c r="AH656" s="142"/>
      <c r="AI656" s="142"/>
      <c r="AJ656" s="143"/>
      <c r="AL656" s="130"/>
      <c r="AM656" s="130"/>
      <c r="AN656" s="130"/>
      <c r="AO656" s="130"/>
      <c r="AP656" s="130"/>
      <c r="AQ656" s="130"/>
      <c r="AR656" s="130"/>
      <c r="AS656" s="130"/>
      <c r="AT656" s="130"/>
      <c r="AU656" s="130"/>
      <c r="AV656" s="130"/>
      <c r="AW656" s="130"/>
      <c r="AX656" s="130"/>
      <c r="AY656" s="130"/>
      <c r="AZ656" s="130"/>
      <c r="BA656" s="130"/>
      <c r="BB656" s="130"/>
      <c r="BC656" s="130"/>
      <c r="BD656" s="130"/>
      <c r="BE656" s="130"/>
      <c r="BF656" s="130"/>
      <c r="BG656" s="130"/>
      <c r="BH656" s="130"/>
      <c r="BI656" s="130"/>
      <c r="BJ656" s="130"/>
      <c r="BK656" s="130"/>
      <c r="BL656" s="130"/>
      <c r="BM656" s="126"/>
    </row>
    <row r="657" spans="1:65" s="19" customFormat="1" ht="26.1" customHeight="1" x14ac:dyDescent="0.15">
      <c r="B657" s="1765"/>
      <c r="C657" s="1766"/>
      <c r="D657" s="1766"/>
      <c r="E657" s="1766"/>
      <c r="F657" s="1766"/>
      <c r="G657" s="1766"/>
      <c r="H657" s="1767"/>
      <c r="I657" s="1765"/>
      <c r="J657" s="1766"/>
      <c r="K657" s="1766"/>
      <c r="L657" s="1766"/>
      <c r="M657" s="1766"/>
      <c r="N657" s="1766"/>
      <c r="O657" s="1766"/>
      <c r="P657" s="1767"/>
      <c r="Q657" s="920"/>
      <c r="R657" s="921"/>
      <c r="S657" s="921"/>
      <c r="T657" s="921"/>
      <c r="U657" s="922"/>
      <c r="V657" s="1765"/>
      <c r="W657" s="1766"/>
      <c r="X657" s="1766"/>
      <c r="Y657" s="1766"/>
      <c r="Z657" s="1766"/>
      <c r="AA657" s="1766"/>
      <c r="AB657" s="1766"/>
      <c r="AC657" s="1766"/>
      <c r="AD657" s="1766"/>
      <c r="AE657" s="1766"/>
      <c r="AF657" s="1766"/>
      <c r="AG657" s="1766"/>
      <c r="AH657" s="1766"/>
      <c r="AI657" s="1766"/>
      <c r="AJ657" s="1767"/>
      <c r="AL657" s="130"/>
      <c r="AM657" s="130"/>
      <c r="AN657" s="130"/>
      <c r="AO657" s="130"/>
      <c r="AP657" s="130"/>
      <c r="AQ657" s="130"/>
      <c r="AR657" s="130"/>
      <c r="AS657" s="130"/>
      <c r="AT657" s="130"/>
      <c r="AU657" s="130"/>
      <c r="AV657" s="130"/>
      <c r="AW657" s="130"/>
      <c r="AX657" s="130"/>
      <c r="AY657" s="130"/>
      <c r="AZ657" s="130"/>
      <c r="BA657" s="130"/>
      <c r="BB657" s="130"/>
      <c r="BC657" s="130"/>
      <c r="BD657" s="130"/>
      <c r="BE657" s="130"/>
      <c r="BF657" s="130"/>
      <c r="BG657" s="130"/>
      <c r="BH657" s="130"/>
      <c r="BI657" s="130"/>
      <c r="BJ657" s="130"/>
      <c r="BK657" s="130"/>
      <c r="BL657" s="130"/>
      <c r="BM657" s="126"/>
    </row>
    <row r="658" spans="1:65" s="19" customFormat="1" ht="26.1" customHeight="1" x14ac:dyDescent="0.15">
      <c r="B658" s="1765"/>
      <c r="C658" s="1766"/>
      <c r="D658" s="1766"/>
      <c r="E658" s="1766"/>
      <c r="F658" s="1766"/>
      <c r="G658" s="1766"/>
      <c r="H658" s="1767"/>
      <c r="I658" s="1765"/>
      <c r="J658" s="1766"/>
      <c r="K658" s="1766"/>
      <c r="L658" s="1766"/>
      <c r="M658" s="1766"/>
      <c r="N658" s="1766"/>
      <c r="O658" s="1766"/>
      <c r="P658" s="1767"/>
      <c r="Q658" s="1768"/>
      <c r="R658" s="1768"/>
      <c r="S658" s="1768"/>
      <c r="T658" s="1768"/>
      <c r="U658" s="1768"/>
      <c r="V658" s="1765"/>
      <c r="W658" s="1766"/>
      <c r="X658" s="1766"/>
      <c r="Y658" s="1766"/>
      <c r="Z658" s="1766"/>
      <c r="AA658" s="1766"/>
      <c r="AB658" s="1766"/>
      <c r="AC658" s="1766"/>
      <c r="AD658" s="1766"/>
      <c r="AE658" s="1766"/>
      <c r="AF658" s="1766"/>
      <c r="AG658" s="1766"/>
      <c r="AH658" s="1766"/>
      <c r="AI658" s="1766"/>
      <c r="AJ658" s="1767"/>
      <c r="AL658" s="130"/>
      <c r="AM658" s="130"/>
      <c r="AN658" s="130"/>
      <c r="AO658" s="130"/>
      <c r="AP658" s="130"/>
      <c r="AQ658" s="130"/>
      <c r="AR658" s="130"/>
      <c r="AS658" s="130"/>
      <c r="AT658" s="130"/>
      <c r="AU658" s="130"/>
      <c r="AV658" s="130"/>
      <c r="AW658" s="130"/>
      <c r="AX658" s="130"/>
      <c r="AY658" s="130"/>
      <c r="AZ658" s="130"/>
      <c r="BA658" s="130"/>
      <c r="BB658" s="130"/>
      <c r="BC658" s="130"/>
      <c r="BD658" s="130"/>
      <c r="BE658" s="130"/>
      <c r="BF658" s="130"/>
      <c r="BG658" s="130"/>
      <c r="BH658" s="130"/>
      <c r="BI658" s="130"/>
      <c r="BJ658" s="130"/>
      <c r="BK658" s="130"/>
      <c r="BL658" s="130"/>
      <c r="BM658" s="126"/>
    </row>
    <row r="659" spans="1:65" s="19" customFormat="1" ht="26.1" customHeight="1" x14ac:dyDescent="0.15">
      <c r="B659" s="1765"/>
      <c r="C659" s="1766"/>
      <c r="D659" s="1766"/>
      <c r="E659" s="1766"/>
      <c r="F659" s="1766"/>
      <c r="G659" s="1766"/>
      <c r="H659" s="1767"/>
      <c r="I659" s="1765"/>
      <c r="J659" s="1766"/>
      <c r="K659" s="1766"/>
      <c r="L659" s="1766"/>
      <c r="M659" s="1766"/>
      <c r="N659" s="1766"/>
      <c r="O659" s="1766"/>
      <c r="P659" s="1767"/>
      <c r="Q659" s="1768"/>
      <c r="R659" s="1768"/>
      <c r="S659" s="1768"/>
      <c r="T659" s="1768"/>
      <c r="U659" s="1768"/>
      <c r="V659" s="1765"/>
      <c r="W659" s="1766"/>
      <c r="X659" s="1766"/>
      <c r="Y659" s="1766"/>
      <c r="Z659" s="1766"/>
      <c r="AA659" s="1766"/>
      <c r="AB659" s="1766"/>
      <c r="AC659" s="1766"/>
      <c r="AD659" s="1766"/>
      <c r="AE659" s="1766"/>
      <c r="AF659" s="1766"/>
      <c r="AG659" s="1766"/>
      <c r="AH659" s="1766"/>
      <c r="AI659" s="1766"/>
      <c r="AJ659" s="1767"/>
      <c r="AL659" s="130"/>
      <c r="AM659" s="130"/>
      <c r="AN659" s="130"/>
      <c r="AO659" s="130"/>
      <c r="AP659" s="130"/>
      <c r="AQ659" s="130"/>
      <c r="AR659" s="130"/>
      <c r="AS659" s="130"/>
      <c r="AT659" s="130"/>
      <c r="AU659" s="130"/>
      <c r="AV659" s="130"/>
      <c r="AW659" s="130"/>
      <c r="AX659" s="130"/>
      <c r="AY659" s="130"/>
      <c r="AZ659" s="130"/>
      <c r="BA659" s="130"/>
      <c r="BB659" s="130"/>
      <c r="BC659" s="130"/>
      <c r="BD659" s="130"/>
      <c r="BE659" s="130"/>
      <c r="BF659" s="130"/>
      <c r="BG659" s="130"/>
      <c r="BH659" s="130"/>
      <c r="BI659" s="130"/>
      <c r="BJ659" s="130"/>
      <c r="BK659" s="130"/>
      <c r="BL659" s="130"/>
      <c r="BM659" s="126"/>
    </row>
    <row r="660" spans="1:65" s="19" customFormat="1" ht="26.1" customHeight="1" x14ac:dyDescent="0.15">
      <c r="B660" s="1765"/>
      <c r="C660" s="1766"/>
      <c r="D660" s="1766"/>
      <c r="E660" s="1766"/>
      <c r="F660" s="1766"/>
      <c r="G660" s="1766"/>
      <c r="H660" s="1767"/>
      <c r="I660" s="1765"/>
      <c r="J660" s="1766"/>
      <c r="K660" s="1766"/>
      <c r="L660" s="1766"/>
      <c r="M660" s="1766"/>
      <c r="N660" s="1766"/>
      <c r="O660" s="1766"/>
      <c r="P660" s="1767"/>
      <c r="Q660" s="920"/>
      <c r="R660" s="921"/>
      <c r="S660" s="921"/>
      <c r="T660" s="921"/>
      <c r="U660" s="922"/>
      <c r="V660" s="1765"/>
      <c r="W660" s="1766"/>
      <c r="X660" s="1766"/>
      <c r="Y660" s="1766"/>
      <c r="Z660" s="1766"/>
      <c r="AA660" s="1766"/>
      <c r="AB660" s="1766"/>
      <c r="AC660" s="1766"/>
      <c r="AD660" s="1766"/>
      <c r="AE660" s="1766"/>
      <c r="AF660" s="1766"/>
      <c r="AG660" s="1766"/>
      <c r="AH660" s="1766"/>
      <c r="AI660" s="1766"/>
      <c r="AJ660" s="1767"/>
      <c r="AL660" s="130"/>
      <c r="AM660" s="130"/>
      <c r="AN660" s="130"/>
      <c r="AO660" s="130"/>
      <c r="AP660" s="130"/>
      <c r="AQ660" s="130"/>
      <c r="AR660" s="130"/>
      <c r="AS660" s="130"/>
      <c r="AT660" s="130"/>
      <c r="AU660" s="130"/>
      <c r="AV660" s="130"/>
      <c r="AW660" s="130"/>
      <c r="AX660" s="130"/>
      <c r="AY660" s="130"/>
      <c r="AZ660" s="130"/>
      <c r="BA660" s="130"/>
      <c r="BB660" s="130"/>
      <c r="BC660" s="130"/>
      <c r="BD660" s="130"/>
      <c r="BE660" s="130"/>
      <c r="BF660" s="130"/>
      <c r="BG660" s="130"/>
      <c r="BH660" s="130"/>
      <c r="BI660" s="130"/>
      <c r="BJ660" s="130"/>
      <c r="BK660" s="130"/>
      <c r="BL660" s="130"/>
      <c r="BM660" s="126"/>
    </row>
    <row r="661" spans="1:65" s="19" customFormat="1" ht="26.1" customHeight="1" x14ac:dyDescent="0.15">
      <c r="B661" s="1765"/>
      <c r="C661" s="1766"/>
      <c r="D661" s="1766"/>
      <c r="E661" s="1766"/>
      <c r="F661" s="1766"/>
      <c r="G661" s="1766"/>
      <c r="H661" s="1767"/>
      <c r="I661" s="1765"/>
      <c r="J661" s="1766"/>
      <c r="K661" s="1766"/>
      <c r="L661" s="1766"/>
      <c r="M661" s="1766"/>
      <c r="N661" s="1766"/>
      <c r="O661" s="1766"/>
      <c r="P661" s="1767"/>
      <c r="Q661" s="920"/>
      <c r="R661" s="921"/>
      <c r="S661" s="921"/>
      <c r="T661" s="921"/>
      <c r="U661" s="922"/>
      <c r="V661" s="1765"/>
      <c r="W661" s="1766"/>
      <c r="X661" s="1766"/>
      <c r="Y661" s="1766"/>
      <c r="Z661" s="1766"/>
      <c r="AA661" s="1766"/>
      <c r="AB661" s="1766"/>
      <c r="AC661" s="1766"/>
      <c r="AD661" s="1766"/>
      <c r="AE661" s="1766"/>
      <c r="AF661" s="1766"/>
      <c r="AG661" s="1766"/>
      <c r="AH661" s="1766"/>
      <c r="AI661" s="1766"/>
      <c r="AJ661" s="1767"/>
      <c r="AL661" s="130"/>
      <c r="AM661" s="130"/>
      <c r="AN661" s="130"/>
      <c r="AO661" s="130"/>
      <c r="AP661" s="130"/>
      <c r="AQ661" s="130"/>
      <c r="AR661" s="130"/>
      <c r="AS661" s="130"/>
      <c r="AT661" s="130"/>
      <c r="AU661" s="130"/>
      <c r="AV661" s="130"/>
      <c r="AW661" s="130"/>
      <c r="AX661" s="130"/>
      <c r="AY661" s="130"/>
      <c r="AZ661" s="130"/>
      <c r="BA661" s="130"/>
      <c r="BB661" s="130"/>
      <c r="BC661" s="130"/>
      <c r="BD661" s="130"/>
      <c r="BE661" s="130"/>
      <c r="BF661" s="130"/>
      <c r="BG661" s="130"/>
      <c r="BH661" s="130"/>
      <c r="BI661" s="130"/>
      <c r="BJ661" s="130"/>
      <c r="BK661" s="130"/>
      <c r="BL661" s="130"/>
      <c r="BM661" s="126"/>
    </row>
    <row r="662" spans="1:65" s="19" customFormat="1" ht="26.1" customHeight="1" x14ac:dyDescent="0.15">
      <c r="B662" s="1765"/>
      <c r="C662" s="1766"/>
      <c r="D662" s="1766"/>
      <c r="E662" s="1766"/>
      <c r="F662" s="1766"/>
      <c r="G662" s="1766"/>
      <c r="H662" s="1767"/>
      <c r="I662" s="1765"/>
      <c r="J662" s="1766"/>
      <c r="K662" s="1766"/>
      <c r="L662" s="1766"/>
      <c r="M662" s="1766"/>
      <c r="N662" s="1766"/>
      <c r="O662" s="1766"/>
      <c r="P662" s="1767"/>
      <c r="Q662" s="1768"/>
      <c r="R662" s="1768"/>
      <c r="S662" s="1768"/>
      <c r="T662" s="1768"/>
      <c r="U662" s="1768"/>
      <c r="V662" s="1765"/>
      <c r="W662" s="1766"/>
      <c r="X662" s="1766"/>
      <c r="Y662" s="1766"/>
      <c r="Z662" s="1766"/>
      <c r="AA662" s="1766"/>
      <c r="AB662" s="1766"/>
      <c r="AC662" s="1766"/>
      <c r="AD662" s="1766"/>
      <c r="AE662" s="1766"/>
      <c r="AF662" s="1766"/>
      <c r="AG662" s="1766"/>
      <c r="AH662" s="1766"/>
      <c r="AI662" s="1766"/>
      <c r="AJ662" s="1767"/>
      <c r="AL662" s="130"/>
      <c r="AM662" s="130"/>
      <c r="AN662" s="130"/>
      <c r="AO662" s="130"/>
      <c r="AP662" s="130"/>
      <c r="AQ662" s="130"/>
      <c r="AR662" s="130"/>
      <c r="AS662" s="130"/>
      <c r="AT662" s="130"/>
      <c r="AU662" s="130"/>
      <c r="AV662" s="130"/>
      <c r="AW662" s="130"/>
      <c r="AX662" s="130"/>
      <c r="AY662" s="130"/>
      <c r="AZ662" s="130"/>
      <c r="BA662" s="130"/>
      <c r="BB662" s="130"/>
      <c r="BC662" s="130"/>
      <c r="BD662" s="130"/>
      <c r="BE662" s="130"/>
      <c r="BF662" s="130"/>
      <c r="BG662" s="130"/>
      <c r="BH662" s="130"/>
      <c r="BI662" s="130"/>
      <c r="BJ662" s="130"/>
      <c r="BK662" s="130"/>
      <c r="BL662" s="130"/>
      <c r="BM662" s="126"/>
    </row>
    <row r="663" spans="1:65" s="19" customFormat="1" ht="26.1" customHeight="1" x14ac:dyDescent="0.15">
      <c r="B663" s="1765"/>
      <c r="C663" s="1766"/>
      <c r="D663" s="1766"/>
      <c r="E663" s="1766"/>
      <c r="F663" s="1766"/>
      <c r="G663" s="1766"/>
      <c r="H663" s="1767"/>
      <c r="I663" s="1765"/>
      <c r="J663" s="1766"/>
      <c r="K663" s="1766"/>
      <c r="L663" s="1766"/>
      <c r="M663" s="1766"/>
      <c r="N663" s="1766"/>
      <c r="O663" s="1766"/>
      <c r="P663" s="1767"/>
      <c r="Q663" s="1768"/>
      <c r="R663" s="1768"/>
      <c r="S663" s="1768"/>
      <c r="T663" s="1768"/>
      <c r="U663" s="1768"/>
      <c r="V663" s="1765"/>
      <c r="W663" s="1766"/>
      <c r="X663" s="1766"/>
      <c r="Y663" s="1766"/>
      <c r="Z663" s="1766"/>
      <c r="AA663" s="1766"/>
      <c r="AB663" s="1766"/>
      <c r="AC663" s="1766"/>
      <c r="AD663" s="1766"/>
      <c r="AE663" s="1766"/>
      <c r="AF663" s="1766"/>
      <c r="AG663" s="1766"/>
      <c r="AH663" s="1766"/>
      <c r="AI663" s="1766"/>
      <c r="AJ663" s="1767"/>
      <c r="AL663" s="130"/>
      <c r="AM663" s="130"/>
      <c r="AN663" s="130"/>
      <c r="AO663" s="130"/>
      <c r="AP663" s="130"/>
      <c r="AQ663" s="130"/>
      <c r="AR663" s="130"/>
      <c r="AS663" s="130"/>
      <c r="AT663" s="130"/>
      <c r="AU663" s="130"/>
      <c r="AV663" s="130"/>
      <c r="AW663" s="130"/>
      <c r="AX663" s="130"/>
      <c r="AY663" s="130"/>
      <c r="AZ663" s="130"/>
      <c r="BA663" s="130"/>
      <c r="BB663" s="130"/>
      <c r="BC663" s="130"/>
      <c r="BD663" s="130"/>
      <c r="BE663" s="130"/>
      <c r="BF663" s="130"/>
      <c r="BG663" s="130"/>
      <c r="BH663" s="130"/>
      <c r="BI663" s="130"/>
      <c r="BJ663" s="130"/>
      <c r="BK663" s="130"/>
      <c r="BL663" s="130"/>
      <c r="BM663" s="126"/>
    </row>
    <row r="664" spans="1:65" s="34" customFormat="1" ht="14.1" customHeight="1" x14ac:dyDescent="0.15">
      <c r="B664" s="176" t="s">
        <v>475</v>
      </c>
      <c r="AA664" s="167"/>
      <c r="AL664" s="132"/>
      <c r="AM664" s="132"/>
      <c r="AN664" s="132"/>
      <c r="AO664" s="132"/>
      <c r="AP664" s="132"/>
      <c r="AQ664" s="132"/>
      <c r="AR664" s="132"/>
      <c r="AS664" s="132"/>
      <c r="AT664" s="132"/>
      <c r="AU664" s="132"/>
      <c r="AV664" s="132"/>
      <c r="AW664" s="132"/>
      <c r="AX664" s="132"/>
      <c r="AY664" s="132"/>
      <c r="AZ664" s="132"/>
      <c r="BA664" s="132"/>
      <c r="BB664" s="132"/>
      <c r="BC664" s="132"/>
      <c r="BD664" s="132"/>
      <c r="BE664" s="132"/>
      <c r="BF664" s="132"/>
      <c r="BG664" s="132"/>
      <c r="BH664" s="132"/>
      <c r="BI664" s="132"/>
      <c r="BJ664" s="132"/>
      <c r="BK664" s="132"/>
      <c r="BL664" s="132"/>
      <c r="BM664" s="127"/>
    </row>
    <row r="665" spans="1:65" s="34" customFormat="1" ht="14.1" customHeight="1" x14ac:dyDescent="0.15">
      <c r="B665" s="166" t="s">
        <v>476</v>
      </c>
      <c r="AL665" s="132"/>
      <c r="AM665" s="132"/>
      <c r="AN665" s="132"/>
      <c r="AO665" s="132"/>
      <c r="AP665" s="132"/>
      <c r="AQ665" s="132"/>
      <c r="AR665" s="132"/>
      <c r="AS665" s="132"/>
      <c r="AT665" s="132"/>
      <c r="AU665" s="132"/>
      <c r="AV665" s="132"/>
      <c r="AW665" s="132"/>
      <c r="AX665" s="132"/>
      <c r="AY665" s="132"/>
      <c r="AZ665" s="132"/>
      <c r="BA665" s="132"/>
      <c r="BB665" s="132"/>
      <c r="BC665" s="132"/>
      <c r="BD665" s="132"/>
      <c r="BE665" s="132"/>
      <c r="BF665" s="132"/>
      <c r="BG665" s="132"/>
      <c r="BH665" s="132"/>
      <c r="BI665" s="132"/>
      <c r="BJ665" s="132"/>
      <c r="BK665" s="132"/>
      <c r="BL665" s="132"/>
      <c r="BM665" s="127"/>
    </row>
    <row r="666" spans="1:65" s="19" customFormat="1" ht="11.25" customHeight="1" x14ac:dyDescent="0.15">
      <c r="AL666" s="130"/>
      <c r="AM666" s="130"/>
      <c r="AN666" s="130"/>
      <c r="AO666" s="130"/>
      <c r="AP666" s="130"/>
      <c r="AQ666" s="130"/>
      <c r="AR666" s="130"/>
      <c r="AS666" s="130"/>
      <c r="AT666" s="130"/>
      <c r="AU666" s="130"/>
      <c r="AV666" s="130"/>
      <c r="AW666" s="130"/>
      <c r="AX666" s="130"/>
      <c r="AY666" s="130"/>
      <c r="AZ666" s="130"/>
      <c r="BA666" s="130"/>
      <c r="BB666" s="130"/>
      <c r="BC666" s="130"/>
      <c r="BD666" s="130"/>
      <c r="BE666" s="130"/>
      <c r="BF666" s="130"/>
      <c r="BG666" s="130"/>
      <c r="BH666" s="130"/>
      <c r="BI666" s="130"/>
      <c r="BJ666" s="130"/>
      <c r="BK666" s="130"/>
      <c r="BL666" s="130"/>
      <c r="BM666" s="126"/>
    </row>
    <row r="667" spans="1:65" s="4" customFormat="1" ht="20.100000000000001" customHeight="1" x14ac:dyDescent="0.15">
      <c r="B667" s="4" t="s">
        <v>155</v>
      </c>
      <c r="AL667" s="1751" t="s">
        <v>617</v>
      </c>
      <c r="AM667" s="1752"/>
      <c r="AN667" s="1752"/>
      <c r="AO667" s="1752"/>
      <c r="AP667" s="1752"/>
      <c r="AQ667" s="1752"/>
      <c r="AR667" s="1752"/>
      <c r="AS667" s="1752"/>
      <c r="AT667" s="1752"/>
      <c r="AU667" s="1752"/>
      <c r="AV667" s="1752"/>
      <c r="AW667" s="1752"/>
      <c r="AX667" s="1752"/>
      <c r="AY667" s="1752"/>
      <c r="AZ667" s="1752"/>
      <c r="BA667" s="1752"/>
      <c r="BB667" s="1752"/>
      <c r="BC667" s="1752"/>
      <c r="BD667" s="1752"/>
      <c r="BE667" s="1752"/>
      <c r="BF667" s="1752"/>
      <c r="BG667" s="1752"/>
      <c r="BH667" s="1752"/>
      <c r="BI667" s="1752"/>
      <c r="BJ667" s="1752"/>
      <c r="BK667" s="1752"/>
      <c r="BL667" s="1753"/>
      <c r="BM667" s="125"/>
    </row>
    <row r="668" spans="1:65" s="75" customFormat="1" ht="15" customHeight="1" x14ac:dyDescent="0.15">
      <c r="A668" s="19"/>
      <c r="B668" s="10"/>
      <c r="C668" s="1342" t="s">
        <v>233</v>
      </c>
      <c r="D668" s="1342"/>
      <c r="E668" s="1342"/>
      <c r="F668" s="1342"/>
      <c r="G668" s="1342"/>
      <c r="H668" s="1342"/>
      <c r="I668" s="1342"/>
      <c r="J668" s="1342"/>
      <c r="K668" s="1342"/>
      <c r="L668" s="1342"/>
      <c r="M668" s="1342"/>
      <c r="N668" s="1342"/>
      <c r="O668" s="1342"/>
      <c r="P668" s="1342"/>
      <c r="Q668" s="1342"/>
      <c r="R668" s="1342"/>
      <c r="S668" s="1342"/>
      <c r="T668" s="1342"/>
      <c r="U668" s="1342"/>
      <c r="V668" s="1342"/>
      <c r="W668" s="1342"/>
      <c r="X668" s="1342"/>
      <c r="Y668" s="1342"/>
      <c r="Z668" s="1342"/>
      <c r="AA668" s="1342"/>
      <c r="AB668" s="1342"/>
      <c r="AC668" s="1342"/>
      <c r="AD668" s="1092" t="s">
        <v>274</v>
      </c>
      <c r="AE668" s="858" t="s">
        <v>390</v>
      </c>
      <c r="AF668" s="858"/>
      <c r="AG668" s="858"/>
      <c r="AH668" s="858"/>
      <c r="AI668" s="858"/>
      <c r="AJ668" s="1092" t="s">
        <v>275</v>
      </c>
      <c r="AL668" s="1754"/>
      <c r="AM668" s="1755"/>
      <c r="AN668" s="1755"/>
      <c r="AO668" s="1755"/>
      <c r="AP668" s="1755"/>
      <c r="AQ668" s="1755"/>
      <c r="AR668" s="1755"/>
      <c r="AS668" s="1755"/>
      <c r="AT668" s="1755"/>
      <c r="AU668" s="1755"/>
      <c r="AV668" s="1755"/>
      <c r="AW668" s="1755"/>
      <c r="AX668" s="1755"/>
      <c r="AY668" s="1755"/>
      <c r="AZ668" s="1755"/>
      <c r="BA668" s="1755"/>
      <c r="BB668" s="1755"/>
      <c r="BC668" s="1755"/>
      <c r="BD668" s="1755"/>
      <c r="BE668" s="1755"/>
      <c r="BF668" s="1755"/>
      <c r="BG668" s="1755"/>
      <c r="BH668" s="1755"/>
      <c r="BI668" s="1755"/>
      <c r="BJ668" s="1755"/>
      <c r="BK668" s="1755"/>
      <c r="BL668" s="1756"/>
      <c r="BM668" s="129"/>
    </row>
    <row r="669" spans="1:65" s="75" customFormat="1" ht="15" customHeight="1" x14ac:dyDescent="0.15">
      <c r="A669" s="19"/>
      <c r="B669" s="10"/>
      <c r="C669" s="1342"/>
      <c r="D669" s="1342"/>
      <c r="E669" s="1342"/>
      <c r="F669" s="1342"/>
      <c r="G669" s="1342"/>
      <c r="H669" s="1342"/>
      <c r="I669" s="1342"/>
      <c r="J669" s="1342"/>
      <c r="K669" s="1342"/>
      <c r="L669" s="1342"/>
      <c r="M669" s="1342"/>
      <c r="N669" s="1342"/>
      <c r="O669" s="1342"/>
      <c r="P669" s="1342"/>
      <c r="Q669" s="1342"/>
      <c r="R669" s="1342"/>
      <c r="S669" s="1342"/>
      <c r="T669" s="1342"/>
      <c r="U669" s="1342"/>
      <c r="V669" s="1342"/>
      <c r="W669" s="1342"/>
      <c r="X669" s="1342"/>
      <c r="Y669" s="1342"/>
      <c r="Z669" s="1342"/>
      <c r="AA669" s="1342"/>
      <c r="AB669" s="1342"/>
      <c r="AC669" s="1342"/>
      <c r="AD669" s="1092"/>
      <c r="AE669" s="858"/>
      <c r="AF669" s="858"/>
      <c r="AG669" s="858"/>
      <c r="AH669" s="858"/>
      <c r="AI669" s="858"/>
      <c r="AJ669" s="1092"/>
      <c r="AL669" s="1754"/>
      <c r="AM669" s="1755"/>
      <c r="AN669" s="1755"/>
      <c r="AO669" s="1755"/>
      <c r="AP669" s="1755"/>
      <c r="AQ669" s="1755"/>
      <c r="AR669" s="1755"/>
      <c r="AS669" s="1755"/>
      <c r="AT669" s="1755"/>
      <c r="AU669" s="1755"/>
      <c r="AV669" s="1755"/>
      <c r="AW669" s="1755"/>
      <c r="AX669" s="1755"/>
      <c r="AY669" s="1755"/>
      <c r="AZ669" s="1755"/>
      <c r="BA669" s="1755"/>
      <c r="BB669" s="1755"/>
      <c r="BC669" s="1755"/>
      <c r="BD669" s="1755"/>
      <c r="BE669" s="1755"/>
      <c r="BF669" s="1755"/>
      <c r="BG669" s="1755"/>
      <c r="BH669" s="1755"/>
      <c r="BI669" s="1755"/>
      <c r="BJ669" s="1755"/>
      <c r="BK669" s="1755"/>
      <c r="BL669" s="1756"/>
      <c r="BM669" s="129"/>
    </row>
    <row r="670" spans="1:65" s="75" customFormat="1" ht="20.100000000000001" customHeight="1" x14ac:dyDescent="0.15">
      <c r="A670" s="19"/>
      <c r="B670" s="10"/>
      <c r="C670" s="46" t="s">
        <v>672</v>
      </c>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c r="AC670" s="168"/>
      <c r="AD670" s="83" t="s">
        <v>274</v>
      </c>
      <c r="AE670" s="858" t="s">
        <v>390</v>
      </c>
      <c r="AF670" s="858"/>
      <c r="AG670" s="858"/>
      <c r="AH670" s="858"/>
      <c r="AI670" s="858"/>
      <c r="AJ670" s="83" t="s">
        <v>275</v>
      </c>
      <c r="AL670" s="1754"/>
      <c r="AM670" s="1755"/>
      <c r="AN670" s="1755"/>
      <c r="AO670" s="1755"/>
      <c r="AP670" s="1755"/>
      <c r="AQ670" s="1755"/>
      <c r="AR670" s="1755"/>
      <c r="AS670" s="1755"/>
      <c r="AT670" s="1755"/>
      <c r="AU670" s="1755"/>
      <c r="AV670" s="1755"/>
      <c r="AW670" s="1755"/>
      <c r="AX670" s="1755"/>
      <c r="AY670" s="1755"/>
      <c r="AZ670" s="1755"/>
      <c r="BA670" s="1755"/>
      <c r="BB670" s="1755"/>
      <c r="BC670" s="1755"/>
      <c r="BD670" s="1755"/>
      <c r="BE670" s="1755"/>
      <c r="BF670" s="1755"/>
      <c r="BG670" s="1755"/>
      <c r="BH670" s="1755"/>
      <c r="BI670" s="1755"/>
      <c r="BJ670" s="1755"/>
      <c r="BK670" s="1755"/>
      <c r="BL670" s="1756"/>
      <c r="BM670" s="129"/>
    </row>
    <row r="671" spans="1:65" s="75" customFormat="1" ht="20.100000000000001" customHeight="1" x14ac:dyDescent="0.15">
      <c r="A671" s="19"/>
      <c r="B671" s="10"/>
      <c r="C671" s="46" t="s">
        <v>349</v>
      </c>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c r="AC671" s="168"/>
      <c r="AD671" s="83" t="s">
        <v>274</v>
      </c>
      <c r="AE671" s="858" t="s">
        <v>390</v>
      </c>
      <c r="AF671" s="858"/>
      <c r="AG671" s="858"/>
      <c r="AH671" s="858"/>
      <c r="AI671" s="858"/>
      <c r="AJ671" s="83" t="s">
        <v>275</v>
      </c>
      <c r="AL671" s="1754"/>
      <c r="AM671" s="1755"/>
      <c r="AN671" s="1755"/>
      <c r="AO671" s="1755"/>
      <c r="AP671" s="1755"/>
      <c r="AQ671" s="1755"/>
      <c r="AR671" s="1755"/>
      <c r="AS671" s="1755"/>
      <c r="AT671" s="1755"/>
      <c r="AU671" s="1755"/>
      <c r="AV671" s="1755"/>
      <c r="AW671" s="1755"/>
      <c r="AX671" s="1755"/>
      <c r="AY671" s="1755"/>
      <c r="AZ671" s="1755"/>
      <c r="BA671" s="1755"/>
      <c r="BB671" s="1755"/>
      <c r="BC671" s="1755"/>
      <c r="BD671" s="1755"/>
      <c r="BE671" s="1755"/>
      <c r="BF671" s="1755"/>
      <c r="BG671" s="1755"/>
      <c r="BH671" s="1755"/>
      <c r="BI671" s="1755"/>
      <c r="BJ671" s="1755"/>
      <c r="BK671" s="1755"/>
      <c r="BL671" s="1756"/>
      <c r="BM671" s="129"/>
    </row>
    <row r="672" spans="1:65" s="4" customFormat="1" ht="12" customHeight="1" x14ac:dyDescent="0.15">
      <c r="AL672" s="1757"/>
      <c r="AM672" s="1758"/>
      <c r="AN672" s="1758"/>
      <c r="AO672" s="1758"/>
      <c r="AP672" s="1758"/>
      <c r="AQ672" s="1758"/>
      <c r="AR672" s="1758"/>
      <c r="AS672" s="1758"/>
      <c r="AT672" s="1758"/>
      <c r="AU672" s="1758"/>
      <c r="AV672" s="1758"/>
      <c r="AW672" s="1758"/>
      <c r="AX672" s="1758"/>
      <c r="AY672" s="1758"/>
      <c r="AZ672" s="1758"/>
      <c r="BA672" s="1758"/>
      <c r="BB672" s="1758"/>
      <c r="BC672" s="1758"/>
      <c r="BD672" s="1758"/>
      <c r="BE672" s="1758"/>
      <c r="BF672" s="1758"/>
      <c r="BG672" s="1758"/>
      <c r="BH672" s="1758"/>
      <c r="BI672" s="1758"/>
      <c r="BJ672" s="1758"/>
      <c r="BK672" s="1758"/>
      <c r="BL672" s="1759"/>
    </row>
    <row r="673" spans="1:65" s="3" customFormat="1" ht="20.100000000000001" customHeight="1" x14ac:dyDescent="0.15">
      <c r="A673" s="2" t="s">
        <v>778</v>
      </c>
      <c r="BM673" s="124"/>
    </row>
    <row r="674" spans="1:65" s="3" customFormat="1" ht="20.100000000000001" customHeight="1" x14ac:dyDescent="0.15">
      <c r="A674" s="2"/>
      <c r="B674" s="3" t="s">
        <v>320</v>
      </c>
      <c r="AL674" s="133"/>
      <c r="AM674" s="133"/>
      <c r="AN674" s="133"/>
      <c r="AO674" s="133"/>
      <c r="AP674" s="133"/>
      <c r="AQ674" s="133"/>
      <c r="AR674" s="133"/>
      <c r="AS674" s="133"/>
      <c r="AT674" s="133"/>
      <c r="AU674" s="133"/>
      <c r="AV674" s="133"/>
      <c r="AW674" s="133"/>
      <c r="AX674" s="133"/>
      <c r="AY674" s="133"/>
      <c r="AZ674" s="133"/>
      <c r="BA674" s="133"/>
      <c r="BB674" s="133"/>
      <c r="BC674" s="133"/>
      <c r="BD674" s="133"/>
      <c r="BE674" s="133"/>
      <c r="BF674" s="133"/>
      <c r="BG674" s="133"/>
      <c r="BH674" s="133"/>
      <c r="BI674" s="133"/>
      <c r="BJ674" s="133"/>
      <c r="BK674" s="133"/>
      <c r="BL674" s="133"/>
      <c r="BM674" s="124"/>
    </row>
    <row r="675" spans="1:65" s="4" customFormat="1" ht="20.100000000000001" customHeight="1" x14ac:dyDescent="0.15">
      <c r="B675" s="157" t="s">
        <v>377</v>
      </c>
      <c r="C675" s="158"/>
      <c r="D675" s="158"/>
      <c r="E675" s="158"/>
      <c r="F675" s="158"/>
      <c r="G675" s="158"/>
      <c r="H675" s="158"/>
      <c r="I675" s="158"/>
      <c r="J675" s="158"/>
      <c r="K675" s="158"/>
      <c r="L675" s="158"/>
      <c r="M675" s="158"/>
      <c r="N675" s="158"/>
      <c r="O675" s="158"/>
      <c r="P675" s="158"/>
      <c r="Q675" s="158"/>
      <c r="R675" s="158"/>
      <c r="S675" s="158"/>
      <c r="T675" s="158"/>
      <c r="U675" s="158"/>
      <c r="V675" s="159"/>
      <c r="W675" s="157" t="s">
        <v>121</v>
      </c>
      <c r="X675" s="158"/>
      <c r="Y675" s="158"/>
      <c r="Z675" s="158"/>
      <c r="AA675" s="158"/>
      <c r="AB675" s="158"/>
      <c r="AC675" s="159"/>
      <c r="AD675" s="157" t="s">
        <v>3</v>
      </c>
      <c r="AE675" s="158"/>
      <c r="AF675" s="158"/>
      <c r="AG675" s="158"/>
      <c r="AH675" s="158"/>
      <c r="AI675" s="158"/>
      <c r="AJ675" s="159"/>
      <c r="AL675" s="677" t="s">
        <v>429</v>
      </c>
      <c r="AM675" s="678"/>
      <c r="AN675" s="678"/>
      <c r="AO675" s="678"/>
      <c r="AP675" s="678"/>
      <c r="AQ675" s="678"/>
      <c r="AR675" s="678"/>
      <c r="AS675" s="678"/>
      <c r="AT675" s="678"/>
      <c r="AU675" s="678"/>
      <c r="AV675" s="678"/>
      <c r="AW675" s="678"/>
      <c r="AX675" s="678"/>
      <c r="AY675" s="678"/>
      <c r="AZ675" s="678"/>
      <c r="BA675" s="678"/>
      <c r="BB675" s="678"/>
      <c r="BC675" s="678"/>
      <c r="BD675" s="678"/>
      <c r="BE675" s="678"/>
      <c r="BF675" s="678"/>
      <c r="BG675" s="678"/>
      <c r="BH675" s="678"/>
      <c r="BI675" s="678"/>
      <c r="BJ675" s="678"/>
      <c r="BK675" s="678"/>
      <c r="BL675" s="679"/>
      <c r="BM675" s="125"/>
    </row>
    <row r="676" spans="1:65" s="4" customFormat="1" ht="20.100000000000001" customHeight="1" x14ac:dyDescent="0.15">
      <c r="B676" s="57" t="s">
        <v>484</v>
      </c>
      <c r="C676" s="12"/>
      <c r="D676" s="12"/>
      <c r="E676" s="12"/>
      <c r="F676" s="12"/>
      <c r="G676" s="12"/>
      <c r="H676" s="12"/>
      <c r="I676" s="12"/>
      <c r="J676" s="12"/>
      <c r="K676" s="12"/>
      <c r="L676" s="12"/>
      <c r="M676" s="12"/>
      <c r="N676" s="12"/>
      <c r="O676" s="12"/>
      <c r="P676" s="12"/>
      <c r="Q676" s="12"/>
      <c r="R676" s="12"/>
      <c r="S676" s="12"/>
      <c r="T676" s="12"/>
      <c r="U676" s="12"/>
      <c r="V676" s="85"/>
      <c r="W676" s="1748" t="s">
        <v>276</v>
      </c>
      <c r="X676" s="1749"/>
      <c r="Y676" s="1749"/>
      <c r="Z676" s="1749"/>
      <c r="AA676" s="1749"/>
      <c r="AB676" s="1749"/>
      <c r="AC676" s="1750"/>
      <c r="AD676" s="864" t="s">
        <v>367</v>
      </c>
      <c r="AE676" s="866"/>
      <c r="AF676" s="866"/>
      <c r="AG676" s="866"/>
      <c r="AH676" s="866"/>
      <c r="AI676" s="866"/>
      <c r="AJ676" s="830"/>
      <c r="AL676" s="680"/>
      <c r="AM676" s="681"/>
      <c r="AN676" s="681"/>
      <c r="AO676" s="681"/>
      <c r="AP676" s="681"/>
      <c r="AQ676" s="681"/>
      <c r="AR676" s="681"/>
      <c r="AS676" s="681"/>
      <c r="AT676" s="681"/>
      <c r="AU676" s="681"/>
      <c r="AV676" s="681"/>
      <c r="AW676" s="681"/>
      <c r="AX676" s="681"/>
      <c r="AY676" s="681"/>
      <c r="AZ676" s="681"/>
      <c r="BA676" s="681"/>
      <c r="BB676" s="681"/>
      <c r="BC676" s="681"/>
      <c r="BD676" s="681"/>
      <c r="BE676" s="681"/>
      <c r="BF676" s="681"/>
      <c r="BG676" s="681"/>
      <c r="BH676" s="681"/>
      <c r="BI676" s="681"/>
      <c r="BJ676" s="681"/>
      <c r="BK676" s="681"/>
      <c r="BL676" s="682"/>
      <c r="BM676" s="125"/>
    </row>
    <row r="677" spans="1:65" s="4" customFormat="1" ht="20.100000000000001" customHeight="1" x14ac:dyDescent="0.15">
      <c r="B677" s="57" t="s">
        <v>485</v>
      </c>
      <c r="C677" s="12"/>
      <c r="D677" s="12"/>
      <c r="E677" s="12"/>
      <c r="F677" s="12"/>
      <c r="G677" s="12"/>
      <c r="H677" s="12"/>
      <c r="I677" s="12"/>
      <c r="J677" s="12"/>
      <c r="K677" s="12"/>
      <c r="L677" s="12"/>
      <c r="M677" s="12"/>
      <c r="N677" s="12"/>
      <c r="O677" s="12"/>
      <c r="P677" s="12"/>
      <c r="Q677" s="12"/>
      <c r="R677" s="12"/>
      <c r="S677" s="12"/>
      <c r="T677" s="12"/>
      <c r="U677" s="12"/>
      <c r="V677" s="85"/>
      <c r="W677" s="1748" t="s">
        <v>277</v>
      </c>
      <c r="X677" s="1749"/>
      <c r="Y677" s="1749"/>
      <c r="Z677" s="1749"/>
      <c r="AA677" s="1749"/>
      <c r="AB677" s="1749"/>
      <c r="AC677" s="1750"/>
      <c r="AD677" s="864" t="s">
        <v>367</v>
      </c>
      <c r="AE677" s="866"/>
      <c r="AF677" s="866"/>
      <c r="AG677" s="866"/>
      <c r="AH677" s="866"/>
      <c r="AI677" s="866"/>
      <c r="AJ677" s="830"/>
      <c r="AL677" s="680"/>
      <c r="AM677" s="681"/>
      <c r="AN677" s="681"/>
      <c r="AO677" s="681"/>
      <c r="AP677" s="681"/>
      <c r="AQ677" s="681"/>
      <c r="AR677" s="681"/>
      <c r="AS677" s="681"/>
      <c r="AT677" s="681"/>
      <c r="AU677" s="681"/>
      <c r="AV677" s="681"/>
      <c r="AW677" s="681"/>
      <c r="AX677" s="681"/>
      <c r="AY677" s="681"/>
      <c r="AZ677" s="681"/>
      <c r="BA677" s="681"/>
      <c r="BB677" s="681"/>
      <c r="BC677" s="681"/>
      <c r="BD677" s="681"/>
      <c r="BE677" s="681"/>
      <c r="BF677" s="681"/>
      <c r="BG677" s="681"/>
      <c r="BH677" s="681"/>
      <c r="BI677" s="681"/>
      <c r="BJ677" s="681"/>
      <c r="BK677" s="681"/>
      <c r="BL677" s="682"/>
      <c r="BM677" s="125"/>
    </row>
    <row r="678" spans="1:65" s="587" customFormat="1" ht="20.100000000000001" customHeight="1" x14ac:dyDescent="0.15">
      <c r="B678" s="867" t="s">
        <v>1779</v>
      </c>
      <c r="C678" s="868"/>
      <c r="D678" s="868"/>
      <c r="E678" s="868"/>
      <c r="F678" s="868"/>
      <c r="G678" s="868"/>
      <c r="H678" s="868"/>
      <c r="I678" s="868"/>
      <c r="J678" s="868"/>
      <c r="K678" s="868"/>
      <c r="L678" s="868"/>
      <c r="M678" s="868"/>
      <c r="N678" s="868"/>
      <c r="O678" s="868"/>
      <c r="P678" s="868"/>
      <c r="Q678" s="868"/>
      <c r="R678" s="868"/>
      <c r="S678" s="868"/>
      <c r="T678" s="868"/>
      <c r="U678" s="868"/>
      <c r="V678" s="868"/>
      <c r="W678" s="868"/>
      <c r="X678" s="868"/>
      <c r="Y678" s="868"/>
      <c r="Z678" s="868"/>
      <c r="AA678" s="868"/>
      <c r="AB678" s="868"/>
      <c r="AC678" s="869"/>
      <c r="AD678" s="864" t="s">
        <v>390</v>
      </c>
      <c r="AE678" s="866"/>
      <c r="AF678" s="866"/>
      <c r="AG678" s="866"/>
      <c r="AH678" s="866"/>
      <c r="AI678" s="866"/>
      <c r="AJ678" s="830"/>
      <c r="AK678" s="699"/>
      <c r="AL678" s="681"/>
      <c r="AM678" s="681"/>
      <c r="AN678" s="681"/>
      <c r="AO678" s="681"/>
      <c r="AP678" s="681"/>
      <c r="AQ678" s="681"/>
      <c r="AR678" s="681"/>
      <c r="AS678" s="681"/>
      <c r="AT678" s="681"/>
      <c r="AU678" s="681"/>
      <c r="AV678" s="681"/>
      <c r="AW678" s="681"/>
      <c r="AX678" s="681"/>
      <c r="AY678" s="681"/>
      <c r="AZ678" s="681"/>
      <c r="BA678" s="681"/>
      <c r="BB678" s="681"/>
      <c r="BC678" s="681"/>
      <c r="BD678" s="681"/>
      <c r="BE678" s="681"/>
      <c r="BF678" s="681"/>
      <c r="BG678" s="681"/>
      <c r="BH678" s="681"/>
      <c r="BI678" s="681"/>
      <c r="BJ678" s="681"/>
      <c r="BK678" s="682"/>
      <c r="BL678" s="125"/>
      <c r="BM678" s="698"/>
    </row>
    <row r="679" spans="1:65" s="4" customFormat="1" ht="20.100000000000001" customHeight="1" x14ac:dyDescent="0.15">
      <c r="B679" s="57" t="s">
        <v>278</v>
      </c>
      <c r="C679" s="12"/>
      <c r="D679" s="12"/>
      <c r="E679" s="12"/>
      <c r="F679" s="12"/>
      <c r="G679" s="12"/>
      <c r="H679" s="12"/>
      <c r="I679" s="12"/>
      <c r="J679" s="12"/>
      <c r="K679" s="12"/>
      <c r="L679" s="12"/>
      <c r="M679" s="12"/>
      <c r="N679" s="12"/>
      <c r="O679" s="12"/>
      <c r="P679" s="12"/>
      <c r="Q679" s="12"/>
      <c r="R679" s="12"/>
      <c r="S679" s="12"/>
      <c r="T679" s="12"/>
      <c r="U679" s="12"/>
      <c r="V679" s="85"/>
      <c r="W679" s="1748" t="s">
        <v>279</v>
      </c>
      <c r="X679" s="1749"/>
      <c r="Y679" s="1749"/>
      <c r="Z679" s="1749"/>
      <c r="AA679" s="1749"/>
      <c r="AB679" s="1749"/>
      <c r="AC679" s="1750"/>
      <c r="AD679" s="864" t="s">
        <v>367</v>
      </c>
      <c r="AE679" s="866"/>
      <c r="AF679" s="866"/>
      <c r="AG679" s="866"/>
      <c r="AH679" s="866"/>
      <c r="AI679" s="866"/>
      <c r="AJ679" s="830"/>
      <c r="AL679" s="680"/>
      <c r="AM679" s="681"/>
      <c r="AN679" s="681"/>
      <c r="AO679" s="681"/>
      <c r="AP679" s="681"/>
      <c r="AQ679" s="681"/>
      <c r="AR679" s="681"/>
      <c r="AS679" s="681"/>
      <c r="AT679" s="681"/>
      <c r="AU679" s="681"/>
      <c r="AV679" s="681"/>
      <c r="AW679" s="681"/>
      <c r="AX679" s="681"/>
      <c r="AY679" s="681"/>
      <c r="AZ679" s="681"/>
      <c r="BA679" s="681"/>
      <c r="BB679" s="681"/>
      <c r="BC679" s="681"/>
      <c r="BD679" s="681"/>
      <c r="BE679" s="681"/>
      <c r="BF679" s="681"/>
      <c r="BG679" s="681"/>
      <c r="BH679" s="681"/>
      <c r="BI679" s="681"/>
      <c r="BJ679" s="681"/>
      <c r="BK679" s="681"/>
      <c r="BL679" s="682"/>
      <c r="BM679" s="125"/>
    </row>
    <row r="680" spans="1:65" s="4" customFormat="1" ht="20.100000000000001" customHeight="1" x14ac:dyDescent="0.15">
      <c r="B680" s="57" t="s">
        <v>280</v>
      </c>
      <c r="C680" s="12"/>
      <c r="D680" s="12"/>
      <c r="E680" s="12"/>
      <c r="F680" s="12"/>
      <c r="G680" s="12"/>
      <c r="H680" s="12"/>
      <c r="I680" s="12"/>
      <c r="J680" s="12"/>
      <c r="K680" s="12"/>
      <c r="L680" s="12"/>
      <c r="M680" s="12"/>
      <c r="N680" s="12"/>
      <c r="O680" s="12"/>
      <c r="P680" s="12"/>
      <c r="Q680" s="12"/>
      <c r="R680" s="12"/>
      <c r="S680" s="12"/>
      <c r="T680" s="12"/>
      <c r="U680" s="12"/>
      <c r="V680" s="85"/>
      <c r="W680" s="1748" t="s">
        <v>281</v>
      </c>
      <c r="X680" s="1749"/>
      <c r="Y680" s="1749"/>
      <c r="Z680" s="1749"/>
      <c r="AA680" s="1749"/>
      <c r="AB680" s="1749"/>
      <c r="AC680" s="1750"/>
      <c r="AD680" s="864" t="s">
        <v>367</v>
      </c>
      <c r="AE680" s="866"/>
      <c r="AF680" s="866"/>
      <c r="AG680" s="866"/>
      <c r="AH680" s="866"/>
      <c r="AI680" s="866"/>
      <c r="AJ680" s="830"/>
      <c r="AL680" s="680"/>
      <c r="AM680" s="681"/>
      <c r="AN680" s="681"/>
      <c r="AO680" s="681"/>
      <c r="AP680" s="681"/>
      <c r="AQ680" s="681"/>
      <c r="AR680" s="681"/>
      <c r="AS680" s="681"/>
      <c r="AT680" s="681"/>
      <c r="AU680" s="681"/>
      <c r="AV680" s="681"/>
      <c r="AW680" s="681"/>
      <c r="AX680" s="681"/>
      <c r="AY680" s="681"/>
      <c r="AZ680" s="681"/>
      <c r="BA680" s="681"/>
      <c r="BB680" s="681"/>
      <c r="BC680" s="681"/>
      <c r="BD680" s="681"/>
      <c r="BE680" s="681"/>
      <c r="BF680" s="681"/>
      <c r="BG680" s="681"/>
      <c r="BH680" s="681"/>
      <c r="BI680" s="681"/>
      <c r="BJ680" s="681"/>
      <c r="BK680" s="681"/>
      <c r="BL680" s="682"/>
      <c r="BM680" s="125"/>
    </row>
    <row r="681" spans="1:65" s="4" customFormat="1" ht="20.100000000000001" customHeight="1" x14ac:dyDescent="0.15">
      <c r="B681" s="57" t="s">
        <v>122</v>
      </c>
      <c r="C681" s="12"/>
      <c r="D681" s="12"/>
      <c r="E681" s="12"/>
      <c r="F681" s="12"/>
      <c r="G681" s="12"/>
      <c r="H681" s="12"/>
      <c r="I681" s="12"/>
      <c r="J681" s="12"/>
      <c r="K681" s="12"/>
      <c r="L681" s="12"/>
      <c r="M681" s="12"/>
      <c r="N681" s="12"/>
      <c r="O681" s="12"/>
      <c r="P681" s="12"/>
      <c r="Q681" s="12"/>
      <c r="R681" s="12"/>
      <c r="S681" s="12"/>
      <c r="T681" s="12"/>
      <c r="U681" s="12"/>
      <c r="V681" s="85"/>
      <c r="W681" s="1748" t="s">
        <v>281</v>
      </c>
      <c r="X681" s="1749"/>
      <c r="Y681" s="1749"/>
      <c r="Z681" s="1749"/>
      <c r="AA681" s="1749"/>
      <c r="AB681" s="1749"/>
      <c r="AC681" s="1750"/>
      <c r="AD681" s="864" t="s">
        <v>367</v>
      </c>
      <c r="AE681" s="866"/>
      <c r="AF681" s="866"/>
      <c r="AG681" s="866"/>
      <c r="AH681" s="866"/>
      <c r="AI681" s="866"/>
      <c r="AJ681" s="830"/>
      <c r="AL681" s="680"/>
      <c r="AM681" s="681"/>
      <c r="AN681" s="681"/>
      <c r="AO681" s="681"/>
      <c r="AP681" s="681"/>
      <c r="AQ681" s="681"/>
      <c r="AR681" s="681"/>
      <c r="AS681" s="681"/>
      <c r="AT681" s="681"/>
      <c r="AU681" s="681"/>
      <c r="AV681" s="681"/>
      <c r="AW681" s="681"/>
      <c r="AX681" s="681"/>
      <c r="AY681" s="681"/>
      <c r="AZ681" s="681"/>
      <c r="BA681" s="681"/>
      <c r="BB681" s="681"/>
      <c r="BC681" s="681"/>
      <c r="BD681" s="681"/>
      <c r="BE681" s="681"/>
      <c r="BF681" s="681"/>
      <c r="BG681" s="681"/>
      <c r="BH681" s="681"/>
      <c r="BI681" s="681"/>
      <c r="BJ681" s="681"/>
      <c r="BK681" s="681"/>
      <c r="BL681" s="682"/>
      <c r="BM681" s="125"/>
    </row>
    <row r="682" spans="1:65" s="4" customFormat="1" ht="20.100000000000001" customHeight="1" x14ac:dyDescent="0.15">
      <c r="B682" s="57" t="s">
        <v>282</v>
      </c>
      <c r="C682" s="12"/>
      <c r="D682" s="12"/>
      <c r="E682" s="12"/>
      <c r="F682" s="12"/>
      <c r="G682" s="12"/>
      <c r="H682" s="12"/>
      <c r="I682" s="12"/>
      <c r="J682" s="12"/>
      <c r="K682" s="12"/>
      <c r="L682" s="12"/>
      <c r="M682" s="12"/>
      <c r="N682" s="12"/>
      <c r="O682" s="12"/>
      <c r="P682" s="12"/>
      <c r="Q682" s="12"/>
      <c r="R682" s="12"/>
      <c r="S682" s="12"/>
      <c r="T682" s="12"/>
      <c r="U682" s="12"/>
      <c r="V682" s="85"/>
      <c r="W682" s="1748" t="s">
        <v>283</v>
      </c>
      <c r="X682" s="1749"/>
      <c r="Y682" s="1749"/>
      <c r="Z682" s="1749"/>
      <c r="AA682" s="1749"/>
      <c r="AB682" s="1749"/>
      <c r="AC682" s="1750"/>
      <c r="AD682" s="864" t="s">
        <v>367</v>
      </c>
      <c r="AE682" s="866"/>
      <c r="AF682" s="866"/>
      <c r="AG682" s="866"/>
      <c r="AH682" s="866"/>
      <c r="AI682" s="866"/>
      <c r="AJ682" s="830"/>
      <c r="AL682" s="680"/>
      <c r="AM682" s="681"/>
      <c r="AN682" s="681"/>
      <c r="AO682" s="681"/>
      <c r="AP682" s="681"/>
      <c r="AQ682" s="681"/>
      <c r="AR682" s="681"/>
      <c r="AS682" s="681"/>
      <c r="AT682" s="681"/>
      <c r="AU682" s="681"/>
      <c r="AV682" s="681"/>
      <c r="AW682" s="681"/>
      <c r="AX682" s="681"/>
      <c r="AY682" s="681"/>
      <c r="AZ682" s="681"/>
      <c r="BA682" s="681"/>
      <c r="BB682" s="681"/>
      <c r="BC682" s="681"/>
      <c r="BD682" s="681"/>
      <c r="BE682" s="681"/>
      <c r="BF682" s="681"/>
      <c r="BG682" s="681"/>
      <c r="BH682" s="681"/>
      <c r="BI682" s="681"/>
      <c r="BJ682" s="681"/>
      <c r="BK682" s="681"/>
      <c r="BL682" s="682"/>
      <c r="BM682" s="125"/>
    </row>
    <row r="683" spans="1:65" s="75" customFormat="1" ht="14.1" customHeight="1" x14ac:dyDescent="0.15">
      <c r="B683" s="34" t="s">
        <v>477</v>
      </c>
      <c r="C683" s="10"/>
      <c r="D683" s="10"/>
      <c r="E683" s="10"/>
      <c r="F683" s="10"/>
      <c r="G683" s="10"/>
      <c r="H683" s="10"/>
      <c r="I683" s="10"/>
      <c r="J683" s="10"/>
      <c r="K683" s="10"/>
      <c r="L683" s="10"/>
      <c r="M683" s="10"/>
      <c r="N683" s="10"/>
      <c r="O683" s="10"/>
      <c r="P683" s="10"/>
      <c r="Q683" s="10"/>
      <c r="R683" s="10"/>
      <c r="S683" s="10"/>
      <c r="T683" s="10"/>
      <c r="U683" s="10"/>
      <c r="V683" s="10"/>
      <c r="W683" s="134"/>
      <c r="X683" s="134"/>
      <c r="Y683" s="134"/>
      <c r="Z683" s="134"/>
      <c r="AA683" s="134"/>
      <c r="AB683" s="134"/>
      <c r="AC683" s="134"/>
      <c r="AD683" s="30"/>
      <c r="AE683" s="30"/>
      <c r="AF683" s="30"/>
      <c r="AG683" s="30"/>
      <c r="AH683" s="30"/>
      <c r="AI683" s="30"/>
      <c r="AJ683" s="30"/>
      <c r="AL683" s="680"/>
      <c r="AM683" s="681"/>
      <c r="AN683" s="681"/>
      <c r="AO683" s="681"/>
      <c r="AP683" s="681"/>
      <c r="AQ683" s="681"/>
      <c r="AR683" s="681"/>
      <c r="AS683" s="681"/>
      <c r="AT683" s="681"/>
      <c r="AU683" s="681"/>
      <c r="AV683" s="681"/>
      <c r="AW683" s="681"/>
      <c r="AX683" s="681"/>
      <c r="AY683" s="681"/>
      <c r="AZ683" s="681"/>
      <c r="BA683" s="681"/>
      <c r="BB683" s="681"/>
      <c r="BC683" s="681"/>
      <c r="BD683" s="681"/>
      <c r="BE683" s="681"/>
      <c r="BF683" s="681"/>
      <c r="BG683" s="681"/>
      <c r="BH683" s="681"/>
      <c r="BI683" s="681"/>
      <c r="BJ683" s="681"/>
      <c r="BK683" s="681"/>
      <c r="BL683" s="682"/>
      <c r="BM683" s="129"/>
    </row>
    <row r="684" spans="1:65" s="4" customFormat="1" ht="20.100000000000001" customHeight="1" x14ac:dyDescent="0.15">
      <c r="B684" s="3" t="s">
        <v>284</v>
      </c>
      <c r="C684" s="10"/>
      <c r="D684" s="10"/>
      <c r="E684" s="10"/>
      <c r="F684" s="10"/>
      <c r="G684" s="30"/>
      <c r="H684" s="30"/>
      <c r="I684" s="14"/>
      <c r="J684" s="14"/>
      <c r="K684" s="14"/>
      <c r="L684" s="14"/>
      <c r="M684" s="14"/>
      <c r="N684" s="14"/>
      <c r="O684" s="14"/>
      <c r="P684" s="14"/>
      <c r="Q684" s="14"/>
      <c r="R684" s="14"/>
      <c r="S684" s="29"/>
      <c r="T684" s="29"/>
      <c r="U684" s="29"/>
      <c r="V684" s="14"/>
      <c r="W684" s="14"/>
      <c r="X684" s="14"/>
      <c r="Y684" s="14"/>
      <c r="Z684" s="14"/>
      <c r="AA684" s="29"/>
      <c r="AB684" s="29"/>
      <c r="AC684" s="29"/>
      <c r="AD684" s="14"/>
      <c r="AE684" s="14"/>
      <c r="AF684" s="14"/>
      <c r="AG684" s="14"/>
      <c r="AH684" s="14"/>
      <c r="AI684" s="14"/>
      <c r="AJ684" s="14"/>
      <c r="AL684" s="680"/>
      <c r="AM684" s="681"/>
      <c r="AN684" s="681"/>
      <c r="AO684" s="681"/>
      <c r="AP684" s="681"/>
      <c r="AQ684" s="681"/>
      <c r="AR684" s="681"/>
      <c r="AS684" s="681"/>
      <c r="AT684" s="681"/>
      <c r="AU684" s="681"/>
      <c r="AV684" s="681"/>
      <c r="AW684" s="681"/>
      <c r="AX684" s="681"/>
      <c r="AY684" s="681"/>
      <c r="AZ684" s="681"/>
      <c r="BA684" s="681"/>
      <c r="BB684" s="681"/>
      <c r="BC684" s="681"/>
      <c r="BD684" s="681"/>
      <c r="BE684" s="681"/>
      <c r="BF684" s="681"/>
      <c r="BG684" s="681"/>
      <c r="BH684" s="681"/>
      <c r="BI684" s="681"/>
      <c r="BJ684" s="681"/>
      <c r="BK684" s="681"/>
      <c r="BL684" s="682"/>
      <c r="BM684" s="125"/>
    </row>
    <row r="685" spans="1:65" s="700" customFormat="1" ht="15" customHeight="1" x14ac:dyDescent="0.15">
      <c r="B685" s="692"/>
      <c r="C685" s="870" t="s">
        <v>1780</v>
      </c>
      <c r="D685" s="870"/>
      <c r="E685" s="870"/>
      <c r="F685" s="870"/>
      <c r="G685" s="870"/>
      <c r="H685" s="870"/>
      <c r="I685" s="870"/>
      <c r="J685" s="870"/>
      <c r="K685" s="870"/>
      <c r="L685" s="870"/>
      <c r="M685" s="870"/>
      <c r="N685" s="870"/>
      <c r="O685" s="870"/>
      <c r="P685" s="870"/>
      <c r="Q685" s="870"/>
      <c r="R685" s="870"/>
      <c r="S685" s="870"/>
      <c r="T685" s="870"/>
      <c r="U685" s="870"/>
      <c r="V685" s="870"/>
      <c r="W685" s="870"/>
      <c r="X685" s="870"/>
      <c r="Y685" s="870"/>
      <c r="Z685" s="870"/>
      <c r="AA685" s="870"/>
      <c r="AB685" s="870"/>
      <c r="AC685" s="870"/>
      <c r="AD685" s="870"/>
      <c r="AE685" s="587"/>
      <c r="AF685" s="701" t="s">
        <v>89</v>
      </c>
      <c r="AG685" s="702" t="s">
        <v>368</v>
      </c>
      <c r="AH685" s="702"/>
      <c r="AI685" s="702"/>
      <c r="AJ685" s="701" t="s">
        <v>12</v>
      </c>
      <c r="AL685" s="681"/>
      <c r="AM685" s="681"/>
      <c r="AN685" s="681"/>
      <c r="AO685" s="681"/>
      <c r="AP685" s="681"/>
      <c r="AQ685" s="681"/>
      <c r="AR685" s="681"/>
      <c r="AS685" s="681"/>
      <c r="AT685" s="681"/>
      <c r="AU685" s="681"/>
      <c r="AV685" s="681"/>
      <c r="AW685" s="681"/>
      <c r="AX685" s="681"/>
      <c r="AY685" s="681"/>
      <c r="AZ685" s="681"/>
      <c r="BA685" s="681"/>
      <c r="BB685" s="681"/>
      <c r="BC685" s="681"/>
      <c r="BD685" s="681"/>
      <c r="BE685" s="681"/>
      <c r="BF685" s="681"/>
      <c r="BG685" s="681"/>
      <c r="BH685" s="681"/>
      <c r="BI685" s="681"/>
      <c r="BJ685" s="681"/>
      <c r="BK685" s="682"/>
      <c r="BL685" s="125"/>
      <c r="BM685" s="703"/>
    </row>
    <row r="686" spans="1:65" s="704" customFormat="1" ht="14.1" customHeight="1" x14ac:dyDescent="0.15">
      <c r="B686" s="322" t="s">
        <v>1781</v>
      </c>
      <c r="C686" s="701"/>
      <c r="D686" s="701"/>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322"/>
      <c r="AD686" s="322"/>
      <c r="AE686" s="322"/>
      <c r="AF686" s="322"/>
      <c r="AG686" s="322"/>
      <c r="AH686" s="322"/>
      <c r="AI686" s="322"/>
      <c r="AJ686" s="322"/>
      <c r="AL686" s="681"/>
      <c r="AM686" s="681"/>
      <c r="AN686" s="681"/>
      <c r="AO686" s="681"/>
      <c r="AP686" s="681"/>
      <c r="AQ686" s="681"/>
      <c r="AR686" s="681"/>
      <c r="AS686" s="681"/>
      <c r="AT686" s="681"/>
      <c r="AU686" s="681"/>
      <c r="AV686" s="681"/>
      <c r="AW686" s="681"/>
      <c r="AX686" s="681"/>
      <c r="AY686" s="681"/>
      <c r="AZ686" s="681"/>
      <c r="BA686" s="681"/>
      <c r="BB686" s="681"/>
      <c r="BC686" s="681"/>
      <c r="BD686" s="681"/>
      <c r="BE686" s="681"/>
      <c r="BF686" s="681"/>
      <c r="BG686" s="681"/>
      <c r="BH686" s="681"/>
      <c r="BI686" s="681"/>
      <c r="BJ686" s="681"/>
      <c r="BK686" s="682"/>
      <c r="BL686" s="125"/>
    </row>
    <row r="687" spans="1:65" s="587" customFormat="1" ht="39.75" customHeight="1" x14ac:dyDescent="0.15">
      <c r="B687" s="871"/>
      <c r="C687" s="871"/>
      <c r="D687" s="871"/>
      <c r="E687" s="871"/>
      <c r="F687" s="871"/>
      <c r="G687" s="871"/>
      <c r="H687" s="871"/>
      <c r="I687" s="871"/>
      <c r="J687" s="871"/>
      <c r="K687" s="871"/>
      <c r="L687" s="871"/>
      <c r="M687" s="871"/>
      <c r="N687" s="871"/>
      <c r="O687" s="871"/>
      <c r="P687" s="871"/>
      <c r="Q687" s="871"/>
      <c r="R687" s="871"/>
      <c r="S687" s="871"/>
      <c r="T687" s="871"/>
      <c r="U687" s="871"/>
      <c r="V687" s="871"/>
      <c r="W687" s="871"/>
      <c r="X687" s="871"/>
      <c r="Y687" s="871"/>
      <c r="Z687" s="871"/>
      <c r="AA687" s="871"/>
      <c r="AB687" s="871"/>
      <c r="AC687" s="871"/>
      <c r="AD687" s="871"/>
      <c r="AE687" s="871"/>
      <c r="AF687" s="871"/>
      <c r="AG687" s="871"/>
      <c r="AH687" s="871"/>
      <c r="AI687" s="871"/>
      <c r="AJ687" s="871"/>
      <c r="AL687" s="705"/>
      <c r="AM687" s="705"/>
      <c r="AN687" s="705"/>
      <c r="AO687" s="705"/>
      <c r="AP687" s="705"/>
      <c r="AQ687" s="705"/>
      <c r="AR687" s="705"/>
      <c r="AS687" s="705"/>
      <c r="AT687" s="705"/>
      <c r="AU687" s="705"/>
      <c r="AV687" s="705"/>
      <c r="AW687" s="705"/>
      <c r="AX687" s="705"/>
      <c r="AY687" s="705"/>
      <c r="AZ687" s="705"/>
      <c r="BA687" s="705"/>
      <c r="BB687" s="705"/>
      <c r="BC687" s="705"/>
      <c r="BD687" s="705"/>
      <c r="BE687" s="705"/>
      <c r="BF687" s="705"/>
      <c r="BG687" s="705"/>
      <c r="BH687" s="705"/>
      <c r="BI687" s="705"/>
      <c r="BJ687" s="705"/>
      <c r="BK687" s="705"/>
      <c r="BL687" s="705"/>
      <c r="BM687" s="698"/>
    </row>
    <row r="688" spans="1:65" s="340" customFormat="1" ht="20.100000000000001" customHeight="1" x14ac:dyDescent="0.15">
      <c r="A688" s="338" t="s">
        <v>827</v>
      </c>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c r="AA688" s="339"/>
      <c r="AB688" s="339"/>
      <c r="AC688" s="339"/>
      <c r="AD688" s="339"/>
      <c r="AE688" s="339"/>
      <c r="AF688" s="339"/>
      <c r="AG688" s="339"/>
      <c r="AH688" s="339"/>
      <c r="AI688" s="339"/>
      <c r="AJ688" s="339"/>
    </row>
    <row r="689" spans="1:65" s="340" customFormat="1" ht="20.100000000000001" customHeight="1" x14ac:dyDescent="0.15">
      <c r="A689" s="339"/>
      <c r="B689" s="339" t="s">
        <v>828</v>
      </c>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c r="AA689" s="339"/>
      <c r="AB689" s="339"/>
      <c r="AC689" s="339"/>
      <c r="AD689" s="339"/>
      <c r="AE689" s="339"/>
      <c r="AF689" s="339"/>
      <c r="AG689" s="339"/>
      <c r="AH689" s="339"/>
      <c r="AI689" s="339"/>
      <c r="AJ689" s="339"/>
    </row>
    <row r="690" spans="1:65" s="709" customFormat="1" ht="20.100000000000001" customHeight="1" x14ac:dyDescent="0.15">
      <c r="B690" s="710"/>
      <c r="C690" s="692" t="s">
        <v>1789</v>
      </c>
      <c r="D690" s="587"/>
      <c r="E690" s="587"/>
      <c r="F690" s="587"/>
      <c r="G690" s="587"/>
      <c r="H690" s="587"/>
      <c r="I690" s="587"/>
      <c r="J690" s="587"/>
      <c r="K690" s="587"/>
      <c r="L690" s="587"/>
      <c r="M690" s="587"/>
      <c r="N690" s="587"/>
      <c r="O690" s="587"/>
      <c r="P690" s="587"/>
      <c r="Q690" s="587"/>
      <c r="R690" s="587"/>
      <c r="S690" s="587"/>
      <c r="T690" s="587"/>
      <c r="U690" s="587"/>
      <c r="V690" s="587"/>
      <c r="W690" s="587"/>
      <c r="X690" s="587"/>
      <c r="Y690" s="587"/>
      <c r="Z690" s="587"/>
      <c r="AA690" s="587"/>
      <c r="AB690" s="711"/>
      <c r="AC690" s="711"/>
      <c r="AD690" s="712" t="s">
        <v>838</v>
      </c>
      <c r="AE690" s="858" t="s">
        <v>390</v>
      </c>
      <c r="AF690" s="858"/>
      <c r="AG690" s="858"/>
      <c r="AH690" s="858"/>
      <c r="AI690" s="858"/>
      <c r="AJ690" s="712" t="s">
        <v>839</v>
      </c>
      <c r="AK690" s="747"/>
    </row>
    <row r="691" spans="1:65" s="346" customFormat="1" ht="26.1" customHeight="1" x14ac:dyDescent="0.15">
      <c r="A691" s="342"/>
      <c r="B691" s="212" t="s">
        <v>829</v>
      </c>
      <c r="C691" s="213"/>
      <c r="D691" s="213"/>
      <c r="E691" s="213"/>
      <c r="F691" s="213"/>
      <c r="G691" s="748" t="s">
        <v>830</v>
      </c>
      <c r="H691" s="749"/>
      <c r="I691" s="750" t="s">
        <v>831</v>
      </c>
      <c r="J691" s="750"/>
      <c r="K691" s="750"/>
      <c r="L691" s="219"/>
      <c r="M691" s="750"/>
      <c r="N691" s="750"/>
      <c r="O691" s="750"/>
      <c r="P691" s="750"/>
      <c r="Q691" s="750"/>
      <c r="R691" s="750"/>
      <c r="S691" s="750"/>
      <c r="T691" s="750"/>
      <c r="U691" s="750"/>
      <c r="V691" s="750"/>
      <c r="W691" s="750"/>
      <c r="X691" s="750"/>
      <c r="Y691" s="750"/>
      <c r="Z691" s="750"/>
      <c r="AA691" s="750"/>
      <c r="AB691" s="750"/>
      <c r="AC691" s="750"/>
      <c r="AD691" s="750"/>
      <c r="AE691" s="750"/>
      <c r="AF691" s="214"/>
      <c r="AG691" s="821" t="s">
        <v>832</v>
      </c>
      <c r="AH691" s="863"/>
      <c r="AI691" s="863"/>
      <c r="AJ691" s="822"/>
      <c r="AK691" s="131"/>
    </row>
    <row r="692" spans="1:65" s="346" customFormat="1" ht="20.100000000000001" customHeight="1" x14ac:dyDescent="0.15">
      <c r="A692" s="342"/>
      <c r="B692" s="683" t="s">
        <v>833</v>
      </c>
      <c r="C692" s="676"/>
      <c r="D692" s="676"/>
      <c r="E692" s="676"/>
      <c r="F692" s="676"/>
      <c r="G692" s="864" t="s">
        <v>367</v>
      </c>
      <c r="H692" s="830"/>
      <c r="I692" s="673"/>
      <c r="J692" s="351" t="s">
        <v>834</v>
      </c>
      <c r="K692" s="351"/>
      <c r="L692" s="351"/>
      <c r="M692" s="673"/>
      <c r="N692" s="351" t="s">
        <v>835</v>
      </c>
      <c r="O692" s="351"/>
      <c r="P692" s="351"/>
      <c r="Q692" s="446"/>
      <c r="R692" s="673"/>
      <c r="S692" s="351" t="s">
        <v>836</v>
      </c>
      <c r="T692" s="351"/>
      <c r="U692" s="351"/>
      <c r="V692" s="673"/>
      <c r="W692" s="351" t="s">
        <v>837</v>
      </c>
      <c r="X692" s="351"/>
      <c r="Y692" s="351" t="s">
        <v>838</v>
      </c>
      <c r="Z692" s="865"/>
      <c r="AA692" s="865"/>
      <c r="AB692" s="865"/>
      <c r="AC692" s="865"/>
      <c r="AD692" s="865"/>
      <c r="AE692" s="865"/>
      <c r="AF692" s="352" t="s">
        <v>839</v>
      </c>
      <c r="AG692" s="864" t="s">
        <v>367</v>
      </c>
      <c r="AH692" s="866"/>
      <c r="AI692" s="866"/>
      <c r="AJ692" s="830"/>
      <c r="AK692" s="131"/>
    </row>
    <row r="693" spans="1:65" s="346" customFormat="1" ht="20.100000000000001" customHeight="1" x14ac:dyDescent="0.15">
      <c r="A693" s="342"/>
      <c r="B693" s="674" t="s">
        <v>840</v>
      </c>
      <c r="C693" s="675"/>
      <c r="D693" s="675"/>
      <c r="E693" s="675"/>
      <c r="F693" s="675"/>
      <c r="G693" s="864" t="s">
        <v>367</v>
      </c>
      <c r="H693" s="830"/>
      <c r="I693" s="673"/>
      <c r="J693" s="351" t="s">
        <v>834</v>
      </c>
      <c r="K693" s="351"/>
      <c r="L693" s="351"/>
      <c r="M693" s="673"/>
      <c r="N693" s="351" t="s">
        <v>835</v>
      </c>
      <c r="O693" s="351"/>
      <c r="P693" s="351"/>
      <c r="Q693" s="446"/>
      <c r="R693" s="673"/>
      <c r="S693" s="351" t="s">
        <v>836</v>
      </c>
      <c r="T693" s="351"/>
      <c r="U693" s="351"/>
      <c r="V693" s="673"/>
      <c r="W693" s="351" t="s">
        <v>837</v>
      </c>
      <c r="X693" s="351"/>
      <c r="Y693" s="351" t="s">
        <v>841</v>
      </c>
      <c r="Z693" s="865"/>
      <c r="AA693" s="865"/>
      <c r="AB693" s="865"/>
      <c r="AC693" s="865"/>
      <c r="AD693" s="865"/>
      <c r="AE693" s="865"/>
      <c r="AF693" s="352" t="s">
        <v>839</v>
      </c>
      <c r="AG693" s="864" t="s">
        <v>367</v>
      </c>
      <c r="AH693" s="866"/>
      <c r="AI693" s="866"/>
      <c r="AJ693" s="830"/>
      <c r="AK693" s="131"/>
    </row>
    <row r="694" spans="1:65" s="706" customFormat="1" ht="20.100000000000001" customHeight="1" x14ac:dyDescent="0.15">
      <c r="B694" s="872" t="s">
        <v>1782</v>
      </c>
      <c r="C694" s="873"/>
      <c r="D694" s="873"/>
      <c r="E694" s="873"/>
      <c r="F694" s="874" t="s">
        <v>1783</v>
      </c>
      <c r="G694" s="875"/>
      <c r="H694" s="876"/>
      <c r="I694" s="673"/>
      <c r="J694" s="751" t="s">
        <v>836</v>
      </c>
      <c r="K694" s="751"/>
      <c r="L694" s="751"/>
      <c r="M694" s="673"/>
      <c r="N694" s="751" t="s">
        <v>837</v>
      </c>
      <c r="O694" s="751"/>
      <c r="P694" s="751" t="s">
        <v>838</v>
      </c>
      <c r="Q694" s="877"/>
      <c r="R694" s="877"/>
      <c r="S694" s="877"/>
      <c r="T694" s="877"/>
      <c r="U694" s="877"/>
      <c r="V694" s="877"/>
      <c r="W694" s="877"/>
      <c r="X694" s="877"/>
      <c r="Y694" s="877"/>
      <c r="Z694" s="877"/>
      <c r="AA694" s="877"/>
      <c r="AB694" s="877"/>
      <c r="AC694" s="877"/>
      <c r="AD694" s="877"/>
      <c r="AE694" s="877"/>
      <c r="AF694" s="752" t="s">
        <v>839</v>
      </c>
      <c r="AG694" s="864" t="s">
        <v>367</v>
      </c>
      <c r="AH694" s="866"/>
      <c r="AI694" s="866"/>
      <c r="AJ694" s="830"/>
      <c r="AK694" s="753"/>
    </row>
    <row r="695" spans="1:65" s="706" customFormat="1" ht="20.100000000000001" customHeight="1" x14ac:dyDescent="0.15">
      <c r="B695" s="872" t="s">
        <v>842</v>
      </c>
      <c r="C695" s="873"/>
      <c r="D695" s="873"/>
      <c r="E695" s="873"/>
      <c r="F695" s="874" t="s">
        <v>1783</v>
      </c>
      <c r="G695" s="875"/>
      <c r="H695" s="876"/>
      <c r="I695" s="673"/>
      <c r="J695" s="751" t="s">
        <v>836</v>
      </c>
      <c r="K695" s="751"/>
      <c r="L695" s="751"/>
      <c r="M695" s="673"/>
      <c r="N695" s="751" t="s">
        <v>837</v>
      </c>
      <c r="O695" s="751"/>
      <c r="P695" s="751" t="s">
        <v>838</v>
      </c>
      <c r="Q695" s="877"/>
      <c r="R695" s="877"/>
      <c r="S695" s="877"/>
      <c r="T695" s="877"/>
      <c r="U695" s="877"/>
      <c r="V695" s="877"/>
      <c r="W695" s="877"/>
      <c r="X695" s="877"/>
      <c r="Y695" s="877"/>
      <c r="Z695" s="877"/>
      <c r="AA695" s="877"/>
      <c r="AB695" s="877"/>
      <c r="AC695" s="877"/>
      <c r="AD695" s="877"/>
      <c r="AE695" s="877"/>
      <c r="AF695" s="752" t="s">
        <v>839</v>
      </c>
      <c r="AG695" s="864" t="s">
        <v>367</v>
      </c>
      <c r="AH695" s="866"/>
      <c r="AI695" s="866"/>
      <c r="AJ695" s="830"/>
      <c r="AK695" s="753"/>
    </row>
    <row r="696" spans="1:65" s="700" customFormat="1" ht="15" customHeight="1" x14ac:dyDescent="0.15">
      <c r="B696" s="692"/>
      <c r="C696" s="857" t="s">
        <v>1784</v>
      </c>
      <c r="D696" s="857"/>
      <c r="E696" s="857"/>
      <c r="F696" s="857"/>
      <c r="G696" s="857"/>
      <c r="H696" s="857"/>
      <c r="I696" s="857"/>
      <c r="J696" s="857"/>
      <c r="K696" s="857"/>
      <c r="L696" s="857"/>
      <c r="M696" s="857"/>
      <c r="N696" s="857"/>
      <c r="O696" s="857"/>
      <c r="P696" s="857"/>
      <c r="Q696" s="857"/>
      <c r="R696" s="857"/>
      <c r="S696" s="857"/>
      <c r="T696" s="857"/>
      <c r="U696" s="857"/>
      <c r="V696" s="857"/>
      <c r="W696" s="857"/>
      <c r="X696" s="857"/>
      <c r="Y696" s="857"/>
      <c r="Z696" s="857"/>
      <c r="AA696" s="857"/>
      <c r="AB696" s="857"/>
      <c r="AC696" s="701"/>
      <c r="AD696" s="701"/>
      <c r="AE696" s="587"/>
      <c r="AF696" s="701" t="s">
        <v>89</v>
      </c>
      <c r="AG696" s="702" t="s">
        <v>368</v>
      </c>
      <c r="AH696" s="702"/>
      <c r="AI696" s="702"/>
      <c r="AJ696" s="701" t="s">
        <v>12</v>
      </c>
      <c r="AK696" s="754"/>
      <c r="AL696" s="707"/>
      <c r="AM696" s="707"/>
      <c r="AN696" s="707"/>
      <c r="AO696" s="707"/>
      <c r="AP696" s="707"/>
      <c r="AQ696" s="707"/>
      <c r="AR696" s="707"/>
      <c r="AS696" s="707"/>
      <c r="AT696" s="707"/>
      <c r="AU696" s="707"/>
      <c r="AV696" s="707"/>
      <c r="AW696" s="707"/>
      <c r="AX696" s="707"/>
      <c r="AY696" s="707"/>
      <c r="AZ696" s="707"/>
      <c r="BA696" s="707"/>
      <c r="BB696" s="707"/>
      <c r="BC696" s="707"/>
      <c r="BD696" s="707"/>
      <c r="BE696" s="707"/>
      <c r="BF696" s="707"/>
      <c r="BG696" s="707"/>
      <c r="BH696" s="707"/>
      <c r="BI696" s="707"/>
      <c r="BJ696" s="707"/>
      <c r="BK696" s="707"/>
      <c r="BL696" s="707"/>
      <c r="BM696" s="703"/>
    </row>
    <row r="697" spans="1:65" s="700" customFormat="1" ht="15" customHeight="1" x14ac:dyDescent="0.15">
      <c r="B697" s="692"/>
      <c r="C697" s="857" t="s">
        <v>1785</v>
      </c>
      <c r="D697" s="857"/>
      <c r="E697" s="857"/>
      <c r="F697" s="857"/>
      <c r="G697" s="857"/>
      <c r="H697" s="857"/>
      <c r="I697" s="857"/>
      <c r="J697" s="857"/>
      <c r="K697" s="857"/>
      <c r="L697" s="857"/>
      <c r="M697" s="857"/>
      <c r="N697" s="857"/>
      <c r="O697" s="857"/>
      <c r="P697" s="857"/>
      <c r="Q697" s="857"/>
      <c r="R697" s="857"/>
      <c r="S697" s="857"/>
      <c r="T697" s="857"/>
      <c r="U697" s="857"/>
      <c r="V697" s="857"/>
      <c r="W697" s="857"/>
      <c r="X697" s="857"/>
      <c r="Y697" s="857"/>
      <c r="Z697" s="857"/>
      <c r="AA697" s="857"/>
      <c r="AB697" s="857"/>
      <c r="AC697" s="701"/>
      <c r="AD697" s="701"/>
      <c r="AE697" s="587"/>
      <c r="AF697" s="701" t="s">
        <v>89</v>
      </c>
      <c r="AG697" s="702" t="s">
        <v>368</v>
      </c>
      <c r="AH697" s="702"/>
      <c r="AI697" s="702"/>
      <c r="AJ697" s="701" t="s">
        <v>12</v>
      </c>
      <c r="AK697" s="754"/>
      <c r="AL697" s="707"/>
      <c r="AM697" s="707"/>
      <c r="AN697" s="707"/>
      <c r="AO697" s="707"/>
      <c r="AP697" s="707"/>
      <c r="AQ697" s="707"/>
      <c r="AR697" s="707"/>
      <c r="AS697" s="707"/>
      <c r="AT697" s="707"/>
      <c r="AU697" s="707"/>
      <c r="AV697" s="707"/>
      <c r="AW697" s="707"/>
      <c r="AX697" s="707"/>
      <c r="AY697" s="707"/>
      <c r="AZ697" s="707"/>
      <c r="BA697" s="707"/>
      <c r="BB697" s="707"/>
      <c r="BC697" s="707"/>
      <c r="BD697" s="707"/>
      <c r="BE697" s="707"/>
      <c r="BF697" s="707"/>
      <c r="BG697" s="707"/>
      <c r="BH697" s="707"/>
      <c r="BI697" s="707"/>
      <c r="BJ697" s="707"/>
      <c r="BK697" s="707"/>
      <c r="BL697" s="707"/>
      <c r="BM697" s="703"/>
    </row>
    <row r="698" spans="1:65" s="700" customFormat="1" ht="20.100000000000001" customHeight="1" x14ac:dyDescent="0.15">
      <c r="B698" s="692"/>
      <c r="C698" s="820" t="s">
        <v>1786</v>
      </c>
      <c r="D698" s="820"/>
      <c r="E698" s="820"/>
      <c r="F698" s="820"/>
      <c r="G698" s="820"/>
      <c r="H698" s="820"/>
      <c r="I698" s="820"/>
      <c r="J698" s="820"/>
      <c r="K698" s="820"/>
      <c r="L698" s="820"/>
      <c r="M698" s="820"/>
      <c r="N698" s="820"/>
      <c r="O698" s="820"/>
      <c r="P698" s="820"/>
      <c r="Q698" s="820"/>
      <c r="R698" s="820"/>
      <c r="S698" s="820"/>
      <c r="T698" s="820"/>
      <c r="U698" s="820"/>
      <c r="V698" s="820"/>
      <c r="W698" s="820"/>
      <c r="X698" s="820"/>
      <c r="Y698" s="820"/>
      <c r="Z698" s="820"/>
      <c r="AA698" s="820"/>
      <c r="AB698" s="820"/>
      <c r="AC698" s="820"/>
      <c r="AD698" s="820"/>
      <c r="AE698" s="820"/>
      <c r="AF698" s="701" t="s">
        <v>89</v>
      </c>
      <c r="AG698" s="702" t="s">
        <v>368</v>
      </c>
      <c r="AH698" s="702"/>
      <c r="AI698" s="702"/>
      <c r="AJ698" s="701" t="s">
        <v>12</v>
      </c>
      <c r="AK698" s="754"/>
      <c r="AL698" s="707"/>
      <c r="AM698" s="707"/>
      <c r="AN698" s="707"/>
      <c r="AO698" s="707"/>
      <c r="AP698" s="707"/>
      <c r="AQ698" s="707"/>
      <c r="AR698" s="707"/>
      <c r="AS698" s="707"/>
      <c r="AT698" s="707"/>
      <c r="AU698" s="707"/>
      <c r="AV698" s="707"/>
      <c r="AW698" s="707"/>
      <c r="AX698" s="707"/>
      <c r="AY698" s="707"/>
      <c r="AZ698" s="707"/>
      <c r="BA698" s="707"/>
      <c r="BB698" s="707"/>
      <c r="BC698" s="707"/>
      <c r="BD698" s="707"/>
      <c r="BE698" s="707"/>
      <c r="BF698" s="707"/>
      <c r="BG698" s="707"/>
      <c r="BH698" s="707"/>
      <c r="BI698" s="707"/>
      <c r="BJ698" s="707"/>
      <c r="BK698" s="707"/>
      <c r="BL698" s="707"/>
      <c r="BM698" s="703"/>
    </row>
    <row r="699" spans="1:65" s="700" customFormat="1" ht="20.100000000000001" customHeight="1" x14ac:dyDescent="0.15">
      <c r="B699" s="692"/>
      <c r="C699" s="820"/>
      <c r="D699" s="820"/>
      <c r="E699" s="820"/>
      <c r="F699" s="820"/>
      <c r="G699" s="820"/>
      <c r="H699" s="820"/>
      <c r="I699" s="820"/>
      <c r="J699" s="820"/>
      <c r="K699" s="820"/>
      <c r="L699" s="820"/>
      <c r="M699" s="820"/>
      <c r="N699" s="820"/>
      <c r="O699" s="820"/>
      <c r="P699" s="820"/>
      <c r="Q699" s="820"/>
      <c r="R699" s="820"/>
      <c r="S699" s="820"/>
      <c r="T699" s="820"/>
      <c r="U699" s="820"/>
      <c r="V699" s="820"/>
      <c r="W699" s="820"/>
      <c r="X699" s="820"/>
      <c r="Y699" s="820"/>
      <c r="Z699" s="820"/>
      <c r="AA699" s="820"/>
      <c r="AB699" s="820"/>
      <c r="AC699" s="820"/>
      <c r="AD699" s="820"/>
      <c r="AE699" s="820"/>
      <c r="AF699" s="701"/>
      <c r="AG699" s="702"/>
      <c r="AH699" s="702"/>
      <c r="AI699" s="702"/>
      <c r="AJ699" s="701"/>
      <c r="AK699" s="754"/>
      <c r="AL699" s="707"/>
      <c r="AM699" s="707"/>
      <c r="AN699" s="707"/>
      <c r="AO699" s="707"/>
      <c r="AP699" s="707"/>
      <c r="AQ699" s="707"/>
      <c r="AR699" s="707"/>
      <c r="AS699" s="707"/>
      <c r="AT699" s="707"/>
      <c r="AU699" s="707"/>
      <c r="AV699" s="707"/>
      <c r="AW699" s="707"/>
      <c r="AX699" s="707"/>
      <c r="AY699" s="707"/>
      <c r="AZ699" s="707"/>
      <c r="BA699" s="707"/>
      <c r="BB699" s="707"/>
      <c r="BC699" s="707"/>
      <c r="BD699" s="707"/>
      <c r="BE699" s="707"/>
      <c r="BF699" s="707"/>
      <c r="BG699" s="707"/>
      <c r="BH699" s="707"/>
      <c r="BI699" s="707"/>
      <c r="BJ699" s="707"/>
      <c r="BK699" s="707"/>
      <c r="BL699" s="707"/>
      <c r="BM699" s="703"/>
    </row>
    <row r="700" spans="1:65" s="700" customFormat="1" ht="15" customHeight="1" x14ac:dyDescent="0.15">
      <c r="B700" s="692"/>
      <c r="C700" s="857" t="s">
        <v>1787</v>
      </c>
      <c r="D700" s="857"/>
      <c r="E700" s="857"/>
      <c r="F700" s="857"/>
      <c r="G700" s="857"/>
      <c r="H700" s="857"/>
      <c r="I700" s="857"/>
      <c r="J700" s="857"/>
      <c r="K700" s="857"/>
      <c r="L700" s="857"/>
      <c r="M700" s="857"/>
      <c r="N700" s="857"/>
      <c r="O700" s="857"/>
      <c r="P700" s="857"/>
      <c r="Q700" s="857"/>
      <c r="R700" s="857"/>
      <c r="S700" s="857"/>
      <c r="T700" s="857"/>
      <c r="U700" s="857"/>
      <c r="V700" s="857"/>
      <c r="W700" s="857"/>
      <c r="X700" s="857"/>
      <c r="Y700" s="857"/>
      <c r="Z700" s="857"/>
      <c r="AA700" s="857"/>
      <c r="AB700" s="857"/>
      <c r="AC700" s="701"/>
      <c r="AD700" s="701"/>
      <c r="AE700" s="587"/>
      <c r="AF700" s="701" t="s">
        <v>89</v>
      </c>
      <c r="AG700" s="702" t="s">
        <v>368</v>
      </c>
      <c r="AH700" s="702"/>
      <c r="AI700" s="702"/>
      <c r="AJ700" s="701" t="s">
        <v>12</v>
      </c>
      <c r="AK700" s="754"/>
      <c r="AL700" s="707"/>
      <c r="AM700" s="707"/>
      <c r="AN700" s="707"/>
      <c r="AO700" s="707"/>
      <c r="AP700" s="707"/>
      <c r="AQ700" s="707"/>
      <c r="AR700" s="707"/>
      <c r="AS700" s="707"/>
      <c r="AT700" s="707"/>
      <c r="AU700" s="707"/>
      <c r="AV700" s="707"/>
      <c r="AW700" s="707"/>
      <c r="AX700" s="707"/>
      <c r="AY700" s="707"/>
      <c r="AZ700" s="707"/>
      <c r="BA700" s="707"/>
      <c r="BB700" s="707"/>
      <c r="BC700" s="707"/>
      <c r="BD700" s="707"/>
      <c r="BE700" s="707"/>
      <c r="BF700" s="707"/>
      <c r="BG700" s="707"/>
      <c r="BH700" s="707"/>
      <c r="BI700" s="707"/>
      <c r="BJ700" s="707"/>
      <c r="BK700" s="707"/>
      <c r="BL700" s="707"/>
      <c r="BM700" s="703"/>
    </row>
    <row r="701" spans="1:65" s="700" customFormat="1" ht="20.100000000000001" customHeight="1" x14ac:dyDescent="0.15">
      <c r="B701" s="692"/>
      <c r="C701" s="692" t="s">
        <v>1788</v>
      </c>
      <c r="D701" s="692"/>
      <c r="E701" s="692"/>
      <c r="F701" s="692"/>
      <c r="G701" s="692"/>
      <c r="H701" s="692"/>
      <c r="I701" s="692"/>
      <c r="J701" s="692"/>
      <c r="K701" s="692"/>
      <c r="L701" s="692"/>
      <c r="M701" s="692"/>
      <c r="N701" s="692"/>
      <c r="O701" s="692"/>
      <c r="P701" s="692"/>
      <c r="Q701" s="692"/>
      <c r="R701" s="692"/>
      <c r="S701" s="692"/>
      <c r="T701" s="692"/>
      <c r="U701" s="692"/>
      <c r="V701" s="692"/>
      <c r="W701" s="692"/>
      <c r="X701" s="692"/>
      <c r="Y701" s="692"/>
      <c r="Z701" s="692"/>
      <c r="AA701" s="692"/>
      <c r="AB701" s="692"/>
      <c r="AC701" s="708"/>
      <c r="AD701" s="701"/>
      <c r="AE701" s="587"/>
      <c r="AF701" s="701" t="s">
        <v>89</v>
      </c>
      <c r="AG701" s="702" t="s">
        <v>368</v>
      </c>
      <c r="AH701" s="702"/>
      <c r="AI701" s="702"/>
      <c r="AJ701" s="701" t="s">
        <v>12</v>
      </c>
      <c r="AK701" s="754"/>
      <c r="AL701" s="707"/>
      <c r="AM701" s="707"/>
      <c r="AN701" s="707"/>
      <c r="AO701" s="707"/>
      <c r="AP701" s="707"/>
      <c r="AQ701" s="707"/>
      <c r="AR701" s="707"/>
      <c r="AS701" s="707"/>
      <c r="AT701" s="707"/>
      <c r="AU701" s="707"/>
      <c r="AV701" s="707"/>
      <c r="AW701" s="707"/>
      <c r="AX701" s="707"/>
      <c r="AY701" s="707"/>
      <c r="AZ701" s="707"/>
      <c r="BA701" s="707"/>
      <c r="BB701" s="707"/>
      <c r="BC701" s="707"/>
      <c r="BD701" s="707"/>
      <c r="BE701" s="707"/>
      <c r="BF701" s="707"/>
      <c r="BG701" s="707"/>
      <c r="BH701" s="707"/>
      <c r="BI701" s="707"/>
      <c r="BJ701" s="707"/>
      <c r="BK701" s="707"/>
      <c r="BL701" s="707"/>
      <c r="BM701" s="703"/>
    </row>
    <row r="702" spans="1:65" s="359" customFormat="1" ht="20.100000000000001" customHeight="1" x14ac:dyDescent="0.15">
      <c r="A702" s="357"/>
      <c r="B702" s="357"/>
      <c r="C702" s="357"/>
      <c r="D702" s="357"/>
      <c r="E702" s="357"/>
      <c r="F702" s="357"/>
      <c r="G702" s="357"/>
      <c r="H702" s="357"/>
      <c r="I702" s="357"/>
      <c r="J702" s="357"/>
      <c r="K702" s="357"/>
      <c r="L702" s="357"/>
      <c r="M702" s="357"/>
      <c r="N702" s="357"/>
      <c r="O702" s="357"/>
      <c r="P702" s="357"/>
      <c r="Q702" s="357"/>
      <c r="R702" s="357"/>
      <c r="S702" s="357"/>
      <c r="T702" s="357"/>
      <c r="U702" s="357"/>
      <c r="V702" s="357"/>
      <c r="W702" s="357"/>
      <c r="X702" s="358"/>
      <c r="Y702" s="357"/>
      <c r="Z702" s="357"/>
      <c r="AA702" s="357"/>
      <c r="AB702" s="357"/>
      <c r="AC702" s="357"/>
      <c r="AD702" s="357"/>
      <c r="AE702" s="357"/>
      <c r="AF702" s="357"/>
      <c r="AG702" s="357"/>
      <c r="AH702" s="357"/>
      <c r="AI702" s="357"/>
      <c r="AJ702" s="357"/>
    </row>
    <row r="703" spans="1:65" s="359" customFormat="1" ht="20.100000000000001" customHeight="1" x14ac:dyDescent="0.15">
      <c r="A703" s="378" t="s">
        <v>849</v>
      </c>
      <c r="B703" s="379"/>
      <c r="C703" s="380"/>
      <c r="D703" s="380"/>
      <c r="E703" s="379"/>
      <c r="F703" s="379"/>
      <c r="G703" s="379"/>
      <c r="H703" s="379"/>
      <c r="I703" s="379"/>
      <c r="J703" s="379"/>
      <c r="K703" s="379"/>
      <c r="L703" s="379"/>
      <c r="M703" s="379"/>
      <c r="N703" s="379"/>
      <c r="O703" s="379"/>
      <c r="P703" s="379"/>
      <c r="Q703" s="381"/>
      <c r="R703" s="382"/>
      <c r="S703" s="382"/>
      <c r="T703" s="380"/>
      <c r="U703" s="380"/>
      <c r="V703" s="380"/>
      <c r="W703" s="380"/>
      <c r="X703" s="380"/>
      <c r="Y703" s="380"/>
      <c r="Z703" s="380"/>
      <c r="AA703" s="380"/>
      <c r="AB703" s="380"/>
      <c r="AC703" s="380"/>
      <c r="AD703" s="380"/>
      <c r="AE703" s="380"/>
      <c r="AF703" s="380"/>
      <c r="AG703" s="380"/>
      <c r="AH703" s="380"/>
      <c r="AI703" s="380"/>
      <c r="AJ703" s="380"/>
    </row>
    <row r="704" spans="1:65" s="340" customFormat="1" ht="20.100000000000001" customHeight="1" x14ac:dyDescent="0.15">
      <c r="A704" s="341"/>
      <c r="B704" s="341" t="s">
        <v>850</v>
      </c>
      <c r="C704" s="341"/>
      <c r="D704" s="341"/>
      <c r="E704" s="341"/>
      <c r="F704" s="341"/>
      <c r="G704" s="341"/>
      <c r="H704" s="341"/>
      <c r="I704" s="341"/>
      <c r="J704" s="341"/>
      <c r="K704" s="341"/>
      <c r="L704" s="341"/>
      <c r="M704" s="341"/>
      <c r="N704" s="341"/>
      <c r="O704" s="341"/>
      <c r="P704" s="341"/>
      <c r="Q704" s="341"/>
      <c r="R704" s="341"/>
      <c r="S704" s="341"/>
      <c r="T704" s="341"/>
      <c r="U704" s="341"/>
      <c r="V704" s="341"/>
      <c r="W704" s="341"/>
      <c r="X704" s="341"/>
      <c r="Y704" s="341"/>
      <c r="Z704" s="341"/>
      <c r="AA704" s="341"/>
      <c r="AB704" s="341"/>
      <c r="AC704" s="341"/>
      <c r="AD704" s="341"/>
      <c r="AE704" s="341"/>
      <c r="AF704" s="341"/>
      <c r="AG704" s="341"/>
      <c r="AH704" s="341"/>
      <c r="AI704" s="341"/>
      <c r="AJ704" s="341"/>
    </row>
    <row r="705" spans="1:36" s="340" customFormat="1" ht="20.100000000000001" customHeight="1" x14ac:dyDescent="0.15">
      <c r="A705" s="341"/>
      <c r="B705" s="1781" t="s">
        <v>851</v>
      </c>
      <c r="C705" s="1781"/>
      <c r="D705" s="1781"/>
      <c r="E705" s="1781"/>
      <c r="F705" s="1781"/>
      <c r="G705" s="1781" t="s">
        <v>852</v>
      </c>
      <c r="H705" s="1781"/>
      <c r="I705" s="1781"/>
      <c r="J705" s="1781"/>
      <c r="K705" s="1781" t="s">
        <v>853</v>
      </c>
      <c r="L705" s="1781"/>
      <c r="M705" s="1781"/>
      <c r="N705" s="1781"/>
      <c r="O705" s="1781" t="s">
        <v>854</v>
      </c>
      <c r="P705" s="1781"/>
      <c r="Q705" s="1781"/>
      <c r="R705" s="1781"/>
      <c r="S705" s="1782" t="s">
        <v>855</v>
      </c>
      <c r="T705" s="1782"/>
      <c r="U705" s="1782"/>
      <c r="V705" s="1782"/>
      <c r="W705" s="1782"/>
      <c r="X705" s="1782"/>
      <c r="Y705" s="1782"/>
      <c r="Z705" s="1782"/>
      <c r="AA705" s="1782"/>
      <c r="AB705" s="1781" t="s">
        <v>856</v>
      </c>
      <c r="AC705" s="1781"/>
      <c r="AD705" s="1781"/>
      <c r="AE705" s="1781"/>
      <c r="AF705" s="1781"/>
      <c r="AG705" s="1781"/>
      <c r="AH705" s="1781"/>
      <c r="AI705" s="1781"/>
      <c r="AJ705" s="1781"/>
    </row>
    <row r="706" spans="1:36" s="346" customFormat="1" ht="20.100000000000001" customHeight="1" x14ac:dyDescent="0.15">
      <c r="A706" s="342"/>
      <c r="B706" s="1781"/>
      <c r="C706" s="1781"/>
      <c r="D706" s="1781"/>
      <c r="E706" s="1781"/>
      <c r="F706" s="1781"/>
      <c r="G706" s="1781"/>
      <c r="H706" s="1781"/>
      <c r="I706" s="1781"/>
      <c r="J706" s="1781"/>
      <c r="K706" s="1781"/>
      <c r="L706" s="1781"/>
      <c r="M706" s="1781"/>
      <c r="N706" s="1781"/>
      <c r="O706" s="1781"/>
      <c r="P706" s="1781"/>
      <c r="Q706" s="1781"/>
      <c r="R706" s="1781"/>
      <c r="S706" s="1782"/>
      <c r="T706" s="1782"/>
      <c r="U706" s="1782"/>
      <c r="V706" s="1782"/>
      <c r="W706" s="1782"/>
      <c r="X706" s="1782"/>
      <c r="Y706" s="1782"/>
      <c r="Z706" s="1782"/>
      <c r="AA706" s="1782"/>
      <c r="AB706" s="1781"/>
      <c r="AC706" s="1781"/>
      <c r="AD706" s="1781"/>
      <c r="AE706" s="1781"/>
      <c r="AF706" s="1781"/>
      <c r="AG706" s="1781"/>
      <c r="AH706" s="1781"/>
      <c r="AI706" s="1781"/>
      <c r="AJ706" s="1781"/>
    </row>
    <row r="707" spans="1:36" s="346" customFormat="1" ht="26.1" customHeight="1" x14ac:dyDescent="0.15">
      <c r="A707" s="342"/>
      <c r="B707" s="1792" t="s">
        <v>857</v>
      </c>
      <c r="C707" s="1793"/>
      <c r="D707" s="1793"/>
      <c r="E707" s="1793"/>
      <c r="F707" s="1789"/>
      <c r="G707" s="386" t="s">
        <v>858</v>
      </c>
      <c r="H707" s="387"/>
      <c r="I707" s="387"/>
      <c r="J707" s="388"/>
      <c r="K707" s="1796"/>
      <c r="L707" s="1797"/>
      <c r="M707" s="1797"/>
      <c r="N707" s="385" t="s">
        <v>859</v>
      </c>
      <c r="O707" s="1796"/>
      <c r="P707" s="1797"/>
      <c r="Q707" s="1797"/>
      <c r="R707" s="385" t="s">
        <v>859</v>
      </c>
      <c r="S707" s="1798"/>
      <c r="T707" s="1798"/>
      <c r="U707" s="1798"/>
      <c r="V707" s="1798"/>
      <c r="W707" s="1798"/>
      <c r="X707" s="1798"/>
      <c r="Y707" s="1798"/>
      <c r="Z707" s="1798"/>
      <c r="AA707" s="1798"/>
      <c r="AB707" s="1799"/>
      <c r="AC707" s="1799"/>
      <c r="AD707" s="1799"/>
      <c r="AE707" s="1799"/>
      <c r="AF707" s="1799"/>
      <c r="AG707" s="1799"/>
      <c r="AH707" s="1799"/>
      <c r="AI707" s="1799"/>
      <c r="AJ707" s="1799"/>
    </row>
    <row r="708" spans="1:36" s="346" customFormat="1" ht="26.1" customHeight="1" x14ac:dyDescent="0.15">
      <c r="A708" s="342"/>
      <c r="B708" s="1794"/>
      <c r="C708" s="1795"/>
      <c r="D708" s="1795"/>
      <c r="E708" s="1795"/>
      <c r="F708" s="1791"/>
      <c r="G708" s="363" t="s">
        <v>860</v>
      </c>
      <c r="H708" s="364"/>
      <c r="I708" s="364"/>
      <c r="J708" s="393"/>
      <c r="K708" s="1796"/>
      <c r="L708" s="1797"/>
      <c r="M708" s="1797"/>
      <c r="N708" s="385" t="s">
        <v>859</v>
      </c>
      <c r="O708" s="1796"/>
      <c r="P708" s="1797"/>
      <c r="Q708" s="1797"/>
      <c r="R708" s="385" t="s">
        <v>859</v>
      </c>
      <c r="S708" s="1798"/>
      <c r="T708" s="1798"/>
      <c r="U708" s="1798"/>
      <c r="V708" s="1798"/>
      <c r="W708" s="1798"/>
      <c r="X708" s="1798"/>
      <c r="Y708" s="1798"/>
      <c r="Z708" s="1798"/>
      <c r="AA708" s="1798"/>
      <c r="AB708" s="1799"/>
      <c r="AC708" s="1799"/>
      <c r="AD708" s="1799"/>
      <c r="AE708" s="1799"/>
      <c r="AF708" s="1799"/>
      <c r="AG708" s="1799"/>
      <c r="AH708" s="1799"/>
      <c r="AI708" s="1799"/>
      <c r="AJ708" s="1799"/>
    </row>
    <row r="709" spans="1:36" s="346" customFormat="1" ht="20.100000000000001" customHeight="1" x14ac:dyDescent="0.15">
      <c r="A709" s="342"/>
      <c r="B709" s="1783" t="s">
        <v>861</v>
      </c>
      <c r="C709" s="1786"/>
      <c r="D709" s="843"/>
      <c r="E709" s="843"/>
      <c r="F709" s="844"/>
      <c r="G709" s="1786"/>
      <c r="H709" s="843"/>
      <c r="I709" s="843"/>
      <c r="J709" s="844"/>
      <c r="K709" s="1787"/>
      <c r="L709" s="1788"/>
      <c r="M709" s="1788"/>
      <c r="N709" s="1789" t="s">
        <v>859</v>
      </c>
      <c r="O709" s="1787"/>
      <c r="P709" s="1788"/>
      <c r="Q709" s="1788"/>
      <c r="R709" s="1789" t="s">
        <v>859</v>
      </c>
      <c r="S709" s="347"/>
      <c r="T709" s="348"/>
      <c r="U709" s="348"/>
      <c r="V709" s="348"/>
      <c r="W709" s="348"/>
      <c r="X709" s="348"/>
      <c r="Y709" s="372"/>
      <c r="Z709" s="372"/>
      <c r="AA709" s="396"/>
      <c r="AB709" s="397"/>
      <c r="AC709" s="372"/>
      <c r="AD709" s="372"/>
      <c r="AE709" s="348"/>
      <c r="AF709" s="348"/>
      <c r="AG709" s="348"/>
      <c r="AH709" s="348"/>
      <c r="AI709" s="348"/>
      <c r="AJ709" s="394"/>
    </row>
    <row r="710" spans="1:36" s="346" customFormat="1" ht="20.100000000000001" customHeight="1" x14ac:dyDescent="0.15">
      <c r="A710" s="342"/>
      <c r="B710" s="1784"/>
      <c r="C710" s="1800"/>
      <c r="D710" s="1801"/>
      <c r="E710" s="1801"/>
      <c r="F710" s="1802"/>
      <c r="G710" s="1800"/>
      <c r="H710" s="1801"/>
      <c r="I710" s="1801"/>
      <c r="J710" s="1802"/>
      <c r="K710" s="1803"/>
      <c r="L710" s="1804"/>
      <c r="M710" s="1804"/>
      <c r="N710" s="1790"/>
      <c r="O710" s="1803"/>
      <c r="P710" s="1804"/>
      <c r="Q710" s="1804"/>
      <c r="R710" s="1790"/>
      <c r="S710" s="398"/>
      <c r="T710" s="399"/>
      <c r="U710" s="399"/>
      <c r="V710" s="399"/>
      <c r="W710" s="399"/>
      <c r="X710" s="399"/>
      <c r="Y710" s="370"/>
      <c r="Z710" s="370"/>
      <c r="AA710" s="371"/>
      <c r="AB710" s="403"/>
      <c r="AC710" s="370"/>
      <c r="AD710" s="370"/>
      <c r="AE710" s="399"/>
      <c r="AF710" s="399"/>
      <c r="AG710" s="399"/>
      <c r="AH710" s="399"/>
      <c r="AI710" s="399"/>
      <c r="AJ710" s="400"/>
    </row>
    <row r="711" spans="1:36" s="346" customFormat="1" ht="20.100000000000001" customHeight="1" x14ac:dyDescent="0.15">
      <c r="A711" s="342"/>
      <c r="B711" s="1784"/>
      <c r="C711" s="1800"/>
      <c r="D711" s="1801"/>
      <c r="E711" s="1801"/>
      <c r="F711" s="1802"/>
      <c r="G711" s="1800"/>
      <c r="H711" s="1801"/>
      <c r="I711" s="1801"/>
      <c r="J711" s="1802"/>
      <c r="K711" s="1803"/>
      <c r="L711" s="1804"/>
      <c r="M711" s="1804"/>
      <c r="N711" s="1791"/>
      <c r="O711" s="1803"/>
      <c r="P711" s="1804"/>
      <c r="Q711" s="1804"/>
      <c r="R711" s="1791"/>
      <c r="S711" s="398"/>
      <c r="T711" s="399"/>
      <c r="U711" s="399"/>
      <c r="V711" s="399"/>
      <c r="W711" s="399"/>
      <c r="X711" s="399"/>
      <c r="Y711" s="370"/>
      <c r="Z711" s="370"/>
      <c r="AA711" s="371"/>
      <c r="AB711" s="403"/>
      <c r="AC711" s="370"/>
      <c r="AD711" s="370"/>
      <c r="AE711" s="399"/>
      <c r="AF711" s="399"/>
      <c r="AG711" s="399"/>
      <c r="AH711" s="399"/>
      <c r="AI711" s="399"/>
      <c r="AJ711" s="400"/>
    </row>
    <row r="712" spans="1:36" s="346" customFormat="1" ht="20.100000000000001" customHeight="1" x14ac:dyDescent="0.15">
      <c r="A712" s="342"/>
      <c r="B712" s="1784"/>
      <c r="C712" s="1786"/>
      <c r="D712" s="843"/>
      <c r="E712" s="843"/>
      <c r="F712" s="844"/>
      <c r="G712" s="1786"/>
      <c r="H712" s="843"/>
      <c r="I712" s="843"/>
      <c r="J712" s="844"/>
      <c r="K712" s="1787"/>
      <c r="L712" s="1788"/>
      <c r="M712" s="1788"/>
      <c r="N712" s="1789" t="s">
        <v>859</v>
      </c>
      <c r="O712" s="1787"/>
      <c r="P712" s="1788"/>
      <c r="Q712" s="1788"/>
      <c r="R712" s="1789" t="s">
        <v>859</v>
      </c>
      <c r="S712" s="347"/>
      <c r="T712" s="348"/>
      <c r="U712" s="348"/>
      <c r="V712" s="348"/>
      <c r="W712" s="348"/>
      <c r="X712" s="348"/>
      <c r="Y712" s="372"/>
      <c r="Z712" s="372"/>
      <c r="AA712" s="396"/>
      <c r="AB712" s="397"/>
      <c r="AC712" s="372"/>
      <c r="AD712" s="372"/>
      <c r="AE712" s="348"/>
      <c r="AF712" s="348"/>
      <c r="AG712" s="348"/>
      <c r="AH712" s="348"/>
      <c r="AI712" s="348"/>
      <c r="AJ712" s="394"/>
    </row>
    <row r="713" spans="1:36" s="346" customFormat="1" ht="20.100000000000001" customHeight="1" x14ac:dyDescent="0.15">
      <c r="A713" s="342"/>
      <c r="B713" s="1784"/>
      <c r="C713" s="1800"/>
      <c r="D713" s="1801"/>
      <c r="E713" s="1801"/>
      <c r="F713" s="1802"/>
      <c r="G713" s="1800"/>
      <c r="H713" s="1801"/>
      <c r="I713" s="1801"/>
      <c r="J713" s="1802"/>
      <c r="K713" s="1803"/>
      <c r="L713" s="1804"/>
      <c r="M713" s="1804"/>
      <c r="N713" s="1790"/>
      <c r="O713" s="1803"/>
      <c r="P713" s="1804"/>
      <c r="Q713" s="1804"/>
      <c r="R713" s="1790"/>
      <c r="S713" s="404"/>
      <c r="T713" s="405"/>
      <c r="U713" s="405"/>
      <c r="V713" s="405"/>
      <c r="W713" s="405"/>
      <c r="X713" s="405"/>
      <c r="Y713" s="370"/>
      <c r="Z713" s="370"/>
      <c r="AA713" s="371"/>
      <c r="AB713" s="403"/>
      <c r="AC713" s="370"/>
      <c r="AD713" s="370"/>
      <c r="AE713" s="399"/>
      <c r="AF713" s="399"/>
      <c r="AG713" s="399"/>
      <c r="AH713" s="399"/>
      <c r="AI713" s="399"/>
      <c r="AJ713" s="400"/>
    </row>
    <row r="714" spans="1:36" s="346" customFormat="1" ht="20.100000000000001" customHeight="1" x14ac:dyDescent="0.15">
      <c r="A714" s="342"/>
      <c r="B714" s="1785"/>
      <c r="C714" s="1805"/>
      <c r="D714" s="845"/>
      <c r="E714" s="845"/>
      <c r="F714" s="846"/>
      <c r="G714" s="1805"/>
      <c r="H714" s="845"/>
      <c r="I714" s="845"/>
      <c r="J714" s="846"/>
      <c r="K714" s="1806"/>
      <c r="L714" s="1807"/>
      <c r="M714" s="1807"/>
      <c r="N714" s="1791"/>
      <c r="O714" s="1806"/>
      <c r="P714" s="1807"/>
      <c r="Q714" s="1807"/>
      <c r="R714" s="1791"/>
      <c r="S714" s="406"/>
      <c r="T714" s="407"/>
      <c r="U714" s="407"/>
      <c r="V714" s="407"/>
      <c r="W714" s="407"/>
      <c r="X714" s="407"/>
      <c r="Y714" s="408"/>
      <c r="Z714" s="408"/>
      <c r="AA714" s="409"/>
      <c r="AB714" s="410"/>
      <c r="AC714" s="408"/>
      <c r="AD714" s="408"/>
      <c r="AE714" s="356"/>
      <c r="AF714" s="356"/>
      <c r="AG714" s="356"/>
      <c r="AH714" s="356"/>
      <c r="AI714" s="356"/>
      <c r="AJ714" s="373"/>
    </row>
    <row r="715" spans="1:36" s="366" customFormat="1" ht="14.1" customHeight="1" x14ac:dyDescent="0.15">
      <c r="A715" s="365"/>
      <c r="B715" s="43" t="s">
        <v>862</v>
      </c>
      <c r="C715" s="365"/>
      <c r="D715" s="365"/>
      <c r="E715" s="365"/>
      <c r="F715" s="365"/>
      <c r="G715" s="365"/>
      <c r="H715" s="365"/>
      <c r="I715" s="365"/>
      <c r="J715" s="365"/>
      <c r="K715" s="365"/>
      <c r="L715" s="365"/>
      <c r="M715" s="365"/>
      <c r="N715" s="365"/>
      <c r="O715" s="365"/>
      <c r="P715" s="365"/>
      <c r="Q715" s="365"/>
      <c r="R715" s="365"/>
      <c r="S715" s="365"/>
      <c r="T715" s="365"/>
      <c r="U715" s="365"/>
      <c r="V715" s="365"/>
      <c r="W715" s="365"/>
      <c r="X715" s="365"/>
      <c r="Y715" s="365"/>
      <c r="Z715" s="365"/>
      <c r="AA715" s="365"/>
      <c r="AB715" s="365"/>
      <c r="AC715" s="365"/>
      <c r="AD715" s="365"/>
      <c r="AE715" s="365"/>
      <c r="AF715" s="365"/>
      <c r="AG715" s="365"/>
      <c r="AH715" s="365"/>
      <c r="AI715" s="365"/>
      <c r="AJ715" s="365"/>
    </row>
    <row r="716" spans="1:36" s="366" customFormat="1" ht="14.1" customHeight="1" x14ac:dyDescent="0.15">
      <c r="A716" s="365"/>
      <c r="B716" s="43"/>
      <c r="C716" s="365"/>
      <c r="D716" s="365"/>
      <c r="E716" s="365"/>
      <c r="F716" s="365"/>
      <c r="G716" s="365"/>
      <c r="H716" s="365"/>
      <c r="I716" s="365"/>
      <c r="J716" s="365"/>
      <c r="K716" s="365"/>
      <c r="L716" s="365"/>
      <c r="M716" s="365"/>
      <c r="N716" s="365"/>
      <c r="O716" s="365"/>
      <c r="P716" s="365"/>
      <c r="Q716" s="365"/>
      <c r="R716" s="365"/>
      <c r="S716" s="365"/>
      <c r="T716" s="365"/>
      <c r="U716" s="365"/>
      <c r="V716" s="365"/>
      <c r="W716" s="365"/>
      <c r="X716" s="365"/>
      <c r="Y716" s="365"/>
      <c r="Z716" s="365"/>
      <c r="AA716" s="365"/>
      <c r="AB716" s="365"/>
      <c r="AC716" s="365"/>
      <c r="AD716" s="365"/>
      <c r="AE716" s="365"/>
      <c r="AF716" s="365"/>
      <c r="AG716" s="365"/>
      <c r="AH716" s="365"/>
      <c r="AI716" s="365"/>
      <c r="AJ716" s="365"/>
    </row>
    <row r="717" spans="1:36" s="366" customFormat="1" ht="9" customHeight="1" x14ac:dyDescent="0.15">
      <c r="A717" s="365"/>
      <c r="B717" s="411"/>
      <c r="C717" s="365"/>
      <c r="D717" s="365"/>
      <c r="E717" s="365"/>
      <c r="F717" s="365"/>
      <c r="G717" s="365"/>
      <c r="H717" s="365"/>
      <c r="I717" s="365"/>
      <c r="J717" s="365"/>
      <c r="K717" s="365"/>
      <c r="L717" s="365"/>
      <c r="M717" s="365"/>
      <c r="N717" s="365"/>
      <c r="O717" s="365"/>
      <c r="P717" s="365"/>
      <c r="Q717" s="365"/>
      <c r="R717" s="365"/>
      <c r="S717" s="365"/>
      <c r="T717" s="365"/>
      <c r="U717" s="365"/>
      <c r="V717" s="365"/>
      <c r="W717" s="365"/>
      <c r="X717" s="365"/>
      <c r="Y717" s="365"/>
      <c r="Z717" s="365"/>
      <c r="AA717" s="365"/>
      <c r="AB717" s="365"/>
      <c r="AC717" s="365"/>
      <c r="AD717" s="365"/>
      <c r="AE717" s="365"/>
      <c r="AF717" s="365"/>
      <c r="AG717" s="365"/>
      <c r="AH717" s="365"/>
      <c r="AI717" s="365"/>
      <c r="AJ717" s="365"/>
    </row>
    <row r="718" spans="1:36" s="346" customFormat="1" ht="20.100000000000001" customHeight="1" x14ac:dyDescent="0.15">
      <c r="A718" s="342"/>
      <c r="B718" s="342" t="s">
        <v>847</v>
      </c>
      <c r="C718" s="342"/>
      <c r="D718" s="342"/>
      <c r="E718" s="342"/>
      <c r="F718" s="342"/>
      <c r="G718" s="342"/>
      <c r="H718" s="342"/>
      <c r="I718" s="342"/>
      <c r="J718" s="342"/>
      <c r="K718" s="342"/>
      <c r="L718" s="342"/>
      <c r="M718" s="342"/>
      <c r="N718" s="342"/>
      <c r="O718" s="342"/>
      <c r="P718" s="342"/>
      <c r="Q718" s="342"/>
      <c r="R718" s="342"/>
      <c r="S718" s="342"/>
      <c r="T718" s="342"/>
      <c r="U718" s="342"/>
      <c r="V718" s="342"/>
      <c r="W718" s="342"/>
      <c r="X718" s="342"/>
      <c r="Y718" s="342"/>
      <c r="Z718" s="342"/>
      <c r="AA718" s="342"/>
      <c r="AB718" s="342"/>
      <c r="AC718" s="342"/>
      <c r="AD718" s="342"/>
      <c r="AE718" s="342"/>
      <c r="AF718" s="342"/>
      <c r="AG718" s="342"/>
      <c r="AH718" s="342"/>
      <c r="AI718" s="342"/>
      <c r="AJ718" s="342"/>
    </row>
    <row r="719" spans="1:36" s="346" customFormat="1" ht="21.95" customHeight="1" x14ac:dyDescent="0.15">
      <c r="A719" s="342"/>
      <c r="B719" s="342"/>
      <c r="C719" s="412" t="s">
        <v>863</v>
      </c>
      <c r="D719" s="1821" t="s">
        <v>864</v>
      </c>
      <c r="E719" s="1821"/>
      <c r="F719" s="1821"/>
      <c r="G719" s="1821"/>
      <c r="H719" s="1821"/>
      <c r="I719" s="1821"/>
      <c r="J719" s="1821"/>
      <c r="K719" s="1821"/>
      <c r="L719" s="1821"/>
      <c r="M719" s="1821"/>
      <c r="N719" s="1821"/>
      <c r="O719" s="1821"/>
      <c r="P719" s="1821"/>
      <c r="Q719" s="1821"/>
      <c r="R719" s="1821"/>
      <c r="S719" s="1821"/>
      <c r="T719" s="1821"/>
      <c r="U719" s="1821"/>
      <c r="V719" s="1821"/>
      <c r="W719" s="1821"/>
      <c r="X719" s="1821"/>
      <c r="Y719" s="1821"/>
      <c r="Z719" s="1821"/>
      <c r="AA719" s="413"/>
      <c r="AB719" s="1822" t="s">
        <v>865</v>
      </c>
      <c r="AC719" s="1822"/>
      <c r="AD719" s="376" t="s">
        <v>866</v>
      </c>
      <c r="AE719" s="813" t="s">
        <v>390</v>
      </c>
      <c r="AF719" s="813"/>
      <c r="AG719" s="813"/>
      <c r="AH719" s="813"/>
      <c r="AI719" s="813"/>
      <c r="AJ719" s="376" t="s">
        <v>867</v>
      </c>
    </row>
    <row r="720" spans="1:36" s="346" customFormat="1" ht="21.95" customHeight="1" x14ac:dyDescent="0.15">
      <c r="A720" s="342"/>
      <c r="B720" s="342"/>
      <c r="C720" s="376"/>
      <c r="D720" s="1821"/>
      <c r="E720" s="1821"/>
      <c r="F720" s="1821"/>
      <c r="G720" s="1821"/>
      <c r="H720" s="1821"/>
      <c r="I720" s="1821"/>
      <c r="J720" s="1821"/>
      <c r="K720" s="1821"/>
      <c r="L720" s="1821"/>
      <c r="M720" s="1821"/>
      <c r="N720" s="1821"/>
      <c r="O720" s="1821"/>
      <c r="P720" s="1821"/>
      <c r="Q720" s="1821"/>
      <c r="R720" s="1821"/>
      <c r="S720" s="1821"/>
      <c r="T720" s="1821"/>
      <c r="U720" s="1821"/>
      <c r="V720" s="1821"/>
      <c r="W720" s="1821"/>
      <c r="X720" s="1821"/>
      <c r="Y720" s="1821"/>
      <c r="Z720" s="1821"/>
      <c r="AA720" s="413"/>
      <c r="AB720" s="1822" t="s">
        <v>868</v>
      </c>
      <c r="AC720" s="1822"/>
      <c r="AD720" s="376" t="s">
        <v>866</v>
      </c>
      <c r="AE720" s="813" t="s">
        <v>390</v>
      </c>
      <c r="AF720" s="813"/>
      <c r="AG720" s="813"/>
      <c r="AH720" s="813"/>
      <c r="AI720" s="813"/>
      <c r="AJ720" s="376" t="s">
        <v>867</v>
      </c>
    </row>
    <row r="721" spans="1:36" s="346" customFormat="1" ht="15" customHeight="1" x14ac:dyDescent="0.15">
      <c r="A721" s="342"/>
      <c r="B721" s="342"/>
      <c r="C721" s="375" t="s">
        <v>869</v>
      </c>
      <c r="D721" s="1821" t="s">
        <v>870</v>
      </c>
      <c r="E721" s="1821"/>
      <c r="F721" s="1821"/>
      <c r="G721" s="1821"/>
      <c r="H721" s="1821"/>
      <c r="I721" s="1821"/>
      <c r="J721" s="1821"/>
      <c r="K721" s="1821"/>
      <c r="L721" s="1821"/>
      <c r="M721" s="1821"/>
      <c r="N721" s="1821"/>
      <c r="O721" s="1821"/>
      <c r="P721" s="1821"/>
      <c r="Q721" s="1821"/>
      <c r="R721" s="1821"/>
      <c r="S721" s="1821"/>
      <c r="T721" s="1821"/>
      <c r="U721" s="1821"/>
      <c r="V721" s="1821"/>
      <c r="W721" s="1821"/>
      <c r="X721" s="1821"/>
      <c r="Y721" s="1821"/>
      <c r="Z721" s="1821"/>
      <c r="AA721" s="1821"/>
      <c r="AB721" s="415"/>
      <c r="AC721" s="415"/>
      <c r="AD721" s="376" t="s">
        <v>866</v>
      </c>
      <c r="AE721" s="813" t="s">
        <v>390</v>
      </c>
      <c r="AF721" s="813"/>
      <c r="AG721" s="813"/>
      <c r="AH721" s="813"/>
      <c r="AI721" s="813"/>
      <c r="AJ721" s="376" t="s">
        <v>867</v>
      </c>
    </row>
    <row r="722" spans="1:36" s="346" customFormat="1" ht="15" customHeight="1" x14ac:dyDescent="0.15">
      <c r="A722" s="342"/>
      <c r="B722" s="342"/>
      <c r="C722" s="376"/>
      <c r="D722" s="1821"/>
      <c r="E722" s="1821"/>
      <c r="F722" s="1821"/>
      <c r="G722" s="1821"/>
      <c r="H722" s="1821"/>
      <c r="I722" s="1821"/>
      <c r="J722" s="1821"/>
      <c r="K722" s="1821"/>
      <c r="L722" s="1821"/>
      <c r="M722" s="1821"/>
      <c r="N722" s="1821"/>
      <c r="O722" s="1821"/>
      <c r="P722" s="1821"/>
      <c r="Q722" s="1821"/>
      <c r="R722" s="1821"/>
      <c r="S722" s="1821"/>
      <c r="T722" s="1821"/>
      <c r="U722" s="1821"/>
      <c r="V722" s="1821"/>
      <c r="W722" s="1821"/>
      <c r="X722" s="1821"/>
      <c r="Y722" s="1821"/>
      <c r="Z722" s="1821"/>
      <c r="AA722" s="1821"/>
      <c r="AB722" s="415"/>
      <c r="AC722" s="415"/>
      <c r="AD722" s="376"/>
      <c r="AE722" s="414"/>
      <c r="AF722" s="414"/>
      <c r="AG722" s="414"/>
      <c r="AH722" s="414"/>
      <c r="AI722" s="414"/>
      <c r="AJ722" s="376"/>
    </row>
    <row r="723" spans="1:36" s="346" customFormat="1" ht="15" customHeight="1" x14ac:dyDescent="0.15">
      <c r="A723" s="342"/>
      <c r="B723" s="342"/>
      <c r="C723" s="416" t="s">
        <v>871</v>
      </c>
      <c r="D723" s="1814" t="s">
        <v>872</v>
      </c>
      <c r="E723" s="1814"/>
      <c r="F723" s="1814"/>
      <c r="G723" s="1814"/>
      <c r="H723" s="1814"/>
      <c r="I723" s="1814"/>
      <c r="J723" s="1814"/>
      <c r="K723" s="1814"/>
      <c r="L723" s="1814"/>
      <c r="M723" s="1814"/>
      <c r="N723" s="1814"/>
      <c r="O723" s="1814"/>
      <c r="P723" s="1814"/>
      <c r="Q723" s="1814"/>
      <c r="R723" s="1814"/>
      <c r="S723" s="1814"/>
      <c r="T723" s="1814"/>
      <c r="U723" s="1814"/>
      <c r="V723" s="1814"/>
      <c r="W723" s="1814"/>
      <c r="X723" s="1814"/>
      <c r="Y723" s="1814"/>
      <c r="Z723" s="1814"/>
      <c r="AA723" s="1814"/>
      <c r="AB723" s="375"/>
      <c r="AC723" s="375"/>
      <c r="AD723" s="376" t="s">
        <v>866</v>
      </c>
      <c r="AE723" s="813" t="s">
        <v>390</v>
      </c>
      <c r="AF723" s="813"/>
      <c r="AG723" s="813"/>
      <c r="AH723" s="813"/>
      <c r="AI723" s="813"/>
      <c r="AJ723" s="376" t="s">
        <v>867</v>
      </c>
    </row>
    <row r="724" spans="1:36" s="346" customFormat="1" ht="15" customHeight="1" x14ac:dyDescent="0.15">
      <c r="A724" s="342"/>
      <c r="B724" s="342"/>
      <c r="C724" s="416" t="s">
        <v>873</v>
      </c>
      <c r="D724" s="1814" t="s">
        <v>874</v>
      </c>
      <c r="E724" s="1814"/>
      <c r="F724" s="1814"/>
      <c r="G724" s="1814"/>
      <c r="H724" s="1814"/>
      <c r="I724" s="1814"/>
      <c r="J724" s="1814"/>
      <c r="K724" s="1814"/>
      <c r="L724" s="1814"/>
      <c r="M724" s="1814"/>
      <c r="N724" s="1814"/>
      <c r="O724" s="1814"/>
      <c r="P724" s="1814"/>
      <c r="Q724" s="1814"/>
      <c r="R724" s="1814"/>
      <c r="S724" s="1814"/>
      <c r="T724" s="1814"/>
      <c r="U724" s="1814"/>
      <c r="V724" s="1814"/>
      <c r="W724" s="1814"/>
      <c r="X724" s="1814"/>
      <c r="Y724" s="1814"/>
      <c r="Z724" s="1814"/>
      <c r="AA724" s="1814"/>
      <c r="AB724" s="375"/>
      <c r="AC724" s="375"/>
      <c r="AD724" s="376" t="s">
        <v>866</v>
      </c>
      <c r="AE724" s="813" t="s">
        <v>390</v>
      </c>
      <c r="AF724" s="813"/>
      <c r="AG724" s="813"/>
      <c r="AH724" s="813"/>
      <c r="AI724" s="813"/>
      <c r="AJ724" s="376" t="s">
        <v>867</v>
      </c>
    </row>
    <row r="725" spans="1:36" s="346" customFormat="1" ht="15" customHeight="1" x14ac:dyDescent="0.15">
      <c r="A725" s="342"/>
      <c r="B725" s="342"/>
      <c r="C725" s="416" t="s">
        <v>875</v>
      </c>
      <c r="D725" s="374"/>
      <c r="E725" s="374"/>
      <c r="F725" s="374"/>
      <c r="G725" s="374"/>
      <c r="H725" s="374"/>
      <c r="I725" s="374"/>
      <c r="J725" s="374"/>
      <c r="K725" s="374"/>
      <c r="L725" s="374"/>
      <c r="M725" s="374"/>
      <c r="N725" s="374"/>
      <c r="O725" s="374"/>
      <c r="P725" s="374"/>
      <c r="Q725" s="374"/>
      <c r="R725" s="374"/>
      <c r="S725" s="374"/>
      <c r="T725" s="374"/>
      <c r="U725" s="374"/>
      <c r="V725" s="374"/>
      <c r="W725" s="374"/>
      <c r="X725" s="374"/>
      <c r="Y725" s="374"/>
      <c r="Z725" s="374"/>
      <c r="AA725" s="374"/>
      <c r="AB725" s="375"/>
      <c r="AC725" s="375"/>
      <c r="AD725" s="376" t="s">
        <v>866</v>
      </c>
      <c r="AE725" s="813" t="s">
        <v>390</v>
      </c>
      <c r="AF725" s="813"/>
      <c r="AG725" s="813"/>
      <c r="AH725" s="813"/>
      <c r="AI725" s="813"/>
      <c r="AJ725" s="376" t="s">
        <v>867</v>
      </c>
    </row>
    <row r="726" spans="1:36" s="340" customFormat="1" ht="20.100000000000001" customHeight="1" x14ac:dyDescent="0.15">
      <c r="A726" s="342"/>
      <c r="B726" s="342"/>
      <c r="C726" s="375"/>
      <c r="D726" s="375"/>
      <c r="E726" s="375"/>
      <c r="F726" s="375"/>
      <c r="G726" s="375"/>
      <c r="H726" s="375"/>
      <c r="I726" s="375"/>
      <c r="J726" s="375"/>
      <c r="K726" s="375"/>
      <c r="L726" s="375"/>
      <c r="M726" s="375"/>
      <c r="N726" s="375"/>
      <c r="O726" s="375"/>
      <c r="P726" s="375"/>
      <c r="Q726" s="375"/>
      <c r="R726" s="375"/>
      <c r="S726" s="375"/>
      <c r="T726" s="375"/>
      <c r="U726" s="375"/>
      <c r="V726" s="375"/>
      <c r="W726" s="375"/>
      <c r="X726" s="375"/>
      <c r="Y726" s="375"/>
      <c r="Z726" s="375"/>
      <c r="AA726" s="375"/>
      <c r="AB726" s="375"/>
      <c r="AC726" s="375"/>
      <c r="AD726" s="376"/>
      <c r="AE726" s="414"/>
      <c r="AF726" s="414"/>
      <c r="AG726" s="414"/>
      <c r="AH726" s="414"/>
      <c r="AI726" s="414"/>
      <c r="AJ726" s="376"/>
    </row>
    <row r="727" spans="1:36" s="370" customFormat="1" ht="18" customHeight="1" x14ac:dyDescent="0.15">
      <c r="A727" s="341"/>
      <c r="B727" s="3" t="s">
        <v>876</v>
      </c>
      <c r="C727" s="341"/>
      <c r="D727" s="341"/>
      <c r="E727" s="341"/>
      <c r="F727" s="341"/>
      <c r="G727" s="341"/>
      <c r="H727" s="341"/>
      <c r="I727" s="341"/>
      <c r="J727" s="341"/>
      <c r="L727" s="341"/>
      <c r="M727" s="341"/>
      <c r="N727" s="3" t="s">
        <v>877</v>
      </c>
      <c r="O727" s="341"/>
      <c r="P727" s="341"/>
      <c r="Q727" s="341"/>
      <c r="R727" s="341"/>
      <c r="S727" s="341"/>
      <c r="T727" s="341"/>
      <c r="U727" s="341"/>
      <c r="V727" s="341"/>
      <c r="W727" s="341"/>
      <c r="X727" s="341"/>
      <c r="Y727" s="341"/>
      <c r="Z727" s="341"/>
      <c r="AA727" s="341"/>
      <c r="AB727" s="341"/>
      <c r="AC727" s="341"/>
      <c r="AD727" s="341"/>
      <c r="AE727" s="341"/>
      <c r="AF727" s="341"/>
      <c r="AG727" s="341"/>
      <c r="AH727" s="341"/>
      <c r="AI727" s="341"/>
      <c r="AJ727" s="341"/>
    </row>
    <row r="728" spans="1:36" s="370" customFormat="1" ht="18" customHeight="1" x14ac:dyDescent="0.15">
      <c r="A728" s="380"/>
      <c r="B728" s="1781" t="s">
        <v>878</v>
      </c>
      <c r="C728" s="417" t="s">
        <v>853</v>
      </c>
      <c r="D728" s="417"/>
      <c r="E728" s="417"/>
      <c r="F728" s="417"/>
      <c r="G728" s="417"/>
      <c r="H728" s="417"/>
      <c r="I728" s="417"/>
      <c r="J728" s="417"/>
      <c r="K728" s="417" t="s">
        <v>854</v>
      </c>
      <c r="L728" s="417"/>
      <c r="M728" s="417"/>
      <c r="N728" s="417"/>
      <c r="O728" s="417"/>
      <c r="P728" s="417"/>
      <c r="Q728" s="417"/>
      <c r="R728" s="417"/>
      <c r="S728" s="1782" t="s">
        <v>879</v>
      </c>
      <c r="T728" s="1782"/>
      <c r="U728" s="1781"/>
      <c r="V728" s="1781"/>
      <c r="W728" s="1815" t="s">
        <v>856</v>
      </c>
      <c r="X728" s="1816"/>
      <c r="Y728" s="1816"/>
      <c r="Z728" s="1816"/>
      <c r="AA728" s="1816"/>
      <c r="AB728" s="1816"/>
      <c r="AC728" s="1817"/>
      <c r="AD728" s="380"/>
      <c r="AE728" s="374" t="s">
        <v>880</v>
      </c>
      <c r="AF728" s="380"/>
      <c r="AG728" s="380"/>
      <c r="AH728" s="380"/>
      <c r="AI728" s="380"/>
      <c r="AJ728" s="380"/>
    </row>
    <row r="729" spans="1:36" s="370" customFormat="1" ht="18" customHeight="1" x14ac:dyDescent="0.15">
      <c r="A729" s="380"/>
      <c r="B729" s="1781"/>
      <c r="C729" s="417" t="s">
        <v>881</v>
      </c>
      <c r="D729" s="417"/>
      <c r="E729" s="417"/>
      <c r="F729" s="417"/>
      <c r="G729" s="417" t="s">
        <v>882</v>
      </c>
      <c r="H729" s="417"/>
      <c r="I729" s="417"/>
      <c r="J729" s="417"/>
      <c r="K729" s="417" t="s">
        <v>881</v>
      </c>
      <c r="L729" s="417"/>
      <c r="M729" s="417"/>
      <c r="N729" s="417"/>
      <c r="O729" s="417" t="s">
        <v>882</v>
      </c>
      <c r="P729" s="417"/>
      <c r="Q729" s="417"/>
      <c r="R729" s="417"/>
      <c r="S729" s="1781"/>
      <c r="T729" s="1781"/>
      <c r="U729" s="1781"/>
      <c r="V729" s="1781"/>
      <c r="W729" s="1818"/>
      <c r="X729" s="1819"/>
      <c r="Y729" s="1819"/>
      <c r="Z729" s="1819"/>
      <c r="AA729" s="1819"/>
      <c r="AB729" s="1819"/>
      <c r="AC729" s="1820"/>
      <c r="AD729" s="380"/>
      <c r="AE729" s="417" t="s">
        <v>883</v>
      </c>
      <c r="AF729" s="417"/>
      <c r="AG729" s="417"/>
      <c r="AH729" s="417"/>
      <c r="AI729" s="417"/>
      <c r="AJ729" s="417"/>
    </row>
    <row r="730" spans="1:36" s="370" customFormat="1" ht="18" customHeight="1" x14ac:dyDescent="0.15">
      <c r="A730" s="380"/>
      <c r="B730" s="390"/>
      <c r="C730" s="1808"/>
      <c r="D730" s="1809"/>
      <c r="E730" s="1809"/>
      <c r="F730" s="418" t="s">
        <v>859</v>
      </c>
      <c r="G730" s="1808"/>
      <c r="H730" s="1809"/>
      <c r="I730" s="1809"/>
      <c r="J730" s="418" t="s">
        <v>859</v>
      </c>
      <c r="K730" s="1808"/>
      <c r="L730" s="1809"/>
      <c r="M730" s="1809"/>
      <c r="N730" s="418" t="s">
        <v>859</v>
      </c>
      <c r="O730" s="1808"/>
      <c r="P730" s="1809"/>
      <c r="Q730" s="1809"/>
      <c r="R730" s="418" t="s">
        <v>859</v>
      </c>
      <c r="S730" s="1810" t="s">
        <v>884</v>
      </c>
      <c r="T730" s="1810"/>
      <c r="U730" s="1810"/>
      <c r="V730" s="1810"/>
      <c r="W730" s="1811"/>
      <c r="X730" s="1812"/>
      <c r="Y730" s="1812"/>
      <c r="Z730" s="1812"/>
      <c r="AA730" s="1812"/>
      <c r="AB730" s="1812"/>
      <c r="AC730" s="1813"/>
      <c r="AD730" s="380"/>
      <c r="AE730" s="350"/>
      <c r="AF730" s="353" t="s">
        <v>885</v>
      </c>
      <c r="AG730" s="354"/>
      <c r="AH730" s="354"/>
      <c r="AI730" s="354"/>
      <c r="AJ730" s="419"/>
    </row>
    <row r="731" spans="1:36" s="370" customFormat="1" ht="18" customHeight="1" x14ac:dyDescent="0.15">
      <c r="A731" s="380"/>
      <c r="B731" s="390"/>
      <c r="C731" s="1808"/>
      <c r="D731" s="1809"/>
      <c r="E731" s="1809"/>
      <c r="F731" s="418" t="s">
        <v>859</v>
      </c>
      <c r="G731" s="1808"/>
      <c r="H731" s="1809"/>
      <c r="I731" s="1809"/>
      <c r="J731" s="418" t="s">
        <v>859</v>
      </c>
      <c r="K731" s="1808"/>
      <c r="L731" s="1809"/>
      <c r="M731" s="1809"/>
      <c r="N731" s="418" t="s">
        <v>859</v>
      </c>
      <c r="O731" s="1808"/>
      <c r="P731" s="1809"/>
      <c r="Q731" s="1809"/>
      <c r="R731" s="418" t="s">
        <v>859</v>
      </c>
      <c r="S731" s="1810" t="s">
        <v>884</v>
      </c>
      <c r="T731" s="1810"/>
      <c r="U731" s="1810"/>
      <c r="V731" s="1810"/>
      <c r="W731" s="1811"/>
      <c r="X731" s="1812"/>
      <c r="Y731" s="1812"/>
      <c r="Z731" s="1812"/>
      <c r="AA731" s="1812"/>
      <c r="AB731" s="1812"/>
      <c r="AC731" s="1813"/>
      <c r="AD731" s="380"/>
      <c r="AE731" s="350"/>
      <c r="AF731" s="353" t="s">
        <v>886</v>
      </c>
      <c r="AG731" s="354"/>
      <c r="AH731" s="354"/>
      <c r="AI731" s="354"/>
      <c r="AJ731" s="419"/>
    </row>
    <row r="732" spans="1:36" s="370" customFormat="1" ht="18" customHeight="1" x14ac:dyDescent="0.15">
      <c r="A732" s="380"/>
      <c r="B732" s="390"/>
      <c r="C732" s="1808"/>
      <c r="D732" s="1809"/>
      <c r="E732" s="1809"/>
      <c r="F732" s="418" t="s">
        <v>859</v>
      </c>
      <c r="G732" s="1808"/>
      <c r="H732" s="1809"/>
      <c r="I732" s="1809"/>
      <c r="J732" s="418" t="s">
        <v>859</v>
      </c>
      <c r="K732" s="1808"/>
      <c r="L732" s="1809"/>
      <c r="M732" s="1809"/>
      <c r="N732" s="418" t="s">
        <v>859</v>
      </c>
      <c r="O732" s="1808"/>
      <c r="P732" s="1809"/>
      <c r="Q732" s="1809"/>
      <c r="R732" s="418" t="s">
        <v>859</v>
      </c>
      <c r="S732" s="1810" t="s">
        <v>884</v>
      </c>
      <c r="T732" s="1810"/>
      <c r="U732" s="1810"/>
      <c r="V732" s="1810"/>
      <c r="W732" s="1811"/>
      <c r="X732" s="1812"/>
      <c r="Y732" s="1812"/>
      <c r="Z732" s="1812"/>
      <c r="AA732" s="1812"/>
      <c r="AB732" s="1812"/>
      <c r="AC732" s="1813"/>
      <c r="AD732" s="380"/>
      <c r="AE732" s="350"/>
      <c r="AF732" s="353" t="s">
        <v>887</v>
      </c>
      <c r="AG732" s="354"/>
      <c r="AH732" s="354"/>
      <c r="AI732" s="354"/>
      <c r="AJ732" s="419"/>
    </row>
    <row r="733" spans="1:36" s="370" customFormat="1" ht="18" customHeight="1" x14ac:dyDescent="0.15">
      <c r="A733" s="380"/>
      <c r="B733" s="390"/>
      <c r="C733" s="1808"/>
      <c r="D733" s="1809"/>
      <c r="E733" s="1809"/>
      <c r="F733" s="418" t="s">
        <v>859</v>
      </c>
      <c r="G733" s="1808"/>
      <c r="H733" s="1809"/>
      <c r="I733" s="1809"/>
      <c r="J733" s="418" t="s">
        <v>859</v>
      </c>
      <c r="K733" s="1808"/>
      <c r="L733" s="1809"/>
      <c r="M733" s="1809"/>
      <c r="N733" s="418" t="s">
        <v>859</v>
      </c>
      <c r="O733" s="1808"/>
      <c r="P733" s="1809"/>
      <c r="Q733" s="1809"/>
      <c r="R733" s="418" t="s">
        <v>859</v>
      </c>
      <c r="S733" s="1810" t="s">
        <v>884</v>
      </c>
      <c r="T733" s="1810"/>
      <c r="U733" s="1810"/>
      <c r="V733" s="1810"/>
      <c r="W733" s="1811"/>
      <c r="X733" s="1812"/>
      <c r="Y733" s="1812"/>
      <c r="Z733" s="1812"/>
      <c r="AA733" s="1812"/>
      <c r="AB733" s="1812"/>
      <c r="AC733" s="1813"/>
      <c r="AD733" s="380"/>
      <c r="AE733" s="350"/>
      <c r="AF733" s="353" t="s">
        <v>888</v>
      </c>
      <c r="AG733" s="354"/>
      <c r="AH733" s="354"/>
      <c r="AI733" s="354"/>
      <c r="AJ733" s="419"/>
    </row>
    <row r="734" spans="1:36" s="370" customFormat="1" ht="18" customHeight="1" x14ac:dyDescent="0.15">
      <c r="A734" s="380"/>
      <c r="B734" s="390"/>
      <c r="C734" s="1808"/>
      <c r="D734" s="1809"/>
      <c r="E734" s="1809"/>
      <c r="F734" s="418" t="s">
        <v>859</v>
      </c>
      <c r="G734" s="1808"/>
      <c r="H734" s="1809"/>
      <c r="I734" s="1809"/>
      <c r="J734" s="418" t="s">
        <v>859</v>
      </c>
      <c r="K734" s="1808"/>
      <c r="L734" s="1809"/>
      <c r="M734" s="1809"/>
      <c r="N734" s="418" t="s">
        <v>859</v>
      </c>
      <c r="O734" s="1808"/>
      <c r="P734" s="1809"/>
      <c r="Q734" s="1809"/>
      <c r="R734" s="418" t="s">
        <v>859</v>
      </c>
      <c r="S734" s="1810" t="s">
        <v>884</v>
      </c>
      <c r="T734" s="1810"/>
      <c r="U734" s="1810"/>
      <c r="V734" s="1810"/>
      <c r="W734" s="1811"/>
      <c r="X734" s="1812"/>
      <c r="Y734" s="1812"/>
      <c r="Z734" s="1812"/>
      <c r="AA734" s="1812"/>
      <c r="AB734" s="1812"/>
      <c r="AC734" s="1813"/>
      <c r="AD734" s="380"/>
      <c r="AE734" s="350"/>
      <c r="AF734" s="1823" t="s">
        <v>889</v>
      </c>
      <c r="AG734" s="1824"/>
      <c r="AH734" s="1824"/>
      <c r="AI734" s="1824"/>
      <c r="AJ734" s="1825"/>
    </row>
    <row r="735" spans="1:36" s="370" customFormat="1" ht="18" customHeight="1" x14ac:dyDescent="0.15">
      <c r="A735" s="380"/>
      <c r="B735" s="390"/>
      <c r="C735" s="1808"/>
      <c r="D735" s="1809"/>
      <c r="E735" s="1809"/>
      <c r="F735" s="418" t="s">
        <v>859</v>
      </c>
      <c r="G735" s="1808"/>
      <c r="H735" s="1809"/>
      <c r="I735" s="1809"/>
      <c r="J735" s="418" t="s">
        <v>859</v>
      </c>
      <c r="K735" s="1808"/>
      <c r="L735" s="1809"/>
      <c r="M735" s="1809"/>
      <c r="N735" s="418" t="s">
        <v>859</v>
      </c>
      <c r="O735" s="1808"/>
      <c r="P735" s="1809"/>
      <c r="Q735" s="1809"/>
      <c r="R735" s="418" t="s">
        <v>859</v>
      </c>
      <c r="S735" s="1810" t="s">
        <v>884</v>
      </c>
      <c r="T735" s="1810"/>
      <c r="U735" s="1810"/>
      <c r="V735" s="1810"/>
      <c r="W735" s="1811"/>
      <c r="X735" s="1812"/>
      <c r="Y735" s="1812"/>
      <c r="Z735" s="1812"/>
      <c r="AA735" s="1812"/>
      <c r="AB735" s="1812"/>
      <c r="AC735" s="1813"/>
      <c r="AD735" s="380"/>
      <c r="AE735" s="350"/>
      <c r="AF735" s="420"/>
      <c r="AG735" s="354"/>
      <c r="AH735" s="354"/>
      <c r="AI735" s="354"/>
      <c r="AJ735" s="421"/>
    </row>
    <row r="736" spans="1:36" s="370" customFormat="1" ht="18" customHeight="1" x14ac:dyDescent="0.15">
      <c r="A736" s="380"/>
      <c r="B736" s="390"/>
      <c r="C736" s="1808"/>
      <c r="D736" s="1809"/>
      <c r="E736" s="1809"/>
      <c r="F736" s="418" t="s">
        <v>859</v>
      </c>
      <c r="G736" s="1808"/>
      <c r="H736" s="1809"/>
      <c r="I736" s="1809"/>
      <c r="J736" s="418" t="s">
        <v>859</v>
      </c>
      <c r="K736" s="1808"/>
      <c r="L736" s="1809"/>
      <c r="M736" s="1809"/>
      <c r="N736" s="418" t="s">
        <v>859</v>
      </c>
      <c r="O736" s="1808"/>
      <c r="P736" s="1809"/>
      <c r="Q736" s="1809"/>
      <c r="R736" s="418" t="s">
        <v>859</v>
      </c>
      <c r="S736" s="1810" t="s">
        <v>884</v>
      </c>
      <c r="T736" s="1810"/>
      <c r="U736" s="1810"/>
      <c r="V736" s="1810"/>
      <c r="W736" s="1811"/>
      <c r="X736" s="1812"/>
      <c r="Y736" s="1812"/>
      <c r="Z736" s="1812"/>
      <c r="AA736" s="1812"/>
      <c r="AB736" s="1812"/>
      <c r="AC736" s="1813"/>
      <c r="AD736" s="380"/>
      <c r="AE736" s="350"/>
      <c r="AF736" s="353"/>
      <c r="AG736" s="354"/>
      <c r="AH736" s="354"/>
      <c r="AI736" s="354"/>
      <c r="AJ736" s="419"/>
    </row>
    <row r="737" spans="1:36" s="370" customFormat="1" ht="18" customHeight="1" x14ac:dyDescent="0.15">
      <c r="A737" s="380"/>
      <c r="B737" s="390"/>
      <c r="C737" s="1808"/>
      <c r="D737" s="1809"/>
      <c r="E737" s="1809"/>
      <c r="F737" s="418" t="s">
        <v>859</v>
      </c>
      <c r="G737" s="1808"/>
      <c r="H737" s="1809"/>
      <c r="I737" s="1809"/>
      <c r="J737" s="418" t="s">
        <v>859</v>
      </c>
      <c r="K737" s="1808"/>
      <c r="L737" s="1809"/>
      <c r="M737" s="1809"/>
      <c r="N737" s="418" t="s">
        <v>859</v>
      </c>
      <c r="O737" s="1808"/>
      <c r="P737" s="1809"/>
      <c r="Q737" s="1809"/>
      <c r="R737" s="418" t="s">
        <v>859</v>
      </c>
      <c r="S737" s="1810" t="s">
        <v>884</v>
      </c>
      <c r="T737" s="1810"/>
      <c r="U737" s="1810"/>
      <c r="V737" s="1810"/>
      <c r="W737" s="1811"/>
      <c r="X737" s="1812"/>
      <c r="Y737" s="1812"/>
      <c r="Z737" s="1812"/>
      <c r="AA737" s="1812"/>
      <c r="AB737" s="1812"/>
      <c r="AC737" s="1813"/>
      <c r="AD737" s="380"/>
      <c r="AE737" s="422"/>
      <c r="AF737" s="422"/>
      <c r="AG737" s="422"/>
      <c r="AH737" s="422"/>
      <c r="AI737" s="422"/>
      <c r="AJ737" s="422"/>
    </row>
    <row r="738" spans="1:36" s="370" customFormat="1" ht="18" customHeight="1" x14ac:dyDescent="0.15">
      <c r="A738" s="380"/>
      <c r="B738" s="390"/>
      <c r="C738" s="1808"/>
      <c r="D738" s="1809"/>
      <c r="E738" s="1809"/>
      <c r="F738" s="418" t="s">
        <v>859</v>
      </c>
      <c r="G738" s="1808"/>
      <c r="H738" s="1809"/>
      <c r="I738" s="1809"/>
      <c r="J738" s="418" t="s">
        <v>859</v>
      </c>
      <c r="K738" s="1808"/>
      <c r="L738" s="1809"/>
      <c r="M738" s="1809"/>
      <c r="N738" s="418" t="s">
        <v>859</v>
      </c>
      <c r="O738" s="1808"/>
      <c r="P738" s="1809"/>
      <c r="Q738" s="1809"/>
      <c r="R738" s="418" t="s">
        <v>859</v>
      </c>
      <c r="S738" s="1810" t="s">
        <v>884</v>
      </c>
      <c r="T738" s="1810"/>
      <c r="U738" s="1810"/>
      <c r="V738" s="1810"/>
      <c r="W738" s="1811"/>
      <c r="X738" s="1812"/>
      <c r="Y738" s="1812"/>
      <c r="Z738" s="1812"/>
      <c r="AA738" s="1812"/>
      <c r="AB738" s="1812"/>
      <c r="AC738" s="1813"/>
      <c r="AD738" s="380"/>
      <c r="AE738" s="423"/>
      <c r="AF738" s="423"/>
      <c r="AG738" s="423"/>
      <c r="AH738" s="423"/>
      <c r="AI738" s="423"/>
      <c r="AJ738" s="423"/>
    </row>
    <row r="739" spans="1:36" s="370" customFormat="1" ht="18" customHeight="1" x14ac:dyDescent="0.15">
      <c r="A739" s="380"/>
      <c r="B739" s="390"/>
      <c r="C739" s="1808"/>
      <c r="D739" s="1809"/>
      <c r="E739" s="1809"/>
      <c r="F739" s="418" t="s">
        <v>859</v>
      </c>
      <c r="G739" s="1808"/>
      <c r="H739" s="1809"/>
      <c r="I739" s="1809"/>
      <c r="J739" s="418" t="s">
        <v>859</v>
      </c>
      <c r="K739" s="1808"/>
      <c r="L739" s="1809"/>
      <c r="M739" s="1809"/>
      <c r="N739" s="418" t="s">
        <v>859</v>
      </c>
      <c r="O739" s="1808"/>
      <c r="P739" s="1809"/>
      <c r="Q739" s="1809"/>
      <c r="R739" s="418" t="s">
        <v>859</v>
      </c>
      <c r="S739" s="1810" t="s">
        <v>884</v>
      </c>
      <c r="T739" s="1810"/>
      <c r="U739" s="1810"/>
      <c r="V739" s="1810"/>
      <c r="W739" s="1811"/>
      <c r="X739" s="1812"/>
      <c r="Y739" s="1812"/>
      <c r="Z739" s="1812"/>
      <c r="AA739" s="1812"/>
      <c r="AB739" s="1812"/>
      <c r="AC739" s="1813"/>
      <c r="AD739" s="380"/>
      <c r="AE739" s="380"/>
      <c r="AF739" s="380"/>
      <c r="AG739" s="380"/>
      <c r="AH739" s="380"/>
      <c r="AI739" s="380"/>
      <c r="AJ739" s="380"/>
    </row>
    <row r="740" spans="1:36" s="370" customFormat="1" ht="18" customHeight="1" x14ac:dyDescent="0.15">
      <c r="A740" s="380"/>
      <c r="B740" s="390"/>
      <c r="C740" s="1808"/>
      <c r="D740" s="1809"/>
      <c r="E740" s="1809"/>
      <c r="F740" s="418" t="s">
        <v>859</v>
      </c>
      <c r="G740" s="1808"/>
      <c r="H740" s="1809"/>
      <c r="I740" s="1809"/>
      <c r="J740" s="418" t="s">
        <v>859</v>
      </c>
      <c r="K740" s="1808"/>
      <c r="L740" s="1809"/>
      <c r="M740" s="1809"/>
      <c r="N740" s="418" t="s">
        <v>859</v>
      </c>
      <c r="O740" s="1808"/>
      <c r="P740" s="1809"/>
      <c r="Q740" s="1809"/>
      <c r="R740" s="418" t="s">
        <v>859</v>
      </c>
      <c r="S740" s="1810" t="s">
        <v>884</v>
      </c>
      <c r="T740" s="1810"/>
      <c r="U740" s="1810"/>
      <c r="V740" s="1810"/>
      <c r="W740" s="1811"/>
      <c r="X740" s="1812"/>
      <c r="Y740" s="1812"/>
      <c r="Z740" s="1812"/>
      <c r="AA740" s="1812"/>
      <c r="AB740" s="1812"/>
      <c r="AC740" s="1813"/>
      <c r="AD740" s="380"/>
      <c r="AE740" s="380"/>
      <c r="AF740" s="380"/>
      <c r="AG740" s="380"/>
      <c r="AH740" s="380"/>
      <c r="AI740" s="380"/>
      <c r="AJ740" s="380"/>
    </row>
    <row r="741" spans="1:36" s="370" customFormat="1" ht="18" customHeight="1" x14ac:dyDescent="0.15">
      <c r="A741" s="380"/>
      <c r="B741" s="390"/>
      <c r="C741" s="1808"/>
      <c r="D741" s="1809"/>
      <c r="E741" s="1809"/>
      <c r="F741" s="418" t="s">
        <v>859</v>
      </c>
      <c r="G741" s="1808"/>
      <c r="H741" s="1809"/>
      <c r="I741" s="1809"/>
      <c r="J741" s="418" t="s">
        <v>859</v>
      </c>
      <c r="K741" s="1808"/>
      <c r="L741" s="1809"/>
      <c r="M741" s="1809"/>
      <c r="N741" s="418" t="s">
        <v>859</v>
      </c>
      <c r="O741" s="1808"/>
      <c r="P741" s="1809"/>
      <c r="Q741" s="1809"/>
      <c r="R741" s="418" t="s">
        <v>859</v>
      </c>
      <c r="S741" s="1810" t="s">
        <v>884</v>
      </c>
      <c r="T741" s="1810"/>
      <c r="U741" s="1810"/>
      <c r="V741" s="1810"/>
      <c r="W741" s="1811"/>
      <c r="X741" s="1812"/>
      <c r="Y741" s="1812"/>
      <c r="Z741" s="1812"/>
      <c r="AA741" s="1812"/>
      <c r="AB741" s="1812"/>
      <c r="AC741" s="1813"/>
      <c r="AD741" s="380"/>
      <c r="AE741" s="380"/>
      <c r="AF741" s="380"/>
      <c r="AG741" s="380"/>
      <c r="AH741" s="380"/>
      <c r="AI741" s="380"/>
      <c r="AJ741" s="380"/>
    </row>
    <row r="742" spans="1:36" s="359" customFormat="1" ht="12" x14ac:dyDescent="0.15">
      <c r="A742" s="380"/>
      <c r="B742" s="34" t="s">
        <v>890</v>
      </c>
      <c r="C742" s="382"/>
      <c r="D742" s="382"/>
      <c r="E742" s="382"/>
      <c r="F742" s="382"/>
      <c r="G742" s="382"/>
      <c r="H742" s="382"/>
      <c r="I742" s="382"/>
      <c r="J742" s="382"/>
      <c r="K742" s="382"/>
      <c r="L742" s="382"/>
      <c r="M742" s="382"/>
      <c r="N742" s="382"/>
      <c r="O742" s="382"/>
      <c r="P742" s="382"/>
      <c r="Q742" s="382"/>
      <c r="R742" s="424"/>
      <c r="S742" s="424"/>
      <c r="T742" s="424"/>
      <c r="U742" s="424"/>
      <c r="V742" s="424"/>
      <c r="W742" s="424"/>
      <c r="X742" s="424"/>
      <c r="Y742" s="424"/>
      <c r="Z742" s="424"/>
      <c r="AA742" s="424"/>
      <c r="AB742" s="424"/>
      <c r="AC742" s="382"/>
      <c r="AD742" s="382"/>
      <c r="AE742" s="382"/>
      <c r="AF742" s="382"/>
      <c r="AG742" s="382"/>
      <c r="AH742" s="382"/>
      <c r="AI742" s="382"/>
      <c r="AJ742" s="382"/>
    </row>
    <row r="743" spans="1:36" s="359" customFormat="1" ht="19.5" customHeight="1" x14ac:dyDescent="0.15">
      <c r="A743" s="380"/>
      <c r="B743" s="34"/>
      <c r="C743" s="382"/>
      <c r="D743" s="382"/>
      <c r="E743" s="382"/>
      <c r="F743" s="382"/>
      <c r="G743" s="382"/>
      <c r="H743" s="382"/>
      <c r="I743" s="382"/>
      <c r="J743" s="382"/>
      <c r="K743" s="382"/>
      <c r="L743" s="382"/>
      <c r="M743" s="382"/>
      <c r="N743" s="382"/>
      <c r="O743" s="382"/>
      <c r="P743" s="382"/>
      <c r="Q743" s="382"/>
      <c r="R743" s="424"/>
      <c r="S743" s="424"/>
      <c r="T743" s="424"/>
      <c r="U743" s="424"/>
      <c r="V743" s="424"/>
      <c r="W743" s="424"/>
      <c r="X743" s="424"/>
      <c r="Y743" s="424"/>
      <c r="Z743" s="424"/>
      <c r="AA743" s="424"/>
      <c r="AB743" s="424"/>
      <c r="AC743" s="382"/>
      <c r="AD743" s="382"/>
      <c r="AE743" s="382"/>
      <c r="AF743" s="382"/>
      <c r="AG743" s="382"/>
      <c r="AH743" s="382"/>
      <c r="AI743" s="382"/>
      <c r="AJ743" s="382"/>
    </row>
    <row r="744" spans="1:36" s="340" customFormat="1" ht="20.100000000000001" customHeight="1" x14ac:dyDescent="0.15">
      <c r="A744" s="378" t="s">
        <v>891</v>
      </c>
      <c r="B744" s="341"/>
      <c r="C744" s="341"/>
      <c r="D744" s="341"/>
      <c r="E744" s="341"/>
      <c r="F744" s="341"/>
      <c r="G744" s="341"/>
      <c r="H744" s="341"/>
      <c r="I744" s="341"/>
      <c r="J744" s="341"/>
      <c r="K744" s="341"/>
      <c r="L744" s="341"/>
      <c r="M744" s="341"/>
      <c r="N744" s="341"/>
      <c r="O744" s="341"/>
      <c r="P744" s="341"/>
      <c r="Q744" s="341"/>
      <c r="R744" s="341"/>
      <c r="S744" s="341"/>
      <c r="T744" s="341"/>
      <c r="U744" s="341"/>
      <c r="V744" s="341"/>
      <c r="W744" s="341"/>
      <c r="X744" s="341"/>
      <c r="Y744" s="341"/>
      <c r="Z744" s="341"/>
      <c r="AA744" s="341"/>
      <c r="AB744" s="341"/>
      <c r="AC744" s="341"/>
      <c r="AD744" s="341"/>
      <c r="AE744" s="341"/>
      <c r="AF744" s="341"/>
      <c r="AG744" s="341"/>
      <c r="AH744" s="341"/>
      <c r="AI744" s="341"/>
      <c r="AJ744" s="341"/>
    </row>
    <row r="745" spans="1:36" s="340" customFormat="1" ht="20.100000000000001" customHeight="1" x14ac:dyDescent="0.15">
      <c r="A745" s="341"/>
      <c r="B745" s="341" t="s">
        <v>892</v>
      </c>
      <c r="C745" s="341"/>
      <c r="D745" s="341"/>
      <c r="E745" s="341"/>
      <c r="F745" s="341"/>
      <c r="G745" s="341"/>
      <c r="H745" s="341"/>
      <c r="I745" s="341"/>
      <c r="J745" s="341"/>
      <c r="K745" s="341"/>
      <c r="L745" s="341"/>
      <c r="M745" s="341"/>
      <c r="N745" s="341"/>
      <c r="O745" s="341"/>
      <c r="P745" s="341"/>
      <c r="Q745" s="341"/>
      <c r="R745" s="341"/>
      <c r="S745" s="341"/>
      <c r="T745" s="341"/>
      <c r="U745" s="341"/>
      <c r="V745" s="341"/>
      <c r="W745" s="341"/>
      <c r="X745" s="341"/>
      <c r="Y745" s="341"/>
      <c r="Z745" s="341"/>
      <c r="AA745" s="341"/>
      <c r="AB745" s="341"/>
      <c r="AC745" s="341"/>
      <c r="AD745" s="341"/>
      <c r="AE745" s="341"/>
      <c r="AF745" s="341"/>
      <c r="AG745" s="341"/>
      <c r="AH745" s="341"/>
      <c r="AI745" s="341"/>
      <c r="AJ745" s="341"/>
    </row>
    <row r="746" spans="1:36" s="346" customFormat="1" ht="20.100000000000001" customHeight="1" x14ac:dyDescent="0.15">
      <c r="A746" s="342"/>
      <c r="B746" s="343" t="s">
        <v>893</v>
      </c>
      <c r="C746" s="344"/>
      <c r="D746" s="344"/>
      <c r="E746" s="345"/>
      <c r="F746" s="343" t="s">
        <v>894</v>
      </c>
      <c r="G746" s="344"/>
      <c r="H746" s="344"/>
      <c r="I746" s="344"/>
      <c r="J746" s="344"/>
      <c r="K746" s="344"/>
      <c r="L746" s="344"/>
      <c r="M746" s="344"/>
      <c r="N746" s="345"/>
      <c r="O746" s="343" t="s">
        <v>895</v>
      </c>
      <c r="P746" s="344"/>
      <c r="Q746" s="344"/>
      <c r="R746" s="344"/>
      <c r="S746" s="344"/>
      <c r="T746" s="344"/>
      <c r="U746" s="344"/>
      <c r="V746" s="344"/>
      <c r="W746" s="344"/>
      <c r="X746" s="344"/>
      <c r="Y746" s="345"/>
      <c r="Z746" s="343" t="s">
        <v>896</v>
      </c>
      <c r="AA746" s="344"/>
      <c r="AB746" s="344"/>
      <c r="AC746" s="344"/>
      <c r="AD746" s="345"/>
      <c r="AE746" s="343" t="s">
        <v>897</v>
      </c>
      <c r="AF746" s="344"/>
      <c r="AG746" s="344"/>
      <c r="AH746" s="344"/>
      <c r="AI746" s="344"/>
      <c r="AJ746" s="345"/>
    </row>
    <row r="747" spans="1:36" s="346" customFormat="1" ht="20.100000000000001" customHeight="1" x14ac:dyDescent="0.15">
      <c r="A747" s="342"/>
      <c r="B747" s="1826"/>
      <c r="C747" s="1827"/>
      <c r="D747" s="1827"/>
      <c r="E747" s="1828"/>
      <c r="F747" s="1829"/>
      <c r="G747" s="1830"/>
      <c r="H747" s="1830"/>
      <c r="I747" s="1830"/>
      <c r="J747" s="1830"/>
      <c r="K747" s="1830"/>
      <c r="L747" s="1830"/>
      <c r="M747" s="1830"/>
      <c r="N747" s="1831"/>
      <c r="O747" s="1829"/>
      <c r="P747" s="1830"/>
      <c r="Q747" s="1830"/>
      <c r="R747" s="1830"/>
      <c r="S747" s="1830"/>
      <c r="T747" s="1830"/>
      <c r="U747" s="1830"/>
      <c r="V747" s="1830"/>
      <c r="W747" s="1830"/>
      <c r="X747" s="1830"/>
      <c r="Y747" s="1831"/>
      <c r="Z747" s="1829"/>
      <c r="AA747" s="1830"/>
      <c r="AB747" s="1830"/>
      <c r="AC747" s="1830"/>
      <c r="AD747" s="1831"/>
      <c r="AE747" s="1829"/>
      <c r="AF747" s="1830"/>
      <c r="AG747" s="1830"/>
      <c r="AH747" s="1830"/>
      <c r="AI747" s="1830"/>
      <c r="AJ747" s="1831"/>
    </row>
    <row r="748" spans="1:36" s="346" customFormat="1" ht="20.100000000000001" customHeight="1" x14ac:dyDescent="0.15">
      <c r="A748" s="342"/>
      <c r="B748" s="1826"/>
      <c r="C748" s="1827"/>
      <c r="D748" s="1827"/>
      <c r="E748" s="1828"/>
      <c r="F748" s="1829"/>
      <c r="G748" s="1830"/>
      <c r="H748" s="1830"/>
      <c r="I748" s="1830"/>
      <c r="J748" s="1830"/>
      <c r="K748" s="1830"/>
      <c r="L748" s="1830"/>
      <c r="M748" s="1830"/>
      <c r="N748" s="1831"/>
      <c r="O748" s="1829"/>
      <c r="P748" s="1830"/>
      <c r="Q748" s="1830"/>
      <c r="R748" s="1830"/>
      <c r="S748" s="1830"/>
      <c r="T748" s="1830"/>
      <c r="U748" s="1830"/>
      <c r="V748" s="1830"/>
      <c r="W748" s="1830"/>
      <c r="X748" s="1830"/>
      <c r="Y748" s="1831"/>
      <c r="Z748" s="1829"/>
      <c r="AA748" s="1830"/>
      <c r="AB748" s="1830"/>
      <c r="AC748" s="1830"/>
      <c r="AD748" s="1831"/>
      <c r="AE748" s="1829"/>
      <c r="AF748" s="1830"/>
      <c r="AG748" s="1830"/>
      <c r="AH748" s="1830"/>
      <c r="AI748" s="1830"/>
      <c r="AJ748" s="1831"/>
    </row>
    <row r="749" spans="1:36" s="346" customFormat="1" ht="20.100000000000001" customHeight="1" x14ac:dyDescent="0.15">
      <c r="A749" s="342"/>
      <c r="B749" s="1826"/>
      <c r="C749" s="1827"/>
      <c r="D749" s="1827"/>
      <c r="E749" s="1828"/>
      <c r="F749" s="1829"/>
      <c r="G749" s="1830"/>
      <c r="H749" s="1830"/>
      <c r="I749" s="1830"/>
      <c r="J749" s="1830"/>
      <c r="K749" s="1830"/>
      <c r="L749" s="1830"/>
      <c r="M749" s="1830"/>
      <c r="N749" s="1831"/>
      <c r="O749" s="1829"/>
      <c r="P749" s="1830"/>
      <c r="Q749" s="1830"/>
      <c r="R749" s="1830"/>
      <c r="S749" s="1830"/>
      <c r="T749" s="1830"/>
      <c r="U749" s="1830"/>
      <c r="V749" s="1830"/>
      <c r="W749" s="1830"/>
      <c r="X749" s="1830"/>
      <c r="Y749" s="1831"/>
      <c r="Z749" s="1829"/>
      <c r="AA749" s="1830"/>
      <c r="AB749" s="1830"/>
      <c r="AC749" s="1830"/>
      <c r="AD749" s="1831"/>
      <c r="AE749" s="1829"/>
      <c r="AF749" s="1830"/>
      <c r="AG749" s="1830"/>
      <c r="AH749" s="1830"/>
      <c r="AI749" s="1830"/>
      <c r="AJ749" s="1831"/>
    </row>
    <row r="750" spans="1:36" s="346" customFormat="1" ht="20.100000000000001" customHeight="1" x14ac:dyDescent="0.15">
      <c r="A750" s="342"/>
      <c r="B750" s="1826"/>
      <c r="C750" s="1827"/>
      <c r="D750" s="1827"/>
      <c r="E750" s="1828"/>
      <c r="F750" s="1829"/>
      <c r="G750" s="1830"/>
      <c r="H750" s="1830"/>
      <c r="I750" s="1830"/>
      <c r="J750" s="1830"/>
      <c r="K750" s="1830"/>
      <c r="L750" s="1830"/>
      <c r="M750" s="1830"/>
      <c r="N750" s="1831"/>
      <c r="O750" s="1829"/>
      <c r="P750" s="1830"/>
      <c r="Q750" s="1830"/>
      <c r="R750" s="1830"/>
      <c r="S750" s="1830"/>
      <c r="T750" s="1830"/>
      <c r="U750" s="1830"/>
      <c r="V750" s="1830"/>
      <c r="W750" s="1830"/>
      <c r="X750" s="1830"/>
      <c r="Y750" s="1831"/>
      <c r="Z750" s="1829"/>
      <c r="AA750" s="1830"/>
      <c r="AB750" s="1830"/>
      <c r="AC750" s="1830"/>
      <c r="AD750" s="1831"/>
      <c r="AE750" s="1829"/>
      <c r="AF750" s="1830"/>
      <c r="AG750" s="1830"/>
      <c r="AH750" s="1830"/>
      <c r="AI750" s="1830"/>
      <c r="AJ750" s="1831"/>
    </row>
    <row r="751" spans="1:36" s="346" customFormat="1" ht="20.100000000000001" customHeight="1" x14ac:dyDescent="0.15">
      <c r="A751" s="342"/>
      <c r="B751" s="1826"/>
      <c r="C751" s="1827"/>
      <c r="D751" s="1827"/>
      <c r="E751" s="1828"/>
      <c r="F751" s="1829"/>
      <c r="G751" s="1830"/>
      <c r="H751" s="1830"/>
      <c r="I751" s="1830"/>
      <c r="J751" s="1830"/>
      <c r="K751" s="1830"/>
      <c r="L751" s="1830"/>
      <c r="M751" s="1830"/>
      <c r="N751" s="1831"/>
      <c r="O751" s="1829"/>
      <c r="P751" s="1830"/>
      <c r="Q751" s="1830"/>
      <c r="R751" s="1830"/>
      <c r="S751" s="1830"/>
      <c r="T751" s="1830"/>
      <c r="U751" s="1830"/>
      <c r="V751" s="1830"/>
      <c r="W751" s="1830"/>
      <c r="X751" s="1830"/>
      <c r="Y751" s="1831"/>
      <c r="Z751" s="1829"/>
      <c r="AA751" s="1830"/>
      <c r="AB751" s="1830"/>
      <c r="AC751" s="1830"/>
      <c r="AD751" s="1831"/>
      <c r="AE751" s="1829"/>
      <c r="AF751" s="1830"/>
      <c r="AG751" s="1830"/>
      <c r="AH751" s="1830"/>
      <c r="AI751" s="1830"/>
      <c r="AJ751" s="1831"/>
    </row>
    <row r="752" spans="1:36" s="346" customFormat="1" ht="20.100000000000001" customHeight="1" x14ac:dyDescent="0.15">
      <c r="A752" s="342"/>
      <c r="B752" s="1826"/>
      <c r="C752" s="1827"/>
      <c r="D752" s="1827"/>
      <c r="E752" s="1828"/>
      <c r="F752" s="1829"/>
      <c r="G752" s="1830"/>
      <c r="H752" s="1830"/>
      <c r="I752" s="1830"/>
      <c r="J752" s="1830"/>
      <c r="K752" s="1830"/>
      <c r="L752" s="1830"/>
      <c r="M752" s="1830"/>
      <c r="N752" s="1831"/>
      <c r="O752" s="1829"/>
      <c r="P752" s="1830"/>
      <c r="Q752" s="1830"/>
      <c r="R752" s="1830"/>
      <c r="S752" s="1830"/>
      <c r="T752" s="1830"/>
      <c r="U752" s="1830"/>
      <c r="V752" s="1830"/>
      <c r="W752" s="1830"/>
      <c r="X752" s="1830"/>
      <c r="Y752" s="1831"/>
      <c r="Z752" s="1829"/>
      <c r="AA752" s="1830"/>
      <c r="AB752" s="1830"/>
      <c r="AC752" s="1830"/>
      <c r="AD752" s="1831"/>
      <c r="AE752" s="1829"/>
      <c r="AF752" s="1830"/>
      <c r="AG752" s="1830"/>
      <c r="AH752" s="1830"/>
      <c r="AI752" s="1830"/>
      <c r="AJ752" s="1831"/>
    </row>
    <row r="753" spans="1:36" s="346" customFormat="1" ht="20.100000000000001" customHeight="1" x14ac:dyDescent="0.15">
      <c r="A753" s="342"/>
      <c r="B753" s="1826"/>
      <c r="C753" s="1827"/>
      <c r="D753" s="1827"/>
      <c r="E753" s="1828"/>
      <c r="F753" s="1829"/>
      <c r="G753" s="1830"/>
      <c r="H753" s="1830"/>
      <c r="I753" s="1830"/>
      <c r="J753" s="1830"/>
      <c r="K753" s="1830"/>
      <c r="L753" s="1830"/>
      <c r="M753" s="1830"/>
      <c r="N753" s="1831"/>
      <c r="O753" s="1829"/>
      <c r="P753" s="1830"/>
      <c r="Q753" s="1830"/>
      <c r="R753" s="1830"/>
      <c r="S753" s="1830"/>
      <c r="T753" s="1830"/>
      <c r="U753" s="1830"/>
      <c r="V753" s="1830"/>
      <c r="W753" s="1830"/>
      <c r="X753" s="1830"/>
      <c r="Y753" s="1831"/>
      <c r="Z753" s="1829"/>
      <c r="AA753" s="1830"/>
      <c r="AB753" s="1830"/>
      <c r="AC753" s="1830"/>
      <c r="AD753" s="1831"/>
      <c r="AE753" s="1829"/>
      <c r="AF753" s="1830"/>
      <c r="AG753" s="1830"/>
      <c r="AH753" s="1830"/>
      <c r="AI753" s="1830"/>
      <c r="AJ753" s="1831"/>
    </row>
    <row r="754" spans="1:36" s="346" customFormat="1" ht="20.100000000000001" customHeight="1" x14ac:dyDescent="0.15">
      <c r="A754" s="342"/>
      <c r="B754" s="1832"/>
      <c r="C754" s="1833"/>
      <c r="D754" s="1833"/>
      <c r="E754" s="1834"/>
      <c r="F754" s="1811"/>
      <c r="G754" s="1812"/>
      <c r="H754" s="1812"/>
      <c r="I754" s="1812"/>
      <c r="J754" s="1812"/>
      <c r="K754" s="1812"/>
      <c r="L754" s="1812"/>
      <c r="M754" s="1812"/>
      <c r="N754" s="1813"/>
      <c r="O754" s="1811"/>
      <c r="P754" s="1812"/>
      <c r="Q754" s="1812"/>
      <c r="R754" s="1812"/>
      <c r="S754" s="1812"/>
      <c r="T754" s="1812"/>
      <c r="U754" s="1812"/>
      <c r="V754" s="1812"/>
      <c r="W754" s="1812"/>
      <c r="X754" s="1812"/>
      <c r="Y754" s="1813"/>
      <c r="Z754" s="1811"/>
      <c r="AA754" s="1812"/>
      <c r="AB754" s="1812"/>
      <c r="AC754" s="1812"/>
      <c r="AD754" s="1813"/>
      <c r="AE754" s="1811"/>
      <c r="AF754" s="1812"/>
      <c r="AG754" s="1812"/>
      <c r="AH754" s="1812"/>
      <c r="AI754" s="1812"/>
      <c r="AJ754" s="1813"/>
    </row>
    <row r="755" spans="1:36" s="366" customFormat="1" ht="14.1" customHeight="1" x14ac:dyDescent="0.15">
      <c r="A755" s="365"/>
      <c r="B755" s="34" t="s">
        <v>898</v>
      </c>
      <c r="C755" s="365"/>
      <c r="D755" s="365"/>
      <c r="E755" s="365"/>
      <c r="F755" s="365"/>
      <c r="G755" s="365"/>
      <c r="H755" s="365"/>
      <c r="I755" s="365"/>
      <c r="J755" s="365"/>
      <c r="K755" s="365"/>
      <c r="L755" s="365"/>
      <c r="M755" s="365"/>
      <c r="N755" s="365"/>
      <c r="O755" s="365"/>
      <c r="P755" s="365"/>
      <c r="Q755" s="365"/>
      <c r="R755" s="365"/>
      <c r="S755" s="365"/>
      <c r="T755" s="365"/>
      <c r="U755" s="365"/>
      <c r="V755" s="365"/>
      <c r="W755" s="365"/>
      <c r="X755" s="365"/>
      <c r="Y755" s="365"/>
      <c r="Z755" s="365"/>
      <c r="AA755" s="365"/>
      <c r="AB755" s="365"/>
      <c r="AC755" s="365"/>
      <c r="AD755" s="365"/>
      <c r="AE755" s="365"/>
      <c r="AF755" s="365"/>
      <c r="AG755" s="365"/>
      <c r="AH755" s="365"/>
      <c r="AI755" s="365"/>
      <c r="AJ755" s="365"/>
    </row>
    <row r="756" spans="1:36" s="346" customFormat="1" ht="11.25" customHeight="1" x14ac:dyDescent="0.15">
      <c r="A756" s="342"/>
      <c r="B756" s="342"/>
      <c r="C756" s="342"/>
      <c r="D756" s="342"/>
      <c r="E756" s="342"/>
      <c r="F756" s="342"/>
      <c r="G756" s="342"/>
      <c r="H756" s="342"/>
      <c r="I756" s="342"/>
      <c r="J756" s="342"/>
      <c r="K756" s="342"/>
      <c r="L756" s="342"/>
      <c r="M756" s="342"/>
      <c r="N756" s="342"/>
      <c r="O756" s="342"/>
      <c r="P756" s="342"/>
      <c r="Q756" s="342"/>
      <c r="R756" s="342"/>
      <c r="S756" s="342"/>
      <c r="T756" s="342"/>
      <c r="U756" s="342"/>
      <c r="V756" s="342"/>
      <c r="W756" s="342"/>
      <c r="X756" s="342"/>
      <c r="Y756" s="342"/>
      <c r="Z756" s="342"/>
      <c r="AA756" s="342"/>
      <c r="AB756" s="342"/>
      <c r="AC756" s="342"/>
      <c r="AD756" s="342"/>
      <c r="AE756" s="342"/>
      <c r="AF756" s="342"/>
      <c r="AG756" s="342"/>
      <c r="AH756" s="342"/>
      <c r="AI756" s="342"/>
      <c r="AJ756" s="342"/>
    </row>
    <row r="757" spans="1:36" s="340" customFormat="1" ht="20.100000000000001" customHeight="1" x14ac:dyDescent="0.15">
      <c r="A757" s="341"/>
      <c r="B757" s="341" t="s">
        <v>899</v>
      </c>
      <c r="C757" s="341"/>
      <c r="D757" s="341"/>
      <c r="E757" s="341"/>
      <c r="F757" s="341"/>
      <c r="G757" s="341"/>
      <c r="H757" s="341"/>
      <c r="I757" s="341"/>
      <c r="J757" s="341"/>
      <c r="K757" s="341"/>
      <c r="L757" s="341"/>
      <c r="M757" s="341"/>
      <c r="N757" s="341"/>
      <c r="O757" s="341"/>
      <c r="P757" s="341"/>
      <c r="Q757" s="341"/>
      <c r="R757" s="341"/>
      <c r="S757" s="341"/>
      <c r="T757" s="341"/>
      <c r="U757" s="341"/>
      <c r="V757" s="341"/>
      <c r="W757" s="341"/>
      <c r="X757" s="341"/>
      <c r="Y757" s="341"/>
      <c r="Z757" s="341"/>
      <c r="AA757" s="341"/>
      <c r="AB757" s="341"/>
      <c r="AC757" s="341"/>
      <c r="AD757" s="341"/>
      <c r="AE757" s="341"/>
      <c r="AF757" s="341"/>
      <c r="AG757" s="341"/>
      <c r="AH757" s="341"/>
      <c r="AI757" s="341"/>
      <c r="AJ757" s="341"/>
    </row>
    <row r="758" spans="1:36" s="346" customFormat="1" ht="20.100000000000001" customHeight="1" x14ac:dyDescent="0.15">
      <c r="A758" s="342"/>
      <c r="B758" s="343" t="s">
        <v>893</v>
      </c>
      <c r="C758" s="344"/>
      <c r="D758" s="344"/>
      <c r="E758" s="345"/>
      <c r="F758" s="343" t="s">
        <v>900</v>
      </c>
      <c r="G758" s="344"/>
      <c r="H758" s="344"/>
      <c r="I758" s="344"/>
      <c r="J758" s="344"/>
      <c r="K758" s="344"/>
      <c r="L758" s="344"/>
      <c r="M758" s="344"/>
      <c r="N758" s="345"/>
      <c r="O758" s="343" t="s">
        <v>895</v>
      </c>
      <c r="P758" s="344"/>
      <c r="Q758" s="344"/>
      <c r="R758" s="344"/>
      <c r="S758" s="344"/>
      <c r="T758" s="344"/>
      <c r="U758" s="344"/>
      <c r="V758" s="344"/>
      <c r="W758" s="344"/>
      <c r="X758" s="344"/>
      <c r="Y758" s="344"/>
      <c r="Z758" s="345"/>
      <c r="AA758" s="343" t="s">
        <v>901</v>
      </c>
      <c r="AB758" s="344"/>
      <c r="AC758" s="344"/>
      <c r="AD758" s="344"/>
      <c r="AE758" s="344"/>
      <c r="AF758" s="344"/>
      <c r="AG758" s="344"/>
      <c r="AH758" s="344"/>
      <c r="AI758" s="344"/>
      <c r="AJ758" s="345"/>
    </row>
    <row r="759" spans="1:36" s="346" customFormat="1" ht="20.100000000000001" customHeight="1" x14ac:dyDescent="0.15">
      <c r="A759" s="342"/>
      <c r="B759" s="1832"/>
      <c r="C759" s="1833"/>
      <c r="D759" s="1833"/>
      <c r="E759" s="1834"/>
      <c r="F759" s="1811"/>
      <c r="G759" s="1812"/>
      <c r="H759" s="1812"/>
      <c r="I759" s="1812"/>
      <c r="J759" s="1812"/>
      <c r="K759" s="1812"/>
      <c r="L759" s="1812"/>
      <c r="M759" s="1812"/>
      <c r="N759" s="1813"/>
      <c r="O759" s="1811"/>
      <c r="P759" s="1812"/>
      <c r="Q759" s="1812"/>
      <c r="R759" s="1812"/>
      <c r="S759" s="1812"/>
      <c r="T759" s="1812"/>
      <c r="U759" s="1812"/>
      <c r="V759" s="1812"/>
      <c r="W759" s="1812"/>
      <c r="X759" s="1812"/>
      <c r="Y759" s="1812"/>
      <c r="Z759" s="1813"/>
      <c r="AA759" s="1811"/>
      <c r="AB759" s="1812"/>
      <c r="AC759" s="1812"/>
      <c r="AD759" s="1812"/>
      <c r="AE759" s="1813"/>
      <c r="AF759" s="1811"/>
      <c r="AG759" s="1812"/>
      <c r="AH759" s="1812"/>
      <c r="AI759" s="1812"/>
      <c r="AJ759" s="1813"/>
    </row>
    <row r="760" spans="1:36" s="346" customFormat="1" ht="20.100000000000001" customHeight="1" x14ac:dyDescent="0.15">
      <c r="A760" s="342"/>
      <c r="B760" s="1832"/>
      <c r="C760" s="1833"/>
      <c r="D760" s="1833"/>
      <c r="E760" s="1834"/>
      <c r="F760" s="1811"/>
      <c r="G760" s="1812"/>
      <c r="H760" s="1812"/>
      <c r="I760" s="1812"/>
      <c r="J760" s="1812"/>
      <c r="K760" s="1812"/>
      <c r="L760" s="1812"/>
      <c r="M760" s="1812"/>
      <c r="N760" s="1813"/>
      <c r="O760" s="1811"/>
      <c r="P760" s="1812"/>
      <c r="Q760" s="1812"/>
      <c r="R760" s="1812"/>
      <c r="S760" s="1812"/>
      <c r="T760" s="1812"/>
      <c r="U760" s="1812"/>
      <c r="V760" s="1812"/>
      <c r="W760" s="1812"/>
      <c r="X760" s="1812"/>
      <c r="Y760" s="1812"/>
      <c r="Z760" s="1813"/>
      <c r="AA760" s="1811"/>
      <c r="AB760" s="1812"/>
      <c r="AC760" s="1812"/>
      <c r="AD760" s="1812"/>
      <c r="AE760" s="1813"/>
      <c r="AF760" s="1811"/>
      <c r="AG760" s="1812"/>
      <c r="AH760" s="1812"/>
      <c r="AI760" s="1812"/>
      <c r="AJ760" s="1813"/>
    </row>
    <row r="761" spans="1:36" s="346" customFormat="1" ht="20.100000000000001" customHeight="1" x14ac:dyDescent="0.15">
      <c r="A761" s="342"/>
      <c r="B761" s="1832"/>
      <c r="C761" s="1833"/>
      <c r="D761" s="1833"/>
      <c r="E761" s="1834"/>
      <c r="F761" s="1811"/>
      <c r="G761" s="1812"/>
      <c r="H761" s="1812"/>
      <c r="I761" s="1812"/>
      <c r="J761" s="1812"/>
      <c r="K761" s="1812"/>
      <c r="L761" s="1812"/>
      <c r="M761" s="1812"/>
      <c r="N761" s="1813"/>
      <c r="O761" s="1811"/>
      <c r="P761" s="1812"/>
      <c r="Q761" s="1812"/>
      <c r="R761" s="1812"/>
      <c r="S761" s="1812"/>
      <c r="T761" s="1812"/>
      <c r="U761" s="1812"/>
      <c r="V761" s="1812"/>
      <c r="W761" s="1812"/>
      <c r="X761" s="1812"/>
      <c r="Y761" s="1812"/>
      <c r="Z761" s="1813"/>
      <c r="AA761" s="1811"/>
      <c r="AB761" s="1812"/>
      <c r="AC761" s="1812"/>
      <c r="AD761" s="1812"/>
      <c r="AE761" s="1813"/>
      <c r="AF761" s="1811"/>
      <c r="AG761" s="1812"/>
      <c r="AH761" s="1812"/>
      <c r="AI761" s="1812"/>
      <c r="AJ761" s="1813"/>
    </row>
    <row r="762" spans="1:36" s="346" customFormat="1" ht="20.100000000000001" customHeight="1" x14ac:dyDescent="0.15">
      <c r="A762" s="342"/>
      <c r="B762" s="1832"/>
      <c r="C762" s="1833"/>
      <c r="D762" s="1833"/>
      <c r="E762" s="1834"/>
      <c r="F762" s="1811"/>
      <c r="G762" s="1812"/>
      <c r="H762" s="1812"/>
      <c r="I762" s="1812"/>
      <c r="J762" s="1812"/>
      <c r="K762" s="1812"/>
      <c r="L762" s="1812"/>
      <c r="M762" s="1812"/>
      <c r="N762" s="1813"/>
      <c r="O762" s="1811"/>
      <c r="P762" s="1812"/>
      <c r="Q762" s="1812"/>
      <c r="R762" s="1812"/>
      <c r="S762" s="1812"/>
      <c r="T762" s="1812"/>
      <c r="U762" s="1812"/>
      <c r="V762" s="1812"/>
      <c r="W762" s="1812"/>
      <c r="X762" s="1812"/>
      <c r="Y762" s="1812"/>
      <c r="Z762" s="1813"/>
      <c r="AA762" s="1811"/>
      <c r="AB762" s="1812"/>
      <c r="AC762" s="1812"/>
      <c r="AD762" s="1812"/>
      <c r="AE762" s="1813"/>
      <c r="AF762" s="1811"/>
      <c r="AG762" s="1812"/>
      <c r="AH762" s="1812"/>
      <c r="AI762" s="1812"/>
      <c r="AJ762" s="1813"/>
    </row>
    <row r="763" spans="1:36" s="346" customFormat="1" ht="20.100000000000001" customHeight="1" x14ac:dyDescent="0.15">
      <c r="A763" s="342"/>
      <c r="B763" s="1832"/>
      <c r="C763" s="1833"/>
      <c r="D763" s="1833"/>
      <c r="E763" s="1834"/>
      <c r="F763" s="1811"/>
      <c r="G763" s="1812"/>
      <c r="H763" s="1812"/>
      <c r="I763" s="1812"/>
      <c r="J763" s="1812"/>
      <c r="K763" s="1812"/>
      <c r="L763" s="1812"/>
      <c r="M763" s="1812"/>
      <c r="N763" s="1813"/>
      <c r="O763" s="1811"/>
      <c r="P763" s="1812"/>
      <c r="Q763" s="1812"/>
      <c r="R763" s="1812"/>
      <c r="S763" s="1812"/>
      <c r="T763" s="1812"/>
      <c r="U763" s="1812"/>
      <c r="V763" s="1812"/>
      <c r="W763" s="1812"/>
      <c r="X763" s="1812"/>
      <c r="Y763" s="1812"/>
      <c r="Z763" s="1813"/>
      <c r="AA763" s="1811"/>
      <c r="AB763" s="1812"/>
      <c r="AC763" s="1812"/>
      <c r="AD763" s="1812"/>
      <c r="AE763" s="1813"/>
      <c r="AF763" s="1811"/>
      <c r="AG763" s="1812"/>
      <c r="AH763" s="1812"/>
      <c r="AI763" s="1812"/>
      <c r="AJ763" s="1813"/>
    </row>
    <row r="764" spans="1:36" s="346" customFormat="1" ht="20.100000000000001" customHeight="1" x14ac:dyDescent="0.15">
      <c r="A764" s="342"/>
      <c r="B764" s="1832"/>
      <c r="C764" s="1833"/>
      <c r="D764" s="1833"/>
      <c r="E764" s="1834"/>
      <c r="F764" s="1811"/>
      <c r="G764" s="1812"/>
      <c r="H764" s="1812"/>
      <c r="I764" s="1812"/>
      <c r="J764" s="1812"/>
      <c r="K764" s="1812"/>
      <c r="L764" s="1812"/>
      <c r="M764" s="1812"/>
      <c r="N764" s="1813"/>
      <c r="O764" s="1811"/>
      <c r="P764" s="1812"/>
      <c r="Q764" s="1812"/>
      <c r="R764" s="1812"/>
      <c r="S764" s="1812"/>
      <c r="T764" s="1812"/>
      <c r="U764" s="1812"/>
      <c r="V764" s="1812"/>
      <c r="W764" s="1812"/>
      <c r="X764" s="1812"/>
      <c r="Y764" s="1812"/>
      <c r="Z764" s="1813"/>
      <c r="AA764" s="1811"/>
      <c r="AB764" s="1812"/>
      <c r="AC764" s="1812"/>
      <c r="AD764" s="1812"/>
      <c r="AE764" s="1813"/>
      <c r="AF764" s="1811"/>
      <c r="AG764" s="1812"/>
      <c r="AH764" s="1812"/>
      <c r="AI764" s="1812"/>
      <c r="AJ764" s="1813"/>
    </row>
    <row r="765" spans="1:36" s="346" customFormat="1" ht="20.100000000000001" customHeight="1" x14ac:dyDescent="0.15">
      <c r="A765" s="342"/>
      <c r="B765" s="1832"/>
      <c r="C765" s="1833"/>
      <c r="D765" s="1833"/>
      <c r="E765" s="1834"/>
      <c r="F765" s="1811"/>
      <c r="G765" s="1812"/>
      <c r="H765" s="1812"/>
      <c r="I765" s="1812"/>
      <c r="J765" s="1812"/>
      <c r="K765" s="1812"/>
      <c r="L765" s="1812"/>
      <c r="M765" s="1812"/>
      <c r="N765" s="1813"/>
      <c r="O765" s="1811"/>
      <c r="P765" s="1812"/>
      <c r="Q765" s="1812"/>
      <c r="R765" s="1812"/>
      <c r="S765" s="1812"/>
      <c r="T765" s="1812"/>
      <c r="U765" s="1812"/>
      <c r="V765" s="1812"/>
      <c r="W765" s="1812"/>
      <c r="X765" s="1812"/>
      <c r="Y765" s="1812"/>
      <c r="Z765" s="1813"/>
      <c r="AA765" s="1811"/>
      <c r="AB765" s="1812"/>
      <c r="AC765" s="1812"/>
      <c r="AD765" s="1812"/>
      <c r="AE765" s="1813"/>
      <c r="AF765" s="1811"/>
      <c r="AG765" s="1812"/>
      <c r="AH765" s="1812"/>
      <c r="AI765" s="1812"/>
      <c r="AJ765" s="1813"/>
    </row>
    <row r="766" spans="1:36" s="346" customFormat="1" ht="20.100000000000001" customHeight="1" x14ac:dyDescent="0.15">
      <c r="A766" s="342"/>
      <c r="B766" s="1832"/>
      <c r="C766" s="1833"/>
      <c r="D766" s="1833"/>
      <c r="E766" s="1834"/>
      <c r="F766" s="1811"/>
      <c r="G766" s="1812"/>
      <c r="H766" s="1812"/>
      <c r="I766" s="1812"/>
      <c r="J766" s="1812"/>
      <c r="K766" s="1812"/>
      <c r="L766" s="1812"/>
      <c r="M766" s="1812"/>
      <c r="N766" s="1813"/>
      <c r="O766" s="1811"/>
      <c r="P766" s="1812"/>
      <c r="Q766" s="1812"/>
      <c r="R766" s="1812"/>
      <c r="S766" s="1812"/>
      <c r="T766" s="1812"/>
      <c r="U766" s="1812"/>
      <c r="V766" s="1812"/>
      <c r="W766" s="1812"/>
      <c r="X766" s="1812"/>
      <c r="Y766" s="1812"/>
      <c r="Z766" s="1813"/>
      <c r="AA766" s="1811"/>
      <c r="AB766" s="1812"/>
      <c r="AC766" s="1812"/>
      <c r="AD766" s="1812"/>
      <c r="AE766" s="1813"/>
      <c r="AF766" s="1811"/>
      <c r="AG766" s="1812"/>
      <c r="AH766" s="1812"/>
      <c r="AI766" s="1812"/>
      <c r="AJ766" s="1813"/>
    </row>
    <row r="767" spans="1:36" s="359" customFormat="1" ht="3.75" customHeight="1" x14ac:dyDescent="0.15">
      <c r="A767" s="357"/>
      <c r="B767" s="357"/>
      <c r="C767" s="357"/>
      <c r="D767" s="357"/>
      <c r="E767" s="357"/>
      <c r="F767" s="357"/>
      <c r="G767" s="357"/>
      <c r="H767" s="357"/>
      <c r="I767" s="357"/>
      <c r="J767" s="357"/>
      <c r="K767" s="357"/>
      <c r="L767" s="357"/>
      <c r="M767" s="357"/>
      <c r="N767" s="357"/>
      <c r="O767" s="357"/>
      <c r="P767" s="357"/>
      <c r="Q767" s="357"/>
      <c r="R767" s="357"/>
      <c r="S767" s="357"/>
      <c r="T767" s="357"/>
      <c r="U767" s="357"/>
      <c r="V767" s="357"/>
      <c r="W767" s="357"/>
      <c r="X767" s="357"/>
      <c r="Y767" s="357"/>
      <c r="Z767" s="357"/>
      <c r="AA767" s="357"/>
      <c r="AB767" s="357"/>
      <c r="AC767" s="357"/>
      <c r="AD767" s="357"/>
      <c r="AE767" s="357"/>
      <c r="AF767" s="357"/>
      <c r="AG767" s="357"/>
      <c r="AH767" s="357"/>
      <c r="AI767" s="357"/>
      <c r="AJ767" s="357"/>
    </row>
    <row r="768" spans="1:36" s="359" customFormat="1" ht="11.25" customHeight="1" x14ac:dyDescent="0.15">
      <c r="A768" s="357"/>
      <c r="B768" s="342" t="s">
        <v>847</v>
      </c>
      <c r="C768" s="357"/>
      <c r="D768" s="357"/>
      <c r="E768" s="357"/>
      <c r="F768" s="357"/>
      <c r="G768" s="357"/>
      <c r="H768" s="357"/>
      <c r="I768" s="357"/>
      <c r="J768" s="357"/>
      <c r="K768" s="357"/>
      <c r="L768" s="357"/>
      <c r="M768" s="357"/>
      <c r="N768" s="357"/>
      <c r="O768" s="357"/>
      <c r="P768" s="357"/>
      <c r="Q768" s="357"/>
      <c r="R768" s="357"/>
      <c r="S768" s="357"/>
      <c r="T768" s="357"/>
      <c r="U768" s="357"/>
      <c r="V768" s="357"/>
      <c r="W768" s="357"/>
      <c r="X768" s="357"/>
      <c r="Y768" s="357"/>
      <c r="Z768" s="357"/>
      <c r="AA768" s="357"/>
      <c r="AB768" s="357"/>
      <c r="AC768" s="357"/>
      <c r="AD768" s="357"/>
      <c r="AE768" s="357"/>
      <c r="AF768" s="357"/>
      <c r="AG768" s="357"/>
      <c r="AH768" s="357"/>
      <c r="AI768" s="357"/>
      <c r="AJ768" s="357"/>
    </row>
    <row r="769" spans="1:36" s="366" customFormat="1" ht="21" customHeight="1" x14ac:dyDescent="0.15">
      <c r="A769" s="357"/>
      <c r="B769" s="365"/>
      <c r="C769" s="426" t="s">
        <v>902</v>
      </c>
      <c r="D769" s="1140" t="s">
        <v>903</v>
      </c>
      <c r="E769" s="1140"/>
      <c r="F769" s="1140"/>
      <c r="G769" s="1140"/>
      <c r="H769" s="1140"/>
      <c r="I769" s="1140"/>
      <c r="J769" s="1140"/>
      <c r="K769" s="1140"/>
      <c r="L769" s="1140"/>
      <c r="M769" s="1140"/>
      <c r="N769" s="1140"/>
      <c r="O769" s="1140"/>
      <c r="P769" s="1140"/>
      <c r="Q769" s="1140"/>
      <c r="R769" s="1140"/>
      <c r="S769" s="1140"/>
      <c r="T769" s="1140"/>
      <c r="U769" s="1140"/>
      <c r="V769" s="1140"/>
      <c r="W769" s="1140"/>
      <c r="X769" s="1140"/>
      <c r="Y769" s="1140"/>
      <c r="Z769" s="1140"/>
      <c r="AA769" s="1140"/>
      <c r="AB769" s="1140"/>
      <c r="AC769" s="1140"/>
      <c r="AD769" s="376" t="s">
        <v>904</v>
      </c>
      <c r="AE769" s="813" t="s">
        <v>390</v>
      </c>
      <c r="AF769" s="813"/>
      <c r="AG769" s="813"/>
      <c r="AH769" s="813"/>
      <c r="AI769" s="813"/>
      <c r="AJ769" s="376" t="s">
        <v>905</v>
      </c>
    </row>
    <row r="770" spans="1:36" s="346" customFormat="1" ht="15" customHeight="1" x14ac:dyDescent="0.15">
      <c r="A770" s="342"/>
      <c r="B770" s="342"/>
      <c r="C770" s="427" t="s">
        <v>906</v>
      </c>
      <c r="D770" s="1835" t="s">
        <v>907</v>
      </c>
      <c r="E770" s="1835"/>
      <c r="F770" s="1835"/>
      <c r="G770" s="1835"/>
      <c r="H770" s="1835"/>
      <c r="I770" s="1835"/>
      <c r="J770" s="1835"/>
      <c r="K770" s="1835"/>
      <c r="L770" s="1835"/>
      <c r="M770" s="1835"/>
      <c r="N770" s="1835"/>
      <c r="O770" s="1835"/>
      <c r="P770" s="1835"/>
      <c r="Q770" s="1835"/>
      <c r="R770" s="1835"/>
      <c r="S770" s="1835"/>
      <c r="T770" s="1835"/>
      <c r="U770" s="1835"/>
      <c r="V770" s="1835"/>
      <c r="W770" s="1835"/>
      <c r="X770" s="1835"/>
      <c r="Y770" s="1835"/>
      <c r="Z770" s="1835"/>
      <c r="AA770" s="1835"/>
      <c r="AB770" s="1835"/>
      <c r="AC770" s="1835"/>
      <c r="AD770" s="376" t="s">
        <v>904</v>
      </c>
      <c r="AE770" s="813" t="s">
        <v>390</v>
      </c>
      <c r="AF770" s="813"/>
      <c r="AG770" s="813"/>
      <c r="AH770" s="813"/>
      <c r="AI770" s="813"/>
      <c r="AJ770" s="376" t="s">
        <v>908</v>
      </c>
    </row>
    <row r="771" spans="1:36" s="346" customFormat="1" ht="15" customHeight="1" x14ac:dyDescent="0.15">
      <c r="A771" s="342"/>
      <c r="B771" s="342"/>
      <c r="C771" s="427" t="s">
        <v>909</v>
      </c>
      <c r="D771" s="1836" t="s">
        <v>910</v>
      </c>
      <c r="E771" s="1836"/>
      <c r="F771" s="1836"/>
      <c r="G771" s="1836"/>
      <c r="H771" s="1836"/>
      <c r="I771" s="1836"/>
      <c r="J771" s="1836"/>
      <c r="K771" s="1836"/>
      <c r="L771" s="1836"/>
      <c r="M771" s="1836"/>
      <c r="N771" s="1836"/>
      <c r="O771" s="1836"/>
      <c r="P771" s="1836"/>
      <c r="Q771" s="1836"/>
      <c r="R771" s="1836"/>
      <c r="S771" s="1836"/>
      <c r="T771" s="1836"/>
      <c r="U771" s="1836"/>
      <c r="V771" s="1836"/>
      <c r="W771" s="1836"/>
      <c r="X771" s="1836"/>
      <c r="Y771" s="1836"/>
      <c r="Z771" s="1836"/>
      <c r="AA771" s="1836"/>
      <c r="AB771" s="1836"/>
      <c r="AC771" s="1836"/>
      <c r="AD771" s="342"/>
      <c r="AE771" s="342"/>
      <c r="AF771" s="342"/>
      <c r="AG771" s="342"/>
      <c r="AH771" s="342"/>
      <c r="AI771" s="342"/>
      <c r="AJ771" s="342"/>
    </row>
    <row r="772" spans="1:36" s="346" customFormat="1" ht="15" customHeight="1" x14ac:dyDescent="0.15">
      <c r="A772" s="342"/>
      <c r="B772" s="399"/>
      <c r="C772" s="399"/>
      <c r="D772" s="851"/>
      <c r="E772" s="852"/>
      <c r="F772" s="852"/>
      <c r="G772" s="852"/>
      <c r="H772" s="852"/>
      <c r="I772" s="852"/>
      <c r="J772" s="852"/>
      <c r="K772" s="852"/>
      <c r="L772" s="852"/>
      <c r="M772" s="852"/>
      <c r="N772" s="852"/>
      <c r="O772" s="852"/>
      <c r="P772" s="852"/>
      <c r="Q772" s="852"/>
      <c r="R772" s="852"/>
      <c r="S772" s="852"/>
      <c r="T772" s="852"/>
      <c r="U772" s="852"/>
      <c r="V772" s="852"/>
      <c r="W772" s="852"/>
      <c r="X772" s="852"/>
      <c r="Y772" s="852"/>
      <c r="Z772" s="852"/>
      <c r="AA772" s="852"/>
      <c r="AB772" s="852"/>
      <c r="AC772" s="852"/>
      <c r="AD772" s="852"/>
      <c r="AE772" s="852"/>
      <c r="AF772" s="852"/>
      <c r="AG772" s="852"/>
      <c r="AH772" s="852"/>
      <c r="AI772" s="852"/>
      <c r="AJ772" s="853"/>
    </row>
    <row r="773" spans="1:36" s="346" customFormat="1" ht="15" customHeight="1" x14ac:dyDescent="0.15">
      <c r="A773" s="342"/>
      <c r="B773" s="399"/>
      <c r="C773" s="399"/>
      <c r="D773" s="854"/>
      <c r="E773" s="855"/>
      <c r="F773" s="855"/>
      <c r="G773" s="855"/>
      <c r="H773" s="855"/>
      <c r="I773" s="855"/>
      <c r="J773" s="855"/>
      <c r="K773" s="855"/>
      <c r="L773" s="855"/>
      <c r="M773" s="855"/>
      <c r="N773" s="855"/>
      <c r="O773" s="855"/>
      <c r="P773" s="855"/>
      <c r="Q773" s="855"/>
      <c r="R773" s="855"/>
      <c r="S773" s="855"/>
      <c r="T773" s="855"/>
      <c r="U773" s="855"/>
      <c r="V773" s="855"/>
      <c r="W773" s="855"/>
      <c r="X773" s="855"/>
      <c r="Y773" s="855"/>
      <c r="Z773" s="855"/>
      <c r="AA773" s="855"/>
      <c r="AB773" s="855"/>
      <c r="AC773" s="855"/>
      <c r="AD773" s="855"/>
      <c r="AE773" s="855"/>
      <c r="AF773" s="855"/>
      <c r="AG773" s="855"/>
      <c r="AH773" s="855"/>
      <c r="AI773" s="855"/>
      <c r="AJ773" s="856"/>
    </row>
    <row r="774" spans="1:36" s="346" customFormat="1" ht="20.100000000000001" customHeight="1" x14ac:dyDescent="0.15">
      <c r="A774" s="342"/>
      <c r="B774" s="342"/>
      <c r="C774" s="342" t="s">
        <v>911</v>
      </c>
      <c r="D774" s="843" t="s">
        <v>912</v>
      </c>
      <c r="E774" s="843"/>
      <c r="F774" s="843"/>
      <c r="G774" s="843"/>
      <c r="H774" s="843"/>
      <c r="I774" s="843"/>
      <c r="J774" s="843"/>
      <c r="K774" s="843"/>
      <c r="L774" s="843"/>
      <c r="M774" s="843"/>
      <c r="N774" s="843"/>
      <c r="O774" s="843"/>
      <c r="P774" s="843"/>
      <c r="Q774" s="843"/>
      <c r="R774" s="843"/>
      <c r="S774" s="843"/>
      <c r="T774" s="843"/>
      <c r="U774" s="843"/>
      <c r="V774" s="843"/>
      <c r="W774" s="843"/>
      <c r="X774" s="843"/>
      <c r="Y774" s="843"/>
      <c r="Z774" s="843"/>
      <c r="AA774" s="376"/>
      <c r="AB774" s="342"/>
      <c r="AC774" s="366"/>
      <c r="AD774" s="376" t="s">
        <v>913</v>
      </c>
      <c r="AE774" s="813" t="s">
        <v>390</v>
      </c>
      <c r="AF774" s="813"/>
      <c r="AG774" s="813"/>
      <c r="AH774" s="813"/>
      <c r="AI774" s="813"/>
      <c r="AJ774" s="376" t="s">
        <v>905</v>
      </c>
    </row>
    <row r="775" spans="1:36" s="346" customFormat="1" ht="20.100000000000001" customHeight="1" x14ac:dyDescent="0.15">
      <c r="A775" s="342"/>
      <c r="B775" s="342"/>
      <c r="C775" s="342" t="s">
        <v>914</v>
      </c>
      <c r="D775" s="399"/>
      <c r="E775" s="399"/>
      <c r="F775" s="399"/>
      <c r="G775" s="399"/>
      <c r="H775" s="399"/>
      <c r="I775" s="399"/>
      <c r="J775" s="399"/>
      <c r="K775" s="399"/>
      <c r="L775" s="399"/>
      <c r="M775" s="399"/>
      <c r="N775" s="399"/>
      <c r="O775" s="399"/>
      <c r="P775" s="399"/>
      <c r="Q775" s="399"/>
      <c r="R775" s="399"/>
      <c r="S775" s="399"/>
      <c r="T775" s="399"/>
      <c r="U775" s="399"/>
      <c r="V775" s="399"/>
      <c r="W775" s="399"/>
      <c r="X775" s="399"/>
      <c r="Y775" s="399"/>
      <c r="Z775" s="399"/>
      <c r="AA775" s="376"/>
      <c r="AB775" s="342"/>
      <c r="AC775" s="366"/>
      <c r="AD775" s="376" t="s">
        <v>904</v>
      </c>
      <c r="AE775" s="813" t="s">
        <v>390</v>
      </c>
      <c r="AF775" s="813"/>
      <c r="AG775" s="813"/>
      <c r="AH775" s="813"/>
      <c r="AI775" s="813"/>
      <c r="AJ775" s="376" t="s">
        <v>905</v>
      </c>
    </row>
    <row r="776" spans="1:36" s="346" customFormat="1" ht="20.100000000000001" customHeight="1" x14ac:dyDescent="0.15">
      <c r="A776" s="342"/>
      <c r="B776" s="342"/>
      <c r="C776" s="342"/>
      <c r="D776" s="399"/>
      <c r="E776" s="399"/>
      <c r="F776" s="399"/>
      <c r="G776" s="399"/>
      <c r="H776" s="399"/>
      <c r="I776" s="399"/>
      <c r="J776" s="399"/>
      <c r="K776" s="399"/>
      <c r="L776" s="399"/>
      <c r="M776" s="399"/>
      <c r="N776" s="399"/>
      <c r="O776" s="399"/>
      <c r="P776" s="399"/>
      <c r="Q776" s="399"/>
      <c r="R776" s="399"/>
      <c r="S776" s="399"/>
      <c r="T776" s="399"/>
      <c r="U776" s="399"/>
      <c r="V776" s="399"/>
      <c r="W776" s="399"/>
      <c r="X776" s="399"/>
      <c r="Y776" s="399"/>
      <c r="Z776" s="399"/>
      <c r="AA776" s="376"/>
      <c r="AB776" s="342"/>
      <c r="AC776" s="366"/>
      <c r="AD776" s="376"/>
      <c r="AE776" s="377"/>
      <c r="AF776" s="377"/>
      <c r="AG776" s="377"/>
      <c r="AH776" s="377"/>
      <c r="AI776" s="377"/>
      <c r="AJ776" s="376"/>
    </row>
    <row r="777" spans="1:36" s="340" customFormat="1" ht="20.100000000000001" customHeight="1" x14ac:dyDescent="0.15">
      <c r="A777" s="378" t="s">
        <v>915</v>
      </c>
      <c r="B777" s="341"/>
      <c r="C777" s="341"/>
      <c r="D777" s="341"/>
      <c r="E777" s="341"/>
      <c r="F777" s="341"/>
      <c r="G777" s="341"/>
      <c r="H777" s="341"/>
      <c r="I777" s="341"/>
      <c r="J777" s="341"/>
      <c r="K777" s="341"/>
      <c r="L777" s="341"/>
      <c r="M777" s="341"/>
      <c r="N777" s="341"/>
      <c r="O777" s="341"/>
      <c r="P777" s="341"/>
      <c r="Q777" s="341"/>
      <c r="R777" s="341"/>
      <c r="S777" s="341"/>
      <c r="T777" s="341"/>
      <c r="U777" s="341"/>
      <c r="V777" s="341"/>
      <c r="W777" s="341"/>
      <c r="X777" s="341"/>
      <c r="Y777" s="341"/>
      <c r="Z777" s="341"/>
      <c r="AA777" s="341"/>
      <c r="AB777" s="341"/>
      <c r="AC777" s="341"/>
      <c r="AD777" s="341"/>
      <c r="AE777" s="341"/>
      <c r="AF777" s="341"/>
      <c r="AG777" s="341"/>
      <c r="AH777" s="341"/>
      <c r="AI777" s="341"/>
      <c r="AJ777" s="341"/>
    </row>
    <row r="778" spans="1:36" s="713" customFormat="1" ht="20.100000000000001" customHeight="1" x14ac:dyDescent="0.15">
      <c r="A778" s="587"/>
      <c r="B778" s="635" t="s">
        <v>916</v>
      </c>
      <c r="C778" s="635"/>
      <c r="D778" s="635"/>
      <c r="E778" s="635"/>
      <c r="F778" s="635"/>
      <c r="G778" s="635"/>
      <c r="H778" s="635"/>
      <c r="I778" s="635"/>
      <c r="J778" s="635"/>
      <c r="K778" s="635"/>
      <c r="L778" s="635"/>
      <c r="M778" s="635"/>
      <c r="N778" s="635"/>
      <c r="O778" s="635"/>
      <c r="P778" s="635"/>
      <c r="Q778" s="635"/>
      <c r="R778" s="635"/>
      <c r="S778" s="635"/>
      <c r="T778" s="635"/>
      <c r="U778" s="635"/>
      <c r="V778" s="635"/>
      <c r="W778" s="635"/>
      <c r="X778" s="635"/>
      <c r="Y778" s="635"/>
      <c r="Z778" s="635"/>
      <c r="AA778" s="635"/>
      <c r="AB778" s="635"/>
      <c r="AC778" s="635"/>
      <c r="AD778" s="635"/>
      <c r="AE778" s="635"/>
      <c r="AF778" s="635"/>
      <c r="AG778" s="635"/>
      <c r="AH778" s="635"/>
      <c r="AI778" s="635"/>
      <c r="AJ778" s="635"/>
    </row>
    <row r="779" spans="1:36" s="713" customFormat="1" ht="20.100000000000001" customHeight="1" x14ac:dyDescent="0.15">
      <c r="A779" s="587"/>
      <c r="B779" s="212" t="s">
        <v>829</v>
      </c>
      <c r="C779" s="213"/>
      <c r="D779" s="213"/>
      <c r="E779" s="213"/>
      <c r="F779" s="213"/>
      <c r="G779" s="213"/>
      <c r="H779" s="213"/>
      <c r="I779" s="213"/>
      <c r="J779" s="213"/>
      <c r="K779" s="213"/>
      <c r="L779" s="214"/>
      <c r="M779" s="821" t="s">
        <v>917</v>
      </c>
      <c r="N779" s="822"/>
      <c r="O779" s="212" t="s">
        <v>843</v>
      </c>
      <c r="P779" s="213"/>
      <c r="Q779" s="213"/>
      <c r="R779" s="213"/>
      <c r="S779" s="213"/>
      <c r="T779" s="213"/>
      <c r="U779" s="213"/>
      <c r="V779" s="213"/>
      <c r="W779" s="213"/>
      <c r="X779" s="213"/>
      <c r="Y779" s="213"/>
      <c r="Z779" s="213"/>
      <c r="AA779" s="213"/>
      <c r="AB779" s="213"/>
      <c r="AC779" s="213"/>
      <c r="AD779" s="213"/>
      <c r="AE779" s="213"/>
      <c r="AF779" s="213"/>
      <c r="AG779" s="213"/>
      <c r="AH779" s="213"/>
      <c r="AI779" s="213"/>
      <c r="AJ779" s="214"/>
    </row>
    <row r="780" spans="1:36" s="713" customFormat="1" ht="20.100000000000001" customHeight="1" x14ac:dyDescent="0.15">
      <c r="A780" s="587"/>
      <c r="B780" s="859" t="s">
        <v>918</v>
      </c>
      <c r="C780" s="590" t="s">
        <v>919</v>
      </c>
      <c r="D780" s="633"/>
      <c r="E780" s="633"/>
      <c r="F780" s="633"/>
      <c r="G780" s="633"/>
      <c r="H780" s="633"/>
      <c r="I780" s="633"/>
      <c r="J780" s="633"/>
      <c r="K780" s="633"/>
      <c r="L780" s="591"/>
      <c r="M780" s="818" t="s">
        <v>367</v>
      </c>
      <c r="N780" s="818"/>
      <c r="O780" s="714" t="s">
        <v>920</v>
      </c>
      <c r="P780" s="714"/>
      <c r="Q780" s="714"/>
      <c r="R780" s="819"/>
      <c r="S780" s="819"/>
      <c r="T780" s="819"/>
      <c r="U780" s="819"/>
      <c r="V780" s="819"/>
      <c r="W780" s="819"/>
      <c r="X780" s="819"/>
      <c r="Y780" s="819"/>
      <c r="Z780" s="819"/>
      <c r="AA780" s="819"/>
      <c r="AB780" s="819"/>
      <c r="AC780" s="819"/>
      <c r="AD780" s="819"/>
      <c r="AE780" s="819"/>
      <c r="AF780" s="819"/>
      <c r="AG780" s="819"/>
      <c r="AH780" s="819"/>
      <c r="AI780" s="819"/>
      <c r="AJ780" s="819"/>
    </row>
    <row r="781" spans="1:36" s="713" customFormat="1" ht="20.100000000000001" customHeight="1" x14ac:dyDescent="0.15">
      <c r="A781" s="587"/>
      <c r="B781" s="860"/>
      <c r="C781" s="590" t="s">
        <v>921</v>
      </c>
      <c r="D781" s="633"/>
      <c r="E781" s="633"/>
      <c r="F781" s="633"/>
      <c r="G781" s="633"/>
      <c r="H781" s="633"/>
      <c r="I781" s="633"/>
      <c r="J781" s="633"/>
      <c r="K781" s="633"/>
      <c r="L781" s="591"/>
      <c r="M781" s="818" t="s">
        <v>367</v>
      </c>
      <c r="N781" s="818"/>
      <c r="O781" s="714" t="s">
        <v>844</v>
      </c>
      <c r="P781" s="714"/>
      <c r="Q781" s="714"/>
      <c r="R781" s="819"/>
      <c r="S781" s="819"/>
      <c r="T781" s="819"/>
      <c r="U781" s="819"/>
      <c r="V781" s="819"/>
      <c r="W781" s="819"/>
      <c r="X781" s="714" t="s">
        <v>845</v>
      </c>
      <c r="Y781" s="714"/>
      <c r="Z781" s="714"/>
      <c r="AA781" s="819"/>
      <c r="AB781" s="819"/>
      <c r="AC781" s="819"/>
      <c r="AD781" s="819"/>
      <c r="AE781" s="819"/>
      <c r="AF781" s="819"/>
      <c r="AG781" s="819"/>
      <c r="AH781" s="819"/>
      <c r="AI781" s="819"/>
      <c r="AJ781" s="819"/>
    </row>
    <row r="782" spans="1:36" s="713" customFormat="1" ht="20.100000000000001" customHeight="1" x14ac:dyDescent="0.15">
      <c r="A782" s="587"/>
      <c r="B782" s="860"/>
      <c r="C782" s="590" t="s">
        <v>922</v>
      </c>
      <c r="D782" s="633"/>
      <c r="E782" s="633"/>
      <c r="F782" s="633"/>
      <c r="G782" s="633"/>
      <c r="H782" s="633"/>
      <c r="I782" s="633"/>
      <c r="J782" s="633"/>
      <c r="K782" s="633"/>
      <c r="L782" s="591"/>
      <c r="M782" s="818" t="s">
        <v>367</v>
      </c>
      <c r="N782" s="818"/>
      <c r="O782" s="714" t="s">
        <v>844</v>
      </c>
      <c r="P782" s="714"/>
      <c r="Q782" s="714"/>
      <c r="R782" s="819"/>
      <c r="S782" s="819"/>
      <c r="T782" s="819"/>
      <c r="U782" s="819"/>
      <c r="V782" s="819"/>
      <c r="W782" s="819"/>
      <c r="X782" s="714" t="s">
        <v>845</v>
      </c>
      <c r="Y782" s="714"/>
      <c r="Z782" s="714"/>
      <c r="AA782" s="819"/>
      <c r="AB782" s="819"/>
      <c r="AC782" s="819"/>
      <c r="AD782" s="819"/>
      <c r="AE782" s="819"/>
      <c r="AF782" s="819"/>
      <c r="AG782" s="819"/>
      <c r="AH782" s="819"/>
      <c r="AI782" s="819"/>
      <c r="AJ782" s="819"/>
    </row>
    <row r="783" spans="1:36" s="713" customFormat="1" ht="20.100000000000001" customHeight="1" x14ac:dyDescent="0.15">
      <c r="A783" s="587"/>
      <c r="B783" s="860"/>
      <c r="C783" s="819" t="s">
        <v>923</v>
      </c>
      <c r="D783" s="819"/>
      <c r="E783" s="819"/>
      <c r="F783" s="819"/>
      <c r="G783" s="819"/>
      <c r="H783" s="819"/>
      <c r="I783" s="819"/>
      <c r="J783" s="819"/>
      <c r="K783" s="819"/>
      <c r="L783" s="819"/>
      <c r="M783" s="818" t="s">
        <v>367</v>
      </c>
      <c r="N783" s="818"/>
      <c r="O783" s="714" t="s">
        <v>844</v>
      </c>
      <c r="P783" s="714"/>
      <c r="Q783" s="714"/>
      <c r="R783" s="819"/>
      <c r="S783" s="819"/>
      <c r="T783" s="819"/>
      <c r="U783" s="819"/>
      <c r="V783" s="819"/>
      <c r="W783" s="819"/>
      <c r="X783" s="714" t="s">
        <v>845</v>
      </c>
      <c r="Y783" s="714"/>
      <c r="Z783" s="714"/>
      <c r="AA783" s="819"/>
      <c r="AB783" s="819"/>
      <c r="AC783" s="819"/>
      <c r="AD783" s="819"/>
      <c r="AE783" s="819"/>
      <c r="AF783" s="819"/>
      <c r="AG783" s="819"/>
      <c r="AH783" s="819"/>
      <c r="AI783" s="819"/>
      <c r="AJ783" s="819"/>
    </row>
    <row r="784" spans="1:36" s="713" customFormat="1" ht="20.100000000000001" customHeight="1" x14ac:dyDescent="0.15">
      <c r="A784" s="587"/>
      <c r="B784" s="860"/>
      <c r="C784" s="819"/>
      <c r="D784" s="819"/>
      <c r="E784" s="819"/>
      <c r="F784" s="819"/>
      <c r="G784" s="819"/>
      <c r="H784" s="819"/>
      <c r="I784" s="819"/>
      <c r="J784" s="819"/>
      <c r="K784" s="819"/>
      <c r="L784" s="819"/>
      <c r="M784" s="818"/>
      <c r="N784" s="818"/>
      <c r="O784" s="714" t="s">
        <v>844</v>
      </c>
      <c r="P784" s="714"/>
      <c r="Q784" s="714"/>
      <c r="R784" s="819"/>
      <c r="S784" s="819"/>
      <c r="T784" s="819"/>
      <c r="U784" s="819"/>
      <c r="V784" s="819"/>
      <c r="W784" s="819"/>
      <c r="X784" s="714" t="s">
        <v>845</v>
      </c>
      <c r="Y784" s="714"/>
      <c r="Z784" s="714"/>
      <c r="AA784" s="819"/>
      <c r="AB784" s="819"/>
      <c r="AC784" s="819"/>
      <c r="AD784" s="819"/>
      <c r="AE784" s="819"/>
      <c r="AF784" s="819"/>
      <c r="AG784" s="819"/>
      <c r="AH784" s="819"/>
      <c r="AI784" s="819"/>
      <c r="AJ784" s="819"/>
    </row>
    <row r="785" spans="1:65" s="713" customFormat="1" ht="20.100000000000001" customHeight="1" x14ac:dyDescent="0.15">
      <c r="A785" s="587"/>
      <c r="B785" s="860"/>
      <c r="C785" s="819"/>
      <c r="D785" s="819"/>
      <c r="E785" s="819"/>
      <c r="F785" s="819"/>
      <c r="G785" s="819"/>
      <c r="H785" s="819"/>
      <c r="I785" s="819"/>
      <c r="J785" s="819"/>
      <c r="K785" s="819"/>
      <c r="L785" s="819"/>
      <c r="M785" s="818"/>
      <c r="N785" s="818"/>
      <c r="O785" s="714" t="s">
        <v>844</v>
      </c>
      <c r="P785" s="714"/>
      <c r="Q785" s="714"/>
      <c r="R785" s="819"/>
      <c r="S785" s="819"/>
      <c r="T785" s="819"/>
      <c r="U785" s="819"/>
      <c r="V785" s="819"/>
      <c r="W785" s="819"/>
      <c r="X785" s="714" t="s">
        <v>845</v>
      </c>
      <c r="Y785" s="714"/>
      <c r="Z785" s="714"/>
      <c r="AA785" s="819"/>
      <c r="AB785" s="819"/>
      <c r="AC785" s="819"/>
      <c r="AD785" s="819"/>
      <c r="AE785" s="819"/>
      <c r="AF785" s="819"/>
      <c r="AG785" s="819"/>
      <c r="AH785" s="819"/>
      <c r="AI785" s="819"/>
      <c r="AJ785" s="819"/>
    </row>
    <row r="786" spans="1:65" s="713" customFormat="1" ht="20.100000000000001" customHeight="1" x14ac:dyDescent="0.15">
      <c r="A786" s="587"/>
      <c r="B786" s="860"/>
      <c r="C786" s="861" t="s">
        <v>924</v>
      </c>
      <c r="D786" s="861"/>
      <c r="E786" s="861"/>
      <c r="F786" s="861"/>
      <c r="G786" s="861"/>
      <c r="H786" s="861"/>
      <c r="I786" s="861"/>
      <c r="J786" s="861"/>
      <c r="K786" s="861"/>
      <c r="L786" s="861"/>
      <c r="M786" s="818" t="s">
        <v>367</v>
      </c>
      <c r="N786" s="818"/>
      <c r="O786" s="590" t="s">
        <v>925</v>
      </c>
      <c r="P786" s="633"/>
      <c r="Q786" s="633"/>
      <c r="R786" s="633"/>
      <c r="S786" s="633"/>
      <c r="T786" s="633"/>
      <c r="U786" s="591"/>
      <c r="V786" s="818" t="s">
        <v>367</v>
      </c>
      <c r="W786" s="818"/>
      <c r="X786" s="590" t="s">
        <v>926</v>
      </c>
      <c r="Y786" s="633"/>
      <c r="Z786" s="633"/>
      <c r="AA786" s="633"/>
      <c r="AB786" s="633"/>
      <c r="AC786" s="633"/>
      <c r="AD786" s="633"/>
      <c r="AE786" s="633"/>
      <c r="AF786" s="633"/>
      <c r="AG786" s="633"/>
      <c r="AH786" s="591"/>
      <c r="AI786" s="818" t="s">
        <v>367</v>
      </c>
      <c r="AJ786" s="818"/>
    </row>
    <row r="787" spans="1:65" s="713" customFormat="1" ht="20.100000000000001" customHeight="1" x14ac:dyDescent="0.15">
      <c r="A787" s="587"/>
      <c r="B787" s="860"/>
      <c r="C787" s="861"/>
      <c r="D787" s="861"/>
      <c r="E787" s="861"/>
      <c r="F787" s="861"/>
      <c r="G787" s="861"/>
      <c r="H787" s="861"/>
      <c r="I787" s="861"/>
      <c r="J787" s="861"/>
      <c r="K787" s="861"/>
      <c r="L787" s="861"/>
      <c r="M787" s="818"/>
      <c r="N787" s="818"/>
      <c r="O787" s="590" t="s">
        <v>927</v>
      </c>
      <c r="P787" s="633"/>
      <c r="Q787" s="633"/>
      <c r="R787" s="633"/>
      <c r="S787" s="633"/>
      <c r="T787" s="633"/>
      <c r="U787" s="591"/>
      <c r="V787" s="818" t="s">
        <v>367</v>
      </c>
      <c r="W787" s="818"/>
      <c r="X787" s="715" t="s">
        <v>837</v>
      </c>
      <c r="Y787" s="590"/>
      <c r="Z787" s="684" t="s">
        <v>928</v>
      </c>
      <c r="AA787" s="862"/>
      <c r="AB787" s="862"/>
      <c r="AC787" s="862"/>
      <c r="AD787" s="862"/>
      <c r="AE787" s="862"/>
      <c r="AF787" s="862"/>
      <c r="AG787" s="862"/>
      <c r="AH787" s="862"/>
      <c r="AI787" s="862"/>
      <c r="AJ787" s="685" t="s">
        <v>839</v>
      </c>
    </row>
    <row r="788" spans="1:65" s="713" customFormat="1" ht="20.100000000000001" customHeight="1" x14ac:dyDescent="0.15">
      <c r="A788" s="587"/>
      <c r="B788" s="816" t="s">
        <v>1790</v>
      </c>
      <c r="C788" s="817" t="s">
        <v>930</v>
      </c>
      <c r="D788" s="817"/>
      <c r="E788" s="817"/>
      <c r="F788" s="817"/>
      <c r="G788" s="817"/>
      <c r="H788" s="817"/>
      <c r="I788" s="817"/>
      <c r="J788" s="817"/>
      <c r="K788" s="817"/>
      <c r="L788" s="817"/>
      <c r="M788" s="716"/>
      <c r="N788" s="717" t="s">
        <v>931</v>
      </c>
      <c r="O788" s="817" t="s">
        <v>932</v>
      </c>
      <c r="P788" s="817"/>
      <c r="Q788" s="817"/>
      <c r="R788" s="817"/>
      <c r="S788" s="817"/>
      <c r="T788" s="817"/>
      <c r="U788" s="817"/>
      <c r="V788" s="817"/>
      <c r="W788" s="818" t="s">
        <v>367</v>
      </c>
      <c r="X788" s="818"/>
      <c r="Y788" s="818"/>
      <c r="Z788" s="815"/>
      <c r="AA788" s="815"/>
      <c r="AB788" s="815"/>
      <c r="AC788" s="815"/>
      <c r="AD788" s="815"/>
      <c r="AE788" s="815"/>
      <c r="AF788" s="815"/>
      <c r="AG788" s="815"/>
      <c r="AH788" s="815"/>
      <c r="AI788" s="815"/>
      <c r="AJ788" s="815"/>
    </row>
    <row r="789" spans="1:65" s="713" customFormat="1" ht="36" customHeight="1" x14ac:dyDescent="0.15">
      <c r="A789" s="587"/>
      <c r="B789" s="816"/>
      <c r="C789" s="819" t="s">
        <v>933</v>
      </c>
      <c r="D789" s="819"/>
      <c r="E789" s="819"/>
      <c r="F789" s="819"/>
      <c r="G789" s="819"/>
      <c r="H789" s="819"/>
      <c r="I789" s="819"/>
      <c r="J789" s="819"/>
      <c r="K789" s="819"/>
      <c r="L789" s="819"/>
      <c r="M789" s="818" t="s">
        <v>367</v>
      </c>
      <c r="N789" s="818"/>
      <c r="O789" s="815" t="s">
        <v>846</v>
      </c>
      <c r="P789" s="815"/>
      <c r="Q789" s="815"/>
      <c r="R789" s="815"/>
      <c r="S789" s="815"/>
      <c r="T789" s="815"/>
      <c r="U789" s="815"/>
      <c r="V789" s="815"/>
      <c r="W789" s="815"/>
      <c r="X789" s="815"/>
      <c r="Y789" s="815"/>
      <c r="Z789" s="815"/>
      <c r="AA789" s="815"/>
      <c r="AB789" s="815"/>
      <c r="AC789" s="815"/>
      <c r="AD789" s="815"/>
      <c r="AE789" s="815"/>
      <c r="AF789" s="815"/>
      <c r="AG789" s="815"/>
      <c r="AH789" s="815"/>
      <c r="AI789" s="815"/>
      <c r="AJ789" s="815"/>
    </row>
    <row r="790" spans="1:65" s="704" customFormat="1" ht="14.1" customHeight="1" x14ac:dyDescent="0.15">
      <c r="A790" s="322"/>
      <c r="B790" s="322" t="s">
        <v>934</v>
      </c>
      <c r="C790" s="322"/>
      <c r="D790" s="322"/>
      <c r="E790" s="322"/>
      <c r="F790" s="322"/>
      <c r="G790" s="322"/>
      <c r="H790" s="322"/>
      <c r="I790" s="322"/>
      <c r="J790" s="322"/>
      <c r="K790" s="322"/>
      <c r="L790" s="322"/>
      <c r="M790" s="322"/>
      <c r="N790" s="322"/>
      <c r="O790" s="322"/>
      <c r="P790" s="322"/>
      <c r="Q790" s="322"/>
      <c r="R790" s="322"/>
      <c r="S790" s="322"/>
      <c r="T790" s="322"/>
      <c r="U790" s="322"/>
      <c r="V790" s="322"/>
      <c r="W790" s="322"/>
      <c r="X790" s="322"/>
      <c r="Y790" s="322"/>
      <c r="Z790" s="322"/>
      <c r="AA790" s="322"/>
      <c r="AB790" s="322"/>
      <c r="AC790" s="322"/>
      <c r="AD790" s="322"/>
      <c r="AE790" s="322"/>
      <c r="AF790" s="322"/>
      <c r="AG790" s="322"/>
      <c r="AH790" s="322"/>
      <c r="AI790" s="322"/>
      <c r="AJ790" s="322"/>
    </row>
    <row r="791" spans="1:65" s="704" customFormat="1" ht="14.1" customHeight="1" x14ac:dyDescent="0.15">
      <c r="A791" s="322"/>
      <c r="B791" s="322" t="s">
        <v>935</v>
      </c>
      <c r="C791" s="322"/>
      <c r="D791" s="322"/>
      <c r="E791" s="322"/>
      <c r="F791" s="322"/>
      <c r="G791" s="322"/>
      <c r="H791" s="322"/>
      <c r="I791" s="322"/>
      <c r="J791" s="322"/>
      <c r="K791" s="322"/>
      <c r="L791" s="322"/>
      <c r="M791" s="322"/>
      <c r="N791" s="322"/>
      <c r="O791" s="322"/>
      <c r="P791" s="322"/>
      <c r="Q791" s="322"/>
      <c r="R791" s="322"/>
      <c r="S791" s="322"/>
      <c r="T791" s="322"/>
      <c r="U791" s="322"/>
      <c r="V791" s="322"/>
      <c r="W791" s="322"/>
      <c r="X791" s="322"/>
      <c r="Y791" s="322"/>
      <c r="Z791" s="322"/>
      <c r="AA791" s="322"/>
      <c r="AB791" s="322"/>
      <c r="AC791" s="322"/>
      <c r="AD791" s="322"/>
      <c r="AE791" s="322"/>
      <c r="AF791" s="322"/>
      <c r="AG791" s="322"/>
      <c r="AH791" s="322"/>
      <c r="AI791" s="322"/>
      <c r="AJ791" s="322"/>
    </row>
    <row r="792" spans="1:65" s="709" customFormat="1" ht="20.100000000000001" customHeight="1" x14ac:dyDescent="0.15">
      <c r="A792" s="635"/>
      <c r="B792" s="587"/>
      <c r="C792" s="587"/>
      <c r="D792" s="587"/>
      <c r="E792" s="587"/>
      <c r="F792" s="587"/>
      <c r="G792" s="587"/>
      <c r="H792" s="587"/>
      <c r="I792" s="587"/>
      <c r="J792" s="587"/>
      <c r="K792" s="587"/>
      <c r="L792" s="587"/>
      <c r="M792" s="587"/>
      <c r="N792" s="587"/>
      <c r="O792" s="587"/>
      <c r="P792" s="587"/>
      <c r="Q792" s="587"/>
      <c r="R792" s="587"/>
      <c r="S792" s="587"/>
      <c r="T792" s="587"/>
      <c r="U792" s="587"/>
      <c r="V792" s="587"/>
      <c r="W792" s="587"/>
      <c r="X792" s="587"/>
      <c r="Y792" s="587"/>
      <c r="Z792" s="587"/>
      <c r="AA792" s="587"/>
      <c r="AB792" s="587"/>
      <c r="AC792" s="587"/>
      <c r="AD792" s="587"/>
      <c r="AE792" s="587"/>
      <c r="AF792" s="587"/>
      <c r="AG792" s="587"/>
      <c r="AH792" s="587"/>
      <c r="AI792" s="587"/>
      <c r="AJ792" s="587"/>
    </row>
    <row r="793" spans="1:65" s="713" customFormat="1" ht="20.100000000000001" customHeight="1" x14ac:dyDescent="0.15">
      <c r="A793" s="587"/>
      <c r="B793" s="635" t="s">
        <v>936</v>
      </c>
      <c r="C793" s="635"/>
      <c r="D793" s="635"/>
      <c r="E793" s="635"/>
      <c r="F793" s="635"/>
      <c r="G793" s="635"/>
      <c r="H793" s="635"/>
      <c r="I793" s="635"/>
      <c r="J793" s="635"/>
      <c r="K793" s="635"/>
      <c r="L793" s="635"/>
      <c r="M793" s="635"/>
      <c r="N793" s="635"/>
      <c r="O793" s="635"/>
      <c r="P793" s="635"/>
      <c r="Q793" s="635"/>
      <c r="R793" s="635"/>
      <c r="S793" s="635"/>
      <c r="T793" s="635"/>
      <c r="U793" s="635"/>
      <c r="V793" s="635"/>
      <c r="W793" s="635"/>
      <c r="X793" s="635"/>
      <c r="Y793" s="635"/>
      <c r="Z793" s="635"/>
      <c r="AA793" s="635"/>
      <c r="AB793" s="635"/>
      <c r="AC793" s="635"/>
      <c r="AD793" s="635"/>
      <c r="AE793" s="635"/>
      <c r="AF793" s="635"/>
      <c r="AG793" s="635"/>
      <c r="AH793" s="635"/>
      <c r="AI793" s="635"/>
      <c r="AJ793" s="635"/>
    </row>
    <row r="794" spans="1:65" s="700" customFormat="1" ht="15" customHeight="1" x14ac:dyDescent="0.15">
      <c r="A794" s="49"/>
      <c r="B794" s="692"/>
      <c r="C794" s="820" t="s">
        <v>1791</v>
      </c>
      <c r="D794" s="820"/>
      <c r="E794" s="820"/>
      <c r="F794" s="820"/>
      <c r="G794" s="820"/>
      <c r="H794" s="820"/>
      <c r="I794" s="820"/>
      <c r="J794" s="820"/>
      <c r="K794" s="820"/>
      <c r="L794" s="820"/>
      <c r="M794" s="820"/>
      <c r="N794" s="820"/>
      <c r="O794" s="820"/>
      <c r="P794" s="820"/>
      <c r="Q794" s="820"/>
      <c r="R794" s="820"/>
      <c r="S794" s="820"/>
      <c r="T794" s="820"/>
      <c r="U794" s="820"/>
      <c r="V794" s="820"/>
      <c r="W794" s="820"/>
      <c r="X794" s="820"/>
      <c r="Y794" s="820"/>
      <c r="Z794" s="820"/>
      <c r="AA794" s="820"/>
      <c r="AB794" s="820"/>
      <c r="AC794" s="701"/>
      <c r="AD794" s="701"/>
      <c r="AE794" s="587"/>
      <c r="AF794" s="701" t="s">
        <v>89</v>
      </c>
      <c r="AG794" s="702" t="s">
        <v>368</v>
      </c>
      <c r="AH794" s="702"/>
      <c r="AI794" s="702"/>
      <c r="AJ794" s="701" t="s">
        <v>12</v>
      </c>
      <c r="AL794" s="707"/>
      <c r="AM794" s="707"/>
      <c r="AN794" s="707"/>
      <c r="AO794" s="707"/>
      <c r="AP794" s="707"/>
      <c r="AQ794" s="707"/>
      <c r="AR794" s="707"/>
      <c r="AS794" s="707"/>
      <c r="AT794" s="707"/>
      <c r="AU794" s="707"/>
      <c r="AV794" s="707"/>
      <c r="AW794" s="707"/>
      <c r="AX794" s="707"/>
      <c r="AY794" s="707"/>
      <c r="AZ794" s="707"/>
      <c r="BA794" s="707"/>
      <c r="BB794" s="707"/>
      <c r="BC794" s="707"/>
      <c r="BD794" s="707"/>
      <c r="BE794" s="707"/>
      <c r="BF794" s="707"/>
      <c r="BG794" s="707"/>
      <c r="BH794" s="707"/>
      <c r="BI794" s="707"/>
      <c r="BJ794" s="707"/>
      <c r="BK794" s="707"/>
      <c r="BL794" s="707"/>
      <c r="BM794" s="703"/>
    </row>
    <row r="795" spans="1:65" s="704" customFormat="1" ht="14.1" customHeight="1" x14ac:dyDescent="0.15">
      <c r="A795" s="322"/>
      <c r="B795" s="322"/>
      <c r="C795" s="820"/>
      <c r="D795" s="820"/>
      <c r="E795" s="820"/>
      <c r="F795" s="820"/>
      <c r="G795" s="820"/>
      <c r="H795" s="820"/>
      <c r="I795" s="820"/>
      <c r="J795" s="820"/>
      <c r="K795" s="820"/>
      <c r="L795" s="820"/>
      <c r="M795" s="820"/>
      <c r="N795" s="820"/>
      <c r="O795" s="820"/>
      <c r="P795" s="820"/>
      <c r="Q795" s="820"/>
      <c r="R795" s="820"/>
      <c r="S795" s="820"/>
      <c r="T795" s="820"/>
      <c r="U795" s="820"/>
      <c r="V795" s="820"/>
      <c r="W795" s="820"/>
      <c r="X795" s="820"/>
      <c r="Y795" s="820"/>
      <c r="Z795" s="820"/>
      <c r="AA795" s="820"/>
      <c r="AB795" s="820"/>
      <c r="AC795" s="322"/>
      <c r="AD795" s="322"/>
      <c r="AE795" s="322"/>
      <c r="AF795" s="322"/>
      <c r="AG795" s="322"/>
      <c r="AH795" s="322"/>
      <c r="AI795" s="322"/>
      <c r="AJ795" s="322"/>
    </row>
    <row r="796" spans="1:65" s="704" customFormat="1" ht="14.1" customHeight="1" x14ac:dyDescent="0.15">
      <c r="A796" s="322"/>
      <c r="B796" s="322"/>
      <c r="C796" s="701"/>
      <c r="D796" s="701"/>
      <c r="E796" s="701"/>
      <c r="F796" s="701"/>
      <c r="G796" s="701"/>
      <c r="H796" s="701"/>
      <c r="I796" s="701"/>
      <c r="J796" s="701"/>
      <c r="K796" s="701"/>
      <c r="L796" s="701"/>
      <c r="M796" s="701"/>
      <c r="N796" s="701"/>
      <c r="O796" s="701"/>
      <c r="P796" s="701"/>
      <c r="Q796" s="701"/>
      <c r="R796" s="701"/>
      <c r="S796" s="701"/>
      <c r="T796" s="701"/>
      <c r="U796" s="701"/>
      <c r="V796" s="701"/>
      <c r="W796" s="701"/>
      <c r="X796" s="701"/>
      <c r="Y796" s="701"/>
      <c r="Z796" s="701"/>
      <c r="AA796" s="701"/>
      <c r="AB796" s="701"/>
      <c r="AC796" s="322"/>
      <c r="AD796" s="322"/>
      <c r="AE796" s="322"/>
      <c r="AF796" s="322"/>
      <c r="AG796" s="322"/>
      <c r="AH796" s="322"/>
      <c r="AI796" s="322"/>
      <c r="AJ796" s="322"/>
    </row>
    <row r="797" spans="1:65" s="713" customFormat="1" ht="20.100000000000001" customHeight="1" x14ac:dyDescent="0.15">
      <c r="A797" s="587"/>
      <c r="B797" s="635" t="s">
        <v>938</v>
      </c>
      <c r="C797" s="635"/>
      <c r="D797" s="635"/>
      <c r="E797" s="635"/>
      <c r="F797" s="635"/>
      <c r="G797" s="635"/>
      <c r="H797" s="635"/>
      <c r="I797" s="635"/>
      <c r="J797" s="635"/>
      <c r="K797" s="635"/>
      <c r="L797" s="635"/>
      <c r="M797" s="635"/>
      <c r="N797" s="635"/>
      <c r="O797" s="635"/>
      <c r="P797" s="635"/>
      <c r="Q797" s="635"/>
      <c r="R797" s="635"/>
      <c r="S797" s="635"/>
      <c r="T797" s="635"/>
      <c r="U797" s="635"/>
      <c r="V797" s="635"/>
      <c r="W797" s="635"/>
      <c r="X797" s="635"/>
      <c r="Y797" s="635"/>
      <c r="Z797" s="635"/>
      <c r="AA797" s="635"/>
      <c r="AB797" s="635"/>
      <c r="AC797" s="635"/>
      <c r="AD797" s="635"/>
      <c r="AE797" s="635"/>
      <c r="AF797" s="635"/>
      <c r="AG797" s="635"/>
      <c r="AH797" s="635"/>
      <c r="AI797" s="635"/>
      <c r="AJ797" s="635"/>
    </row>
    <row r="798" spans="1:65" s="700" customFormat="1" ht="15" customHeight="1" x14ac:dyDescent="0.15">
      <c r="A798" s="49"/>
      <c r="B798" s="692"/>
      <c r="C798" s="820" t="s">
        <v>1792</v>
      </c>
      <c r="D798" s="820"/>
      <c r="E798" s="820"/>
      <c r="F798" s="820"/>
      <c r="G798" s="820"/>
      <c r="H798" s="820"/>
      <c r="I798" s="820"/>
      <c r="J798" s="820"/>
      <c r="K798" s="820"/>
      <c r="L798" s="820"/>
      <c r="M798" s="820"/>
      <c r="N798" s="820"/>
      <c r="O798" s="820"/>
      <c r="P798" s="820"/>
      <c r="Q798" s="820"/>
      <c r="R798" s="820"/>
      <c r="S798" s="820"/>
      <c r="T798" s="820"/>
      <c r="U798" s="820"/>
      <c r="V798" s="820"/>
      <c r="W798" s="820"/>
      <c r="X798" s="820"/>
      <c r="Y798" s="820"/>
      <c r="Z798" s="820"/>
      <c r="AA798" s="820"/>
      <c r="AB798" s="820"/>
      <c r="AC798" s="820"/>
      <c r="AD798" s="820"/>
      <c r="AE798" s="587"/>
      <c r="AF798" s="701" t="s">
        <v>89</v>
      </c>
      <c r="AG798" s="702" t="s">
        <v>368</v>
      </c>
      <c r="AH798" s="702"/>
      <c r="AI798" s="702"/>
      <c r="AJ798" s="701" t="s">
        <v>12</v>
      </c>
      <c r="AL798" s="707"/>
      <c r="AM798" s="707"/>
      <c r="AN798" s="707"/>
      <c r="AO798" s="707"/>
      <c r="AP798" s="707"/>
      <c r="AQ798" s="707"/>
      <c r="AR798" s="707"/>
      <c r="AS798" s="707"/>
      <c r="AT798" s="707"/>
      <c r="AU798" s="707"/>
      <c r="AV798" s="707"/>
      <c r="AW798" s="707"/>
      <c r="AX798" s="707"/>
      <c r="AY798" s="707"/>
      <c r="AZ798" s="707"/>
      <c r="BA798" s="707"/>
      <c r="BB798" s="707"/>
      <c r="BC798" s="707"/>
      <c r="BD798" s="707"/>
      <c r="BE798" s="707"/>
      <c r="BF798" s="707"/>
      <c r="BG798" s="707"/>
      <c r="BH798" s="707"/>
      <c r="BI798" s="707"/>
      <c r="BJ798" s="707"/>
      <c r="BK798" s="707"/>
      <c r="BL798" s="707"/>
      <c r="BM798" s="703"/>
    </row>
    <row r="799" spans="1:65" s="704" customFormat="1" ht="14.1" customHeight="1" x14ac:dyDescent="0.15">
      <c r="A799" s="322"/>
      <c r="B799" s="322" t="s">
        <v>1793</v>
      </c>
      <c r="C799" s="701"/>
      <c r="D799" s="701"/>
      <c r="E799" s="701"/>
      <c r="F799" s="701"/>
      <c r="G799" s="701"/>
      <c r="H799" s="701"/>
      <c r="I799" s="701"/>
      <c r="J799" s="701"/>
      <c r="K799" s="701"/>
      <c r="L799" s="701"/>
      <c r="M799" s="701"/>
      <c r="N799" s="701"/>
      <c r="O799" s="701"/>
      <c r="P799" s="701"/>
      <c r="Q799" s="701"/>
      <c r="R799" s="701"/>
      <c r="S799" s="701"/>
      <c r="T799" s="701"/>
      <c r="U799" s="701"/>
      <c r="V799" s="701"/>
      <c r="W799" s="701"/>
      <c r="X799" s="701"/>
      <c r="Y799" s="701"/>
      <c r="Z799" s="701"/>
      <c r="AA799" s="701"/>
      <c r="AB799" s="701"/>
      <c r="AC799" s="322"/>
      <c r="AD799" s="322"/>
      <c r="AE799" s="322"/>
      <c r="AF799" s="322"/>
      <c r="AG799" s="322"/>
      <c r="AH799" s="322"/>
      <c r="AI799" s="322"/>
      <c r="AJ799" s="322"/>
    </row>
    <row r="800" spans="1:65" s="704" customFormat="1" ht="14.1" customHeight="1" x14ac:dyDescent="0.15">
      <c r="A800" s="322"/>
      <c r="B800" s="692"/>
      <c r="C800" s="692"/>
      <c r="D800" s="692"/>
      <c r="E800" s="692"/>
      <c r="F800" s="692"/>
      <c r="G800" s="692"/>
      <c r="H800" s="690"/>
      <c r="I800" s="690"/>
      <c r="J800" s="718"/>
      <c r="K800" s="718"/>
      <c r="L800" s="718"/>
      <c r="M800" s="718"/>
      <c r="N800" s="718"/>
      <c r="O800" s="718"/>
      <c r="P800" s="718"/>
      <c r="Q800" s="718"/>
      <c r="R800" s="718"/>
      <c r="S800" s="718"/>
      <c r="T800" s="718"/>
      <c r="U800" s="718"/>
      <c r="V800" s="718"/>
      <c r="W800" s="718"/>
      <c r="X800" s="718"/>
      <c r="Y800" s="718"/>
      <c r="Z800" s="718"/>
      <c r="AA800" s="718"/>
      <c r="AB800" s="718"/>
      <c r="AC800" s="718"/>
      <c r="AD800" s="718"/>
      <c r="AE800" s="718"/>
      <c r="AF800" s="718"/>
      <c r="AG800" s="718"/>
      <c r="AH800" s="718"/>
      <c r="AI800" s="718"/>
      <c r="AJ800" s="718"/>
    </row>
    <row r="801" spans="1:36" s="340" customFormat="1" ht="20.100000000000001" customHeight="1" x14ac:dyDescent="0.15">
      <c r="A801" s="378" t="s">
        <v>941</v>
      </c>
      <c r="B801" s="341"/>
      <c r="C801" s="341"/>
      <c r="D801" s="341"/>
      <c r="E801" s="341"/>
      <c r="F801" s="341"/>
      <c r="G801" s="341"/>
      <c r="H801" s="341"/>
      <c r="I801" s="341"/>
      <c r="J801" s="341"/>
      <c r="K801" s="341"/>
      <c r="L801" s="341"/>
      <c r="M801" s="341"/>
      <c r="N801" s="341"/>
      <c r="O801" s="341"/>
      <c r="P801" s="341"/>
      <c r="Q801" s="341"/>
      <c r="R801" s="341"/>
      <c r="S801" s="341"/>
      <c r="T801" s="341"/>
      <c r="U801" s="341"/>
      <c r="V801" s="341"/>
      <c r="W801" s="341"/>
      <c r="X801" s="341"/>
      <c r="Y801" s="341"/>
      <c r="Z801" s="341"/>
      <c r="AA801" s="341"/>
      <c r="AB801" s="341"/>
      <c r="AC801" s="341"/>
      <c r="AD801" s="341"/>
      <c r="AE801" s="341"/>
      <c r="AF801" s="341"/>
      <c r="AG801" s="341"/>
      <c r="AH801" s="341"/>
      <c r="AI801" s="341"/>
      <c r="AJ801" s="341"/>
    </row>
    <row r="802" spans="1:36" s="346" customFormat="1" ht="20.100000000000001" customHeight="1" x14ac:dyDescent="0.15">
      <c r="A802" s="342"/>
      <c r="B802" s="836" t="s">
        <v>829</v>
      </c>
      <c r="C802" s="837"/>
      <c r="D802" s="837"/>
      <c r="E802" s="837"/>
      <c r="F802" s="837"/>
      <c r="G802" s="837"/>
      <c r="H802" s="837"/>
      <c r="I802" s="837"/>
      <c r="J802" s="837"/>
      <c r="K802" s="837"/>
      <c r="L802" s="838"/>
      <c r="M802" s="839" t="s">
        <v>937</v>
      </c>
      <c r="N802" s="840"/>
      <c r="O802" s="836" t="s">
        <v>942</v>
      </c>
      <c r="P802" s="837"/>
      <c r="Q802" s="837"/>
      <c r="R802" s="837"/>
      <c r="S802" s="837"/>
      <c r="T802" s="837"/>
      <c r="U802" s="837"/>
      <c r="V802" s="837"/>
      <c r="W802" s="837"/>
      <c r="X802" s="837"/>
      <c r="Y802" s="837"/>
      <c r="Z802" s="837"/>
      <c r="AA802" s="837"/>
      <c r="AB802" s="837"/>
      <c r="AC802" s="837"/>
      <c r="AD802" s="837"/>
      <c r="AE802" s="837"/>
      <c r="AF802" s="837"/>
      <c r="AG802" s="837"/>
      <c r="AH802" s="837"/>
      <c r="AI802" s="837"/>
      <c r="AJ802" s="838"/>
    </row>
    <row r="803" spans="1:36" s="346" customFormat="1" ht="20.100000000000001" customHeight="1" x14ac:dyDescent="0.15">
      <c r="A803" s="342"/>
      <c r="B803" s="57" t="s">
        <v>943</v>
      </c>
      <c r="C803" s="354"/>
      <c r="D803" s="354"/>
      <c r="E803" s="354"/>
      <c r="F803" s="354"/>
      <c r="G803" s="354"/>
      <c r="H803" s="354"/>
      <c r="I803" s="354"/>
      <c r="J803" s="354"/>
      <c r="K803" s="354"/>
      <c r="L803" s="419"/>
      <c r="M803" s="1839" t="s">
        <v>367</v>
      </c>
      <c r="N803" s="1840"/>
      <c r="O803" s="1832"/>
      <c r="P803" s="1833"/>
      <c r="Q803" s="1833"/>
      <c r="R803" s="1833"/>
      <c r="S803" s="1833"/>
      <c r="T803" s="1833"/>
      <c r="U803" s="1833"/>
      <c r="V803" s="1833"/>
      <c r="W803" s="1833"/>
      <c r="X803" s="1833"/>
      <c r="Y803" s="1833"/>
      <c r="Z803" s="1833"/>
      <c r="AA803" s="1833"/>
      <c r="AB803" s="1833"/>
      <c r="AC803" s="1833"/>
      <c r="AD803" s="1833"/>
      <c r="AE803" s="1833"/>
      <c r="AF803" s="1833"/>
      <c r="AG803" s="1833"/>
      <c r="AH803" s="1833"/>
      <c r="AI803" s="1833"/>
      <c r="AJ803" s="1834"/>
    </row>
    <row r="804" spans="1:36" s="346" customFormat="1" ht="20.100000000000001" customHeight="1" x14ac:dyDescent="0.15">
      <c r="A804" s="440"/>
      <c r="B804" s="347" t="s">
        <v>944</v>
      </c>
      <c r="C804" s="354"/>
      <c r="D804" s="354"/>
      <c r="E804" s="354"/>
      <c r="F804" s="354"/>
      <c r="G804" s="354"/>
      <c r="H804" s="354"/>
      <c r="I804" s="354"/>
      <c r="J804" s="354"/>
      <c r="K804" s="354"/>
      <c r="L804" s="419"/>
      <c r="M804" s="354"/>
      <c r="N804" s="419"/>
      <c r="O804" s="1845" t="s">
        <v>945</v>
      </c>
      <c r="P804" s="1845"/>
      <c r="Q804" s="1845"/>
      <c r="R804" s="1845"/>
      <c r="S804" s="434" t="s">
        <v>946</v>
      </c>
      <c r="T804" s="434"/>
      <c r="U804" s="434"/>
      <c r="V804" s="434"/>
      <c r="W804" s="434"/>
      <c r="X804" s="434"/>
      <c r="Y804" s="1846" t="s">
        <v>947</v>
      </c>
      <c r="Z804" s="1847"/>
      <c r="AA804" s="1847"/>
      <c r="AB804" s="1847"/>
      <c r="AC804" s="1848" t="s">
        <v>948</v>
      </c>
      <c r="AD804" s="1849"/>
      <c r="AE804" s="1849"/>
      <c r="AF804" s="1850"/>
      <c r="AG804" s="1854" t="s">
        <v>949</v>
      </c>
      <c r="AH804" s="1855"/>
      <c r="AI804" s="1855"/>
      <c r="AJ804" s="1856"/>
    </row>
    <row r="805" spans="1:36" s="346" customFormat="1" ht="20.100000000000001" customHeight="1" x14ac:dyDescent="0.15">
      <c r="A805" s="440"/>
      <c r="B805" s="1837"/>
      <c r="C805" s="1838" t="s">
        <v>950</v>
      </c>
      <c r="D805" s="353" t="s">
        <v>951</v>
      </c>
      <c r="E805" s="354"/>
      <c r="F805" s="354"/>
      <c r="G805" s="354"/>
      <c r="H805" s="354"/>
      <c r="I805" s="354"/>
      <c r="J805" s="354"/>
      <c r="K805" s="354"/>
      <c r="L805" s="419"/>
      <c r="M805" s="1839" t="s">
        <v>367</v>
      </c>
      <c r="N805" s="1840"/>
      <c r="O805" s="1845"/>
      <c r="P805" s="1845"/>
      <c r="Q805" s="1845"/>
      <c r="R805" s="1845"/>
      <c r="S805" s="434" t="s">
        <v>952</v>
      </c>
      <c r="T805" s="434"/>
      <c r="U805" s="434" t="s">
        <v>953</v>
      </c>
      <c r="V805" s="434"/>
      <c r="W805" s="434" t="s">
        <v>954</v>
      </c>
      <c r="X805" s="434"/>
      <c r="Y805" s="1847"/>
      <c r="Z805" s="1847"/>
      <c r="AA805" s="1847"/>
      <c r="AB805" s="1847"/>
      <c r="AC805" s="1851"/>
      <c r="AD805" s="1852"/>
      <c r="AE805" s="1852"/>
      <c r="AF805" s="1853"/>
      <c r="AG805" s="1857"/>
      <c r="AH805" s="1858"/>
      <c r="AI805" s="1858"/>
      <c r="AJ805" s="1859"/>
    </row>
    <row r="806" spans="1:36" s="346" customFormat="1" ht="20.100000000000001" customHeight="1" x14ac:dyDescent="0.15">
      <c r="A806" s="440"/>
      <c r="B806" s="1838"/>
      <c r="C806" s="1838"/>
      <c r="D806" s="353" t="s">
        <v>955</v>
      </c>
      <c r="E806" s="354"/>
      <c r="F806" s="354"/>
      <c r="G806" s="354"/>
      <c r="H806" s="354"/>
      <c r="I806" s="354"/>
      <c r="J806" s="354"/>
      <c r="K806" s="354"/>
      <c r="L806" s="419"/>
      <c r="M806" s="1841" t="s">
        <v>367</v>
      </c>
      <c r="N806" s="1842"/>
      <c r="O806" s="1843" t="s">
        <v>368</v>
      </c>
      <c r="P806" s="1844"/>
      <c r="Q806" s="1844"/>
      <c r="R806" s="1840"/>
      <c r="S806" s="1839" t="s">
        <v>367</v>
      </c>
      <c r="T806" s="1840"/>
      <c r="U806" s="1839" t="s">
        <v>367</v>
      </c>
      <c r="V806" s="1840"/>
      <c r="W806" s="1839" t="s">
        <v>367</v>
      </c>
      <c r="X806" s="1840"/>
      <c r="Y806" s="1843" t="s">
        <v>368</v>
      </c>
      <c r="Z806" s="1844"/>
      <c r="AA806" s="1844"/>
      <c r="AB806" s="1840"/>
      <c r="AC806" s="1843" t="s">
        <v>368</v>
      </c>
      <c r="AD806" s="1844"/>
      <c r="AE806" s="1844"/>
      <c r="AF806" s="1840"/>
      <c r="AG806" s="1843" t="s">
        <v>368</v>
      </c>
      <c r="AH806" s="1844"/>
      <c r="AI806" s="1844"/>
      <c r="AJ806" s="1840"/>
    </row>
    <row r="807" spans="1:36" s="346" customFormat="1" ht="20.100000000000001" customHeight="1" x14ac:dyDescent="0.15">
      <c r="A807" s="342"/>
      <c r="B807" s="347" t="s">
        <v>956</v>
      </c>
      <c r="C807" s="348"/>
      <c r="D807" s="348"/>
      <c r="E807" s="348"/>
      <c r="F807" s="348"/>
      <c r="G807" s="348"/>
      <c r="H807" s="348"/>
      <c r="I807" s="348"/>
      <c r="J807" s="348"/>
      <c r="K807" s="348"/>
      <c r="L807" s="394"/>
      <c r="M807" s="354"/>
      <c r="N807" s="419"/>
      <c r="O807" s="441" t="s">
        <v>957</v>
      </c>
      <c r="P807" s="387"/>
      <c r="Q807" s="387"/>
      <c r="R807" s="387"/>
      <c r="S807" s="387"/>
      <c r="T807" s="387"/>
      <c r="U807" s="387"/>
      <c r="V807" s="387"/>
      <c r="W807" s="387"/>
      <c r="X807" s="387"/>
      <c r="Y807" s="387"/>
      <c r="Z807" s="387"/>
      <c r="AA807" s="387"/>
      <c r="AB807" s="387"/>
      <c r="AC807" s="387"/>
      <c r="AD807" s="387"/>
      <c r="AE807" s="387"/>
      <c r="AF807" s="387"/>
      <c r="AG807" s="387"/>
      <c r="AH807" s="387"/>
      <c r="AI807" s="387"/>
      <c r="AJ807" s="388"/>
    </row>
    <row r="808" spans="1:36" s="346" customFormat="1" ht="20.100000000000001" customHeight="1" x14ac:dyDescent="0.15">
      <c r="A808" s="342"/>
      <c r="B808" s="841"/>
      <c r="C808" s="843" t="s">
        <v>958</v>
      </c>
      <c r="D808" s="843"/>
      <c r="E808" s="843"/>
      <c r="F808" s="843"/>
      <c r="G808" s="843"/>
      <c r="H808" s="843"/>
      <c r="I808" s="843"/>
      <c r="J808" s="843"/>
      <c r="K808" s="843"/>
      <c r="L808" s="844"/>
      <c r="M808" s="847" t="s">
        <v>367</v>
      </c>
      <c r="N808" s="848"/>
      <c r="O808" s="851"/>
      <c r="P808" s="852"/>
      <c r="Q808" s="852"/>
      <c r="R808" s="852"/>
      <c r="S808" s="852"/>
      <c r="T808" s="852"/>
      <c r="U808" s="852"/>
      <c r="V808" s="852"/>
      <c r="W808" s="852"/>
      <c r="X808" s="852"/>
      <c r="Y808" s="852"/>
      <c r="Z808" s="852"/>
      <c r="AA808" s="852"/>
      <c r="AB808" s="852"/>
      <c r="AC808" s="852"/>
      <c r="AD808" s="852"/>
      <c r="AE808" s="852"/>
      <c r="AF808" s="852"/>
      <c r="AG808" s="852"/>
      <c r="AH808" s="852"/>
      <c r="AI808" s="852"/>
      <c r="AJ808" s="853"/>
    </row>
    <row r="809" spans="1:36" s="346" customFormat="1" ht="20.100000000000001" customHeight="1" x14ac:dyDescent="0.15">
      <c r="A809" s="342"/>
      <c r="B809" s="841"/>
      <c r="C809" s="845"/>
      <c r="D809" s="845"/>
      <c r="E809" s="845"/>
      <c r="F809" s="845"/>
      <c r="G809" s="845"/>
      <c r="H809" s="845"/>
      <c r="I809" s="845"/>
      <c r="J809" s="845"/>
      <c r="K809" s="845"/>
      <c r="L809" s="846"/>
      <c r="M809" s="849"/>
      <c r="N809" s="850"/>
      <c r="O809" s="854"/>
      <c r="P809" s="855"/>
      <c r="Q809" s="855"/>
      <c r="R809" s="855"/>
      <c r="S809" s="855"/>
      <c r="T809" s="855"/>
      <c r="U809" s="855"/>
      <c r="V809" s="855"/>
      <c r="W809" s="855"/>
      <c r="X809" s="855"/>
      <c r="Y809" s="855"/>
      <c r="Z809" s="855"/>
      <c r="AA809" s="855"/>
      <c r="AB809" s="855"/>
      <c r="AC809" s="855"/>
      <c r="AD809" s="855"/>
      <c r="AE809" s="855"/>
      <c r="AF809" s="855"/>
      <c r="AG809" s="855"/>
      <c r="AH809" s="855"/>
      <c r="AI809" s="855"/>
      <c r="AJ809" s="856"/>
    </row>
    <row r="810" spans="1:36" s="346" customFormat="1" ht="20.100000000000001" customHeight="1" x14ac:dyDescent="0.15">
      <c r="A810" s="342"/>
      <c r="B810" s="841"/>
      <c r="C810" s="843" t="s">
        <v>959</v>
      </c>
      <c r="D810" s="843"/>
      <c r="E810" s="843"/>
      <c r="F810" s="843"/>
      <c r="G810" s="843"/>
      <c r="H810" s="843"/>
      <c r="I810" s="843"/>
      <c r="J810" s="843"/>
      <c r="K810" s="843"/>
      <c r="L810" s="844"/>
      <c r="M810" s="847" t="s">
        <v>367</v>
      </c>
      <c r="N810" s="848"/>
      <c r="O810" s="851"/>
      <c r="P810" s="852"/>
      <c r="Q810" s="852"/>
      <c r="R810" s="852"/>
      <c r="S810" s="852"/>
      <c r="T810" s="852"/>
      <c r="U810" s="852"/>
      <c r="V810" s="852"/>
      <c r="W810" s="852"/>
      <c r="X810" s="852"/>
      <c r="Y810" s="852"/>
      <c r="Z810" s="852"/>
      <c r="AA810" s="852"/>
      <c r="AB810" s="852"/>
      <c r="AC810" s="852"/>
      <c r="AD810" s="852"/>
      <c r="AE810" s="852"/>
      <c r="AF810" s="852"/>
      <c r="AG810" s="852"/>
      <c r="AH810" s="852"/>
      <c r="AI810" s="852"/>
      <c r="AJ810" s="853"/>
    </row>
    <row r="811" spans="1:36" s="346" customFormat="1" ht="20.100000000000001" customHeight="1" x14ac:dyDescent="0.15">
      <c r="A811" s="342"/>
      <c r="B811" s="841"/>
      <c r="C811" s="845"/>
      <c r="D811" s="845"/>
      <c r="E811" s="845"/>
      <c r="F811" s="845"/>
      <c r="G811" s="845"/>
      <c r="H811" s="845"/>
      <c r="I811" s="845"/>
      <c r="J811" s="845"/>
      <c r="K811" s="845"/>
      <c r="L811" s="846"/>
      <c r="M811" s="849"/>
      <c r="N811" s="850"/>
      <c r="O811" s="854"/>
      <c r="P811" s="855"/>
      <c r="Q811" s="855"/>
      <c r="R811" s="855"/>
      <c r="S811" s="855"/>
      <c r="T811" s="855"/>
      <c r="U811" s="855"/>
      <c r="V811" s="855"/>
      <c r="W811" s="855"/>
      <c r="X811" s="855"/>
      <c r="Y811" s="855"/>
      <c r="Z811" s="855"/>
      <c r="AA811" s="855"/>
      <c r="AB811" s="855"/>
      <c r="AC811" s="855"/>
      <c r="AD811" s="855"/>
      <c r="AE811" s="855"/>
      <c r="AF811" s="855"/>
      <c r="AG811" s="855"/>
      <c r="AH811" s="855"/>
      <c r="AI811" s="855"/>
      <c r="AJ811" s="856"/>
    </row>
    <row r="812" spans="1:36" s="346" customFormat="1" ht="20.100000000000001" customHeight="1" x14ac:dyDescent="0.15">
      <c r="A812" s="342"/>
      <c r="B812" s="841"/>
      <c r="C812" s="843" t="s">
        <v>960</v>
      </c>
      <c r="D812" s="843"/>
      <c r="E812" s="843"/>
      <c r="F812" s="843"/>
      <c r="G812" s="843"/>
      <c r="H812" s="843"/>
      <c r="I812" s="843"/>
      <c r="J812" s="843"/>
      <c r="K812" s="843"/>
      <c r="L812" s="844"/>
      <c r="M812" s="847" t="s">
        <v>367</v>
      </c>
      <c r="N812" s="848"/>
      <c r="O812" s="851"/>
      <c r="P812" s="852"/>
      <c r="Q812" s="852"/>
      <c r="R812" s="852"/>
      <c r="S812" s="852"/>
      <c r="T812" s="852"/>
      <c r="U812" s="852"/>
      <c r="V812" s="852"/>
      <c r="W812" s="852"/>
      <c r="X812" s="852"/>
      <c r="Y812" s="852"/>
      <c r="Z812" s="852"/>
      <c r="AA812" s="852"/>
      <c r="AB812" s="852"/>
      <c r="AC812" s="852"/>
      <c r="AD812" s="852"/>
      <c r="AE812" s="852"/>
      <c r="AF812" s="852"/>
      <c r="AG812" s="852"/>
      <c r="AH812" s="852"/>
      <c r="AI812" s="852"/>
      <c r="AJ812" s="853"/>
    </row>
    <row r="813" spans="1:36" s="346" customFormat="1" ht="20.100000000000001" customHeight="1" x14ac:dyDescent="0.15">
      <c r="A813" s="342"/>
      <c r="B813" s="841"/>
      <c r="C813" s="845"/>
      <c r="D813" s="845"/>
      <c r="E813" s="845"/>
      <c r="F813" s="845"/>
      <c r="G813" s="845"/>
      <c r="H813" s="845"/>
      <c r="I813" s="845"/>
      <c r="J813" s="845"/>
      <c r="K813" s="845"/>
      <c r="L813" s="846"/>
      <c r="M813" s="849"/>
      <c r="N813" s="850"/>
      <c r="O813" s="854"/>
      <c r="P813" s="855"/>
      <c r="Q813" s="855"/>
      <c r="R813" s="855"/>
      <c r="S813" s="855"/>
      <c r="T813" s="855"/>
      <c r="U813" s="855"/>
      <c r="V813" s="855"/>
      <c r="W813" s="855"/>
      <c r="X813" s="855"/>
      <c r="Y813" s="855"/>
      <c r="Z813" s="855"/>
      <c r="AA813" s="855"/>
      <c r="AB813" s="855"/>
      <c r="AC813" s="855"/>
      <c r="AD813" s="855"/>
      <c r="AE813" s="855"/>
      <c r="AF813" s="855"/>
      <c r="AG813" s="855"/>
      <c r="AH813" s="855"/>
      <c r="AI813" s="855"/>
      <c r="AJ813" s="856"/>
    </row>
    <row r="814" spans="1:36" s="346" customFormat="1" ht="20.100000000000001" customHeight="1" x14ac:dyDescent="0.15">
      <c r="A814" s="342"/>
      <c r="B814" s="841"/>
      <c r="C814" s="843" t="s">
        <v>961</v>
      </c>
      <c r="D814" s="843"/>
      <c r="E814" s="843"/>
      <c r="F814" s="843"/>
      <c r="G814" s="843"/>
      <c r="H814" s="843"/>
      <c r="I814" s="843"/>
      <c r="J814" s="843"/>
      <c r="K814" s="843"/>
      <c r="L814" s="844"/>
      <c r="M814" s="847" t="s">
        <v>367</v>
      </c>
      <c r="N814" s="848"/>
      <c r="O814" s="851"/>
      <c r="P814" s="852"/>
      <c r="Q814" s="852"/>
      <c r="R814" s="852"/>
      <c r="S814" s="852"/>
      <c r="T814" s="852"/>
      <c r="U814" s="852"/>
      <c r="V814" s="852"/>
      <c r="W814" s="852"/>
      <c r="X814" s="852"/>
      <c r="Y814" s="852"/>
      <c r="Z814" s="852"/>
      <c r="AA814" s="852"/>
      <c r="AB814" s="852"/>
      <c r="AC814" s="852"/>
      <c r="AD814" s="852"/>
      <c r="AE814" s="852"/>
      <c r="AF814" s="852"/>
      <c r="AG814" s="852"/>
      <c r="AH814" s="852"/>
      <c r="AI814" s="852"/>
      <c r="AJ814" s="853"/>
    </row>
    <row r="815" spans="1:36" s="346" customFormat="1" ht="20.100000000000001" customHeight="1" x14ac:dyDescent="0.15">
      <c r="A815" s="342"/>
      <c r="B815" s="841"/>
      <c r="C815" s="845"/>
      <c r="D815" s="845"/>
      <c r="E815" s="845"/>
      <c r="F815" s="845"/>
      <c r="G815" s="845"/>
      <c r="H815" s="845"/>
      <c r="I815" s="845"/>
      <c r="J815" s="845"/>
      <c r="K815" s="845"/>
      <c r="L815" s="846"/>
      <c r="M815" s="849"/>
      <c r="N815" s="850"/>
      <c r="O815" s="854"/>
      <c r="P815" s="855"/>
      <c r="Q815" s="855"/>
      <c r="R815" s="855"/>
      <c r="S815" s="855"/>
      <c r="T815" s="855"/>
      <c r="U815" s="855"/>
      <c r="V815" s="855"/>
      <c r="W815" s="855"/>
      <c r="X815" s="855"/>
      <c r="Y815" s="855"/>
      <c r="Z815" s="855"/>
      <c r="AA815" s="855"/>
      <c r="AB815" s="855"/>
      <c r="AC815" s="855"/>
      <c r="AD815" s="855"/>
      <c r="AE815" s="855"/>
      <c r="AF815" s="855"/>
      <c r="AG815" s="855"/>
      <c r="AH815" s="855"/>
      <c r="AI815" s="855"/>
      <c r="AJ815" s="856"/>
    </row>
    <row r="816" spans="1:36" s="346" customFormat="1" ht="20.100000000000001" customHeight="1" x14ac:dyDescent="0.15">
      <c r="A816" s="342"/>
      <c r="B816" s="841"/>
      <c r="C816" s="1786" t="s">
        <v>837</v>
      </c>
      <c r="D816" s="843"/>
      <c r="E816" s="1793" t="s">
        <v>962</v>
      </c>
      <c r="F816" s="1793"/>
      <c r="G816" s="1793"/>
      <c r="H816" s="1793"/>
      <c r="I816" s="1793"/>
      <c r="J816" s="1793"/>
      <c r="K816" s="1793"/>
      <c r="L816" s="1789" t="s">
        <v>929</v>
      </c>
      <c r="M816" s="347"/>
      <c r="N816" s="394"/>
      <c r="O816" s="851"/>
      <c r="P816" s="852"/>
      <c r="Q816" s="852"/>
      <c r="R816" s="852"/>
      <c r="S816" s="852"/>
      <c r="T816" s="852"/>
      <c r="U816" s="852"/>
      <c r="V816" s="852"/>
      <c r="W816" s="852"/>
      <c r="X816" s="852"/>
      <c r="Y816" s="852"/>
      <c r="Z816" s="852"/>
      <c r="AA816" s="852"/>
      <c r="AB816" s="852"/>
      <c r="AC816" s="852"/>
      <c r="AD816" s="852"/>
      <c r="AE816" s="852"/>
      <c r="AF816" s="852"/>
      <c r="AG816" s="852"/>
      <c r="AH816" s="852"/>
      <c r="AI816" s="852"/>
      <c r="AJ816" s="853"/>
    </row>
    <row r="817" spans="1:36" s="346" customFormat="1" ht="20.100000000000001" customHeight="1" x14ac:dyDescent="0.15">
      <c r="A817" s="342"/>
      <c r="B817" s="842"/>
      <c r="C817" s="1805"/>
      <c r="D817" s="845"/>
      <c r="E817" s="1795"/>
      <c r="F817" s="1795"/>
      <c r="G817" s="1795"/>
      <c r="H817" s="1795"/>
      <c r="I817" s="1795"/>
      <c r="J817" s="1795"/>
      <c r="K817" s="1795"/>
      <c r="L817" s="1791"/>
      <c r="M817" s="355"/>
      <c r="N817" s="373"/>
      <c r="O817" s="854"/>
      <c r="P817" s="855"/>
      <c r="Q817" s="855"/>
      <c r="R817" s="855"/>
      <c r="S817" s="855"/>
      <c r="T817" s="855"/>
      <c r="U817" s="855"/>
      <c r="V817" s="855"/>
      <c r="W817" s="855"/>
      <c r="X817" s="855"/>
      <c r="Y817" s="855"/>
      <c r="Z817" s="855"/>
      <c r="AA817" s="855"/>
      <c r="AB817" s="855"/>
      <c r="AC817" s="855"/>
      <c r="AD817" s="855"/>
      <c r="AE817" s="855"/>
      <c r="AF817" s="855"/>
      <c r="AG817" s="855"/>
      <c r="AH817" s="855"/>
      <c r="AI817" s="855"/>
      <c r="AJ817" s="856"/>
    </row>
    <row r="818" spans="1:36" s="346" customFormat="1" ht="20.100000000000001" customHeight="1" x14ac:dyDescent="0.15">
      <c r="A818" s="342"/>
      <c r="B818" s="347" t="s">
        <v>963</v>
      </c>
      <c r="C818" s="348"/>
      <c r="D818" s="348"/>
      <c r="E818" s="348"/>
      <c r="F818" s="348"/>
      <c r="G818" s="348"/>
      <c r="H818" s="348"/>
      <c r="I818" s="348"/>
      <c r="J818" s="348"/>
      <c r="K818" s="348"/>
      <c r="L818" s="394"/>
      <c r="M818" s="354"/>
      <c r="N818" s="419"/>
      <c r="O818" s="434" t="s">
        <v>964</v>
      </c>
      <c r="P818" s="434"/>
      <c r="Q818" s="434"/>
      <c r="R818" s="434"/>
      <c r="S818" s="434"/>
      <c r="T818" s="434"/>
      <c r="U818" s="1860" t="s">
        <v>965</v>
      </c>
      <c r="V818" s="1861"/>
      <c r="W818" s="434" t="s">
        <v>966</v>
      </c>
      <c r="X818" s="434"/>
      <c r="Y818" s="434"/>
      <c r="Z818" s="434"/>
      <c r="AA818" s="434"/>
      <c r="AB818" s="434"/>
      <c r="AC818" s="434"/>
      <c r="AD818" s="434"/>
      <c r="AE818" s="434"/>
      <c r="AF818" s="434"/>
      <c r="AG818" s="434"/>
      <c r="AH818" s="434"/>
      <c r="AI818" s="434"/>
      <c r="AJ818" s="434"/>
    </row>
    <row r="819" spans="1:36" s="346" customFormat="1" ht="20.100000000000001" customHeight="1" x14ac:dyDescent="0.15">
      <c r="A819" s="342"/>
      <c r="B819" s="1879"/>
      <c r="C819" s="353" t="s">
        <v>967</v>
      </c>
      <c r="D819" s="354"/>
      <c r="E819" s="354"/>
      <c r="F819" s="354"/>
      <c r="G819" s="354"/>
      <c r="H819" s="354"/>
      <c r="I819" s="354"/>
      <c r="J819" s="354"/>
      <c r="K819" s="354"/>
      <c r="L819" s="419"/>
      <c r="M819" s="1841" t="s">
        <v>367</v>
      </c>
      <c r="N819" s="1842"/>
      <c r="O819" s="1880" t="s">
        <v>968</v>
      </c>
      <c r="P819" s="1880"/>
      <c r="Q819" s="1880"/>
      <c r="R819" s="1880"/>
      <c r="S819" s="1880"/>
      <c r="T819" s="1880"/>
      <c r="U819" s="847" t="s">
        <v>367</v>
      </c>
      <c r="V819" s="848"/>
      <c r="W819" s="1798" t="s">
        <v>969</v>
      </c>
      <c r="X819" s="1798"/>
      <c r="Y819" s="1798"/>
      <c r="Z819" s="1798"/>
      <c r="AA819" s="851"/>
      <c r="AB819" s="852"/>
      <c r="AC819" s="852"/>
      <c r="AD819" s="852"/>
      <c r="AE819" s="852"/>
      <c r="AF819" s="852"/>
      <c r="AG819" s="852"/>
      <c r="AH819" s="852"/>
      <c r="AI819" s="852"/>
      <c r="AJ819" s="853"/>
    </row>
    <row r="820" spans="1:36" s="346" customFormat="1" ht="20.100000000000001" customHeight="1" x14ac:dyDescent="0.15">
      <c r="A820" s="342"/>
      <c r="B820" s="1879"/>
      <c r="C820" s="353" t="s">
        <v>970</v>
      </c>
      <c r="D820" s="354"/>
      <c r="E820" s="354"/>
      <c r="F820" s="354"/>
      <c r="G820" s="354"/>
      <c r="H820" s="354"/>
      <c r="I820" s="354"/>
      <c r="J820" s="354"/>
      <c r="K820" s="354"/>
      <c r="L820" s="419"/>
      <c r="M820" s="1841" t="s">
        <v>367</v>
      </c>
      <c r="N820" s="1842"/>
      <c r="O820" s="1880"/>
      <c r="P820" s="1880"/>
      <c r="Q820" s="1880"/>
      <c r="R820" s="1880"/>
      <c r="S820" s="1880"/>
      <c r="T820" s="1880"/>
      <c r="U820" s="849"/>
      <c r="V820" s="850"/>
      <c r="W820" s="1798"/>
      <c r="X820" s="1798"/>
      <c r="Y820" s="1798"/>
      <c r="Z820" s="1798"/>
      <c r="AA820" s="854"/>
      <c r="AB820" s="855"/>
      <c r="AC820" s="855"/>
      <c r="AD820" s="855"/>
      <c r="AE820" s="855"/>
      <c r="AF820" s="855"/>
      <c r="AG820" s="855"/>
      <c r="AH820" s="855"/>
      <c r="AI820" s="855"/>
      <c r="AJ820" s="856"/>
    </row>
    <row r="821" spans="1:36" s="346" customFormat="1" ht="20.100000000000001" customHeight="1" x14ac:dyDescent="0.15">
      <c r="A821" s="342"/>
      <c r="B821" s="1879"/>
      <c r="C821" s="353" t="s">
        <v>971</v>
      </c>
      <c r="D821" s="354"/>
      <c r="E821" s="354"/>
      <c r="F821" s="354"/>
      <c r="G821" s="354"/>
      <c r="H821" s="354"/>
      <c r="I821" s="354"/>
      <c r="J821" s="354"/>
      <c r="K821" s="354"/>
      <c r="L821" s="419"/>
      <c r="M821" s="1841" t="s">
        <v>367</v>
      </c>
      <c r="N821" s="1842"/>
      <c r="O821" s="1880" t="s">
        <v>972</v>
      </c>
      <c r="P821" s="1880"/>
      <c r="Q821" s="1880"/>
      <c r="R821" s="1880"/>
      <c r="S821" s="1880"/>
      <c r="T821" s="1880"/>
      <c r="U821" s="1841" t="s">
        <v>367</v>
      </c>
      <c r="V821" s="1842"/>
      <c r="W821" s="347" t="s">
        <v>973</v>
      </c>
      <c r="X821" s="348"/>
      <c r="Y821" s="348"/>
      <c r="Z821" s="348"/>
      <c r="AA821" s="348"/>
      <c r="AB821" s="348"/>
      <c r="AC821" s="348"/>
      <c r="AD821" s="348"/>
      <c r="AE821" s="348"/>
      <c r="AF821" s="348"/>
      <c r="AG821" s="348"/>
      <c r="AH821" s="394"/>
      <c r="AI821" s="847" t="s">
        <v>367</v>
      </c>
      <c r="AJ821" s="848"/>
    </row>
    <row r="822" spans="1:36" s="346" customFormat="1" ht="20.100000000000001" customHeight="1" x14ac:dyDescent="0.15">
      <c r="A822" s="342"/>
      <c r="B822" s="1879"/>
      <c r="C822" s="353" t="s">
        <v>975</v>
      </c>
      <c r="D822" s="354"/>
      <c r="E822" s="354"/>
      <c r="F822" s="354"/>
      <c r="G822" s="354"/>
      <c r="H822" s="354"/>
      <c r="I822" s="354"/>
      <c r="J822" s="354"/>
      <c r="K822" s="354"/>
      <c r="L822" s="419"/>
      <c r="M822" s="1841" t="s">
        <v>367</v>
      </c>
      <c r="N822" s="1842"/>
      <c r="O822" s="1880"/>
      <c r="P822" s="1880"/>
      <c r="Q822" s="1880"/>
      <c r="R822" s="1880"/>
      <c r="S822" s="1880"/>
      <c r="T822" s="1880"/>
      <c r="U822" s="1841"/>
      <c r="V822" s="1842"/>
      <c r="W822" s="1866" t="s">
        <v>976</v>
      </c>
      <c r="X822" s="1867"/>
      <c r="Y822" s="1867"/>
      <c r="Z822" s="1867"/>
      <c r="AA822" s="1867"/>
      <c r="AB822" s="1867"/>
      <c r="AC822" s="1867"/>
      <c r="AD822" s="1867"/>
      <c r="AE822" s="1867"/>
      <c r="AF822" s="1867"/>
      <c r="AG822" s="1867"/>
      <c r="AH822" s="1868"/>
      <c r="AI822" s="1862"/>
      <c r="AJ822" s="1863"/>
    </row>
    <row r="823" spans="1:36" s="346" customFormat="1" ht="20.100000000000001" customHeight="1" x14ac:dyDescent="0.15">
      <c r="A823" s="342"/>
      <c r="B823" s="1879"/>
      <c r="C823" s="353" t="s">
        <v>977</v>
      </c>
      <c r="D823" s="354"/>
      <c r="E823" s="354"/>
      <c r="F823" s="354"/>
      <c r="G823" s="354"/>
      <c r="H823" s="354"/>
      <c r="I823" s="354"/>
      <c r="J823" s="354"/>
      <c r="K823" s="354"/>
      <c r="L823" s="419"/>
      <c r="M823" s="1841" t="s">
        <v>367</v>
      </c>
      <c r="N823" s="1842"/>
      <c r="O823" s="1880"/>
      <c r="P823" s="1880"/>
      <c r="Q823" s="1880"/>
      <c r="R823" s="1880"/>
      <c r="S823" s="1880"/>
      <c r="T823" s="1880"/>
      <c r="U823" s="1841"/>
      <c r="V823" s="1842"/>
      <c r="W823" s="1869"/>
      <c r="X823" s="1870"/>
      <c r="Y823" s="1870"/>
      <c r="Z823" s="1870"/>
      <c r="AA823" s="1870"/>
      <c r="AB823" s="1870"/>
      <c r="AC823" s="1870"/>
      <c r="AD823" s="1870"/>
      <c r="AE823" s="1870"/>
      <c r="AF823" s="1870"/>
      <c r="AG823" s="1870"/>
      <c r="AH823" s="1871"/>
      <c r="AI823" s="1864"/>
      <c r="AJ823" s="1865"/>
    </row>
    <row r="824" spans="1:36" s="346" customFormat="1" ht="20.100000000000001" customHeight="1" x14ac:dyDescent="0.15">
      <c r="A824" s="342"/>
      <c r="B824" s="1879"/>
      <c r="C824" s="57" t="s">
        <v>978</v>
      </c>
      <c r="D824" s="12"/>
      <c r="E824" s="12"/>
      <c r="F824" s="12"/>
      <c r="G824" s="12"/>
      <c r="H824" s="12"/>
      <c r="I824" s="12"/>
      <c r="J824" s="12"/>
      <c r="K824" s="12"/>
      <c r="L824" s="85"/>
      <c r="M824" s="864" t="s">
        <v>367</v>
      </c>
      <c r="N824" s="830"/>
      <c r="O824" s="1872" t="s">
        <v>979</v>
      </c>
      <c r="P824" s="1872"/>
      <c r="Q824" s="1872"/>
      <c r="R824" s="1872"/>
      <c r="S824" s="1872"/>
      <c r="T824" s="1872"/>
      <c r="U824" s="1841" t="s">
        <v>367</v>
      </c>
      <c r="V824" s="1842"/>
      <c r="W824" s="1792" t="s">
        <v>980</v>
      </c>
      <c r="X824" s="1793"/>
      <c r="Y824" s="1793"/>
      <c r="Z824" s="1793"/>
      <c r="AA824" s="384"/>
      <c r="AB824" s="384"/>
      <c r="AC824" s="384"/>
      <c r="AD824" s="384"/>
      <c r="AE824" s="384"/>
      <c r="AF824" s="384"/>
      <c r="AG824" s="384"/>
      <c r="AH824" s="384"/>
      <c r="AI824" s="384"/>
      <c r="AJ824" s="385"/>
    </row>
    <row r="825" spans="1:36" s="346" customFormat="1" ht="20.100000000000001" customHeight="1" x14ac:dyDescent="0.15">
      <c r="A825" s="342"/>
      <c r="B825" s="1879"/>
      <c r="C825" s="57" t="s">
        <v>981</v>
      </c>
      <c r="D825" s="12"/>
      <c r="E825" s="12"/>
      <c r="F825" s="12"/>
      <c r="G825" s="12"/>
      <c r="H825" s="12"/>
      <c r="I825" s="12"/>
      <c r="J825" s="12"/>
      <c r="K825" s="12"/>
      <c r="L825" s="85"/>
      <c r="M825" s="864" t="s">
        <v>367</v>
      </c>
      <c r="N825" s="830"/>
      <c r="O825" s="1872"/>
      <c r="P825" s="1872"/>
      <c r="Q825" s="1872"/>
      <c r="R825" s="1872"/>
      <c r="S825" s="1872"/>
      <c r="T825" s="1872"/>
      <c r="U825" s="1841"/>
      <c r="V825" s="1842"/>
      <c r="W825" s="1873"/>
      <c r="X825" s="1874"/>
      <c r="Y825" s="1874"/>
      <c r="Z825" s="1874"/>
      <c r="AA825" s="1874"/>
      <c r="AB825" s="1874"/>
      <c r="AC825" s="1874"/>
      <c r="AD825" s="1874"/>
      <c r="AE825" s="1874"/>
      <c r="AF825" s="1874"/>
      <c r="AG825" s="1874"/>
      <c r="AH825" s="1874"/>
      <c r="AI825" s="1874"/>
      <c r="AJ825" s="1875"/>
    </row>
    <row r="826" spans="1:36" s="346" customFormat="1" ht="20.100000000000001" customHeight="1" x14ac:dyDescent="0.15">
      <c r="A826" s="342"/>
      <c r="B826" s="1794"/>
      <c r="C826" s="57" t="s">
        <v>982</v>
      </c>
      <c r="D826" s="12"/>
      <c r="E826" s="12"/>
      <c r="F826" s="12"/>
      <c r="G826" s="12"/>
      <c r="H826" s="12"/>
      <c r="I826" s="12"/>
      <c r="J826" s="12"/>
      <c r="K826" s="12"/>
      <c r="L826" s="85"/>
      <c r="M826" s="864" t="s">
        <v>367</v>
      </c>
      <c r="N826" s="830"/>
      <c r="O826" s="1872"/>
      <c r="P826" s="1872"/>
      <c r="Q826" s="1872"/>
      <c r="R826" s="1872"/>
      <c r="S826" s="1872"/>
      <c r="T826" s="1872"/>
      <c r="U826" s="1841"/>
      <c r="V826" s="1842"/>
      <c r="W826" s="1876"/>
      <c r="X826" s="1877"/>
      <c r="Y826" s="1877"/>
      <c r="Z826" s="1877"/>
      <c r="AA826" s="1877"/>
      <c r="AB826" s="1877"/>
      <c r="AC826" s="1877"/>
      <c r="AD826" s="1877"/>
      <c r="AE826" s="1877"/>
      <c r="AF826" s="1877"/>
      <c r="AG826" s="1877"/>
      <c r="AH826" s="1877"/>
      <c r="AI826" s="1877"/>
      <c r="AJ826" s="1878"/>
    </row>
    <row r="827" spans="1:36" s="366" customFormat="1" ht="14.1" customHeight="1" x14ac:dyDescent="0.15">
      <c r="A827" s="365"/>
      <c r="B827" s="50" t="s">
        <v>983</v>
      </c>
      <c r="C827" s="34"/>
      <c r="D827" s="34"/>
      <c r="E827" s="34"/>
      <c r="F827" s="34"/>
      <c r="G827" s="34"/>
      <c r="H827" s="34"/>
      <c r="I827" s="34"/>
      <c r="J827" s="34"/>
      <c r="K827" s="34"/>
      <c r="L827" s="34"/>
      <c r="M827" s="34"/>
      <c r="N827" s="34"/>
      <c r="O827" s="34"/>
      <c r="P827" s="34"/>
      <c r="Q827" s="34"/>
      <c r="R827" s="34"/>
      <c r="S827" s="34"/>
      <c r="T827" s="34"/>
      <c r="U827" s="365"/>
      <c r="V827" s="365"/>
      <c r="W827" s="365"/>
      <c r="X827" s="365"/>
      <c r="Y827" s="365"/>
      <c r="Z827" s="365"/>
      <c r="AA827" s="365"/>
      <c r="AB827" s="365"/>
      <c r="AC827" s="365"/>
      <c r="AD827" s="365"/>
      <c r="AE827" s="365"/>
      <c r="AF827" s="365"/>
      <c r="AG827" s="365"/>
      <c r="AH827" s="365"/>
      <c r="AI827" s="365"/>
      <c r="AJ827" s="365"/>
    </row>
    <row r="828" spans="1:36" s="442" customFormat="1" ht="20.100000000000001" customHeight="1" x14ac:dyDescent="0.15">
      <c r="A828" s="341" t="s">
        <v>984</v>
      </c>
      <c r="B828" s="174"/>
      <c r="C828" s="174"/>
      <c r="D828" s="174"/>
      <c r="E828" s="174"/>
      <c r="F828" s="174"/>
      <c r="G828" s="174"/>
      <c r="H828" s="174"/>
      <c r="I828" s="174"/>
      <c r="J828" s="174"/>
      <c r="K828" s="174"/>
      <c r="L828" s="174"/>
      <c r="M828" s="174"/>
      <c r="N828" s="174"/>
      <c r="O828" s="174"/>
      <c r="P828" s="174"/>
      <c r="Q828" s="174"/>
      <c r="R828" s="174"/>
      <c r="S828" s="174"/>
      <c r="T828" s="174"/>
      <c r="U828" s="174"/>
      <c r="V828" s="174"/>
      <c r="W828" s="174"/>
      <c r="X828" s="174"/>
      <c r="Y828" s="174"/>
      <c r="Z828" s="174"/>
      <c r="AA828" s="174"/>
      <c r="AB828" s="174"/>
      <c r="AC828" s="174"/>
      <c r="AD828" s="174"/>
      <c r="AE828" s="174"/>
      <c r="AF828" s="174"/>
      <c r="AG828" s="174"/>
      <c r="AH828" s="174"/>
      <c r="AI828" s="174"/>
      <c r="AJ828" s="174"/>
    </row>
    <row r="829" spans="1:36" s="340" customFormat="1" ht="20.100000000000001" customHeight="1" x14ac:dyDescent="0.15">
      <c r="A829" s="341"/>
      <c r="B829" s="341" t="s">
        <v>985</v>
      </c>
      <c r="C829" s="341"/>
      <c r="D829" s="341"/>
      <c r="E829" s="341"/>
      <c r="F829" s="341"/>
      <c r="G829" s="341"/>
      <c r="H829" s="341"/>
      <c r="I829" s="341"/>
      <c r="J829" s="341"/>
      <c r="K829" s="341"/>
      <c r="L829" s="341"/>
      <c r="M829" s="341"/>
      <c r="N829" s="341"/>
      <c r="O829" s="341"/>
      <c r="P829" s="341"/>
      <c r="Q829" s="341"/>
      <c r="R829" s="341"/>
      <c r="S829" s="341"/>
      <c r="T829" s="341"/>
      <c r="U829" s="341"/>
      <c r="V829" s="341"/>
      <c r="W829" s="341"/>
      <c r="X829" s="341"/>
      <c r="Y829" s="341"/>
      <c r="Z829" s="341"/>
      <c r="AA829" s="341"/>
      <c r="AB829" s="341"/>
      <c r="AC829" s="341"/>
      <c r="AD829" s="341"/>
      <c r="AE829" s="341"/>
      <c r="AF829" s="341"/>
      <c r="AG829" s="341"/>
      <c r="AH829" s="341"/>
      <c r="AI829" s="341"/>
      <c r="AJ829" s="341"/>
    </row>
    <row r="830" spans="1:36" s="346" customFormat="1" ht="20.100000000000001" customHeight="1" x14ac:dyDescent="0.15">
      <c r="A830" s="342"/>
      <c r="B830" s="1886" t="s">
        <v>986</v>
      </c>
      <c r="C830" s="347" t="s">
        <v>987</v>
      </c>
      <c r="D830" s="348"/>
      <c r="E830" s="348"/>
      <c r="F830" s="348"/>
      <c r="G830" s="348"/>
      <c r="H830" s="348"/>
      <c r="I830" s="348"/>
      <c r="J830" s="394"/>
      <c r="K830" s="1889"/>
      <c r="L830" s="1890"/>
      <c r="M830" s="1890"/>
      <c r="N830" s="1890"/>
      <c r="O830" s="1890"/>
      <c r="P830" s="1890"/>
      <c r="Q830" s="1890"/>
      <c r="R830" s="1890"/>
      <c r="S830" s="1890"/>
      <c r="T830" s="1890"/>
      <c r="U830" s="385" t="s">
        <v>988</v>
      </c>
      <c r="V830" s="1886" t="s">
        <v>989</v>
      </c>
      <c r="W830" s="851"/>
      <c r="X830" s="852"/>
      <c r="Y830" s="852"/>
      <c r="Z830" s="852"/>
      <c r="AA830" s="852"/>
      <c r="AB830" s="852"/>
      <c r="AC830" s="852"/>
      <c r="AD830" s="852"/>
      <c r="AE830" s="852"/>
      <c r="AF830" s="852"/>
      <c r="AG830" s="852"/>
      <c r="AH830" s="852"/>
      <c r="AI830" s="853"/>
      <c r="AJ830" s="342"/>
    </row>
    <row r="831" spans="1:36" s="346" customFormat="1" ht="20.100000000000001" customHeight="1" x14ac:dyDescent="0.15">
      <c r="A831" s="342"/>
      <c r="B831" s="1887"/>
      <c r="C831" s="353" t="s">
        <v>990</v>
      </c>
      <c r="D831" s="354"/>
      <c r="E831" s="354"/>
      <c r="F831" s="354"/>
      <c r="G831" s="354"/>
      <c r="H831" s="354"/>
      <c r="I831" s="354"/>
      <c r="J831" s="419"/>
      <c r="K831" s="1894"/>
      <c r="L831" s="1895"/>
      <c r="M831" s="1895"/>
      <c r="N831" s="1895"/>
      <c r="O831" s="1895"/>
      <c r="P831" s="1895"/>
      <c r="Q831" s="1895"/>
      <c r="R831" s="1895"/>
      <c r="S831" s="1895"/>
      <c r="T831" s="1895"/>
      <c r="U831" s="421" t="s">
        <v>988</v>
      </c>
      <c r="V831" s="1887"/>
      <c r="W831" s="1891"/>
      <c r="X831" s="1892"/>
      <c r="Y831" s="1892"/>
      <c r="Z831" s="1892"/>
      <c r="AA831" s="1892"/>
      <c r="AB831" s="1892"/>
      <c r="AC831" s="1892"/>
      <c r="AD831" s="1892"/>
      <c r="AE831" s="1892"/>
      <c r="AF831" s="1892"/>
      <c r="AG831" s="1892"/>
      <c r="AH831" s="1892"/>
      <c r="AI831" s="1893"/>
      <c r="AJ831" s="342"/>
    </row>
    <row r="832" spans="1:36" s="346" customFormat="1" ht="20.100000000000001" customHeight="1" x14ac:dyDescent="0.15">
      <c r="A832" s="342"/>
      <c r="B832" s="1887"/>
      <c r="C832" s="1832" t="s">
        <v>991</v>
      </c>
      <c r="D832" s="1833"/>
      <c r="E832" s="1833"/>
      <c r="F832" s="1833"/>
      <c r="G832" s="1833"/>
      <c r="H832" s="1833"/>
      <c r="I832" s="1833"/>
      <c r="J832" s="1834"/>
      <c r="K832" s="1896">
        <f>SUM(K830:T831)</f>
        <v>0</v>
      </c>
      <c r="L832" s="1897"/>
      <c r="M832" s="1897"/>
      <c r="N832" s="1897"/>
      <c r="O832" s="1897"/>
      <c r="P832" s="1897"/>
      <c r="Q832" s="1897"/>
      <c r="R832" s="1897"/>
      <c r="S832" s="1897"/>
      <c r="T832" s="1897"/>
      <c r="U832" s="444" t="s">
        <v>988</v>
      </c>
      <c r="V832" s="1887"/>
      <c r="W832" s="1891"/>
      <c r="X832" s="1892"/>
      <c r="Y832" s="1892"/>
      <c r="Z832" s="1892"/>
      <c r="AA832" s="1892"/>
      <c r="AB832" s="1892"/>
      <c r="AC832" s="1892"/>
      <c r="AD832" s="1892"/>
      <c r="AE832" s="1892"/>
      <c r="AF832" s="1892"/>
      <c r="AG832" s="1892"/>
      <c r="AH832" s="1892"/>
      <c r="AI832" s="1893"/>
      <c r="AJ832" s="342"/>
    </row>
    <row r="833" spans="1:36" s="346" customFormat="1" ht="20.100000000000001" customHeight="1" x14ac:dyDescent="0.15">
      <c r="A833" s="342"/>
      <c r="B833" s="1887"/>
      <c r="C833" s="353" t="s">
        <v>992</v>
      </c>
      <c r="D833" s="445"/>
      <c r="E833" s="445"/>
      <c r="F833" s="445"/>
      <c r="G833" s="445"/>
      <c r="H833" s="445"/>
      <c r="I833" s="445"/>
      <c r="J833" s="446"/>
      <c r="K833" s="1894"/>
      <c r="L833" s="1895"/>
      <c r="M833" s="1895"/>
      <c r="N833" s="1895"/>
      <c r="O833" s="1895"/>
      <c r="P833" s="1895"/>
      <c r="Q833" s="1895"/>
      <c r="R833" s="1895"/>
      <c r="S833" s="1895"/>
      <c r="T833" s="1895"/>
      <c r="U833" s="421" t="s">
        <v>988</v>
      </c>
      <c r="V833" s="1887"/>
      <c r="W833" s="1891"/>
      <c r="X833" s="1892"/>
      <c r="Y833" s="1892"/>
      <c r="Z833" s="1892"/>
      <c r="AA833" s="1892"/>
      <c r="AB833" s="1892"/>
      <c r="AC833" s="1892"/>
      <c r="AD833" s="1892"/>
      <c r="AE833" s="1892"/>
      <c r="AF833" s="1892"/>
      <c r="AG833" s="1892"/>
      <c r="AH833" s="1892"/>
      <c r="AI833" s="1893"/>
      <c r="AJ833" s="342"/>
    </row>
    <row r="834" spans="1:36" s="346" customFormat="1" ht="14.1" customHeight="1" x14ac:dyDescent="0.15">
      <c r="A834" s="342"/>
      <c r="B834" s="1887"/>
      <c r="C834" s="1898" t="s">
        <v>993</v>
      </c>
      <c r="D834" s="1899"/>
      <c r="E834" s="1899"/>
      <c r="F834" s="1899"/>
      <c r="G834" s="1899"/>
      <c r="H834" s="1899"/>
      <c r="I834" s="1899"/>
      <c r="J834" s="1900"/>
      <c r="K834" s="1786"/>
      <c r="L834" s="843"/>
      <c r="M834" s="843"/>
      <c r="N834" s="843"/>
      <c r="O834" s="843"/>
      <c r="P834" s="843"/>
      <c r="Q834" s="843"/>
      <c r="R834" s="843"/>
      <c r="S834" s="843"/>
      <c r="T834" s="843"/>
      <c r="U834" s="844"/>
      <c r="V834" s="1887"/>
      <c r="W834" s="1891"/>
      <c r="X834" s="1892"/>
      <c r="Y834" s="1892"/>
      <c r="Z834" s="1892"/>
      <c r="AA834" s="1892"/>
      <c r="AB834" s="1892"/>
      <c r="AC834" s="1892"/>
      <c r="AD834" s="1892"/>
      <c r="AE834" s="1892"/>
      <c r="AF834" s="1892"/>
      <c r="AG834" s="1892"/>
      <c r="AH834" s="1892"/>
      <c r="AI834" s="1893"/>
      <c r="AJ834" s="342"/>
    </row>
    <row r="835" spans="1:36" s="346" customFormat="1" ht="14.1" customHeight="1" x14ac:dyDescent="0.15">
      <c r="A835" s="342"/>
      <c r="B835" s="1888"/>
      <c r="C835" s="1901"/>
      <c r="D835" s="1902"/>
      <c r="E835" s="1902"/>
      <c r="F835" s="1902"/>
      <c r="G835" s="1902"/>
      <c r="H835" s="1902"/>
      <c r="I835" s="1902"/>
      <c r="J835" s="1903"/>
      <c r="K835" s="1805"/>
      <c r="L835" s="845"/>
      <c r="M835" s="845"/>
      <c r="N835" s="845"/>
      <c r="O835" s="845"/>
      <c r="P835" s="845"/>
      <c r="Q835" s="845"/>
      <c r="R835" s="845"/>
      <c r="S835" s="845"/>
      <c r="T835" s="845"/>
      <c r="U835" s="846"/>
      <c r="V835" s="1887"/>
      <c r="W835" s="1891"/>
      <c r="X835" s="1892"/>
      <c r="Y835" s="1892"/>
      <c r="Z835" s="1892"/>
      <c r="AA835" s="1892"/>
      <c r="AB835" s="1892"/>
      <c r="AC835" s="1892"/>
      <c r="AD835" s="1892"/>
      <c r="AE835" s="1892"/>
      <c r="AF835" s="1892"/>
      <c r="AG835" s="1892"/>
      <c r="AH835" s="1892"/>
      <c r="AI835" s="1893"/>
      <c r="AJ835" s="342"/>
    </row>
    <row r="836" spans="1:36" s="346" customFormat="1" ht="20.100000000000001" customHeight="1" x14ac:dyDescent="0.15">
      <c r="A836" s="342"/>
      <c r="B836" s="1881" t="s">
        <v>994</v>
      </c>
      <c r="C836" s="353" t="s">
        <v>995</v>
      </c>
      <c r="D836" s="354"/>
      <c r="E836" s="354"/>
      <c r="F836" s="354"/>
      <c r="G836" s="354"/>
      <c r="H836" s="354"/>
      <c r="I836" s="354"/>
      <c r="J836" s="419"/>
      <c r="K836" s="360"/>
      <c r="L836" s="361"/>
      <c r="M836" s="361"/>
      <c r="N836" s="389"/>
      <c r="O836" s="389"/>
      <c r="P836" s="389"/>
      <c r="Q836" s="389"/>
      <c r="R836" s="447"/>
      <c r="S836" s="448"/>
      <c r="T836" s="448"/>
      <c r="U836" s="448" t="s">
        <v>996</v>
      </c>
      <c r="V836" s="1887"/>
      <c r="W836" s="1891"/>
      <c r="X836" s="1892"/>
      <c r="Y836" s="1892"/>
      <c r="Z836" s="1892"/>
      <c r="AA836" s="1892"/>
      <c r="AB836" s="1892"/>
      <c r="AC836" s="1892"/>
      <c r="AD836" s="1892"/>
      <c r="AE836" s="1892"/>
      <c r="AF836" s="1892"/>
      <c r="AG836" s="1892"/>
      <c r="AH836" s="1892"/>
      <c r="AI836" s="1893"/>
      <c r="AJ836" s="342"/>
    </row>
    <row r="837" spans="1:36" s="346" customFormat="1" ht="20.100000000000001" customHeight="1" x14ac:dyDescent="0.15">
      <c r="A837" s="342"/>
      <c r="B837" s="1881"/>
      <c r="C837" s="353" t="s">
        <v>997</v>
      </c>
      <c r="D837" s="354"/>
      <c r="E837" s="354"/>
      <c r="F837" s="354"/>
      <c r="G837" s="354"/>
      <c r="H837" s="354"/>
      <c r="I837" s="354"/>
      <c r="J837" s="419"/>
      <c r="K837" s="360"/>
      <c r="L837" s="361"/>
      <c r="M837" s="361"/>
      <c r="N837" s="389"/>
      <c r="O837" s="389"/>
      <c r="P837" s="389"/>
      <c r="Q837" s="389"/>
      <c r="R837" s="447"/>
      <c r="S837" s="448"/>
      <c r="T837" s="448"/>
      <c r="U837" s="448" t="s">
        <v>996</v>
      </c>
      <c r="V837" s="1887"/>
      <c r="W837" s="1891"/>
      <c r="X837" s="1892"/>
      <c r="Y837" s="1892"/>
      <c r="Z837" s="1892"/>
      <c r="AA837" s="1892"/>
      <c r="AB837" s="1892"/>
      <c r="AC837" s="1892"/>
      <c r="AD837" s="1892"/>
      <c r="AE837" s="1892"/>
      <c r="AF837" s="1892"/>
      <c r="AG837" s="1892"/>
      <c r="AH837" s="1892"/>
      <c r="AI837" s="1893"/>
      <c r="AJ837" s="342"/>
    </row>
    <row r="838" spans="1:36" s="346" customFormat="1" ht="20.100000000000001" customHeight="1" x14ac:dyDescent="0.15">
      <c r="A838" s="342"/>
      <c r="B838" s="1881"/>
      <c r="C838" s="1838" t="s">
        <v>998</v>
      </c>
      <c r="D838" s="347" t="s">
        <v>999</v>
      </c>
      <c r="E838" s="348"/>
      <c r="F838" s="384" t="s">
        <v>1000</v>
      </c>
      <c r="G838" s="1833"/>
      <c r="H838" s="1833"/>
      <c r="I838" s="1833"/>
      <c r="J838" s="449" t="s">
        <v>1001</v>
      </c>
      <c r="K838" s="1787"/>
      <c r="L838" s="1788"/>
      <c r="M838" s="1788"/>
      <c r="N838" s="348"/>
      <c r="O838" s="449" t="s">
        <v>1002</v>
      </c>
      <c r="P838" s="1882"/>
      <c r="Q838" s="1883"/>
      <c r="R838" s="1883"/>
      <c r="S838" s="1883"/>
      <c r="T838" s="1883"/>
      <c r="U838" s="385" t="s">
        <v>988</v>
      </c>
      <c r="V838" s="1887"/>
      <c r="W838" s="1891"/>
      <c r="X838" s="1892"/>
      <c r="Y838" s="1892"/>
      <c r="Z838" s="1892"/>
      <c r="AA838" s="1892"/>
      <c r="AB838" s="1892"/>
      <c r="AC838" s="1892"/>
      <c r="AD838" s="1892"/>
      <c r="AE838" s="1892"/>
      <c r="AF838" s="1892"/>
      <c r="AG838" s="1892"/>
      <c r="AH838" s="1892"/>
      <c r="AI838" s="1893"/>
      <c r="AJ838" s="342"/>
    </row>
    <row r="839" spans="1:36" s="346" customFormat="1" ht="20.100000000000001" customHeight="1" x14ac:dyDescent="0.15">
      <c r="A839" s="342"/>
      <c r="B839" s="1881"/>
      <c r="C839" s="1838"/>
      <c r="D839" s="353" t="s">
        <v>1003</v>
      </c>
      <c r="E839" s="354"/>
      <c r="F839" s="384" t="s">
        <v>1000</v>
      </c>
      <c r="G839" s="1833"/>
      <c r="H839" s="1833"/>
      <c r="I839" s="1833"/>
      <c r="J839" s="449" t="s">
        <v>1001</v>
      </c>
      <c r="K839" s="1796"/>
      <c r="L839" s="1797"/>
      <c r="M839" s="1797"/>
      <c r="N839" s="354"/>
      <c r="O839" s="447" t="s">
        <v>1002</v>
      </c>
      <c r="P839" s="1884"/>
      <c r="Q839" s="1885"/>
      <c r="R839" s="1885"/>
      <c r="S839" s="1885"/>
      <c r="T839" s="1885"/>
      <c r="U839" s="421" t="s">
        <v>988</v>
      </c>
      <c r="V839" s="1887"/>
      <c r="W839" s="1891"/>
      <c r="X839" s="1892"/>
      <c r="Y839" s="1892"/>
      <c r="Z839" s="1892"/>
      <c r="AA839" s="1892"/>
      <c r="AB839" s="1892"/>
      <c r="AC839" s="1892"/>
      <c r="AD839" s="1892"/>
      <c r="AE839" s="1892"/>
      <c r="AF839" s="1892"/>
      <c r="AG839" s="1892"/>
      <c r="AH839" s="1892"/>
      <c r="AI839" s="1893"/>
      <c r="AJ839" s="342"/>
    </row>
    <row r="840" spans="1:36" s="346" customFormat="1" ht="20.100000000000001" customHeight="1" x14ac:dyDescent="0.15">
      <c r="A840" s="342"/>
      <c r="B840" s="1881"/>
      <c r="C840" s="1838"/>
      <c r="D840" s="355" t="s">
        <v>1004</v>
      </c>
      <c r="E840" s="356"/>
      <c r="F840" s="384" t="s">
        <v>1000</v>
      </c>
      <c r="G840" s="1833"/>
      <c r="H840" s="1833"/>
      <c r="I840" s="1833"/>
      <c r="J840" s="449" t="s">
        <v>1001</v>
      </c>
      <c r="K840" s="1806"/>
      <c r="L840" s="1807"/>
      <c r="M840" s="1807"/>
      <c r="N840" s="356"/>
      <c r="O840" s="450" t="s">
        <v>1002</v>
      </c>
      <c r="P840" s="1905"/>
      <c r="Q840" s="1906"/>
      <c r="R840" s="1906"/>
      <c r="S840" s="1906"/>
      <c r="T840" s="1906"/>
      <c r="U840" s="392" t="s">
        <v>988</v>
      </c>
      <c r="V840" s="1887"/>
      <c r="W840" s="1891"/>
      <c r="X840" s="1892"/>
      <c r="Y840" s="1892"/>
      <c r="Z840" s="1892"/>
      <c r="AA840" s="1892"/>
      <c r="AB840" s="1892"/>
      <c r="AC840" s="1892"/>
      <c r="AD840" s="1892"/>
      <c r="AE840" s="1892"/>
      <c r="AF840" s="1892"/>
      <c r="AG840" s="1892"/>
      <c r="AH840" s="1892"/>
      <c r="AI840" s="1893"/>
      <c r="AJ840" s="342"/>
    </row>
    <row r="841" spans="1:36" s="346" customFormat="1" ht="20.100000000000001" customHeight="1" x14ac:dyDescent="0.15">
      <c r="A841" s="342"/>
      <c r="B841" s="1881"/>
      <c r="C841" s="1838"/>
      <c r="D841" s="1832" t="s">
        <v>1005</v>
      </c>
      <c r="E841" s="1833"/>
      <c r="F841" s="1833"/>
      <c r="G841" s="1833"/>
      <c r="H841" s="1833"/>
      <c r="I841" s="1833"/>
      <c r="J841" s="1833"/>
      <c r="K841" s="1833"/>
      <c r="L841" s="1833"/>
      <c r="M841" s="1833"/>
      <c r="N841" s="1833"/>
      <c r="O841" s="1834"/>
      <c r="P841" s="1907">
        <f>SUM(P838:T840)</f>
        <v>0</v>
      </c>
      <c r="Q841" s="1908"/>
      <c r="R841" s="1908"/>
      <c r="S841" s="1908"/>
      <c r="T841" s="1908"/>
      <c r="U841" s="444" t="s">
        <v>988</v>
      </c>
      <c r="V841" s="1888"/>
      <c r="W841" s="854"/>
      <c r="X841" s="855"/>
      <c r="Y841" s="855"/>
      <c r="Z841" s="855"/>
      <c r="AA841" s="855"/>
      <c r="AB841" s="855"/>
      <c r="AC841" s="855"/>
      <c r="AD841" s="855"/>
      <c r="AE841" s="855"/>
      <c r="AF841" s="855"/>
      <c r="AG841" s="855"/>
      <c r="AH841" s="855"/>
      <c r="AI841" s="856"/>
      <c r="AJ841" s="342"/>
    </row>
    <row r="842" spans="1:36" s="346" customFormat="1" ht="14.1" customHeight="1" x14ac:dyDescent="0.15">
      <c r="A842" s="342"/>
      <c r="B842" s="342"/>
      <c r="C842" s="342"/>
      <c r="D842" s="342"/>
      <c r="E842" s="342"/>
      <c r="F842" s="342"/>
      <c r="G842" s="342"/>
      <c r="H842" s="342"/>
      <c r="I842" s="342"/>
      <c r="J842" s="342"/>
      <c r="K842" s="342"/>
      <c r="L842" s="342"/>
      <c r="M842" s="342"/>
      <c r="N842" s="342"/>
      <c r="O842" s="342"/>
      <c r="P842" s="342"/>
      <c r="Q842" s="342"/>
      <c r="R842" s="342"/>
      <c r="S842" s="342"/>
      <c r="T842" s="342"/>
      <c r="U842" s="342"/>
      <c r="V842" s="342"/>
      <c r="W842" s="342"/>
      <c r="X842" s="342"/>
      <c r="Y842" s="342"/>
      <c r="Z842" s="342"/>
      <c r="AA842" s="342"/>
      <c r="AB842" s="342"/>
      <c r="AC842" s="342"/>
      <c r="AD842" s="342"/>
      <c r="AE842" s="342"/>
      <c r="AF842" s="342"/>
      <c r="AG842" s="342"/>
      <c r="AH842" s="342"/>
      <c r="AI842" s="342"/>
      <c r="AJ842" s="342"/>
    </row>
    <row r="843" spans="1:36" s="346" customFormat="1" ht="20.100000000000001" customHeight="1" x14ac:dyDescent="0.15">
      <c r="A843" s="342"/>
      <c r="B843" s="343" t="s">
        <v>1006</v>
      </c>
      <c r="C843" s="344"/>
      <c r="D843" s="344"/>
      <c r="E843" s="344"/>
      <c r="F843" s="344"/>
      <c r="G843" s="344"/>
      <c r="H843" s="344"/>
      <c r="I843" s="345"/>
      <c r="J843" s="343" t="s">
        <v>1008</v>
      </c>
      <c r="K843" s="344"/>
      <c r="L843" s="344"/>
      <c r="M843" s="345"/>
      <c r="N843" s="343" t="s">
        <v>1009</v>
      </c>
      <c r="O843" s="344"/>
      <c r="P843" s="344"/>
      <c r="Q843" s="344"/>
      <c r="R843" s="345"/>
      <c r="S843" s="343" t="s">
        <v>1006</v>
      </c>
      <c r="T843" s="344"/>
      <c r="U843" s="344"/>
      <c r="V843" s="344"/>
      <c r="W843" s="344"/>
      <c r="X843" s="344"/>
      <c r="Y843" s="344"/>
      <c r="Z843" s="345"/>
      <c r="AA843" s="343" t="s">
        <v>1010</v>
      </c>
      <c r="AB843" s="344"/>
      <c r="AC843" s="344"/>
      <c r="AD843" s="345"/>
      <c r="AE843" s="343" t="s">
        <v>1009</v>
      </c>
      <c r="AF843" s="344"/>
      <c r="AG843" s="344"/>
      <c r="AH843" s="344"/>
      <c r="AI843" s="345"/>
      <c r="AJ843" s="342"/>
    </row>
    <row r="844" spans="1:36" s="346" customFormat="1" ht="20.100000000000001" customHeight="1" x14ac:dyDescent="0.15">
      <c r="A844" s="342"/>
      <c r="B844" s="1837" t="s">
        <v>1011</v>
      </c>
      <c r="C844" s="1909" t="s">
        <v>1012</v>
      </c>
      <c r="D844" s="1841" t="s">
        <v>1013</v>
      </c>
      <c r="E844" s="1904"/>
      <c r="F844" s="1904"/>
      <c r="G844" s="1833" t="s">
        <v>1014</v>
      </c>
      <c r="H844" s="1833"/>
      <c r="I844" s="1834"/>
      <c r="J844" s="1796"/>
      <c r="K844" s="1797"/>
      <c r="L844" s="1797"/>
      <c r="M844" s="421" t="s">
        <v>1015</v>
      </c>
      <c r="N844" s="1889"/>
      <c r="O844" s="1890"/>
      <c r="P844" s="1890"/>
      <c r="Q844" s="1890"/>
      <c r="R844" s="385" t="s">
        <v>988</v>
      </c>
      <c r="S844" s="353" t="s">
        <v>1016</v>
      </c>
      <c r="T844" s="354"/>
      <c r="U844" s="354"/>
      <c r="V844" s="354"/>
      <c r="W844" s="354"/>
      <c r="X844" s="354"/>
      <c r="Y844" s="354"/>
      <c r="Z844" s="419"/>
      <c r="AA844" s="1796"/>
      <c r="AB844" s="1797"/>
      <c r="AC844" s="1797"/>
      <c r="AD844" s="421" t="s">
        <v>1017</v>
      </c>
      <c r="AE844" s="1894"/>
      <c r="AF844" s="1895"/>
      <c r="AG844" s="1895"/>
      <c r="AH844" s="1895"/>
      <c r="AI844" s="421" t="s">
        <v>988</v>
      </c>
    </row>
    <row r="845" spans="1:36" s="346" customFormat="1" ht="20.100000000000001" customHeight="1" x14ac:dyDescent="0.15">
      <c r="A845" s="342"/>
      <c r="B845" s="1838"/>
      <c r="C845" s="1910"/>
      <c r="D845" s="1841" t="s">
        <v>1018</v>
      </c>
      <c r="E845" s="1904"/>
      <c r="F845" s="1904"/>
      <c r="G845" s="1833" t="s">
        <v>1014</v>
      </c>
      <c r="H845" s="1833"/>
      <c r="I845" s="1834"/>
      <c r="J845" s="1796"/>
      <c r="K845" s="1797"/>
      <c r="L845" s="1797"/>
      <c r="M845" s="421" t="s">
        <v>1015</v>
      </c>
      <c r="N845" s="1894"/>
      <c r="O845" s="1895"/>
      <c r="P845" s="1895"/>
      <c r="Q845" s="1895"/>
      <c r="R845" s="421" t="s">
        <v>988</v>
      </c>
      <c r="S845" s="353" t="s">
        <v>1019</v>
      </c>
      <c r="T845" s="354"/>
      <c r="U845" s="354"/>
      <c r="V845" s="354"/>
      <c r="W845" s="354"/>
      <c r="X845" s="354"/>
      <c r="Y845" s="354"/>
      <c r="Z845" s="419"/>
      <c r="AA845" s="1796"/>
      <c r="AB845" s="1797"/>
      <c r="AC845" s="1797"/>
      <c r="AD845" s="421" t="s">
        <v>1017</v>
      </c>
      <c r="AE845" s="1894"/>
      <c r="AF845" s="1895"/>
      <c r="AG845" s="1895"/>
      <c r="AH845" s="1895"/>
      <c r="AI845" s="421" t="s">
        <v>988</v>
      </c>
      <c r="AJ845" s="342"/>
    </row>
    <row r="846" spans="1:36" s="346" customFormat="1" ht="20.100000000000001" customHeight="1" x14ac:dyDescent="0.15">
      <c r="A846" s="342"/>
      <c r="B846" s="1838"/>
      <c r="C846" s="1910"/>
      <c r="D846" s="1841" t="s">
        <v>1020</v>
      </c>
      <c r="E846" s="1904"/>
      <c r="F846" s="1904"/>
      <c r="G846" s="1833" t="s">
        <v>1014</v>
      </c>
      <c r="H846" s="1833"/>
      <c r="I846" s="1834"/>
      <c r="J846" s="1796"/>
      <c r="K846" s="1797"/>
      <c r="L846" s="1797"/>
      <c r="M846" s="421" t="s">
        <v>1015</v>
      </c>
      <c r="N846" s="1894"/>
      <c r="O846" s="1895"/>
      <c r="P846" s="1895"/>
      <c r="Q846" s="1895"/>
      <c r="R846" s="421" t="s">
        <v>988</v>
      </c>
      <c r="S846" s="353" t="s">
        <v>1021</v>
      </c>
      <c r="T846" s="354"/>
      <c r="U846" s="354"/>
      <c r="V846" s="354"/>
      <c r="W846" s="354"/>
      <c r="X846" s="354"/>
      <c r="Y846" s="354"/>
      <c r="Z846" s="419"/>
      <c r="AA846" s="1796"/>
      <c r="AB846" s="1797"/>
      <c r="AC846" s="1797"/>
      <c r="AD846" s="421" t="s">
        <v>1017</v>
      </c>
      <c r="AE846" s="1894"/>
      <c r="AF846" s="1895"/>
      <c r="AG846" s="1895"/>
      <c r="AH846" s="1895"/>
      <c r="AI846" s="421" t="s">
        <v>988</v>
      </c>
      <c r="AJ846" s="342"/>
    </row>
    <row r="847" spans="1:36" s="346" customFormat="1" ht="20.100000000000001" customHeight="1" x14ac:dyDescent="0.15">
      <c r="A847" s="342"/>
      <c r="B847" s="1838"/>
      <c r="C847" s="1910"/>
      <c r="D847" s="1841" t="s">
        <v>1022</v>
      </c>
      <c r="E847" s="1904"/>
      <c r="F847" s="1904"/>
      <c r="G847" s="1833" t="s">
        <v>1014</v>
      </c>
      <c r="H847" s="1833"/>
      <c r="I847" s="1834"/>
      <c r="J847" s="1796"/>
      <c r="K847" s="1797"/>
      <c r="L847" s="1797"/>
      <c r="M847" s="421" t="s">
        <v>1015</v>
      </c>
      <c r="N847" s="1894"/>
      <c r="O847" s="1895"/>
      <c r="P847" s="1895"/>
      <c r="Q847" s="1895"/>
      <c r="R847" s="421" t="s">
        <v>988</v>
      </c>
      <c r="S847" s="353" t="s">
        <v>1023</v>
      </c>
      <c r="T847" s="354"/>
      <c r="U847" s="354"/>
      <c r="V847" s="354"/>
      <c r="W847" s="354"/>
      <c r="X847" s="354"/>
      <c r="Y847" s="354"/>
      <c r="Z847" s="419"/>
      <c r="AA847" s="1796"/>
      <c r="AB847" s="1797"/>
      <c r="AC847" s="1797"/>
      <c r="AD847" s="421" t="s">
        <v>1017</v>
      </c>
      <c r="AE847" s="1894"/>
      <c r="AF847" s="1895"/>
      <c r="AG847" s="1895"/>
      <c r="AH847" s="1895"/>
      <c r="AI847" s="421" t="s">
        <v>988</v>
      </c>
      <c r="AJ847" s="342"/>
    </row>
    <row r="848" spans="1:36" s="346" customFormat="1" ht="20.100000000000001" customHeight="1" x14ac:dyDescent="0.15">
      <c r="A848" s="342"/>
      <c r="B848" s="1838"/>
      <c r="C848" s="1910"/>
      <c r="D848" s="1841" t="s">
        <v>1024</v>
      </c>
      <c r="E848" s="1904"/>
      <c r="F848" s="1904"/>
      <c r="G848" s="1795" t="s">
        <v>1014</v>
      </c>
      <c r="H848" s="1795"/>
      <c r="I848" s="1791"/>
      <c r="J848" s="1796"/>
      <c r="K848" s="1797"/>
      <c r="L848" s="1797"/>
      <c r="M848" s="421" t="s">
        <v>1015</v>
      </c>
      <c r="N848" s="1912"/>
      <c r="O848" s="1913"/>
      <c r="P848" s="1913"/>
      <c r="Q848" s="1913"/>
      <c r="R848" s="402" t="s">
        <v>988</v>
      </c>
      <c r="S848" s="353" t="s">
        <v>1025</v>
      </c>
      <c r="T848" s="354"/>
      <c r="U848" s="354"/>
      <c r="V848" s="354"/>
      <c r="W848" s="354"/>
      <c r="X848" s="354"/>
      <c r="Y848" s="354"/>
      <c r="Z848" s="419"/>
      <c r="AA848" s="1796"/>
      <c r="AB848" s="1797"/>
      <c r="AC848" s="1797"/>
      <c r="AD848" s="421" t="s">
        <v>1017</v>
      </c>
      <c r="AE848" s="1894"/>
      <c r="AF848" s="1895"/>
      <c r="AG848" s="1895"/>
      <c r="AH848" s="1895"/>
      <c r="AI848" s="421" t="s">
        <v>988</v>
      </c>
      <c r="AJ848" s="342"/>
    </row>
    <row r="849" spans="1:36" s="346" customFormat="1" ht="20.100000000000001" customHeight="1" x14ac:dyDescent="0.15">
      <c r="A849" s="342"/>
      <c r="B849" s="1838"/>
      <c r="C849" s="1911"/>
      <c r="D849" s="363" t="s">
        <v>1026</v>
      </c>
      <c r="E849" s="364"/>
      <c r="F849" s="364"/>
      <c r="G849" s="364"/>
      <c r="H849" s="364"/>
      <c r="I849" s="364"/>
      <c r="J849" s="364"/>
      <c r="K849" s="364"/>
      <c r="L849" s="364"/>
      <c r="M849" s="393"/>
      <c r="N849" s="1896">
        <f>SUM(N844:Q848)</f>
        <v>0</v>
      </c>
      <c r="O849" s="1897"/>
      <c r="P849" s="1897"/>
      <c r="Q849" s="1897"/>
      <c r="R849" s="444" t="s">
        <v>988</v>
      </c>
      <c r="S849" s="353" t="s">
        <v>1027</v>
      </c>
      <c r="T849" s="354"/>
      <c r="U849" s="354"/>
      <c r="V849" s="354"/>
      <c r="W849" s="354"/>
      <c r="X849" s="354"/>
      <c r="Y849" s="354"/>
      <c r="Z849" s="419"/>
      <c r="AA849" s="1796"/>
      <c r="AB849" s="1797"/>
      <c r="AC849" s="1797"/>
      <c r="AD849" s="421" t="s">
        <v>1017</v>
      </c>
      <c r="AE849" s="1894"/>
      <c r="AF849" s="1895"/>
      <c r="AG849" s="1895"/>
      <c r="AH849" s="1895"/>
      <c r="AI849" s="421" t="s">
        <v>988</v>
      </c>
      <c r="AJ849" s="342"/>
    </row>
    <row r="850" spans="1:36" s="346" customFormat="1" ht="20.100000000000001" customHeight="1" x14ac:dyDescent="0.15">
      <c r="A850" s="342"/>
      <c r="B850" s="1920" t="s">
        <v>1028</v>
      </c>
      <c r="C850" s="1922" t="s">
        <v>1029</v>
      </c>
      <c r="D850" s="1832"/>
      <c r="E850" s="1833"/>
      <c r="F850" s="1833"/>
      <c r="G850" s="1793" t="s">
        <v>1014</v>
      </c>
      <c r="H850" s="1793"/>
      <c r="I850" s="1789"/>
      <c r="J850" s="1796"/>
      <c r="K850" s="1797"/>
      <c r="L850" s="1797"/>
      <c r="M850" s="421" t="s">
        <v>1015</v>
      </c>
      <c r="N850" s="1912"/>
      <c r="O850" s="1913"/>
      <c r="P850" s="1913"/>
      <c r="Q850" s="1913"/>
      <c r="R850" s="385" t="s">
        <v>988</v>
      </c>
      <c r="S850" s="1925" t="s">
        <v>1030</v>
      </c>
      <c r="T850" s="347" t="s">
        <v>1031</v>
      </c>
      <c r="U850" s="348"/>
      <c r="V850" s="348"/>
      <c r="W850" s="348"/>
      <c r="X850" s="348"/>
      <c r="Y850" s="348"/>
      <c r="Z850" s="394"/>
      <c r="AA850" s="1796"/>
      <c r="AB850" s="1797"/>
      <c r="AC850" s="1797"/>
      <c r="AD850" s="385" t="s">
        <v>1032</v>
      </c>
      <c r="AE850" s="1914"/>
      <c r="AF850" s="1915"/>
      <c r="AG850" s="1915"/>
      <c r="AH850" s="1915"/>
      <c r="AI850" s="1916"/>
      <c r="AJ850" s="342"/>
    </row>
    <row r="851" spans="1:36" s="346" customFormat="1" ht="20.100000000000001" customHeight="1" x14ac:dyDescent="0.15">
      <c r="A851" s="342"/>
      <c r="B851" s="1921"/>
      <c r="C851" s="1923"/>
      <c r="D851" s="1832"/>
      <c r="E851" s="1833"/>
      <c r="F851" s="1833"/>
      <c r="G851" s="1833" t="s">
        <v>1014</v>
      </c>
      <c r="H851" s="1833"/>
      <c r="I851" s="1834"/>
      <c r="J851" s="1796"/>
      <c r="K851" s="1797"/>
      <c r="L851" s="1797"/>
      <c r="M851" s="421" t="s">
        <v>1015</v>
      </c>
      <c r="N851" s="1894"/>
      <c r="O851" s="1895"/>
      <c r="P851" s="1895"/>
      <c r="Q851" s="1895"/>
      <c r="R851" s="421" t="s">
        <v>988</v>
      </c>
      <c r="S851" s="1926"/>
      <c r="T851" s="353" t="s">
        <v>1033</v>
      </c>
      <c r="U851" s="354"/>
      <c r="V851" s="354"/>
      <c r="W851" s="354"/>
      <c r="X851" s="354"/>
      <c r="Y851" s="354"/>
      <c r="Z851" s="419"/>
      <c r="AA851" s="1796"/>
      <c r="AB851" s="1797"/>
      <c r="AC851" s="1797"/>
      <c r="AD851" s="421" t="s">
        <v>1032</v>
      </c>
      <c r="AE851" s="1917"/>
      <c r="AF851" s="1918"/>
      <c r="AG851" s="1918"/>
      <c r="AH851" s="1918"/>
      <c r="AI851" s="1919"/>
      <c r="AJ851" s="342"/>
    </row>
    <row r="852" spans="1:36" s="346" customFormat="1" ht="20.100000000000001" customHeight="1" x14ac:dyDescent="0.15">
      <c r="A852" s="342"/>
      <c r="B852" s="1921"/>
      <c r="C852" s="1923"/>
      <c r="D852" s="1832"/>
      <c r="E852" s="1833"/>
      <c r="F852" s="1833"/>
      <c r="G852" s="1833" t="s">
        <v>1014</v>
      </c>
      <c r="H852" s="1833"/>
      <c r="I852" s="1834"/>
      <c r="J852" s="1796"/>
      <c r="K852" s="1797"/>
      <c r="L852" s="1797"/>
      <c r="M852" s="421" t="s">
        <v>1015</v>
      </c>
      <c r="N852" s="1894"/>
      <c r="O852" s="1895"/>
      <c r="P852" s="1895"/>
      <c r="Q852" s="1895"/>
      <c r="R852" s="421" t="s">
        <v>988</v>
      </c>
      <c r="S852" s="1926"/>
      <c r="T852" s="353" t="s">
        <v>1034</v>
      </c>
      <c r="U852" s="354"/>
      <c r="V852" s="354"/>
      <c r="W852" s="354"/>
      <c r="X852" s="354"/>
      <c r="Y852" s="354"/>
      <c r="Z852" s="419"/>
      <c r="AA852" s="1796"/>
      <c r="AB852" s="1797"/>
      <c r="AC852" s="1797"/>
      <c r="AD852" s="421" t="s">
        <v>1032</v>
      </c>
      <c r="AE852" s="1917"/>
      <c r="AF852" s="1918"/>
      <c r="AG852" s="1918"/>
      <c r="AH852" s="1918"/>
      <c r="AI852" s="1919"/>
      <c r="AJ852" s="342"/>
    </row>
    <row r="853" spans="1:36" s="346" customFormat="1" ht="20.100000000000001" customHeight="1" x14ac:dyDescent="0.15">
      <c r="A853" s="342"/>
      <c r="B853" s="1921"/>
      <c r="C853" s="1923"/>
      <c r="D853" s="1832"/>
      <c r="E853" s="1833"/>
      <c r="F853" s="1833"/>
      <c r="G853" s="1833" t="s">
        <v>1014</v>
      </c>
      <c r="H853" s="1833"/>
      <c r="I853" s="1834"/>
      <c r="J853" s="1796"/>
      <c r="K853" s="1797"/>
      <c r="L853" s="1797"/>
      <c r="M853" s="421" t="s">
        <v>1015</v>
      </c>
      <c r="N853" s="1894"/>
      <c r="O853" s="1895"/>
      <c r="P853" s="1895"/>
      <c r="Q853" s="1895"/>
      <c r="R853" s="421" t="s">
        <v>988</v>
      </c>
      <c r="S853" s="1927"/>
      <c r="T853" s="355" t="s">
        <v>1035</v>
      </c>
      <c r="U853" s="356"/>
      <c r="V853" s="356"/>
      <c r="W853" s="356"/>
      <c r="X853" s="356"/>
      <c r="Y853" s="356"/>
      <c r="Z853" s="373"/>
      <c r="AA853" s="1796"/>
      <c r="AB853" s="1797"/>
      <c r="AC853" s="1797"/>
      <c r="AD853" s="392" t="s">
        <v>1032</v>
      </c>
      <c r="AE853" s="1928"/>
      <c r="AF853" s="1929"/>
      <c r="AG853" s="1929"/>
      <c r="AH853" s="1929"/>
      <c r="AI853" s="1930"/>
      <c r="AJ853" s="342"/>
    </row>
    <row r="854" spans="1:36" s="346" customFormat="1" ht="20.100000000000001" customHeight="1" x14ac:dyDescent="0.15">
      <c r="A854" s="342"/>
      <c r="B854" s="1921"/>
      <c r="C854" s="1923"/>
      <c r="D854" s="1832"/>
      <c r="E854" s="1833"/>
      <c r="F854" s="1833"/>
      <c r="G854" s="1833" t="s">
        <v>1014</v>
      </c>
      <c r="H854" s="1833"/>
      <c r="I854" s="1834"/>
      <c r="J854" s="1796"/>
      <c r="K854" s="1797"/>
      <c r="L854" s="1797"/>
      <c r="M854" s="421" t="s">
        <v>1015</v>
      </c>
      <c r="N854" s="1894"/>
      <c r="O854" s="1895"/>
      <c r="P854" s="1895"/>
      <c r="Q854" s="1895"/>
      <c r="R854" s="421" t="s">
        <v>988</v>
      </c>
      <c r="S854" s="57" t="s">
        <v>1036</v>
      </c>
      <c r="T854" s="354"/>
      <c r="U854" s="354"/>
      <c r="V854" s="354"/>
      <c r="W854" s="354"/>
      <c r="X854" s="354"/>
      <c r="Y854" s="354"/>
      <c r="Z854" s="419"/>
      <c r="AA854" s="1796"/>
      <c r="AB854" s="1797"/>
      <c r="AC854" s="1797"/>
      <c r="AD854" s="421" t="s">
        <v>1017</v>
      </c>
      <c r="AE854" s="1894"/>
      <c r="AF854" s="1895"/>
      <c r="AG854" s="1895"/>
      <c r="AH854" s="1895"/>
      <c r="AI854" s="421" t="s">
        <v>988</v>
      </c>
      <c r="AJ854" s="342"/>
    </row>
    <row r="855" spans="1:36" s="346" customFormat="1" ht="20.100000000000001" customHeight="1" x14ac:dyDescent="0.15">
      <c r="A855" s="342"/>
      <c r="B855" s="1921"/>
      <c r="C855" s="1923"/>
      <c r="D855" s="1832"/>
      <c r="E855" s="1833"/>
      <c r="F855" s="1833"/>
      <c r="G855" s="1833" t="s">
        <v>1014</v>
      </c>
      <c r="H855" s="1833"/>
      <c r="I855" s="1834"/>
      <c r="J855" s="1796"/>
      <c r="K855" s="1797"/>
      <c r="L855" s="1797"/>
      <c r="M855" s="421" t="s">
        <v>1015</v>
      </c>
      <c r="N855" s="1894"/>
      <c r="O855" s="1895"/>
      <c r="P855" s="1895"/>
      <c r="Q855" s="1895"/>
      <c r="R855" s="421" t="s">
        <v>988</v>
      </c>
      <c r="S855" s="353" t="s">
        <v>1037</v>
      </c>
      <c r="T855" s="354"/>
      <c r="U855" s="354"/>
      <c r="V855" s="354"/>
      <c r="W855" s="354"/>
      <c r="X855" s="354"/>
      <c r="Y855" s="354"/>
      <c r="Z855" s="419"/>
      <c r="AA855" s="1796"/>
      <c r="AB855" s="1797"/>
      <c r="AC855" s="1797"/>
      <c r="AD855" s="421" t="s">
        <v>1017</v>
      </c>
      <c r="AE855" s="1894"/>
      <c r="AF855" s="1895"/>
      <c r="AG855" s="1895"/>
      <c r="AH855" s="1895"/>
      <c r="AI855" s="421" t="s">
        <v>988</v>
      </c>
      <c r="AJ855" s="342"/>
    </row>
    <row r="856" spans="1:36" s="346" customFormat="1" ht="20.100000000000001" customHeight="1" x14ac:dyDescent="0.15">
      <c r="A856" s="342"/>
      <c r="B856" s="1921"/>
      <c r="C856" s="1923"/>
      <c r="D856" s="1832"/>
      <c r="E856" s="1833"/>
      <c r="F856" s="1833"/>
      <c r="G856" s="1795" t="s">
        <v>1014</v>
      </c>
      <c r="H856" s="1795"/>
      <c r="I856" s="1791"/>
      <c r="J856" s="1796"/>
      <c r="K856" s="1797"/>
      <c r="L856" s="1797"/>
      <c r="M856" s="421" t="s">
        <v>1015</v>
      </c>
      <c r="N856" s="1912"/>
      <c r="O856" s="1913"/>
      <c r="P856" s="1913"/>
      <c r="Q856" s="1913"/>
      <c r="R856" s="392" t="s">
        <v>988</v>
      </c>
      <c r="S856" s="1811"/>
      <c r="T856" s="1812"/>
      <c r="U856" s="1812"/>
      <c r="V856" s="1812"/>
      <c r="W856" s="1812"/>
      <c r="X856" s="1812"/>
      <c r="Y856" s="1812"/>
      <c r="Z856" s="421" t="s">
        <v>1017</v>
      </c>
      <c r="AA856" s="1796"/>
      <c r="AB856" s="1797"/>
      <c r="AC856" s="1797"/>
      <c r="AD856" s="421" t="s">
        <v>1017</v>
      </c>
      <c r="AE856" s="1894"/>
      <c r="AF856" s="1895"/>
      <c r="AG856" s="1895"/>
      <c r="AH856" s="1895"/>
      <c r="AI856" s="421" t="s">
        <v>988</v>
      </c>
      <c r="AJ856" s="342"/>
    </row>
    <row r="857" spans="1:36" s="346" customFormat="1" ht="20.100000000000001" customHeight="1" x14ac:dyDescent="0.15">
      <c r="A857" s="342"/>
      <c r="B857" s="1921"/>
      <c r="C857" s="1924"/>
      <c r="D857" s="363" t="s">
        <v>1026</v>
      </c>
      <c r="E857" s="364"/>
      <c r="F857" s="364"/>
      <c r="G857" s="364"/>
      <c r="H857" s="364"/>
      <c r="I857" s="364"/>
      <c r="J857" s="364"/>
      <c r="K857" s="364"/>
      <c r="L857" s="364"/>
      <c r="M857" s="393"/>
      <c r="N857" s="1896">
        <f>SUM(N850:Q856)</f>
        <v>0</v>
      </c>
      <c r="O857" s="1897"/>
      <c r="P857" s="1897"/>
      <c r="Q857" s="1897"/>
      <c r="R857" s="444" t="s">
        <v>988</v>
      </c>
      <c r="S857" s="1811"/>
      <c r="T857" s="1812"/>
      <c r="U857" s="1812"/>
      <c r="V857" s="1812"/>
      <c r="W857" s="1812"/>
      <c r="X857" s="1812"/>
      <c r="Y857" s="1812"/>
      <c r="Z857" s="421" t="s">
        <v>1017</v>
      </c>
      <c r="AA857" s="1796"/>
      <c r="AB857" s="1797"/>
      <c r="AC857" s="1797"/>
      <c r="AD857" s="421" t="s">
        <v>1017</v>
      </c>
      <c r="AE857" s="1894"/>
      <c r="AF857" s="1895"/>
      <c r="AG857" s="1895"/>
      <c r="AH857" s="1895"/>
      <c r="AI857" s="421" t="s">
        <v>988</v>
      </c>
      <c r="AJ857" s="342"/>
    </row>
    <row r="858" spans="1:36" s="346" customFormat="1" ht="20.100000000000001" customHeight="1" x14ac:dyDescent="0.15">
      <c r="A858" s="342"/>
      <c r="B858" s="1921"/>
      <c r="C858" s="353" t="s">
        <v>1038</v>
      </c>
      <c r="D858" s="354"/>
      <c r="E858" s="354"/>
      <c r="F858" s="354"/>
      <c r="G858" s="354"/>
      <c r="H858" s="354"/>
      <c r="I858" s="354"/>
      <c r="J858" s="354"/>
      <c r="K858" s="354"/>
      <c r="L858" s="354"/>
      <c r="M858" s="419"/>
      <c r="N858" s="1894"/>
      <c r="O858" s="1895"/>
      <c r="P858" s="1895"/>
      <c r="Q858" s="1895"/>
      <c r="R858" s="421" t="s">
        <v>988</v>
      </c>
      <c r="S858" s="1811"/>
      <c r="T858" s="1812"/>
      <c r="U858" s="1812"/>
      <c r="V858" s="1812"/>
      <c r="W858" s="1812"/>
      <c r="X858" s="1812"/>
      <c r="Y858" s="1812"/>
      <c r="Z858" s="421" t="s">
        <v>1017</v>
      </c>
      <c r="AA858" s="1796"/>
      <c r="AB858" s="1797"/>
      <c r="AC858" s="1797"/>
      <c r="AD858" s="421" t="s">
        <v>1017</v>
      </c>
      <c r="AE858" s="1894"/>
      <c r="AF858" s="1895"/>
      <c r="AG858" s="1895"/>
      <c r="AH858" s="1895"/>
      <c r="AI858" s="421" t="s">
        <v>988</v>
      </c>
      <c r="AJ858" s="342"/>
    </row>
    <row r="859" spans="1:36" s="346" customFormat="1" ht="20.100000000000001" customHeight="1" x14ac:dyDescent="0.15">
      <c r="A859" s="342"/>
      <c r="B859" s="1921"/>
      <c r="C859" s="386" t="s">
        <v>1039</v>
      </c>
      <c r="D859" s="387"/>
      <c r="E859" s="387"/>
      <c r="F859" s="387"/>
      <c r="G859" s="387"/>
      <c r="H859" s="387"/>
      <c r="I859" s="387"/>
      <c r="J859" s="387"/>
      <c r="K859" s="387"/>
      <c r="L859" s="387"/>
      <c r="M859" s="388"/>
      <c r="N859" s="1937">
        <f>+N849+N857+N858</f>
        <v>0</v>
      </c>
      <c r="O859" s="1938"/>
      <c r="P859" s="1938"/>
      <c r="Q859" s="1938"/>
      <c r="R859" s="452" t="s">
        <v>988</v>
      </c>
      <c r="S859" s="347" t="s">
        <v>1040</v>
      </c>
      <c r="T859" s="348"/>
      <c r="U859" s="348"/>
      <c r="V859" s="348"/>
      <c r="W859" s="348"/>
      <c r="X859" s="348"/>
      <c r="Y859" s="348"/>
      <c r="Z859" s="394"/>
      <c r="AA859" s="1914"/>
      <c r="AB859" s="1915"/>
      <c r="AC859" s="1915"/>
      <c r="AD859" s="1916"/>
      <c r="AE859" s="1889"/>
      <c r="AF859" s="1890"/>
      <c r="AG859" s="1890"/>
      <c r="AH859" s="1890"/>
      <c r="AI859" s="385" t="s">
        <v>988</v>
      </c>
      <c r="AJ859" s="342"/>
    </row>
    <row r="860" spans="1:36" s="346" customFormat="1" ht="20.100000000000001" customHeight="1" x14ac:dyDescent="0.15">
      <c r="A860" s="342"/>
      <c r="B860" s="363" t="s">
        <v>1041</v>
      </c>
      <c r="C860" s="364"/>
      <c r="D860" s="364"/>
      <c r="E860" s="364"/>
      <c r="F860" s="364"/>
      <c r="G860" s="364"/>
      <c r="H860" s="364"/>
      <c r="I860" s="364"/>
      <c r="J860" s="364"/>
      <c r="K860" s="364"/>
      <c r="L860" s="364"/>
      <c r="M860" s="364"/>
      <c r="N860" s="364"/>
      <c r="O860" s="364"/>
      <c r="P860" s="364"/>
      <c r="Q860" s="364"/>
      <c r="R860" s="364"/>
      <c r="S860" s="364"/>
      <c r="T860" s="364"/>
      <c r="U860" s="364"/>
      <c r="V860" s="364"/>
      <c r="W860" s="364"/>
      <c r="X860" s="364"/>
      <c r="Y860" s="364"/>
      <c r="Z860" s="364"/>
      <c r="AA860" s="364"/>
      <c r="AB860" s="364"/>
      <c r="AC860" s="364"/>
      <c r="AD860" s="393"/>
      <c r="AE860" s="1896">
        <f>N859+SUM(AE844:AH849)+SUM(AE854:AH859)</f>
        <v>0</v>
      </c>
      <c r="AF860" s="1897"/>
      <c r="AG860" s="1897"/>
      <c r="AH860" s="1897"/>
      <c r="AI860" s="444" t="s">
        <v>988</v>
      </c>
      <c r="AJ860" s="342"/>
    </row>
    <row r="861" spans="1:36" s="346" customFormat="1" ht="14.1" customHeight="1" x14ac:dyDescent="0.15">
      <c r="A861" s="342"/>
      <c r="B861" s="342"/>
      <c r="C861" s="342"/>
      <c r="D861" s="342"/>
      <c r="E861" s="342"/>
      <c r="F861" s="342"/>
      <c r="G861" s="342"/>
      <c r="H861" s="342"/>
      <c r="I861" s="342"/>
      <c r="J861" s="342"/>
      <c r="K861" s="342"/>
      <c r="L861" s="342"/>
      <c r="M861" s="342"/>
      <c r="N861" s="342"/>
      <c r="O861" s="342"/>
      <c r="P861" s="342"/>
      <c r="Q861" s="342"/>
      <c r="R861" s="342"/>
      <c r="S861" s="342"/>
      <c r="T861" s="342"/>
      <c r="U861" s="342"/>
      <c r="V861" s="342"/>
      <c r="W861" s="342"/>
      <c r="X861" s="342"/>
      <c r="Y861" s="342"/>
      <c r="Z861" s="342"/>
      <c r="AA861" s="342"/>
      <c r="AB861" s="342"/>
      <c r="AC861" s="342"/>
      <c r="AD861" s="342"/>
      <c r="AE861" s="342"/>
      <c r="AF861" s="342"/>
      <c r="AG861" s="342"/>
      <c r="AH861" s="342"/>
      <c r="AI861" s="342"/>
      <c r="AJ861" s="342"/>
    </row>
    <row r="862" spans="1:36" s="346" customFormat="1" ht="20.100000000000001" customHeight="1" x14ac:dyDescent="0.15">
      <c r="A862" s="342"/>
      <c r="B862" s="1832" t="s">
        <v>1042</v>
      </c>
      <c r="C862" s="1833"/>
      <c r="D862" s="1833"/>
      <c r="E862" s="1833"/>
      <c r="F862" s="1833"/>
      <c r="G862" s="1834"/>
      <c r="H862" s="436"/>
      <c r="I862" s="436"/>
      <c r="J862" s="436"/>
      <c r="K862" s="436"/>
      <c r="L862" s="436"/>
      <c r="M862" s="436"/>
      <c r="N862" s="436"/>
      <c r="O862" s="436"/>
      <c r="P862" s="436"/>
      <c r="Q862" s="436"/>
      <c r="R862" s="436"/>
      <c r="S862" s="436"/>
      <c r="T862" s="436"/>
      <c r="U862" s="436"/>
      <c r="V862" s="436"/>
      <c r="W862" s="436"/>
      <c r="X862" s="436"/>
      <c r="Y862" s="436"/>
      <c r="Z862" s="436"/>
      <c r="AA862" s="436"/>
      <c r="AB862" s="436"/>
      <c r="AC862" s="436"/>
      <c r="AD862" s="436"/>
      <c r="AE862" s="436"/>
      <c r="AF862" s="436"/>
      <c r="AG862" s="436"/>
      <c r="AH862" s="436"/>
      <c r="AI862" s="437"/>
      <c r="AJ862" s="342"/>
    </row>
    <row r="863" spans="1:36" s="346" customFormat="1" ht="20.100000000000001" customHeight="1" x14ac:dyDescent="0.15">
      <c r="A863" s="342"/>
      <c r="B863" s="438" t="s">
        <v>1043</v>
      </c>
      <c r="C863" s="380" t="s">
        <v>1044</v>
      </c>
      <c r="D863" s="380"/>
      <c r="E863" s="380"/>
      <c r="F863" s="380"/>
      <c r="G863" s="380"/>
      <c r="H863" s="414" t="s">
        <v>962</v>
      </c>
      <c r="I863" s="813" t="s">
        <v>1045</v>
      </c>
      <c r="J863" s="813"/>
      <c r="K863" s="813"/>
      <c r="L863" s="453" t="s">
        <v>1046</v>
      </c>
      <c r="N863" s="380" t="s">
        <v>1047</v>
      </c>
      <c r="O863" s="1936"/>
      <c r="P863" s="1936"/>
      <c r="Q863" s="1936"/>
      <c r="R863" s="1936"/>
      <c r="S863" s="1804" t="s">
        <v>1048</v>
      </c>
      <c r="T863" s="1804"/>
      <c r="U863" s="380" t="s">
        <v>1049</v>
      </c>
      <c r="V863" s="380"/>
      <c r="W863" s="380"/>
      <c r="AF863" s="380"/>
      <c r="AG863" s="380"/>
      <c r="AH863" s="380"/>
      <c r="AI863" s="454"/>
      <c r="AJ863" s="342"/>
    </row>
    <row r="864" spans="1:36" s="346" customFormat="1" ht="20.100000000000001" customHeight="1" x14ac:dyDescent="0.15">
      <c r="A864" s="342"/>
      <c r="B864" s="438" t="s">
        <v>1050</v>
      </c>
      <c r="C864" s="380" t="s">
        <v>1051</v>
      </c>
      <c r="D864" s="380"/>
      <c r="E864" s="380"/>
      <c r="F864" s="380"/>
      <c r="G864" s="380"/>
      <c r="H864" s="414" t="s">
        <v>904</v>
      </c>
      <c r="I864" s="813" t="s">
        <v>1045</v>
      </c>
      <c r="J864" s="813"/>
      <c r="K864" s="813"/>
      <c r="L864" s="453" t="s">
        <v>1046</v>
      </c>
      <c r="N864" s="380" t="s">
        <v>1000</v>
      </c>
      <c r="O864" s="1936"/>
      <c r="P864" s="1936"/>
      <c r="Q864" s="1936"/>
      <c r="R864" s="1936"/>
      <c r="S864" s="380"/>
      <c r="T864" s="401" t="s">
        <v>1052</v>
      </c>
      <c r="U864" s="380" t="s">
        <v>1049</v>
      </c>
      <c r="V864" s="380"/>
      <c r="W864" s="380"/>
      <c r="AF864" s="380"/>
      <c r="AG864" s="380"/>
      <c r="AH864" s="380"/>
      <c r="AI864" s="454"/>
      <c r="AJ864" s="342"/>
    </row>
    <row r="865" spans="1:36" s="346" customFormat="1" ht="20.100000000000001" customHeight="1" x14ac:dyDescent="0.15">
      <c r="A865" s="342"/>
      <c r="B865" s="438" t="s">
        <v>1043</v>
      </c>
      <c r="C865" s="380" t="s">
        <v>1053</v>
      </c>
      <c r="D865" s="380"/>
      <c r="E865" s="380"/>
      <c r="F865" s="380"/>
      <c r="G865" s="380"/>
      <c r="H865" s="414" t="s">
        <v>904</v>
      </c>
      <c r="I865" s="813" t="s">
        <v>1045</v>
      </c>
      <c r="J865" s="813"/>
      <c r="K865" s="813"/>
      <c r="L865" s="453" t="s">
        <v>1054</v>
      </c>
      <c r="N865" s="380" t="s">
        <v>1055</v>
      </c>
      <c r="O865" s="1936"/>
      <c r="P865" s="1936"/>
      <c r="Q865" s="1936"/>
      <c r="R865" s="1936"/>
      <c r="S865" s="380"/>
      <c r="T865" s="401" t="s">
        <v>1056</v>
      </c>
      <c r="U865" s="380" t="s">
        <v>1057</v>
      </c>
      <c r="V865" s="380"/>
      <c r="W865" s="380"/>
      <c r="AF865" s="380"/>
      <c r="AG865" s="380"/>
      <c r="AH865" s="380"/>
      <c r="AI865" s="454"/>
      <c r="AJ865" s="342"/>
    </row>
    <row r="866" spans="1:36" s="346" customFormat="1" ht="20.100000000000001" customHeight="1" x14ac:dyDescent="0.15">
      <c r="A866" s="342"/>
      <c r="B866" s="438" t="s">
        <v>1043</v>
      </c>
      <c r="C866" s="380" t="s">
        <v>1058</v>
      </c>
      <c r="D866" s="380"/>
      <c r="E866" s="380"/>
      <c r="F866" s="380"/>
      <c r="G866" s="380"/>
      <c r="H866" s="380"/>
      <c r="I866" s="380"/>
      <c r="J866" s="380"/>
      <c r="K866" s="380"/>
      <c r="L866" s="380"/>
      <c r="M866" s="380"/>
      <c r="N866" s="380"/>
      <c r="O866" s="380"/>
      <c r="P866" s="380"/>
      <c r="Q866" s="380"/>
      <c r="R866" s="380"/>
      <c r="S866" s="380"/>
      <c r="T866" s="380"/>
      <c r="U866" s="380"/>
      <c r="V866" s="380"/>
      <c r="W866" s="380"/>
      <c r="X866" s="380"/>
      <c r="Y866" s="380"/>
      <c r="Z866" s="380"/>
      <c r="AA866" s="380"/>
      <c r="AB866" s="380"/>
      <c r="AC866" s="380"/>
      <c r="AD866" s="380"/>
      <c r="AE866" s="380"/>
      <c r="AF866" s="380"/>
      <c r="AG866" s="380"/>
      <c r="AH866" s="380"/>
      <c r="AI866" s="454"/>
      <c r="AJ866" s="342"/>
    </row>
    <row r="867" spans="1:36" s="346" customFormat="1" ht="24.95" customHeight="1" x14ac:dyDescent="0.15">
      <c r="A867" s="342"/>
      <c r="B867" s="455"/>
      <c r="C867" s="454"/>
      <c r="D867" s="851"/>
      <c r="E867" s="852"/>
      <c r="F867" s="852"/>
      <c r="G867" s="852"/>
      <c r="H867" s="852"/>
      <c r="I867" s="852"/>
      <c r="J867" s="852"/>
      <c r="K867" s="852"/>
      <c r="L867" s="852"/>
      <c r="M867" s="852"/>
      <c r="N867" s="852"/>
      <c r="O867" s="852"/>
      <c r="P867" s="852"/>
      <c r="Q867" s="852"/>
      <c r="R867" s="852"/>
      <c r="S867" s="852"/>
      <c r="T867" s="852"/>
      <c r="U867" s="852"/>
      <c r="V867" s="852"/>
      <c r="W867" s="852"/>
      <c r="X867" s="852"/>
      <c r="Y867" s="852"/>
      <c r="Z867" s="852"/>
      <c r="AA867" s="852"/>
      <c r="AB867" s="852"/>
      <c r="AC867" s="852"/>
      <c r="AD867" s="852"/>
      <c r="AE867" s="852"/>
      <c r="AF867" s="852"/>
      <c r="AG867" s="852"/>
      <c r="AH867" s="853"/>
      <c r="AI867" s="454"/>
      <c r="AJ867" s="342"/>
    </row>
    <row r="868" spans="1:36" s="346" customFormat="1" ht="24.95" customHeight="1" x14ac:dyDescent="0.15">
      <c r="A868" s="342"/>
      <c r="B868" s="455"/>
      <c r="C868" s="454"/>
      <c r="D868" s="854"/>
      <c r="E868" s="855"/>
      <c r="F868" s="855"/>
      <c r="G868" s="855"/>
      <c r="H868" s="855"/>
      <c r="I868" s="855"/>
      <c r="J868" s="855"/>
      <c r="K868" s="855"/>
      <c r="L868" s="855"/>
      <c r="M868" s="855"/>
      <c r="N868" s="855"/>
      <c r="O868" s="855"/>
      <c r="P868" s="855"/>
      <c r="Q868" s="855"/>
      <c r="R868" s="855"/>
      <c r="S868" s="855"/>
      <c r="T868" s="855"/>
      <c r="U868" s="855"/>
      <c r="V868" s="855"/>
      <c r="W868" s="855"/>
      <c r="X868" s="855"/>
      <c r="Y868" s="855"/>
      <c r="Z868" s="855"/>
      <c r="AA868" s="855"/>
      <c r="AB868" s="855"/>
      <c r="AC868" s="855"/>
      <c r="AD868" s="855"/>
      <c r="AE868" s="855"/>
      <c r="AF868" s="855"/>
      <c r="AG868" s="855"/>
      <c r="AH868" s="856"/>
      <c r="AI868" s="454"/>
      <c r="AJ868" s="342"/>
    </row>
    <row r="869" spans="1:36" s="359" customFormat="1" ht="9.9499999999999993" customHeight="1" x14ac:dyDescent="0.15">
      <c r="A869" s="357"/>
      <c r="B869" s="456"/>
      <c r="C869" s="457"/>
      <c r="D869" s="457"/>
      <c r="E869" s="457"/>
      <c r="F869" s="457"/>
      <c r="G869" s="457"/>
      <c r="H869" s="457"/>
      <c r="I869" s="457"/>
      <c r="J869" s="457"/>
      <c r="K869" s="457"/>
      <c r="L869" s="457"/>
      <c r="M869" s="457"/>
      <c r="N869" s="457"/>
      <c r="O869" s="457"/>
      <c r="P869" s="457"/>
      <c r="Q869" s="457"/>
      <c r="R869" s="457"/>
      <c r="S869" s="457"/>
      <c r="T869" s="457"/>
      <c r="U869" s="457"/>
      <c r="V869" s="457"/>
      <c r="W869" s="457"/>
      <c r="X869" s="457"/>
      <c r="Y869" s="457"/>
      <c r="Z869" s="457"/>
      <c r="AA869" s="457"/>
      <c r="AB869" s="457"/>
      <c r="AC869" s="457"/>
      <c r="AD869" s="457"/>
      <c r="AE869" s="457"/>
      <c r="AF869" s="457"/>
      <c r="AG869" s="457"/>
      <c r="AH869" s="457"/>
      <c r="AI869" s="458"/>
      <c r="AJ869" s="357"/>
    </row>
    <row r="870" spans="1:36" s="366" customFormat="1" ht="14.1" customHeight="1" x14ac:dyDescent="0.15">
      <c r="A870" s="365"/>
      <c r="B870" s="40" t="s">
        <v>1059</v>
      </c>
      <c r="C870" s="365"/>
      <c r="D870" s="365"/>
      <c r="E870" s="365"/>
      <c r="F870" s="365"/>
      <c r="G870" s="365"/>
      <c r="H870" s="365"/>
      <c r="I870" s="365"/>
      <c r="J870" s="365"/>
      <c r="K870" s="365"/>
      <c r="L870" s="365"/>
      <c r="M870" s="365"/>
      <c r="N870" s="365"/>
      <c r="O870" s="365"/>
      <c r="P870" s="365"/>
      <c r="Q870" s="365"/>
      <c r="R870" s="365"/>
      <c r="S870" s="365"/>
      <c r="T870" s="365"/>
      <c r="U870" s="365"/>
      <c r="V870" s="365"/>
      <c r="W870" s="365"/>
      <c r="X870" s="365"/>
      <c r="Y870" s="365"/>
      <c r="Z870" s="365"/>
      <c r="AA870" s="365"/>
      <c r="AB870" s="365"/>
      <c r="AC870" s="365"/>
      <c r="AD870" s="365"/>
      <c r="AE870" s="365"/>
      <c r="AF870" s="365"/>
      <c r="AG870" s="365"/>
      <c r="AH870" s="365"/>
      <c r="AI870" s="365"/>
      <c r="AJ870" s="365"/>
    </row>
    <row r="871" spans="1:36" s="366" customFormat="1" ht="14.1" customHeight="1" x14ac:dyDescent="0.15">
      <c r="A871" s="365"/>
      <c r="B871" s="40"/>
      <c r="C871" s="365"/>
      <c r="D871" s="365"/>
      <c r="E871" s="365"/>
      <c r="F871" s="365"/>
      <c r="G871" s="365"/>
      <c r="H871" s="365"/>
      <c r="I871" s="365"/>
      <c r="J871" s="365"/>
      <c r="K871" s="365"/>
      <c r="L871" s="365"/>
      <c r="M871" s="365"/>
      <c r="N871" s="365"/>
      <c r="O871" s="365"/>
      <c r="P871" s="365"/>
      <c r="Q871" s="365"/>
      <c r="R871" s="365"/>
      <c r="S871" s="365"/>
      <c r="T871" s="365"/>
      <c r="U871" s="365"/>
      <c r="V871" s="365"/>
      <c r="W871" s="365"/>
      <c r="X871" s="365"/>
      <c r="Y871" s="365"/>
      <c r="Z871" s="365"/>
      <c r="AA871" s="365"/>
      <c r="AB871" s="365"/>
      <c r="AC871" s="365"/>
      <c r="AD871" s="365"/>
      <c r="AE871" s="365"/>
      <c r="AF871" s="365"/>
      <c r="AG871" s="365"/>
      <c r="AH871" s="365"/>
      <c r="AI871" s="365"/>
      <c r="AJ871" s="365"/>
    </row>
    <row r="872" spans="1:36" s="366" customFormat="1" ht="14.1" customHeight="1" x14ac:dyDescent="0.15">
      <c r="A872" s="365"/>
      <c r="B872" s="4" t="s">
        <v>847</v>
      </c>
      <c r="C872" s="4"/>
      <c r="D872" s="4"/>
      <c r="E872" s="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c r="AG872" s="34"/>
      <c r="AH872" s="365"/>
      <c r="AI872" s="365"/>
      <c r="AJ872" s="365"/>
    </row>
    <row r="873" spans="1:36" s="366" customFormat="1" ht="14.1" customHeight="1" x14ac:dyDescent="0.15">
      <c r="A873" s="365"/>
      <c r="B873" s="34" t="s">
        <v>1060</v>
      </c>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76" t="s">
        <v>904</v>
      </c>
      <c r="AE873" s="813" t="s">
        <v>390</v>
      </c>
      <c r="AF873" s="813"/>
      <c r="AG873" s="813"/>
      <c r="AH873" s="813"/>
      <c r="AI873" s="813"/>
      <c r="AJ873" s="376" t="s">
        <v>1061</v>
      </c>
    </row>
    <row r="874" spans="1:36" s="366" customFormat="1" ht="14.1" customHeight="1" x14ac:dyDescent="0.15">
      <c r="A874" s="365" t="s">
        <v>1062</v>
      </c>
      <c r="B874" s="40" t="s">
        <v>1063</v>
      </c>
      <c r="C874" s="365"/>
      <c r="D874" s="365"/>
      <c r="E874" s="365"/>
      <c r="F874" s="365"/>
      <c r="G874" s="365"/>
      <c r="H874" s="365"/>
      <c r="I874" s="365"/>
      <c r="J874" s="365"/>
      <c r="K874" s="365"/>
      <c r="L874" s="365"/>
      <c r="M874" s="365"/>
      <c r="N874" s="365"/>
      <c r="O874" s="365"/>
      <c r="P874" s="365"/>
      <c r="Q874" s="365"/>
      <c r="R874" s="365"/>
      <c r="S874" s="365"/>
      <c r="T874" s="365"/>
      <c r="U874" s="365"/>
      <c r="V874" s="365"/>
      <c r="W874" s="365"/>
      <c r="X874" s="365"/>
      <c r="Y874" s="365"/>
      <c r="Z874" s="365"/>
      <c r="AA874" s="365"/>
      <c r="AB874" s="365"/>
      <c r="AC874" s="365"/>
      <c r="AD874" s="376" t="s">
        <v>1064</v>
      </c>
      <c r="AE874" s="813" t="s">
        <v>390</v>
      </c>
      <c r="AF874" s="813"/>
      <c r="AG874" s="813"/>
      <c r="AH874" s="813"/>
      <c r="AI874" s="813"/>
      <c r="AJ874" s="376" t="s">
        <v>1061</v>
      </c>
    </row>
    <row r="875" spans="1:36" s="366" customFormat="1" ht="14.1" customHeight="1" x14ac:dyDescent="0.15">
      <c r="A875" s="365"/>
      <c r="B875" s="40"/>
      <c r="C875" s="365"/>
      <c r="D875" s="365"/>
      <c r="E875" s="365"/>
      <c r="F875" s="365"/>
      <c r="G875" s="365"/>
      <c r="H875" s="365"/>
      <c r="I875" s="365"/>
      <c r="J875" s="365"/>
      <c r="K875" s="365"/>
      <c r="L875" s="365"/>
      <c r="M875" s="365"/>
      <c r="N875" s="365"/>
      <c r="O875" s="365"/>
      <c r="P875" s="365"/>
      <c r="Q875" s="365"/>
      <c r="R875" s="365"/>
      <c r="S875" s="365"/>
      <c r="T875" s="365"/>
      <c r="U875" s="365"/>
      <c r="V875" s="365"/>
      <c r="W875" s="365"/>
      <c r="X875" s="365"/>
      <c r="Y875" s="365"/>
      <c r="Z875" s="365"/>
      <c r="AA875" s="365"/>
      <c r="AB875" s="365"/>
      <c r="AC875" s="365"/>
      <c r="AD875" s="365"/>
      <c r="AE875" s="365"/>
      <c r="AF875" s="365"/>
      <c r="AG875" s="365"/>
      <c r="AH875" s="365"/>
      <c r="AI875" s="365"/>
      <c r="AJ875" s="365"/>
    </row>
    <row r="876" spans="1:36" s="340" customFormat="1" ht="20.100000000000001" customHeight="1" x14ac:dyDescent="0.15">
      <c r="A876" s="378"/>
      <c r="B876" s="341" t="s">
        <v>1065</v>
      </c>
      <c r="C876" s="341"/>
      <c r="D876" s="341"/>
      <c r="E876" s="341"/>
      <c r="F876" s="341"/>
      <c r="G876" s="341"/>
      <c r="H876" s="341"/>
      <c r="I876" s="341"/>
      <c r="J876" s="341"/>
      <c r="K876" s="341"/>
      <c r="L876" s="341"/>
      <c r="M876" s="341"/>
      <c r="N876" s="341"/>
      <c r="O876" s="341"/>
      <c r="P876" s="341"/>
      <c r="Q876" s="341"/>
      <c r="R876" s="341"/>
      <c r="S876" s="341"/>
      <c r="T876" s="341"/>
      <c r="U876" s="341"/>
      <c r="V876" s="341"/>
      <c r="W876" s="341"/>
      <c r="X876" s="341"/>
      <c r="Y876" s="341"/>
      <c r="Z876" s="341"/>
      <c r="AA876" s="341"/>
      <c r="AB876" s="341"/>
      <c r="AC876" s="341"/>
      <c r="AD876" s="341"/>
      <c r="AE876" s="341"/>
      <c r="AF876" s="341"/>
      <c r="AG876" s="341"/>
      <c r="AH876" s="341"/>
      <c r="AI876" s="341"/>
      <c r="AJ876" s="341"/>
    </row>
    <row r="877" spans="1:36" s="346" customFormat="1" ht="20.100000000000001" customHeight="1" x14ac:dyDescent="0.15">
      <c r="A877" s="342"/>
      <c r="B877" s="417" t="s">
        <v>1066</v>
      </c>
      <c r="C877" s="417"/>
      <c r="D877" s="417"/>
      <c r="E877" s="417" t="s">
        <v>1067</v>
      </c>
      <c r="F877" s="417"/>
      <c r="G877" s="417"/>
      <c r="H877" s="417"/>
      <c r="I877" s="417"/>
      <c r="J877" s="417" t="s">
        <v>1068</v>
      </c>
      <c r="K877" s="417"/>
      <c r="L877" s="417"/>
      <c r="M877" s="417"/>
      <c r="N877" s="417"/>
      <c r="O877" s="417"/>
      <c r="P877" s="417"/>
      <c r="Q877" s="417"/>
      <c r="R877" s="417"/>
      <c r="S877" s="417"/>
      <c r="T877" s="417"/>
      <c r="U877" s="417"/>
      <c r="V877" s="417"/>
      <c r="W877" s="417"/>
      <c r="X877" s="417"/>
      <c r="Y877" s="417"/>
      <c r="Z877" s="417"/>
      <c r="AA877" s="417"/>
      <c r="AB877" s="417"/>
      <c r="AC877" s="417"/>
      <c r="AD877" s="417"/>
      <c r="AE877" s="417"/>
      <c r="AF877" s="417"/>
      <c r="AG877" s="417"/>
      <c r="AH877" s="417"/>
      <c r="AI877" s="417"/>
      <c r="AJ877" s="417"/>
    </row>
    <row r="878" spans="1:36" s="346" customFormat="1" ht="20.100000000000001" customHeight="1" x14ac:dyDescent="0.15">
      <c r="A878" s="342"/>
      <c r="B878" s="1931" t="s">
        <v>1069</v>
      </c>
      <c r="C878" s="1838" t="s">
        <v>1070</v>
      </c>
      <c r="D878" s="1932"/>
      <c r="E878" s="350"/>
      <c r="F878" s="434" t="s">
        <v>1071</v>
      </c>
      <c r="G878" s="434"/>
      <c r="H878" s="434"/>
      <c r="I878" s="434"/>
      <c r="J878" s="434" t="s">
        <v>1072</v>
      </c>
      <c r="K878" s="434"/>
      <c r="L878" s="434"/>
      <c r="M878" s="434"/>
      <c r="N878" s="434"/>
      <c r="O878" s="1933" t="s">
        <v>1073</v>
      </c>
      <c r="P878" s="1933"/>
      <c r="Q878" s="1933"/>
      <c r="R878" s="1933"/>
      <c r="S878" s="1933"/>
      <c r="T878" s="1933"/>
      <c r="U878" s="1933"/>
      <c r="V878" s="1933" t="s">
        <v>1074</v>
      </c>
      <c r="W878" s="1933"/>
      <c r="X878" s="1933"/>
      <c r="Y878" s="1933"/>
      <c r="Z878" s="1933"/>
      <c r="AA878" s="1933"/>
      <c r="AB878" s="1933"/>
      <c r="AC878" s="434" t="s">
        <v>1075</v>
      </c>
      <c r="AD878" s="434"/>
      <c r="AE878" s="434"/>
      <c r="AF878" s="1934" t="s">
        <v>1076</v>
      </c>
      <c r="AG878" s="1935"/>
      <c r="AH878" s="1935"/>
      <c r="AI878" s="1935"/>
      <c r="AJ878" s="848"/>
    </row>
    <row r="879" spans="1:36" s="346" customFormat="1" ht="20.100000000000001" customHeight="1" x14ac:dyDescent="0.15">
      <c r="A879" s="342"/>
      <c r="B879" s="1931"/>
      <c r="C879" s="1932"/>
      <c r="D879" s="1932"/>
      <c r="E879" s="349"/>
      <c r="F879" s="434" t="s">
        <v>1077</v>
      </c>
      <c r="G879" s="434"/>
      <c r="H879" s="434"/>
      <c r="I879" s="434"/>
      <c r="J879" s="420"/>
      <c r="K879" s="425"/>
      <c r="L879" s="425"/>
      <c r="M879" s="425"/>
      <c r="N879" s="425"/>
      <c r="O879" s="425"/>
      <c r="P879" s="425"/>
      <c r="Q879" s="425"/>
      <c r="R879" s="425"/>
      <c r="S879" s="425"/>
      <c r="T879" s="425"/>
      <c r="U879" s="425"/>
      <c r="V879" s="425"/>
      <c r="W879" s="425"/>
      <c r="X879" s="425"/>
      <c r="Y879" s="425"/>
      <c r="Z879" s="425"/>
      <c r="AA879" s="425"/>
      <c r="AB879" s="425"/>
      <c r="AC879" s="425"/>
      <c r="AD879" s="425"/>
      <c r="AE879" s="425"/>
      <c r="AF879" s="425"/>
      <c r="AG879" s="425"/>
      <c r="AH879" s="425"/>
      <c r="AI879" s="425"/>
      <c r="AJ879" s="421"/>
    </row>
    <row r="880" spans="1:36" s="346" customFormat="1" ht="20.100000000000001" customHeight="1" x14ac:dyDescent="0.15">
      <c r="A880" s="342"/>
      <c r="B880" s="1931"/>
      <c r="C880" s="1838" t="s">
        <v>1078</v>
      </c>
      <c r="D880" s="1932"/>
      <c r="E880" s="847"/>
      <c r="F880" s="1798" t="s">
        <v>1079</v>
      </c>
      <c r="G880" s="1798"/>
      <c r="H880" s="1798"/>
      <c r="I880" s="1798"/>
      <c r="J880" s="434" t="s">
        <v>1080</v>
      </c>
      <c r="K880" s="434"/>
      <c r="L880" s="434"/>
      <c r="M880" s="434"/>
      <c r="N880" s="434"/>
      <c r="O880" s="459"/>
      <c r="P880" s="1880" t="s">
        <v>1081</v>
      </c>
      <c r="Q880" s="1880"/>
      <c r="R880" s="1880"/>
      <c r="S880" s="1880"/>
      <c r="T880" s="1880"/>
      <c r="U880" s="1880"/>
      <c r="V880" s="459"/>
      <c r="W880" s="435" t="s">
        <v>1082</v>
      </c>
      <c r="X880" s="435"/>
      <c r="Y880" s="435"/>
      <c r="Z880" s="435"/>
      <c r="AA880" s="435"/>
      <c r="AB880" s="435"/>
      <c r="AC880" s="435"/>
      <c r="AD880" s="459"/>
      <c r="AE880" s="1880" t="s">
        <v>1083</v>
      </c>
      <c r="AF880" s="1880"/>
      <c r="AG880" s="1880"/>
      <c r="AH880" s="1880"/>
      <c r="AI880" s="1880"/>
      <c r="AJ880" s="1880"/>
    </row>
    <row r="881" spans="1:36" s="346" customFormat="1" ht="20.100000000000001" customHeight="1" x14ac:dyDescent="0.15">
      <c r="A881" s="342"/>
      <c r="B881" s="1931"/>
      <c r="C881" s="1932"/>
      <c r="D881" s="1932"/>
      <c r="E881" s="1862"/>
      <c r="F881" s="1798"/>
      <c r="G881" s="1798"/>
      <c r="H881" s="1798"/>
      <c r="I881" s="1798"/>
      <c r="J881" s="434" t="s">
        <v>1084</v>
      </c>
      <c r="K881" s="434"/>
      <c r="L881" s="434"/>
      <c r="M881" s="434"/>
      <c r="N881" s="434"/>
      <c r="O881" s="1933" t="s">
        <v>1085</v>
      </c>
      <c r="P881" s="1933"/>
      <c r="Q881" s="1933"/>
      <c r="R881" s="1933"/>
      <c r="S881" s="1933"/>
      <c r="T881" s="1933"/>
      <c r="U881" s="1933"/>
      <c r="V881" s="434" t="s">
        <v>1086</v>
      </c>
      <c r="W881" s="434"/>
      <c r="X881" s="434"/>
      <c r="Y881" s="1939" t="s">
        <v>367</v>
      </c>
      <c r="Z881" s="1842"/>
      <c r="AA881" s="434" t="s">
        <v>1087</v>
      </c>
      <c r="AB881" s="434"/>
      <c r="AC881" s="434"/>
      <c r="AD881" s="434"/>
      <c r="AE881" s="434"/>
      <c r="AF881" s="1939"/>
      <c r="AG881" s="1904"/>
      <c r="AH881" s="1904"/>
      <c r="AI881" s="1904"/>
      <c r="AJ881" s="1842"/>
    </row>
    <row r="882" spans="1:36" s="346" customFormat="1" ht="20.100000000000001" customHeight="1" x14ac:dyDescent="0.15">
      <c r="A882" s="342"/>
      <c r="B882" s="1931"/>
      <c r="C882" s="1932"/>
      <c r="D882" s="1932"/>
      <c r="E882" s="1862"/>
      <c r="F882" s="1798"/>
      <c r="G882" s="1798"/>
      <c r="H882" s="1798"/>
      <c r="I882" s="1798"/>
      <c r="J882" s="434" t="s">
        <v>1072</v>
      </c>
      <c r="K882" s="434"/>
      <c r="L882" s="434"/>
      <c r="M882" s="434"/>
      <c r="N882" s="434"/>
      <c r="O882" s="1933" t="s">
        <v>1073</v>
      </c>
      <c r="P882" s="1933"/>
      <c r="Q882" s="1933"/>
      <c r="R882" s="1933"/>
      <c r="S882" s="1933"/>
      <c r="T882" s="1933"/>
      <c r="U882" s="1933"/>
      <c r="V882" s="434" t="s">
        <v>1088</v>
      </c>
      <c r="W882" s="434"/>
      <c r="X882" s="434"/>
      <c r="Y882" s="1939" t="s">
        <v>1076</v>
      </c>
      <c r="Z882" s="1904"/>
      <c r="AA882" s="1904"/>
      <c r="AB882" s="1904"/>
      <c r="AC882" s="1904"/>
      <c r="AD882" s="1904"/>
      <c r="AE882" s="1904"/>
      <c r="AF882" s="1904"/>
      <c r="AG882" s="1904"/>
      <c r="AH882" s="1904"/>
      <c r="AI882" s="1904"/>
      <c r="AJ882" s="1842"/>
    </row>
    <row r="883" spans="1:36" s="346" customFormat="1" ht="20.100000000000001" customHeight="1" x14ac:dyDescent="0.15">
      <c r="A883" s="342"/>
      <c r="B883" s="1931"/>
      <c r="C883" s="1932"/>
      <c r="D883" s="1932"/>
      <c r="E883" s="849"/>
      <c r="F883" s="1798"/>
      <c r="G883" s="1798"/>
      <c r="H883" s="1798"/>
      <c r="I883" s="1798"/>
      <c r="J883" s="434" t="s">
        <v>1089</v>
      </c>
      <c r="K883" s="434"/>
      <c r="L883" s="434"/>
      <c r="M883" s="434"/>
      <c r="N883" s="434"/>
      <c r="O883" s="1933" t="s">
        <v>1074</v>
      </c>
      <c r="P883" s="1933"/>
      <c r="Q883" s="1933"/>
      <c r="R883" s="1933"/>
      <c r="S883" s="1933"/>
      <c r="T883" s="1933"/>
      <c r="U883" s="1933"/>
      <c r="V883" s="1933" t="s">
        <v>1074</v>
      </c>
      <c r="W883" s="1933"/>
      <c r="X883" s="1933"/>
      <c r="Y883" s="1933"/>
      <c r="Z883" s="1933"/>
      <c r="AA883" s="1933"/>
      <c r="AB883" s="1933"/>
      <c r="AC883" s="353"/>
      <c r="AD883" s="354"/>
      <c r="AE883" s="354"/>
      <c r="AF883" s="354"/>
      <c r="AG883" s="354"/>
      <c r="AH883" s="354"/>
      <c r="AI883" s="354"/>
      <c r="AJ883" s="419"/>
    </row>
    <row r="884" spans="1:36" s="346" customFormat="1" ht="20.100000000000001" customHeight="1" x14ac:dyDescent="0.15">
      <c r="A884" s="342"/>
      <c r="B884" s="1931"/>
      <c r="C884" s="1932"/>
      <c r="D884" s="1932"/>
      <c r="E884" s="368"/>
      <c r="F884" s="434" t="s">
        <v>1090</v>
      </c>
      <c r="G884" s="434"/>
      <c r="H884" s="434"/>
      <c r="I884" s="434"/>
      <c r="J884" s="420"/>
      <c r="K884" s="425"/>
      <c r="L884" s="425"/>
      <c r="M884" s="425"/>
      <c r="N884" s="425"/>
      <c r="O884" s="425"/>
      <c r="P884" s="425"/>
      <c r="Q884" s="425"/>
      <c r="R884" s="425"/>
      <c r="S884" s="425"/>
      <c r="T884" s="425"/>
      <c r="U884" s="425"/>
      <c r="V884" s="425"/>
      <c r="W884" s="425"/>
      <c r="X884" s="425"/>
      <c r="Y884" s="425"/>
      <c r="Z884" s="425"/>
      <c r="AA884" s="425"/>
      <c r="AB884" s="425"/>
      <c r="AC884" s="425"/>
      <c r="AD884" s="425"/>
      <c r="AE884" s="425"/>
      <c r="AF884" s="425"/>
      <c r="AG884" s="425"/>
      <c r="AH884" s="425"/>
      <c r="AI884" s="425"/>
      <c r="AJ884" s="421"/>
    </row>
    <row r="885" spans="1:36" s="370" customFormat="1" ht="20.100000000000001" customHeight="1" x14ac:dyDescent="0.15">
      <c r="A885" s="380"/>
      <c r="B885" s="1838" t="s">
        <v>1091</v>
      </c>
      <c r="C885" s="1932"/>
      <c r="D885" s="1932"/>
      <c r="E885" s="847"/>
      <c r="F885" s="1798" t="s">
        <v>1092</v>
      </c>
      <c r="G885" s="1798"/>
      <c r="H885" s="1798"/>
      <c r="I885" s="1798"/>
      <c r="J885" s="434" t="s">
        <v>1093</v>
      </c>
      <c r="K885" s="434"/>
      <c r="L885" s="434"/>
      <c r="M885" s="434"/>
      <c r="N885" s="434"/>
      <c r="O885" s="1933" t="s">
        <v>1073</v>
      </c>
      <c r="P885" s="1933"/>
      <c r="Q885" s="1933"/>
      <c r="R885" s="1933"/>
      <c r="S885" s="1933"/>
      <c r="T885" s="1933"/>
      <c r="U885" s="1933"/>
      <c r="V885" s="434" t="s">
        <v>1086</v>
      </c>
      <c r="W885" s="434"/>
      <c r="X885" s="434"/>
      <c r="Y885" s="1939" t="s">
        <v>367</v>
      </c>
      <c r="Z885" s="1842"/>
      <c r="AA885" s="434" t="s">
        <v>1087</v>
      </c>
      <c r="AB885" s="434"/>
      <c r="AC885" s="434"/>
      <c r="AD885" s="434"/>
      <c r="AE885" s="434"/>
      <c r="AF885" s="1939"/>
      <c r="AG885" s="1904"/>
      <c r="AH885" s="1904"/>
      <c r="AI885" s="1904"/>
      <c r="AJ885" s="1842"/>
    </row>
    <row r="886" spans="1:36" s="346" customFormat="1" ht="20.100000000000001" customHeight="1" x14ac:dyDescent="0.15">
      <c r="A886" s="342"/>
      <c r="B886" s="1932"/>
      <c r="C886" s="1932"/>
      <c r="D886" s="1932"/>
      <c r="E886" s="849"/>
      <c r="F886" s="1798"/>
      <c r="G886" s="1798"/>
      <c r="H886" s="1798"/>
      <c r="I886" s="1798"/>
      <c r="J886" s="434" t="s">
        <v>1084</v>
      </c>
      <c r="K886" s="434"/>
      <c r="L886" s="434"/>
      <c r="M886" s="434"/>
      <c r="N886" s="434"/>
      <c r="O886" s="1933" t="s">
        <v>1074</v>
      </c>
      <c r="P886" s="1933"/>
      <c r="Q886" s="1933"/>
      <c r="R886" s="1933"/>
      <c r="S886" s="1933"/>
      <c r="T886" s="1933"/>
      <c r="U886" s="1933"/>
      <c r="V886" s="434" t="s">
        <v>1086</v>
      </c>
      <c r="W886" s="434"/>
      <c r="X886" s="434"/>
      <c r="Y886" s="1939" t="s">
        <v>367</v>
      </c>
      <c r="Z886" s="1842"/>
      <c r="AA886" s="434" t="s">
        <v>1087</v>
      </c>
      <c r="AB886" s="434"/>
      <c r="AC886" s="434"/>
      <c r="AD886" s="434"/>
      <c r="AE886" s="434"/>
      <c r="AF886" s="1939"/>
      <c r="AG886" s="1904"/>
      <c r="AH886" s="1904"/>
      <c r="AI886" s="1904"/>
      <c r="AJ886" s="1842"/>
    </row>
    <row r="887" spans="1:36" s="346" customFormat="1" ht="20.100000000000001" customHeight="1" x14ac:dyDescent="0.15">
      <c r="A887" s="342"/>
      <c r="B887" s="1932"/>
      <c r="C887" s="1932"/>
      <c r="D887" s="1932"/>
      <c r="E887" s="368"/>
      <c r="F887" s="434" t="s">
        <v>1094</v>
      </c>
      <c r="G887" s="434"/>
      <c r="H887" s="434"/>
      <c r="I887" s="434"/>
      <c r="J887" s="420"/>
      <c r="K887" s="425"/>
      <c r="L887" s="425"/>
      <c r="M887" s="425"/>
      <c r="N887" s="425"/>
      <c r="O887" s="425"/>
      <c r="P887" s="425"/>
      <c r="Q887" s="425"/>
      <c r="R887" s="425"/>
      <c r="S887" s="425"/>
      <c r="T887" s="425"/>
      <c r="U887" s="425"/>
      <c r="V887" s="425"/>
      <c r="W887" s="425"/>
      <c r="X887" s="425"/>
      <c r="Y887" s="425"/>
      <c r="Z887" s="425"/>
      <c r="AA887" s="425"/>
      <c r="AB887" s="425"/>
      <c r="AC887" s="425"/>
      <c r="AD887" s="425"/>
      <c r="AE887" s="425"/>
      <c r="AF887" s="425"/>
      <c r="AG887" s="425"/>
      <c r="AH887" s="425"/>
      <c r="AI887" s="425"/>
      <c r="AJ887" s="421"/>
    </row>
    <row r="888" spans="1:36" s="366" customFormat="1" ht="14.1" customHeight="1" x14ac:dyDescent="0.15">
      <c r="A888" s="365"/>
      <c r="B888" s="34" t="s">
        <v>1095</v>
      </c>
      <c r="C888" s="365"/>
      <c r="D888" s="365"/>
      <c r="E888" s="365"/>
      <c r="F888" s="365"/>
      <c r="G888" s="365"/>
      <c r="H888" s="365"/>
      <c r="I888" s="365"/>
      <c r="J888" s="365"/>
      <c r="K888" s="365"/>
      <c r="L888" s="365"/>
      <c r="M888" s="365"/>
      <c r="N888" s="365"/>
      <c r="O888" s="365"/>
      <c r="P888" s="365"/>
      <c r="Q888" s="365"/>
      <c r="R888" s="365"/>
      <c r="S888" s="365"/>
      <c r="T888" s="365"/>
      <c r="U888" s="365"/>
      <c r="V888" s="365"/>
      <c r="W888" s="365"/>
      <c r="X888" s="365"/>
      <c r="Y888" s="365"/>
      <c r="Z888" s="365"/>
      <c r="AA888" s="365"/>
      <c r="AB888" s="365"/>
      <c r="AC888" s="365"/>
      <c r="AD888" s="365"/>
      <c r="AE888" s="365"/>
      <c r="AF888" s="365"/>
      <c r="AG888" s="365"/>
      <c r="AH888" s="365"/>
      <c r="AI888" s="365"/>
      <c r="AJ888" s="365"/>
    </row>
    <row r="889" spans="1:36" s="366" customFormat="1" ht="14.1" customHeight="1" x14ac:dyDescent="0.15">
      <c r="A889" s="365"/>
      <c r="B889" s="34"/>
      <c r="C889" s="365"/>
      <c r="D889" s="365"/>
      <c r="E889" s="365"/>
      <c r="F889" s="365"/>
      <c r="G889" s="365"/>
      <c r="H889" s="365"/>
      <c r="I889" s="365"/>
      <c r="J889" s="365"/>
      <c r="K889" s="365"/>
      <c r="L889" s="365"/>
      <c r="M889" s="365"/>
      <c r="N889" s="365"/>
      <c r="O889" s="365"/>
      <c r="P889" s="365"/>
      <c r="Q889" s="365"/>
      <c r="R889" s="365"/>
      <c r="S889" s="365"/>
      <c r="T889" s="365"/>
      <c r="U889" s="365"/>
      <c r="V889" s="365"/>
      <c r="W889" s="365"/>
      <c r="X889" s="365"/>
      <c r="Y889" s="365"/>
      <c r="Z889" s="365"/>
      <c r="AA889" s="365"/>
      <c r="AB889" s="365"/>
      <c r="AC889" s="365"/>
      <c r="AD889" s="365"/>
      <c r="AE889" s="365"/>
      <c r="AF889" s="365"/>
      <c r="AG889" s="365"/>
      <c r="AH889" s="365"/>
      <c r="AI889" s="365"/>
      <c r="AJ889" s="365"/>
    </row>
    <row r="890" spans="1:36" s="366" customFormat="1" ht="14.1" customHeight="1" x14ac:dyDescent="0.15">
      <c r="A890" s="365"/>
      <c r="B890" s="34" t="s">
        <v>1096</v>
      </c>
      <c r="C890" s="365"/>
      <c r="D890" s="365"/>
      <c r="E890" s="365"/>
      <c r="F890" s="365"/>
      <c r="G890" s="365"/>
      <c r="H890" s="365"/>
      <c r="I890" s="365"/>
      <c r="J890" s="365"/>
      <c r="K890" s="365"/>
      <c r="L890" s="365"/>
      <c r="M890" s="365"/>
      <c r="N890" s="365"/>
      <c r="O890" s="365"/>
      <c r="P890" s="365"/>
      <c r="Q890" s="365"/>
      <c r="R890" s="365"/>
      <c r="S890" s="365"/>
      <c r="T890" s="365"/>
      <c r="U890" s="365"/>
      <c r="V890" s="365"/>
      <c r="W890" s="365"/>
      <c r="X890" s="365"/>
      <c r="Y890" s="365"/>
      <c r="Z890" s="365"/>
      <c r="AA890" s="365"/>
      <c r="AB890" s="365"/>
      <c r="AC890" s="365"/>
      <c r="AD890" s="365"/>
      <c r="AE890" s="365"/>
      <c r="AF890" s="365"/>
      <c r="AG890" s="365"/>
      <c r="AH890" s="365"/>
      <c r="AI890" s="365"/>
      <c r="AJ890" s="365"/>
    </row>
    <row r="891" spans="1:36" s="442" customFormat="1" ht="20.100000000000001" customHeight="1" x14ac:dyDescent="0.15">
      <c r="A891" s="174"/>
      <c r="B891" s="174"/>
      <c r="C891" s="174"/>
      <c r="D891" s="174"/>
      <c r="E891" s="174"/>
      <c r="F891" s="174"/>
      <c r="G891" s="174"/>
      <c r="H891" s="174"/>
      <c r="I891" s="174"/>
      <c r="J891" s="174"/>
      <c r="K891" s="174"/>
      <c r="L891" s="174"/>
      <c r="M891" s="174"/>
      <c r="N891" s="174"/>
      <c r="O891" s="174"/>
      <c r="P891" s="174"/>
      <c r="Q891" s="174"/>
      <c r="R891" s="174"/>
      <c r="S891" s="174"/>
      <c r="T891" s="174"/>
      <c r="U891" s="174"/>
      <c r="V891" s="174"/>
      <c r="W891" s="174"/>
      <c r="X891" s="174"/>
      <c r="Y891" s="174"/>
      <c r="Z891" s="174"/>
      <c r="AA891" s="174"/>
      <c r="AB891" s="174"/>
      <c r="AC891" s="174"/>
      <c r="AD891" s="174"/>
      <c r="AE891" s="174"/>
      <c r="AF891" s="174"/>
      <c r="AG891" s="174"/>
      <c r="AH891" s="174"/>
      <c r="AI891" s="174"/>
      <c r="AJ891" s="174"/>
    </row>
    <row r="892" spans="1:36" s="340" customFormat="1" ht="20.100000000000001" customHeight="1" x14ac:dyDescent="0.15">
      <c r="A892" s="378" t="s">
        <v>1097</v>
      </c>
      <c r="B892" s="341"/>
      <c r="C892" s="341"/>
      <c r="D892" s="341"/>
      <c r="E892" s="341"/>
      <c r="F892" s="341"/>
      <c r="G892" s="341"/>
      <c r="H892" s="341"/>
      <c r="I892" s="341"/>
      <c r="J892" s="341"/>
      <c r="K892" s="341"/>
      <c r="L892" s="341"/>
      <c r="M892" s="341"/>
      <c r="N892" s="341"/>
      <c r="O892" s="341"/>
      <c r="P892" s="341"/>
      <c r="Q892" s="341"/>
      <c r="R892" s="341"/>
      <c r="S892" s="341"/>
      <c r="T892" s="341"/>
      <c r="U892" s="341"/>
      <c r="V892" s="341"/>
      <c r="W892" s="341"/>
      <c r="X892" s="341"/>
      <c r="Y892" s="341"/>
      <c r="Z892" s="341"/>
      <c r="AA892" s="341"/>
      <c r="AB892" s="341"/>
      <c r="AC892" s="341"/>
      <c r="AD892" s="341"/>
      <c r="AE892" s="341"/>
      <c r="AF892" s="341"/>
      <c r="AG892" s="341"/>
      <c r="AH892" s="341"/>
      <c r="AI892" s="341"/>
      <c r="AJ892" s="341"/>
    </row>
    <row r="893" spans="1:36" s="340" customFormat="1" ht="20.100000000000001" customHeight="1" x14ac:dyDescent="0.15">
      <c r="A893" s="341"/>
      <c r="B893" s="341" t="s">
        <v>1098</v>
      </c>
      <c r="C893" s="341"/>
      <c r="D893" s="341"/>
      <c r="E893" s="341"/>
      <c r="F893" s="341"/>
      <c r="G893" s="341"/>
      <c r="H893" s="341"/>
      <c r="I893" s="341"/>
      <c r="J893" s="341"/>
      <c r="K893" s="341"/>
      <c r="L893" s="341"/>
      <c r="M893" s="341"/>
      <c r="N893" s="341"/>
      <c r="O893" s="341"/>
      <c r="P893" s="341"/>
      <c r="Q893" s="341"/>
      <c r="R893" s="341"/>
      <c r="S893" s="341"/>
      <c r="T893" s="341"/>
      <c r="U893" s="341"/>
      <c r="V893" s="341"/>
      <c r="W893" s="341"/>
      <c r="X893" s="341"/>
      <c r="Y893" s="341"/>
      <c r="Z893" s="341"/>
      <c r="AA893" s="341"/>
      <c r="AB893" s="341"/>
      <c r="AC893" s="341"/>
      <c r="AD893" s="341"/>
      <c r="AE893" s="341"/>
      <c r="AF893" s="341"/>
      <c r="AG893" s="341"/>
      <c r="AH893" s="341"/>
      <c r="AI893" s="341"/>
      <c r="AJ893" s="341"/>
    </row>
    <row r="894" spans="1:36" s="346" customFormat="1" ht="20.100000000000001" customHeight="1" x14ac:dyDescent="0.15">
      <c r="A894" s="342"/>
      <c r="B894" s="341" t="s">
        <v>1099</v>
      </c>
      <c r="C894" s="342"/>
      <c r="D894" s="342"/>
      <c r="E894" s="342"/>
      <c r="F894" s="342"/>
      <c r="G894" s="342"/>
      <c r="H894" s="342"/>
      <c r="I894" s="342"/>
      <c r="J894" s="342"/>
      <c r="K894" s="342"/>
      <c r="L894" s="342"/>
      <c r="M894" s="460" t="s">
        <v>1100</v>
      </c>
      <c r="N894" s="1940" t="s">
        <v>1794</v>
      </c>
      <c r="O894" s="1940"/>
      <c r="P894" s="1940"/>
      <c r="Q894" s="1940"/>
      <c r="R894" s="1940"/>
      <c r="S894" s="1940"/>
      <c r="T894" s="1940"/>
      <c r="U894" s="1940"/>
      <c r="V894" s="460" t="s">
        <v>1101</v>
      </c>
      <c r="W894" s="34" t="s">
        <v>1102</v>
      </c>
      <c r="X894" s="342"/>
      <c r="Y894" s="342"/>
      <c r="Z894" s="342"/>
      <c r="AA894" s="342"/>
      <c r="AB894" s="342"/>
      <c r="AC894" s="342"/>
      <c r="AD894" s="342"/>
      <c r="AE894" s="342"/>
      <c r="AF894" s="342"/>
      <c r="AG894" s="342"/>
      <c r="AH894" s="342"/>
      <c r="AI894" s="342"/>
      <c r="AJ894" s="342"/>
    </row>
    <row r="895" spans="1:36" s="346" customFormat="1" ht="20.100000000000001" customHeight="1" x14ac:dyDescent="0.15">
      <c r="A895" s="342"/>
      <c r="B895" s="341" t="s">
        <v>1103</v>
      </c>
      <c r="C895" s="342"/>
      <c r="D895" s="342"/>
      <c r="E895" s="342"/>
      <c r="F895" s="342"/>
      <c r="G895" s="342"/>
      <c r="H895" s="342"/>
      <c r="I895" s="342"/>
      <c r="J895" s="1941" t="s">
        <v>1104</v>
      </c>
      <c r="K895" s="1941"/>
      <c r="L895" s="1941"/>
      <c r="M895" s="460" t="s">
        <v>1064</v>
      </c>
      <c r="N895" s="1942"/>
      <c r="O895" s="1942"/>
      <c r="P895" s="1942"/>
      <c r="Q895" s="1942"/>
      <c r="R895" s="1942"/>
      <c r="S895" s="1942"/>
      <c r="T895" s="1942"/>
      <c r="U895" s="1942"/>
      <c r="V895" s="460" t="s">
        <v>1101</v>
      </c>
      <c r="W895" s="357"/>
      <c r="X895" s="342"/>
      <c r="Y895" s="342"/>
      <c r="Z895" s="342"/>
      <c r="AA895" s="342"/>
      <c r="AB895" s="342"/>
      <c r="AC895" s="342"/>
      <c r="AD895" s="342"/>
      <c r="AE895" s="342"/>
      <c r="AF895" s="342"/>
      <c r="AG895" s="342"/>
      <c r="AH895" s="342"/>
      <c r="AI895" s="342"/>
      <c r="AJ895" s="342"/>
    </row>
    <row r="896" spans="1:36" s="359" customFormat="1" ht="20.100000000000001" customHeight="1" x14ac:dyDescent="0.15">
      <c r="A896" s="357"/>
      <c r="B896" s="357"/>
      <c r="C896" s="357"/>
      <c r="D896" s="357"/>
      <c r="E896" s="357"/>
      <c r="F896" s="357"/>
      <c r="G896" s="357"/>
      <c r="H896" s="357"/>
      <c r="I896" s="357"/>
      <c r="J896" s="341" t="s">
        <v>1105</v>
      </c>
      <c r="K896" s="341"/>
      <c r="L896" s="341"/>
      <c r="M896" s="460" t="s">
        <v>904</v>
      </c>
      <c r="N896" s="1940" t="s">
        <v>1794</v>
      </c>
      <c r="O896" s="1940"/>
      <c r="P896" s="1940"/>
      <c r="Q896" s="1940"/>
      <c r="R896" s="1940"/>
      <c r="S896" s="1940"/>
      <c r="T896" s="1940"/>
      <c r="U896" s="1940"/>
      <c r="V896" s="460" t="s">
        <v>1101</v>
      </c>
      <c r="W896" s="357"/>
      <c r="X896" s="357"/>
      <c r="Y896" s="357"/>
      <c r="Z896" s="357"/>
      <c r="AA896" s="357"/>
      <c r="AB896" s="357"/>
      <c r="AC896" s="357"/>
      <c r="AD896" s="357"/>
      <c r="AE896" s="357"/>
      <c r="AF896" s="357"/>
      <c r="AG896" s="357"/>
      <c r="AH896" s="357"/>
      <c r="AI896" s="357"/>
      <c r="AJ896" s="357"/>
    </row>
    <row r="897" spans="1:36" s="359" customFormat="1" ht="20.100000000000001" customHeight="1" x14ac:dyDescent="0.15">
      <c r="A897" s="357"/>
      <c r="B897" s="357"/>
      <c r="C897" s="357"/>
      <c r="D897" s="357"/>
      <c r="E897" s="357"/>
      <c r="F897" s="357"/>
      <c r="G897" s="357"/>
      <c r="H897" s="357"/>
      <c r="I897" s="357"/>
      <c r="J897" s="341"/>
      <c r="K897" s="341"/>
      <c r="L897" s="341"/>
      <c r="M897" s="341"/>
      <c r="N897" s="357"/>
      <c r="O897" s="357"/>
      <c r="P897" s="357"/>
      <c r="Q897" s="357"/>
      <c r="R897" s="357"/>
      <c r="S897" s="357"/>
      <c r="T897" s="357"/>
      <c r="U897" s="357"/>
      <c r="V897" s="357"/>
      <c r="W897" s="357"/>
      <c r="X897" s="357"/>
      <c r="Y897" s="357"/>
      <c r="Z897" s="357"/>
      <c r="AA897" s="357"/>
      <c r="AB897" s="357"/>
      <c r="AC897" s="357"/>
      <c r="AD897" s="357"/>
      <c r="AE897" s="357"/>
      <c r="AF897" s="357"/>
      <c r="AG897" s="357"/>
      <c r="AH897" s="357"/>
      <c r="AI897" s="357"/>
      <c r="AJ897" s="357"/>
    </row>
    <row r="898" spans="1:36" s="340" customFormat="1" ht="20.100000000000001" customHeight="1" x14ac:dyDescent="0.15">
      <c r="A898" s="341"/>
      <c r="B898" s="341" t="s">
        <v>1106</v>
      </c>
      <c r="C898" s="341"/>
      <c r="D898" s="341"/>
      <c r="E898" s="341"/>
      <c r="F898" s="341"/>
      <c r="G898" s="341"/>
      <c r="H898" s="341"/>
      <c r="I898" s="341"/>
      <c r="J898" s="341"/>
      <c r="K898" s="341"/>
      <c r="L898" s="341"/>
      <c r="M898" s="357"/>
      <c r="N898" s="357"/>
      <c r="O898" s="357"/>
      <c r="P898" s="357"/>
      <c r="Q898" s="357"/>
      <c r="R898" s="357"/>
      <c r="S898" s="357"/>
      <c r="T898" s="357"/>
      <c r="U898" s="357"/>
      <c r="V898" s="357"/>
      <c r="W898" s="357"/>
      <c r="X898" s="341"/>
      <c r="Y898" s="341"/>
      <c r="Z898" s="341"/>
      <c r="AA898" s="341"/>
      <c r="AB898" s="341"/>
      <c r="AC898" s="341"/>
      <c r="AD898" s="341"/>
      <c r="AE898" s="341"/>
      <c r="AF898" s="341"/>
      <c r="AG898" s="341"/>
      <c r="AH898" s="341"/>
      <c r="AI898" s="341"/>
      <c r="AJ898" s="341"/>
    </row>
    <row r="899" spans="1:36" s="346" customFormat="1" ht="20.100000000000001" customHeight="1" x14ac:dyDescent="0.15">
      <c r="A899" s="342"/>
      <c r="B899" s="343" t="s">
        <v>1107</v>
      </c>
      <c r="C899" s="344"/>
      <c r="D899" s="344"/>
      <c r="E899" s="344"/>
      <c r="F899" s="344"/>
      <c r="G899" s="344"/>
      <c r="H899" s="344"/>
      <c r="I899" s="344"/>
      <c r="J899" s="345"/>
      <c r="K899" s="343" t="s">
        <v>1108</v>
      </c>
      <c r="L899" s="344"/>
      <c r="M899" s="344"/>
      <c r="N899" s="344"/>
      <c r="O899" s="344"/>
      <c r="P899" s="344"/>
      <c r="Q899" s="344"/>
      <c r="R899" s="345"/>
      <c r="S899" s="343" t="s">
        <v>1107</v>
      </c>
      <c r="T899" s="344"/>
      <c r="U899" s="344"/>
      <c r="V899" s="344"/>
      <c r="W899" s="344"/>
      <c r="X899" s="344"/>
      <c r="Y899" s="344"/>
      <c r="Z899" s="344"/>
      <c r="AA899" s="345"/>
      <c r="AB899" s="343" t="s">
        <v>1108</v>
      </c>
      <c r="AC899" s="344"/>
      <c r="AD899" s="344"/>
      <c r="AE899" s="344"/>
      <c r="AF899" s="344"/>
      <c r="AG899" s="344"/>
      <c r="AH899" s="344"/>
      <c r="AI899" s="345"/>
      <c r="AJ899" s="342"/>
    </row>
    <row r="900" spans="1:36" s="346" customFormat="1" ht="20.100000000000001" customHeight="1" x14ac:dyDescent="0.15">
      <c r="A900" s="342"/>
      <c r="B900" s="1920" t="s">
        <v>1109</v>
      </c>
      <c r="C900" s="353" t="s">
        <v>1110</v>
      </c>
      <c r="D900" s="354"/>
      <c r="E900" s="354"/>
      <c r="F900" s="354"/>
      <c r="G900" s="354"/>
      <c r="H900" s="354"/>
      <c r="I900" s="354"/>
      <c r="J900" s="419"/>
      <c r="K900" s="349" t="s">
        <v>1111</v>
      </c>
      <c r="L900" s="425" t="s">
        <v>1112</v>
      </c>
      <c r="M900" s="1797"/>
      <c r="N900" s="1797"/>
      <c r="O900" s="1797"/>
      <c r="P900" s="1833" t="s">
        <v>1113</v>
      </c>
      <c r="Q900" s="1834"/>
      <c r="R900" s="350" t="s">
        <v>1114</v>
      </c>
      <c r="S900" s="1838" t="s">
        <v>1115</v>
      </c>
      <c r="T900" s="353" t="s">
        <v>1116</v>
      </c>
      <c r="U900" s="354"/>
      <c r="V900" s="354"/>
      <c r="W900" s="354"/>
      <c r="X900" s="354"/>
      <c r="Y900" s="354"/>
      <c r="Z900" s="354"/>
      <c r="AA900" s="419"/>
      <c r="AB900" s="1810" t="s">
        <v>1045</v>
      </c>
      <c r="AC900" s="1810"/>
      <c r="AD900" s="1810"/>
      <c r="AE900" s="1810"/>
      <c r="AF900" s="1810"/>
      <c r="AG900" s="1810"/>
      <c r="AH900" s="1810"/>
      <c r="AI900" s="1810"/>
      <c r="AJ900" s="342"/>
    </row>
    <row r="901" spans="1:36" s="359" customFormat="1" ht="20.100000000000001" customHeight="1" x14ac:dyDescent="0.15">
      <c r="A901" s="357"/>
      <c r="B901" s="1921"/>
      <c r="C901" s="353" t="s">
        <v>1117</v>
      </c>
      <c r="D901" s="354"/>
      <c r="E901" s="354"/>
      <c r="F901" s="354"/>
      <c r="G901" s="354"/>
      <c r="H901" s="354"/>
      <c r="I901" s="354"/>
      <c r="J901" s="419"/>
      <c r="K901" s="349" t="s">
        <v>227</v>
      </c>
      <c r="L901" s="425" t="s">
        <v>1112</v>
      </c>
      <c r="M901" s="1797"/>
      <c r="N901" s="1797"/>
      <c r="O901" s="1797"/>
      <c r="P901" s="1833" t="s">
        <v>1113</v>
      </c>
      <c r="Q901" s="1834"/>
      <c r="R901" s="350" t="s">
        <v>1114</v>
      </c>
      <c r="S901" s="1838"/>
      <c r="T901" s="1823" t="s">
        <v>1118</v>
      </c>
      <c r="U901" s="1824"/>
      <c r="V901" s="1824"/>
      <c r="W901" s="1824"/>
      <c r="X901" s="1824"/>
      <c r="Y901" s="1824"/>
      <c r="Z901" s="1824"/>
      <c r="AA901" s="1825"/>
      <c r="AB901" s="1810" t="s">
        <v>1045</v>
      </c>
      <c r="AC901" s="1810"/>
      <c r="AD901" s="1810"/>
      <c r="AE901" s="1810"/>
      <c r="AF901" s="1810"/>
      <c r="AG901" s="1810"/>
      <c r="AH901" s="1810"/>
      <c r="AI901" s="1810"/>
      <c r="AJ901" s="357"/>
    </row>
    <row r="902" spans="1:36" s="359" customFormat="1" ht="20.100000000000001" customHeight="1" x14ac:dyDescent="0.15">
      <c r="A902" s="357"/>
      <c r="B902" s="1837"/>
      <c r="C902" s="353" t="s">
        <v>1119</v>
      </c>
      <c r="D902" s="354"/>
      <c r="E902" s="354"/>
      <c r="F902" s="354"/>
      <c r="G902" s="354"/>
      <c r="H902" s="354"/>
      <c r="I902" s="354"/>
      <c r="J902" s="419"/>
      <c r="K902" s="349" t="s">
        <v>1111</v>
      </c>
      <c r="L902" s="425" t="s">
        <v>1000</v>
      </c>
      <c r="M902" s="1797"/>
      <c r="N902" s="1797"/>
      <c r="O902" s="1797"/>
      <c r="P902" s="1833" t="s">
        <v>1113</v>
      </c>
      <c r="Q902" s="1834"/>
      <c r="R902" s="350" t="s">
        <v>1114</v>
      </c>
      <c r="S902" s="1838"/>
      <c r="T902" s="353" t="s">
        <v>1120</v>
      </c>
      <c r="U902" s="354"/>
      <c r="V902" s="354"/>
      <c r="W902" s="354"/>
      <c r="X902" s="354"/>
      <c r="Y902" s="354"/>
      <c r="Z902" s="354"/>
      <c r="AA902" s="419"/>
      <c r="AB902" s="1810" t="s">
        <v>1045</v>
      </c>
      <c r="AC902" s="1810"/>
      <c r="AD902" s="1810"/>
      <c r="AE902" s="1810"/>
      <c r="AF902" s="1810"/>
      <c r="AG902" s="1810"/>
      <c r="AH902" s="1810"/>
      <c r="AI902" s="1810"/>
      <c r="AJ902" s="357"/>
    </row>
    <row r="903" spans="1:36" s="359" customFormat="1" ht="20.100000000000001" customHeight="1" x14ac:dyDescent="0.15">
      <c r="A903" s="357"/>
      <c r="B903" s="1920" t="s">
        <v>1115</v>
      </c>
      <c r="C903" s="353" t="s">
        <v>1121</v>
      </c>
      <c r="D903" s="354"/>
      <c r="E903" s="354"/>
      <c r="F903" s="354"/>
      <c r="G903" s="354"/>
      <c r="H903" s="354"/>
      <c r="I903" s="354"/>
      <c r="J903" s="419"/>
      <c r="K903" s="349" t="s">
        <v>1111</v>
      </c>
      <c r="L903" s="425" t="s">
        <v>1122</v>
      </c>
      <c r="M903" s="1797"/>
      <c r="N903" s="1797"/>
      <c r="O903" s="1797"/>
      <c r="P903" s="1833" t="s">
        <v>1113</v>
      </c>
      <c r="Q903" s="1834"/>
      <c r="R903" s="350" t="s">
        <v>1114</v>
      </c>
      <c r="S903" s="1838"/>
      <c r="T903" s="353" t="s">
        <v>1123</v>
      </c>
      <c r="U903" s="354"/>
      <c r="V903" s="354"/>
      <c r="W903" s="354"/>
      <c r="X903" s="354"/>
      <c r="Y903" s="354"/>
      <c r="Z903" s="354"/>
      <c r="AA903" s="419"/>
      <c r="AB903" s="349" t="s">
        <v>227</v>
      </c>
      <c r="AC903" s="425" t="s">
        <v>1124</v>
      </c>
      <c r="AD903" s="1797"/>
      <c r="AE903" s="1797"/>
      <c r="AF903" s="1797"/>
      <c r="AG903" s="1833" t="s">
        <v>1113</v>
      </c>
      <c r="AH903" s="1834"/>
      <c r="AI903" s="350" t="s">
        <v>228</v>
      </c>
      <c r="AJ903" s="357"/>
    </row>
    <row r="904" spans="1:36" s="359" customFormat="1" ht="20.100000000000001" customHeight="1" x14ac:dyDescent="0.15">
      <c r="A904" s="357"/>
      <c r="B904" s="1921"/>
      <c r="C904" s="353" t="s">
        <v>1125</v>
      </c>
      <c r="D904" s="354"/>
      <c r="E904" s="354"/>
      <c r="F904" s="354"/>
      <c r="G904" s="354"/>
      <c r="H904" s="354"/>
      <c r="I904" s="354"/>
      <c r="J904" s="419"/>
      <c r="K904" s="349" t="s">
        <v>1111</v>
      </c>
      <c r="L904" s="425" t="s">
        <v>1055</v>
      </c>
      <c r="M904" s="1797"/>
      <c r="N904" s="1797"/>
      <c r="O904" s="1797"/>
      <c r="P904" s="1833" t="s">
        <v>1113</v>
      </c>
      <c r="Q904" s="1834"/>
      <c r="R904" s="350" t="s">
        <v>1114</v>
      </c>
      <c r="S904" s="1838"/>
      <c r="T904" s="353" t="s">
        <v>1126</v>
      </c>
      <c r="U904" s="354"/>
      <c r="V904" s="354"/>
      <c r="W904" s="354"/>
      <c r="X904" s="354"/>
      <c r="Y904" s="354"/>
      <c r="Z904" s="354"/>
      <c r="AA904" s="419"/>
      <c r="AB904" s="349" t="s">
        <v>227</v>
      </c>
      <c r="AC904" s="425" t="s">
        <v>1112</v>
      </c>
      <c r="AD904" s="1797"/>
      <c r="AE904" s="1797"/>
      <c r="AF904" s="1797"/>
      <c r="AG904" s="1833" t="s">
        <v>1113</v>
      </c>
      <c r="AH904" s="1834"/>
      <c r="AI904" s="350" t="s">
        <v>228</v>
      </c>
      <c r="AJ904" s="357"/>
    </row>
    <row r="905" spans="1:36" s="359" customFormat="1" ht="20.100000000000001" customHeight="1" x14ac:dyDescent="0.15">
      <c r="A905" s="357"/>
      <c r="B905" s="1921"/>
      <c r="C905" s="353" t="s">
        <v>1127</v>
      </c>
      <c r="D905" s="354"/>
      <c r="E905" s="354"/>
      <c r="F905" s="354"/>
      <c r="G905" s="354"/>
      <c r="H905" s="354"/>
      <c r="I905" s="354"/>
      <c r="J905" s="419"/>
      <c r="K905" s="1810" t="s">
        <v>1045</v>
      </c>
      <c r="L905" s="1810"/>
      <c r="M905" s="1810"/>
      <c r="N905" s="1810"/>
      <c r="O905" s="1810"/>
      <c r="P905" s="1810"/>
      <c r="Q905" s="1810"/>
      <c r="R905" s="1810"/>
      <c r="S905" s="1838"/>
      <c r="T905" s="353" t="s">
        <v>1128</v>
      </c>
      <c r="U905" s="354"/>
      <c r="V905" s="354"/>
      <c r="W905" s="354"/>
      <c r="X905" s="354"/>
      <c r="Y905" s="354"/>
      <c r="Z905" s="354"/>
      <c r="AA905" s="419"/>
      <c r="AB905" s="1810" t="s">
        <v>1045</v>
      </c>
      <c r="AC905" s="1810"/>
      <c r="AD905" s="1810"/>
      <c r="AE905" s="1810"/>
      <c r="AF905" s="1810"/>
      <c r="AG905" s="1810"/>
      <c r="AH905" s="1810"/>
      <c r="AI905" s="1810"/>
      <c r="AJ905" s="357"/>
    </row>
    <row r="906" spans="1:36" s="359" customFormat="1" ht="20.100000000000001" customHeight="1" x14ac:dyDescent="0.15">
      <c r="A906" s="357"/>
      <c r="B906" s="1837"/>
      <c r="C906" s="353" t="s">
        <v>1129</v>
      </c>
      <c r="D906" s="354"/>
      <c r="E906" s="354"/>
      <c r="F906" s="354"/>
      <c r="G906" s="354"/>
      <c r="H906" s="354"/>
      <c r="I906" s="354"/>
      <c r="J906" s="419"/>
      <c r="K906" s="1810" t="s">
        <v>1045</v>
      </c>
      <c r="L906" s="1810"/>
      <c r="M906" s="1810"/>
      <c r="N906" s="1810"/>
      <c r="O906" s="1810"/>
      <c r="P906" s="1810"/>
      <c r="Q906" s="1810"/>
      <c r="R906" s="1810"/>
      <c r="S906" s="1838"/>
      <c r="T906" s="353" t="s">
        <v>1130</v>
      </c>
      <c r="U906" s="354"/>
      <c r="V906" s="354"/>
      <c r="W906" s="354"/>
      <c r="X906" s="354"/>
      <c r="Y906" s="354"/>
      <c r="Z906" s="354"/>
      <c r="AA906" s="419"/>
      <c r="AB906" s="1810" t="s">
        <v>1045</v>
      </c>
      <c r="AC906" s="1810"/>
      <c r="AD906" s="1810"/>
      <c r="AE906" s="1810"/>
      <c r="AF906" s="1810"/>
      <c r="AG906" s="1810"/>
      <c r="AH906" s="1810"/>
      <c r="AI906" s="1810"/>
      <c r="AJ906" s="357"/>
    </row>
    <row r="907" spans="1:36" s="359" customFormat="1" ht="20.100000000000001" customHeight="1" x14ac:dyDescent="0.15">
      <c r="A907" s="357"/>
      <c r="B907" s="353" t="s">
        <v>1131</v>
      </c>
      <c r="C907" s="354"/>
      <c r="D907" s="354"/>
      <c r="E907" s="354"/>
      <c r="F907" s="354"/>
      <c r="G907" s="354"/>
      <c r="H907" s="354"/>
      <c r="I907" s="354"/>
      <c r="J907" s="419"/>
      <c r="K907" s="1841" t="s">
        <v>1045</v>
      </c>
      <c r="L907" s="1904"/>
      <c r="M907" s="1904"/>
      <c r="N907" s="1904"/>
      <c r="O907" s="1904"/>
      <c r="P907" s="1904"/>
      <c r="Q907" s="1904"/>
      <c r="R907" s="1842"/>
      <c r="S907" s="353" t="s">
        <v>1132</v>
      </c>
      <c r="T907" s="354"/>
      <c r="U907" s="354"/>
      <c r="V907" s="354"/>
      <c r="W907" s="354"/>
      <c r="X907" s="354"/>
      <c r="Y907" s="354"/>
      <c r="Z907" s="354"/>
      <c r="AA907" s="419"/>
      <c r="AB907" s="1841" t="s">
        <v>1045</v>
      </c>
      <c r="AC907" s="1904"/>
      <c r="AD907" s="1904"/>
      <c r="AE907" s="1904"/>
      <c r="AF907" s="1904"/>
      <c r="AG907" s="1904"/>
      <c r="AH907" s="1904"/>
      <c r="AI907" s="1842"/>
      <c r="AJ907" s="357"/>
    </row>
    <row r="908" spans="1:36" s="359" customFormat="1" ht="12" customHeight="1" x14ac:dyDescent="0.15">
      <c r="A908" s="357"/>
      <c r="B908" s="357"/>
      <c r="C908" s="357"/>
      <c r="D908" s="357"/>
      <c r="E908" s="357"/>
      <c r="F908" s="357"/>
      <c r="G908" s="357"/>
      <c r="H908" s="357"/>
      <c r="I908" s="357"/>
      <c r="J908" s="357"/>
      <c r="K908" s="357"/>
      <c r="L908" s="357"/>
      <c r="M908" s="357"/>
      <c r="N908" s="357"/>
      <c r="O908" s="357"/>
      <c r="P908" s="357"/>
      <c r="Q908" s="357"/>
      <c r="R908" s="357"/>
      <c r="S908" s="357"/>
      <c r="T908" s="357"/>
      <c r="U908" s="357"/>
      <c r="V908" s="357"/>
      <c r="W908" s="357"/>
      <c r="X908" s="357"/>
      <c r="Y908" s="357"/>
      <c r="Z908" s="357"/>
      <c r="AA908" s="357"/>
      <c r="AB908" s="357"/>
      <c r="AC908" s="357"/>
      <c r="AD908" s="357"/>
      <c r="AE908" s="357"/>
      <c r="AF908" s="357"/>
      <c r="AG908" s="357"/>
      <c r="AH908" s="357"/>
      <c r="AI908" s="357"/>
      <c r="AJ908" s="357"/>
    </row>
    <row r="909" spans="1:36" s="719" customFormat="1" ht="20.100000000000001" customHeight="1" x14ac:dyDescent="0.15">
      <c r="B909" s="635" t="s">
        <v>1133</v>
      </c>
      <c r="C909" s="635"/>
      <c r="D909" s="635"/>
      <c r="E909" s="635"/>
      <c r="F909" s="635"/>
      <c r="G909" s="635"/>
      <c r="H909" s="635"/>
      <c r="I909" s="635"/>
      <c r="J909" s="635"/>
      <c r="K909" s="635"/>
      <c r="L909" s="635"/>
      <c r="M909" s="635"/>
      <c r="N909" s="635"/>
      <c r="O909" s="635"/>
      <c r="P909" s="635"/>
      <c r="Q909" s="635"/>
      <c r="R909" s="635"/>
      <c r="S909" s="635"/>
      <c r="T909" s="635"/>
      <c r="U909" s="635"/>
      <c r="V909" s="635"/>
      <c r="W909" s="635"/>
      <c r="X909" s="635"/>
      <c r="Y909" s="635"/>
      <c r="Z909" s="635"/>
      <c r="AA909" s="635"/>
      <c r="AB909" s="635"/>
      <c r="AC909" s="635"/>
      <c r="AD909" s="635"/>
      <c r="AE909" s="635"/>
      <c r="AF909" s="635"/>
      <c r="AG909" s="635"/>
      <c r="AH909" s="635"/>
      <c r="AI909" s="635"/>
      <c r="AJ909" s="635"/>
    </row>
    <row r="910" spans="1:36" s="719" customFormat="1" ht="20.100000000000001" customHeight="1" x14ac:dyDescent="0.15">
      <c r="B910" s="212" t="s">
        <v>829</v>
      </c>
      <c r="C910" s="213"/>
      <c r="D910" s="213"/>
      <c r="E910" s="213"/>
      <c r="F910" s="213"/>
      <c r="G910" s="213"/>
      <c r="H910" s="213"/>
      <c r="I910" s="213"/>
      <c r="J910" s="214"/>
      <c r="K910" s="821" t="s">
        <v>965</v>
      </c>
      <c r="L910" s="822"/>
      <c r="M910" s="212" t="s">
        <v>1134</v>
      </c>
      <c r="N910" s="213"/>
      <c r="O910" s="213"/>
      <c r="P910" s="213"/>
      <c r="Q910" s="213"/>
      <c r="R910" s="213"/>
      <c r="S910" s="213"/>
      <c r="T910" s="213"/>
      <c r="U910" s="213"/>
      <c r="V910" s="213"/>
      <c r="W910" s="213"/>
      <c r="X910" s="213"/>
      <c r="Y910" s="213"/>
      <c r="Z910" s="213"/>
      <c r="AA910" s="213"/>
      <c r="AB910" s="213"/>
      <c r="AC910" s="213"/>
      <c r="AD910" s="213"/>
      <c r="AE910" s="213"/>
      <c r="AF910" s="213"/>
      <c r="AG910" s="213"/>
      <c r="AH910" s="213"/>
      <c r="AI910" s="213"/>
      <c r="AJ910" s="214"/>
    </row>
    <row r="911" spans="1:36" s="719" customFormat="1" ht="20.100000000000001" customHeight="1" x14ac:dyDescent="0.15">
      <c r="B911" s="823" t="s">
        <v>1795</v>
      </c>
      <c r="C911" s="824"/>
      <c r="D911" s="824"/>
      <c r="E911" s="824"/>
      <c r="F911" s="824"/>
      <c r="G911" s="824"/>
      <c r="H911" s="824"/>
      <c r="I911" s="824"/>
      <c r="J911" s="825"/>
      <c r="K911" s="829" t="s">
        <v>367</v>
      </c>
      <c r="L911" s="830"/>
      <c r="M911" s="831" t="s">
        <v>1796</v>
      </c>
      <c r="N911" s="832"/>
      <c r="O911" s="833"/>
      <c r="P911" s="783" t="s">
        <v>1797</v>
      </c>
      <c r="Q911" s="783"/>
      <c r="R911" s="720"/>
      <c r="S911" s="684" t="s">
        <v>238</v>
      </c>
      <c r="T911" s="721"/>
      <c r="U911" s="722" t="s">
        <v>560</v>
      </c>
      <c r="V911" s="721"/>
      <c r="W911" s="685" t="s">
        <v>196</v>
      </c>
      <c r="X911" s="782" t="s">
        <v>1798</v>
      </c>
      <c r="Y911" s="784"/>
      <c r="Z911" s="779" t="s">
        <v>1799</v>
      </c>
      <c r="AA911" s="781"/>
      <c r="AB911" s="684"/>
      <c r="AC911" s="684"/>
      <c r="AD911" s="684"/>
      <c r="AE911" s="684"/>
      <c r="AF911" s="689"/>
      <c r="AG911" s="689"/>
      <c r="AH911" s="689"/>
      <c r="AI911" s="689"/>
      <c r="AJ911" s="691"/>
    </row>
    <row r="912" spans="1:36" s="719" customFormat="1" ht="20.100000000000001" customHeight="1" x14ac:dyDescent="0.15">
      <c r="B912" s="826"/>
      <c r="C912" s="827"/>
      <c r="D912" s="827"/>
      <c r="E912" s="827"/>
      <c r="F912" s="827"/>
      <c r="G912" s="827"/>
      <c r="H912" s="827"/>
      <c r="I912" s="827"/>
      <c r="J912" s="828"/>
      <c r="K912" s="834" t="s">
        <v>367</v>
      </c>
      <c r="L912" s="781"/>
      <c r="M912" s="831" t="s">
        <v>1800</v>
      </c>
      <c r="N912" s="832"/>
      <c r="O912" s="833"/>
      <c r="P912" s="783" t="s">
        <v>1797</v>
      </c>
      <c r="Q912" s="783"/>
      <c r="R912" s="723"/>
      <c r="S912" s="684" t="s">
        <v>238</v>
      </c>
      <c r="T912" s="724"/>
      <c r="U912" s="725" t="s">
        <v>560</v>
      </c>
      <c r="V912" s="724"/>
      <c r="W912" s="685" t="s">
        <v>196</v>
      </c>
      <c r="X912" s="782" t="s">
        <v>1798</v>
      </c>
      <c r="Y912" s="784"/>
      <c r="Z912" s="779" t="s">
        <v>1801</v>
      </c>
      <c r="AA912" s="781"/>
      <c r="AB912" s="835" t="s">
        <v>1802</v>
      </c>
      <c r="AC912" s="835"/>
      <c r="AD912" s="835"/>
      <c r="AE912" s="726"/>
      <c r="AF912" s="686" t="s">
        <v>238</v>
      </c>
      <c r="AG912" s="727"/>
      <c r="AH912" s="686" t="s">
        <v>560</v>
      </c>
      <c r="AI912" s="727"/>
      <c r="AJ912" s="687" t="s">
        <v>196</v>
      </c>
    </row>
    <row r="913" spans="1:36" s="719" customFormat="1" ht="20.100000000000001" customHeight="1" x14ac:dyDescent="0.15">
      <c r="B913" s="823" t="s">
        <v>1803</v>
      </c>
      <c r="C913" s="824"/>
      <c r="D913" s="824"/>
      <c r="E913" s="824"/>
      <c r="F913" s="824"/>
      <c r="G913" s="824"/>
      <c r="H913" s="824"/>
      <c r="I913" s="824"/>
      <c r="J913" s="825"/>
      <c r="K913" s="834" t="s">
        <v>367</v>
      </c>
      <c r="L913" s="781"/>
      <c r="M913" s="782" t="s">
        <v>1804</v>
      </c>
      <c r="N913" s="783"/>
      <c r="O913" s="783"/>
      <c r="P913" s="783"/>
      <c r="Q913" s="834" t="s">
        <v>367</v>
      </c>
      <c r="R913" s="781"/>
      <c r="S913" s="782" t="s">
        <v>1805</v>
      </c>
      <c r="T913" s="783"/>
      <c r="U913" s="783"/>
      <c r="V913" s="784"/>
      <c r="W913" s="779" t="s">
        <v>1806</v>
      </c>
      <c r="X913" s="780"/>
      <c r="Y913" s="780"/>
      <c r="Z913" s="780"/>
      <c r="AA913" s="780"/>
      <c r="AB913" s="780"/>
      <c r="AC913" s="780"/>
      <c r="AD913" s="780"/>
      <c r="AE913" s="780"/>
      <c r="AF913" s="780"/>
      <c r="AG913" s="780"/>
      <c r="AH913" s="780"/>
      <c r="AI913" s="780"/>
      <c r="AJ913" s="781"/>
    </row>
    <row r="914" spans="1:36" s="719" customFormat="1" ht="14.1" customHeight="1" x14ac:dyDescent="0.15">
      <c r="B914" s="688"/>
      <c r="C914" s="590" t="s">
        <v>1137</v>
      </c>
      <c r="D914" s="633"/>
      <c r="E914" s="633"/>
      <c r="F914" s="633"/>
      <c r="G914" s="633"/>
      <c r="H914" s="633"/>
      <c r="I914" s="633"/>
      <c r="J914" s="633"/>
      <c r="K914" s="633"/>
      <c r="L914" s="591"/>
      <c r="M914" s="714" t="s">
        <v>1138</v>
      </c>
      <c r="N914" s="714"/>
      <c r="O914" s="714"/>
      <c r="P914" s="819"/>
      <c r="Q914" s="819"/>
      <c r="R914" s="819"/>
      <c r="S914" s="819"/>
      <c r="T914" s="819"/>
      <c r="U914" s="819"/>
      <c r="V914" s="819"/>
      <c r="W914" s="819"/>
      <c r="X914" s="819"/>
      <c r="Y914" s="819"/>
      <c r="Z914" s="819"/>
      <c r="AA914" s="819"/>
      <c r="AB914" s="819"/>
      <c r="AC914" s="819"/>
      <c r="AD914" s="819"/>
      <c r="AE914" s="819"/>
      <c r="AF914" s="819"/>
      <c r="AG914" s="819"/>
      <c r="AH914" s="819"/>
      <c r="AI914" s="819"/>
      <c r="AJ914" s="819"/>
    </row>
    <row r="915" spans="1:36" s="719" customFormat="1" ht="14.1" customHeight="1" x14ac:dyDescent="0.15">
      <c r="B915" s="728"/>
      <c r="C915" s="729"/>
      <c r="D915" s="729"/>
      <c r="E915" s="729"/>
      <c r="F915" s="729"/>
      <c r="G915" s="729"/>
      <c r="H915" s="729"/>
      <c r="I915" s="729"/>
      <c r="J915" s="729"/>
      <c r="K915" s="729"/>
      <c r="L915" s="729"/>
      <c r="M915" s="730"/>
      <c r="N915" s="730"/>
      <c r="O915" s="730"/>
      <c r="P915" s="729"/>
      <c r="Q915" s="729"/>
      <c r="R915" s="729"/>
      <c r="S915" s="729"/>
      <c r="T915" s="729"/>
      <c r="U915" s="729"/>
      <c r="V915" s="729"/>
      <c r="W915" s="729"/>
      <c r="X915" s="729"/>
      <c r="Y915" s="729"/>
      <c r="Z915" s="729"/>
      <c r="AA915" s="729"/>
      <c r="AB915" s="729"/>
      <c r="AC915" s="729"/>
      <c r="AD915" s="729"/>
      <c r="AE915" s="729"/>
      <c r="AF915" s="729"/>
      <c r="AG915" s="729"/>
      <c r="AH915" s="729"/>
      <c r="AI915" s="729"/>
      <c r="AJ915" s="729"/>
    </row>
    <row r="916" spans="1:36" s="340" customFormat="1" ht="20.100000000000001" customHeight="1" x14ac:dyDescent="0.15">
      <c r="A916" s="341"/>
      <c r="B916" s="341" t="s">
        <v>1139</v>
      </c>
      <c r="C916" s="341"/>
      <c r="D916" s="341"/>
      <c r="E916" s="341"/>
      <c r="F916" s="341"/>
      <c r="G916" s="341"/>
      <c r="H916" s="341"/>
      <c r="I916" s="341"/>
      <c r="J916" s="341"/>
      <c r="K916" s="341"/>
      <c r="L916" s="341"/>
      <c r="M916" s="341"/>
      <c r="N916" s="341"/>
      <c r="O916" s="341"/>
      <c r="P916" s="341"/>
      <c r="Q916" s="341"/>
      <c r="R916" s="341"/>
      <c r="S916" s="341"/>
      <c r="T916" s="341"/>
      <c r="U916" s="341"/>
      <c r="V916" s="341"/>
      <c r="W916" s="341"/>
      <c r="X916" s="341"/>
      <c r="Y916" s="341"/>
      <c r="Z916" s="341"/>
      <c r="AA916" s="341"/>
      <c r="AB916" s="341"/>
      <c r="AC916" s="341"/>
      <c r="AD916" s="341"/>
      <c r="AE916" s="341"/>
      <c r="AF916" s="341"/>
      <c r="AG916" s="341"/>
      <c r="AH916" s="341"/>
      <c r="AI916" s="341"/>
      <c r="AJ916" s="341"/>
    </row>
    <row r="917" spans="1:36" s="346" customFormat="1" ht="20.100000000000001" customHeight="1" x14ac:dyDescent="0.15">
      <c r="A917" s="342"/>
      <c r="B917" s="343" t="s">
        <v>1140</v>
      </c>
      <c r="C917" s="344"/>
      <c r="D917" s="344"/>
      <c r="E917" s="344"/>
      <c r="F917" s="345"/>
      <c r="G917" s="343" t="s">
        <v>1141</v>
      </c>
      <c r="H917" s="344"/>
      <c r="I917" s="344"/>
      <c r="J917" s="344"/>
      <c r="K917" s="345"/>
      <c r="L917" s="343" t="s">
        <v>1142</v>
      </c>
      <c r="M917" s="344"/>
      <c r="N917" s="344"/>
      <c r="O917" s="344"/>
      <c r="P917" s="344"/>
      <c r="Q917" s="344"/>
      <c r="R917" s="345"/>
      <c r="S917" s="343" t="s">
        <v>1143</v>
      </c>
      <c r="T917" s="344"/>
      <c r="U917" s="344"/>
      <c r="V917" s="344"/>
      <c r="W917" s="344"/>
      <c r="X917" s="344"/>
      <c r="Y917" s="344"/>
      <c r="Z917" s="344"/>
      <c r="AA917" s="344"/>
      <c r="AB917" s="344"/>
      <c r="AC917" s="344"/>
      <c r="AD917" s="344"/>
      <c r="AE917" s="344"/>
      <c r="AF917" s="344"/>
      <c r="AG917" s="344"/>
      <c r="AH917" s="344"/>
      <c r="AI917" s="344"/>
      <c r="AJ917" s="345"/>
    </row>
    <row r="918" spans="1:36" s="346" customFormat="1" ht="20.100000000000001" customHeight="1" x14ac:dyDescent="0.15">
      <c r="A918" s="342"/>
      <c r="B918" s="353" t="s">
        <v>1144</v>
      </c>
      <c r="C918" s="354"/>
      <c r="D918" s="354"/>
      <c r="E918" s="354"/>
      <c r="F918" s="419"/>
      <c r="G918" s="420" t="s">
        <v>939</v>
      </c>
      <c r="H918" s="1797"/>
      <c r="I918" s="1797"/>
      <c r="J918" s="1797"/>
      <c r="K918" s="447" t="s">
        <v>940</v>
      </c>
      <c r="L918" s="349" t="s">
        <v>1111</v>
      </c>
      <c r="M918" s="361" t="s">
        <v>1112</v>
      </c>
      <c r="N918" s="1797"/>
      <c r="O918" s="1797"/>
      <c r="P918" s="1833" t="s">
        <v>1145</v>
      </c>
      <c r="Q918" s="1834"/>
      <c r="R918" s="350" t="s">
        <v>1114</v>
      </c>
      <c r="S918" s="1832" t="s">
        <v>1146</v>
      </c>
      <c r="T918" s="1833"/>
      <c r="U918" s="1834"/>
      <c r="V918" s="425" t="s">
        <v>939</v>
      </c>
      <c r="W918" s="1833"/>
      <c r="X918" s="1833"/>
      <c r="Y918" s="1833"/>
      <c r="Z918" s="425" t="s">
        <v>940</v>
      </c>
      <c r="AA918" s="361" t="s">
        <v>1147</v>
      </c>
      <c r="AB918" s="361"/>
      <c r="AC918" s="361"/>
      <c r="AD918" s="361"/>
      <c r="AE918" s="361"/>
      <c r="AF918" s="1797"/>
      <c r="AG918" s="1797"/>
      <c r="AH918" s="1797"/>
      <c r="AI918" s="1833" t="s">
        <v>1145</v>
      </c>
      <c r="AJ918" s="1834"/>
    </row>
    <row r="919" spans="1:36" s="346" customFormat="1" ht="20.100000000000001" customHeight="1" x14ac:dyDescent="0.15">
      <c r="A919" s="342"/>
      <c r="B919" s="353" t="s">
        <v>1148</v>
      </c>
      <c r="C919" s="354"/>
      <c r="D919" s="354"/>
      <c r="E919" s="354"/>
      <c r="F919" s="419"/>
      <c r="G919" s="420" t="s">
        <v>939</v>
      </c>
      <c r="H919" s="1797"/>
      <c r="I919" s="1797"/>
      <c r="J919" s="1797"/>
      <c r="K919" s="447" t="s">
        <v>940</v>
      </c>
      <c r="L919" s="349" t="s">
        <v>1111</v>
      </c>
      <c r="M919" s="361" t="s">
        <v>1149</v>
      </c>
      <c r="N919" s="1797"/>
      <c r="O919" s="1797"/>
      <c r="P919" s="1833" t="s">
        <v>1145</v>
      </c>
      <c r="Q919" s="1834"/>
      <c r="R919" s="350" t="s">
        <v>1114</v>
      </c>
      <c r="S919" s="1832" t="s">
        <v>1150</v>
      </c>
      <c r="T919" s="1833"/>
      <c r="U919" s="1834"/>
      <c r="V919" s="425" t="s">
        <v>939</v>
      </c>
      <c r="W919" s="1833"/>
      <c r="X919" s="1833"/>
      <c r="Y919" s="1833"/>
      <c r="Z919" s="425" t="s">
        <v>940</v>
      </c>
      <c r="AA919" s="361" t="s">
        <v>1147</v>
      </c>
      <c r="AB919" s="361"/>
      <c r="AC919" s="361"/>
      <c r="AD919" s="361"/>
      <c r="AE919" s="361"/>
      <c r="AF919" s="1797"/>
      <c r="AG919" s="1797"/>
      <c r="AH919" s="1797"/>
      <c r="AI919" s="1833" t="s">
        <v>1145</v>
      </c>
      <c r="AJ919" s="1834"/>
    </row>
    <row r="920" spans="1:36" s="346" customFormat="1" ht="20.100000000000001" customHeight="1" x14ac:dyDescent="0.15">
      <c r="A920" s="342"/>
      <c r="B920" s="353" t="s">
        <v>1151</v>
      </c>
      <c r="C920" s="354"/>
      <c r="D920" s="354"/>
      <c r="E920" s="354"/>
      <c r="F920" s="419"/>
      <c r="G920" s="420" t="s">
        <v>939</v>
      </c>
      <c r="H920" s="1797"/>
      <c r="I920" s="1797"/>
      <c r="J920" s="1797"/>
      <c r="K920" s="447" t="s">
        <v>940</v>
      </c>
      <c r="L920" s="349" t="s">
        <v>227</v>
      </c>
      <c r="M920" s="361" t="s">
        <v>1136</v>
      </c>
      <c r="N920" s="1797"/>
      <c r="O920" s="1797"/>
      <c r="P920" s="1833" t="s">
        <v>1145</v>
      </c>
      <c r="Q920" s="1834"/>
      <c r="R920" s="350" t="s">
        <v>1114</v>
      </c>
      <c r="S920" s="1832" t="s">
        <v>1152</v>
      </c>
      <c r="T920" s="1833"/>
      <c r="U920" s="1834"/>
      <c r="V920" s="425" t="s">
        <v>939</v>
      </c>
      <c r="W920" s="1833"/>
      <c r="X920" s="1833"/>
      <c r="Y920" s="1833"/>
      <c r="Z920" s="425" t="s">
        <v>940</v>
      </c>
      <c r="AA920" s="361" t="s">
        <v>1147</v>
      </c>
      <c r="AB920" s="361"/>
      <c r="AC920" s="361"/>
      <c r="AD920" s="361"/>
      <c r="AE920" s="361"/>
      <c r="AF920" s="1797"/>
      <c r="AG920" s="1797"/>
      <c r="AH920" s="1797"/>
      <c r="AI920" s="1833" t="s">
        <v>1145</v>
      </c>
      <c r="AJ920" s="1834"/>
    </row>
    <row r="921" spans="1:36" s="346" customFormat="1" ht="20.100000000000001" customHeight="1" x14ac:dyDescent="0.15">
      <c r="A921" s="342"/>
      <c r="B921" s="353" t="s">
        <v>1153</v>
      </c>
      <c r="C921" s="354"/>
      <c r="D921" s="354"/>
      <c r="E921" s="354"/>
      <c r="F921" s="419"/>
      <c r="G921" s="420" t="s">
        <v>939</v>
      </c>
      <c r="H921" s="1797"/>
      <c r="I921" s="1797"/>
      <c r="J921" s="1797"/>
      <c r="K921" s="447" t="s">
        <v>940</v>
      </c>
      <c r="L921" s="349" t="s">
        <v>1111</v>
      </c>
      <c r="M921" s="361" t="s">
        <v>1112</v>
      </c>
      <c r="N921" s="1797"/>
      <c r="O921" s="1797"/>
      <c r="P921" s="1833" t="s">
        <v>1145</v>
      </c>
      <c r="Q921" s="1834"/>
      <c r="R921" s="350" t="s">
        <v>1114</v>
      </c>
      <c r="S921" s="1832" t="s">
        <v>1154</v>
      </c>
      <c r="T921" s="1833"/>
      <c r="U921" s="1834"/>
      <c r="V921" s="425" t="s">
        <v>939</v>
      </c>
      <c r="W921" s="1833"/>
      <c r="X921" s="1833"/>
      <c r="Y921" s="1833"/>
      <c r="Z921" s="425" t="s">
        <v>940</v>
      </c>
      <c r="AA921" s="361" t="s">
        <v>1147</v>
      </c>
      <c r="AB921" s="361"/>
      <c r="AC921" s="361"/>
      <c r="AD921" s="361"/>
      <c r="AE921" s="361"/>
      <c r="AF921" s="1797"/>
      <c r="AG921" s="1797"/>
      <c r="AH921" s="1797"/>
      <c r="AI921" s="1833" t="s">
        <v>1145</v>
      </c>
      <c r="AJ921" s="1834"/>
    </row>
    <row r="922" spans="1:36" s="346" customFormat="1" ht="20.100000000000001" customHeight="1" x14ac:dyDescent="0.15">
      <c r="A922" s="342"/>
      <c r="B922" s="353" t="s">
        <v>1155</v>
      </c>
      <c r="C922" s="354"/>
      <c r="D922" s="354"/>
      <c r="E922" s="354"/>
      <c r="F922" s="419"/>
      <c r="G922" s="420" t="s">
        <v>939</v>
      </c>
      <c r="H922" s="1797"/>
      <c r="I922" s="1797"/>
      <c r="J922" s="1797"/>
      <c r="K922" s="447" t="s">
        <v>940</v>
      </c>
      <c r="L922" s="349" t="s">
        <v>1111</v>
      </c>
      <c r="M922" s="361" t="s">
        <v>1149</v>
      </c>
      <c r="N922" s="1797"/>
      <c r="O922" s="1797"/>
      <c r="P922" s="1833" t="s">
        <v>1145</v>
      </c>
      <c r="Q922" s="1834"/>
      <c r="R922" s="350" t="s">
        <v>1114</v>
      </c>
      <c r="S922" s="1832" t="s">
        <v>837</v>
      </c>
      <c r="T922" s="1833"/>
      <c r="U922" s="1834"/>
      <c r="V922" s="425" t="s">
        <v>939</v>
      </c>
      <c r="W922" s="1833"/>
      <c r="X922" s="1833"/>
      <c r="Y922" s="1833"/>
      <c r="Z922" s="425" t="s">
        <v>940</v>
      </c>
      <c r="AA922" s="361" t="s">
        <v>1147</v>
      </c>
      <c r="AB922" s="361"/>
      <c r="AC922" s="361"/>
      <c r="AD922" s="361"/>
      <c r="AE922" s="361"/>
      <c r="AF922" s="1797"/>
      <c r="AG922" s="1797"/>
      <c r="AH922" s="1797"/>
      <c r="AI922" s="1833" t="s">
        <v>1145</v>
      </c>
      <c r="AJ922" s="1834"/>
    </row>
    <row r="923" spans="1:36" s="366" customFormat="1" ht="14.1" customHeight="1" x14ac:dyDescent="0.15">
      <c r="A923" s="365"/>
      <c r="B923" s="43" t="s">
        <v>1156</v>
      </c>
      <c r="C923" s="43"/>
      <c r="D923" s="411"/>
      <c r="E923" s="411"/>
      <c r="F923" s="411"/>
      <c r="G923" s="461"/>
      <c r="H923" s="461"/>
      <c r="I923" s="461"/>
      <c r="J923" s="461"/>
      <c r="K923" s="461"/>
      <c r="L923" s="411"/>
      <c r="M923" s="411"/>
      <c r="N923" s="411"/>
      <c r="O923" s="411"/>
      <c r="P923" s="461"/>
      <c r="Q923" s="462"/>
      <c r="R923" s="462"/>
      <c r="S923" s="462"/>
      <c r="T923" s="462"/>
      <c r="U923" s="462"/>
      <c r="V923" s="462"/>
      <c r="W923" s="462"/>
      <c r="X923" s="461"/>
      <c r="Y923" s="461"/>
      <c r="Z923" s="461"/>
      <c r="AA923" s="461"/>
      <c r="AB923" s="411"/>
      <c r="AC923" s="411"/>
      <c r="AD923" s="411"/>
      <c r="AE923" s="411"/>
      <c r="AF923" s="411"/>
      <c r="AG923" s="411"/>
      <c r="AH923" s="411"/>
      <c r="AI923" s="463"/>
      <c r="AJ923" s="411"/>
    </row>
    <row r="924" spans="1:36" s="366" customFormat="1" ht="14.1" customHeight="1" x14ac:dyDescent="0.15">
      <c r="A924" s="365"/>
      <c r="B924" s="43" t="s">
        <v>1157</v>
      </c>
      <c r="C924" s="43"/>
      <c r="D924" s="411"/>
      <c r="E924" s="411"/>
      <c r="F924" s="411"/>
      <c r="G924" s="461"/>
      <c r="H924" s="461"/>
      <c r="I924" s="461"/>
      <c r="J924" s="461"/>
      <c r="K924" s="461"/>
      <c r="L924" s="411"/>
      <c r="M924" s="411"/>
      <c r="N924" s="411"/>
      <c r="O924" s="411"/>
      <c r="P924" s="461"/>
      <c r="Q924" s="462"/>
      <c r="R924" s="462"/>
      <c r="S924" s="462"/>
      <c r="T924" s="462"/>
      <c r="U924" s="462"/>
      <c r="V924" s="462"/>
      <c r="W924" s="462"/>
      <c r="X924" s="461"/>
      <c r="Y924" s="461"/>
      <c r="Z924" s="461"/>
      <c r="AA924" s="461"/>
      <c r="AB924" s="411"/>
      <c r="AC924" s="411"/>
      <c r="AD924" s="411"/>
      <c r="AE924" s="411"/>
      <c r="AF924" s="411"/>
      <c r="AG924" s="411"/>
      <c r="AH924" s="411"/>
      <c r="AI924" s="463"/>
      <c r="AJ924" s="411"/>
    </row>
    <row r="925" spans="1:36" s="366" customFormat="1" ht="10.5" customHeight="1" x14ac:dyDescent="0.15">
      <c r="A925" s="365"/>
      <c r="B925" s="43"/>
      <c r="C925" s="43"/>
      <c r="D925" s="411"/>
      <c r="E925" s="411"/>
      <c r="F925" s="411"/>
      <c r="G925" s="461"/>
      <c r="H925" s="461"/>
      <c r="I925" s="461"/>
      <c r="J925" s="461"/>
      <c r="K925" s="461"/>
      <c r="L925" s="411"/>
      <c r="M925" s="411"/>
      <c r="N925" s="411"/>
      <c r="O925" s="411"/>
      <c r="P925" s="461"/>
      <c r="Q925" s="462"/>
      <c r="R925" s="462"/>
      <c r="S925" s="462"/>
      <c r="T925" s="462"/>
      <c r="U925" s="462"/>
      <c r="V925" s="462"/>
      <c r="W925" s="462"/>
      <c r="X925" s="461"/>
      <c r="Y925" s="461"/>
      <c r="Z925" s="461"/>
      <c r="AA925" s="461"/>
      <c r="AB925" s="411"/>
      <c r="AC925" s="411"/>
      <c r="AD925" s="411"/>
      <c r="AE925" s="411"/>
      <c r="AF925" s="411"/>
      <c r="AG925" s="411"/>
      <c r="AH925" s="411"/>
      <c r="AI925" s="463"/>
      <c r="AJ925" s="411"/>
    </row>
    <row r="926" spans="1:36" s="366" customFormat="1" ht="21" customHeight="1" x14ac:dyDescent="0.15">
      <c r="A926" s="365"/>
      <c r="B926" s="43" t="s">
        <v>1158</v>
      </c>
      <c r="C926" s="43"/>
      <c r="D926" s="411"/>
      <c r="E926" s="411"/>
      <c r="F926" s="411"/>
      <c r="G926" s="461"/>
      <c r="H926" s="461"/>
      <c r="I926" s="461"/>
      <c r="J926" s="461"/>
      <c r="K926" s="461"/>
      <c r="L926" s="411"/>
      <c r="M926" s="411"/>
      <c r="N926" s="411"/>
      <c r="O926" s="411"/>
      <c r="P926" s="461"/>
      <c r="Q926" s="462"/>
      <c r="R926" s="462"/>
      <c r="S926" s="462"/>
      <c r="T926" s="462"/>
      <c r="U926" s="462"/>
      <c r="V926" s="462"/>
      <c r="W926" s="462"/>
      <c r="X926" s="461"/>
      <c r="Y926" s="461"/>
      <c r="Z926" s="461"/>
      <c r="AA926" s="461"/>
      <c r="AB926" s="411"/>
      <c r="AC926" s="411"/>
      <c r="AD926" s="411"/>
      <c r="AE926" s="411"/>
      <c r="AF926" s="411"/>
      <c r="AG926" s="411"/>
      <c r="AH926" s="411"/>
      <c r="AI926" s="463"/>
      <c r="AJ926" s="411"/>
    </row>
    <row r="927" spans="1:36" s="731" customFormat="1" ht="19.5" customHeight="1" x14ac:dyDescent="0.15">
      <c r="B927" s="1943" t="s">
        <v>1140</v>
      </c>
      <c r="C927" s="1944"/>
      <c r="D927" s="1944"/>
      <c r="E927" s="1944"/>
      <c r="F927" s="1945"/>
      <c r="G927" s="1946" t="s">
        <v>1159</v>
      </c>
      <c r="H927" s="1946"/>
      <c r="I927" s="1946"/>
      <c r="J927" s="1946"/>
      <c r="K927" s="1946"/>
      <c r="L927" s="1946"/>
      <c r="M927" s="1946"/>
      <c r="N927" s="1946" t="s">
        <v>1160</v>
      </c>
      <c r="O927" s="1946"/>
      <c r="P927" s="1946"/>
      <c r="Q927" s="1946"/>
      <c r="R927" s="1946"/>
      <c r="S927" s="1946"/>
      <c r="T927" s="1946"/>
      <c r="U927" s="1946"/>
      <c r="V927" s="1946"/>
      <c r="W927" s="1946"/>
      <c r="X927" s="1946"/>
      <c r="Y927" s="1946"/>
      <c r="Z927" s="1946"/>
      <c r="AA927" s="1946"/>
      <c r="AB927" s="1946"/>
      <c r="AC927" s="1946"/>
      <c r="AD927" s="322"/>
      <c r="AE927" s="322"/>
      <c r="AF927" s="322"/>
      <c r="AG927" s="322"/>
      <c r="AH927" s="322"/>
      <c r="AI927" s="629"/>
      <c r="AJ927" s="322"/>
    </row>
    <row r="928" spans="1:36" s="731" customFormat="1" ht="19.5" customHeight="1" x14ac:dyDescent="0.15">
      <c r="B928" s="590" t="s">
        <v>1161</v>
      </c>
      <c r="C928" s="633"/>
      <c r="D928" s="633"/>
      <c r="E928" s="633"/>
      <c r="F928" s="591"/>
      <c r="G928" s="1947" t="s">
        <v>367</v>
      </c>
      <c r="H928" s="1947"/>
      <c r="I928" s="1947"/>
      <c r="J928" s="1947"/>
      <c r="K928" s="1947"/>
      <c r="L928" s="1947"/>
      <c r="M928" s="1947"/>
      <c r="N928" s="815"/>
      <c r="O928" s="815"/>
      <c r="P928" s="815"/>
      <c r="Q928" s="815"/>
      <c r="R928" s="815"/>
      <c r="S928" s="815"/>
      <c r="T928" s="815"/>
      <c r="U928" s="815"/>
      <c r="V928" s="815"/>
      <c r="W928" s="815"/>
      <c r="X928" s="815"/>
      <c r="Y928" s="815"/>
      <c r="Z928" s="815"/>
      <c r="AA928" s="815"/>
      <c r="AB928" s="815"/>
      <c r="AC928" s="815"/>
      <c r="AD928" s="322"/>
      <c r="AE928" s="322"/>
      <c r="AF928" s="322"/>
      <c r="AG928" s="322"/>
      <c r="AH928" s="322"/>
      <c r="AI928" s="629"/>
      <c r="AJ928" s="322"/>
    </row>
    <row r="929" spans="1:36" s="731" customFormat="1" ht="19.5" customHeight="1" x14ac:dyDescent="0.15">
      <c r="B929" s="590" t="s">
        <v>1163</v>
      </c>
      <c r="C929" s="633"/>
      <c r="D929" s="633"/>
      <c r="E929" s="633"/>
      <c r="F929" s="591"/>
      <c r="G929" s="1947" t="s">
        <v>367</v>
      </c>
      <c r="H929" s="1947"/>
      <c r="I929" s="1947"/>
      <c r="J929" s="1947"/>
      <c r="K929" s="1947"/>
      <c r="L929" s="1947"/>
      <c r="M929" s="1947"/>
      <c r="N929" s="815"/>
      <c r="O929" s="815"/>
      <c r="P929" s="815"/>
      <c r="Q929" s="815"/>
      <c r="R929" s="815"/>
      <c r="S929" s="815"/>
      <c r="T929" s="815"/>
      <c r="U929" s="815"/>
      <c r="V929" s="815"/>
      <c r="W929" s="815"/>
      <c r="X929" s="815"/>
      <c r="Y929" s="815"/>
      <c r="Z929" s="815"/>
      <c r="AA929" s="815"/>
      <c r="AB929" s="815"/>
      <c r="AC929" s="815"/>
      <c r="AD929" s="322"/>
      <c r="AE929" s="322"/>
      <c r="AF929" s="322"/>
      <c r="AG929" s="322"/>
      <c r="AH929" s="322"/>
      <c r="AI929" s="629"/>
      <c r="AJ929" s="322"/>
    </row>
    <row r="930" spans="1:36" s="731" customFormat="1" ht="19.5" customHeight="1" x14ac:dyDescent="0.15">
      <c r="B930" s="590" t="s">
        <v>1164</v>
      </c>
      <c r="C930" s="633"/>
      <c r="D930" s="633"/>
      <c r="E930" s="633"/>
      <c r="F930" s="591"/>
      <c r="G930" s="1947" t="s">
        <v>1162</v>
      </c>
      <c r="H930" s="1947"/>
      <c r="I930" s="1947"/>
      <c r="J930" s="1947"/>
      <c r="K930" s="1947"/>
      <c r="L930" s="1947"/>
      <c r="M930" s="1947"/>
      <c r="N930" s="815"/>
      <c r="O930" s="815"/>
      <c r="P930" s="815"/>
      <c r="Q930" s="815"/>
      <c r="R930" s="815"/>
      <c r="S930" s="815"/>
      <c r="T930" s="815"/>
      <c r="U930" s="815"/>
      <c r="V930" s="815"/>
      <c r="W930" s="815"/>
      <c r="X930" s="815"/>
      <c r="Y930" s="815"/>
      <c r="Z930" s="815"/>
      <c r="AA930" s="815"/>
      <c r="AB930" s="815"/>
      <c r="AC930" s="815"/>
      <c r="AD930" s="322"/>
      <c r="AE930" s="322"/>
      <c r="AF930" s="322"/>
      <c r="AG930" s="322"/>
      <c r="AH930" s="322"/>
      <c r="AI930" s="629"/>
      <c r="AJ930" s="322"/>
    </row>
    <row r="931" spans="1:36" s="731" customFormat="1" ht="19.5" customHeight="1" x14ac:dyDescent="0.15">
      <c r="B931" s="590" t="s">
        <v>1154</v>
      </c>
      <c r="C931" s="633"/>
      <c r="D931" s="633"/>
      <c r="E931" s="633"/>
      <c r="F931" s="591"/>
      <c r="G931" s="1947" t="s">
        <v>1162</v>
      </c>
      <c r="H931" s="1947"/>
      <c r="I931" s="1947"/>
      <c r="J931" s="1947"/>
      <c r="K931" s="1947"/>
      <c r="L931" s="1947"/>
      <c r="M931" s="1947"/>
      <c r="N931" s="815"/>
      <c r="O931" s="815"/>
      <c r="P931" s="815"/>
      <c r="Q931" s="815"/>
      <c r="R931" s="815"/>
      <c r="S931" s="815"/>
      <c r="T931" s="815"/>
      <c r="U931" s="815"/>
      <c r="V931" s="815"/>
      <c r="W931" s="815"/>
      <c r="X931" s="815"/>
      <c r="Y931" s="815"/>
      <c r="Z931" s="815"/>
      <c r="AA931" s="815"/>
      <c r="AB931" s="815"/>
      <c r="AC931" s="815"/>
      <c r="AD931" s="322"/>
      <c r="AE931" s="322"/>
      <c r="AF931" s="322"/>
      <c r="AG931" s="322"/>
      <c r="AH931" s="322"/>
      <c r="AI931" s="629"/>
      <c r="AJ931" s="322"/>
    </row>
    <row r="932" spans="1:36" s="731" customFormat="1" ht="18.75" customHeight="1" x14ac:dyDescent="0.15">
      <c r="B932" s="590" t="s">
        <v>1165</v>
      </c>
      <c r="C932" s="633"/>
      <c r="D932" s="633"/>
      <c r="E932" s="633"/>
      <c r="F932" s="591"/>
      <c r="G932" s="1947" t="s">
        <v>1162</v>
      </c>
      <c r="H932" s="1947"/>
      <c r="I932" s="1947"/>
      <c r="J932" s="1947"/>
      <c r="K932" s="1947"/>
      <c r="L932" s="1947"/>
      <c r="M932" s="1947"/>
      <c r="N932" s="815"/>
      <c r="O932" s="815"/>
      <c r="P932" s="815"/>
      <c r="Q932" s="815"/>
      <c r="R932" s="815"/>
      <c r="S932" s="815"/>
      <c r="T932" s="815"/>
      <c r="U932" s="815"/>
      <c r="V932" s="815"/>
      <c r="W932" s="815"/>
      <c r="X932" s="815"/>
      <c r="Y932" s="815"/>
      <c r="Z932" s="815"/>
      <c r="AA932" s="815"/>
      <c r="AB932" s="815"/>
      <c r="AC932" s="815"/>
      <c r="AD932" s="322"/>
      <c r="AE932" s="322"/>
      <c r="AF932" s="322"/>
      <c r="AG932" s="322"/>
      <c r="AH932" s="322"/>
      <c r="AI932" s="629"/>
      <c r="AJ932" s="322"/>
    </row>
    <row r="933" spans="1:36" s="346" customFormat="1" ht="20.100000000000001" customHeight="1" x14ac:dyDescent="0.15">
      <c r="A933" s="380"/>
      <c r="B933" s="341" t="s">
        <v>1166</v>
      </c>
      <c r="C933" s="342"/>
      <c r="D933" s="382"/>
      <c r="E933" s="382"/>
      <c r="F933" s="382"/>
      <c r="G933" s="380"/>
      <c r="H933" s="380"/>
      <c r="I933" s="380"/>
      <c r="J933" s="380"/>
      <c r="K933" s="382"/>
      <c r="L933" s="424"/>
      <c r="M933" s="424"/>
      <c r="N933" s="424"/>
      <c r="O933" s="424"/>
      <c r="P933" s="380"/>
      <c r="Q933" s="380"/>
      <c r="R933" s="380"/>
      <c r="S933" s="380"/>
      <c r="T933" s="380"/>
      <c r="U933" s="380"/>
      <c r="V933" s="380"/>
      <c r="W933" s="380"/>
      <c r="X933" s="380"/>
      <c r="Y933" s="380"/>
      <c r="Z933" s="380"/>
      <c r="AA933" s="380"/>
      <c r="AB933" s="380"/>
      <c r="AC933" s="380"/>
      <c r="AD933" s="380"/>
      <c r="AE933" s="380"/>
      <c r="AF933" s="380"/>
      <c r="AG933" s="380"/>
      <c r="AH933" s="380"/>
      <c r="AI933" s="380"/>
      <c r="AJ933" s="380"/>
    </row>
    <row r="934" spans="1:36" s="346" customFormat="1" ht="20.100000000000001" customHeight="1" x14ac:dyDescent="0.15">
      <c r="A934" s="342"/>
      <c r="B934" s="343" t="s">
        <v>1167</v>
      </c>
      <c r="C934" s="344"/>
      <c r="D934" s="344"/>
      <c r="E934" s="344"/>
      <c r="F934" s="345"/>
      <c r="G934" s="347" t="s">
        <v>1168</v>
      </c>
      <c r="H934" s="464"/>
      <c r="I934" s="464"/>
      <c r="J934" s="464"/>
      <c r="K934" s="464"/>
      <c r="L934" s="464"/>
      <c r="M934" s="464"/>
      <c r="N934" s="464"/>
      <c r="O934" s="464"/>
      <c r="P934" s="464"/>
      <c r="Q934" s="464"/>
      <c r="R934" s="464"/>
      <c r="S934" s="464"/>
      <c r="T934" s="464"/>
      <c r="U934" s="464"/>
      <c r="V934" s="464"/>
      <c r="W934" s="464"/>
      <c r="X934" s="464"/>
      <c r="Y934" s="464"/>
      <c r="Z934" s="464"/>
      <c r="AA934" s="464"/>
      <c r="AB934" s="464"/>
      <c r="AC934" s="464"/>
      <c r="AD934" s="464"/>
      <c r="AE934" s="464"/>
      <c r="AF934" s="464"/>
      <c r="AG934" s="464"/>
      <c r="AH934" s="464"/>
      <c r="AI934" s="464"/>
      <c r="AJ934" s="465"/>
    </row>
    <row r="935" spans="1:36" s="359" customFormat="1" ht="21.95" customHeight="1" x14ac:dyDescent="0.15">
      <c r="A935" s="357"/>
      <c r="B935" s="1891"/>
      <c r="C935" s="1892"/>
      <c r="D935" s="1892"/>
      <c r="E935" s="1892"/>
      <c r="F935" s="1892"/>
      <c r="G935" s="1892"/>
      <c r="H935" s="1892"/>
      <c r="I935" s="1892"/>
      <c r="J935" s="1892"/>
      <c r="K935" s="1892"/>
      <c r="L935" s="1892"/>
      <c r="M935" s="1892"/>
      <c r="N935" s="1892"/>
      <c r="O935" s="1892"/>
      <c r="P935" s="1892"/>
      <c r="Q935" s="1892"/>
      <c r="R935" s="1892"/>
      <c r="S935" s="1892"/>
      <c r="T935" s="1892"/>
      <c r="U935" s="1892"/>
      <c r="V935" s="1892"/>
      <c r="W935" s="1892"/>
      <c r="X935" s="1892"/>
      <c r="Y935" s="1892"/>
      <c r="Z935" s="1892"/>
      <c r="AA935" s="1892"/>
      <c r="AB935" s="1892"/>
      <c r="AC935" s="1892"/>
      <c r="AD935" s="1892"/>
      <c r="AE935" s="1892"/>
      <c r="AF935" s="1892"/>
      <c r="AG935" s="1892"/>
      <c r="AH935" s="1892"/>
      <c r="AI935" s="1892"/>
      <c r="AJ935" s="1893"/>
    </row>
    <row r="936" spans="1:36" s="359" customFormat="1" ht="21.95" customHeight="1" x14ac:dyDescent="0.15">
      <c r="A936" s="357"/>
      <c r="B936" s="854"/>
      <c r="C936" s="855"/>
      <c r="D936" s="855"/>
      <c r="E936" s="855"/>
      <c r="F936" s="855"/>
      <c r="G936" s="855"/>
      <c r="H936" s="855"/>
      <c r="I936" s="855"/>
      <c r="J936" s="855"/>
      <c r="K936" s="855"/>
      <c r="L936" s="855"/>
      <c r="M936" s="855"/>
      <c r="N936" s="855"/>
      <c r="O936" s="855"/>
      <c r="P936" s="855"/>
      <c r="Q936" s="855"/>
      <c r="R936" s="855"/>
      <c r="S936" s="855"/>
      <c r="T936" s="855"/>
      <c r="U936" s="855"/>
      <c r="V936" s="855"/>
      <c r="W936" s="855"/>
      <c r="X936" s="855"/>
      <c r="Y936" s="855"/>
      <c r="Z936" s="855"/>
      <c r="AA936" s="855"/>
      <c r="AB936" s="855"/>
      <c r="AC936" s="855"/>
      <c r="AD936" s="855"/>
      <c r="AE936" s="855"/>
      <c r="AF936" s="855"/>
      <c r="AG936" s="855"/>
      <c r="AH936" s="855"/>
      <c r="AI936" s="855"/>
      <c r="AJ936" s="856"/>
    </row>
    <row r="937" spans="1:36" s="346" customFormat="1" ht="20.100000000000001" customHeight="1" x14ac:dyDescent="0.15">
      <c r="A937" s="342"/>
      <c r="B937" s="342"/>
      <c r="C937" s="342"/>
      <c r="D937" s="342"/>
      <c r="E937" s="342"/>
      <c r="F937" s="342"/>
      <c r="G937" s="342"/>
      <c r="H937" s="342"/>
      <c r="I937" s="342"/>
      <c r="J937" s="342"/>
      <c r="K937" s="342"/>
      <c r="L937" s="342"/>
      <c r="M937" s="342"/>
      <c r="N937" s="342"/>
      <c r="O937" s="342"/>
      <c r="P937" s="342"/>
      <c r="Q937" s="342"/>
      <c r="R937" s="342"/>
      <c r="S937" s="342"/>
      <c r="T937" s="342"/>
      <c r="U937" s="342"/>
      <c r="V937" s="342"/>
      <c r="W937" s="342"/>
      <c r="X937" s="342"/>
      <c r="Y937" s="342"/>
      <c r="Z937" s="342"/>
      <c r="AA937" s="342"/>
      <c r="AB937" s="342"/>
      <c r="AC937" s="342"/>
      <c r="AD937" s="342"/>
      <c r="AE937" s="342"/>
      <c r="AF937" s="342"/>
      <c r="AG937" s="342"/>
      <c r="AH937" s="342"/>
      <c r="AI937" s="342"/>
      <c r="AJ937" s="342"/>
    </row>
    <row r="938" spans="1:36" s="346" customFormat="1" ht="20.100000000000001" customHeight="1" x14ac:dyDescent="0.15">
      <c r="A938" s="380"/>
      <c r="B938" s="341" t="s">
        <v>1169</v>
      </c>
      <c r="C938" s="342"/>
      <c r="D938" s="382"/>
      <c r="E938" s="382"/>
      <c r="F938" s="382"/>
      <c r="G938" s="380"/>
      <c r="H938" s="380"/>
      <c r="I938" s="380"/>
      <c r="J938" s="380"/>
      <c r="K938" s="382"/>
      <c r="L938" s="424"/>
      <c r="M938" s="424"/>
      <c r="N938" s="424"/>
      <c r="O938" s="424"/>
      <c r="P938" s="380"/>
      <c r="Q938" s="380"/>
      <c r="R938" s="380"/>
      <c r="S938" s="380"/>
      <c r="T938" s="380"/>
      <c r="U938" s="380"/>
      <c r="V938" s="380"/>
      <c r="W938" s="380"/>
      <c r="X938" s="380"/>
      <c r="Y938" s="380"/>
      <c r="Z938" s="380"/>
      <c r="AA938" s="380"/>
      <c r="AB938" s="380"/>
      <c r="AC938" s="380"/>
      <c r="AD938" s="380"/>
      <c r="AE938" s="380"/>
      <c r="AF938" s="380"/>
      <c r="AG938" s="380"/>
      <c r="AH938" s="380"/>
      <c r="AI938" s="380"/>
      <c r="AJ938" s="380"/>
    </row>
    <row r="939" spans="1:36" s="346" customFormat="1" ht="20.100000000000001" customHeight="1" x14ac:dyDescent="0.15">
      <c r="A939" s="342"/>
      <c r="B939" s="343" t="s">
        <v>1170</v>
      </c>
      <c r="C939" s="344"/>
      <c r="D939" s="344"/>
      <c r="E939" s="344"/>
      <c r="F939" s="344"/>
      <c r="G939" s="345"/>
      <c r="H939" s="347" t="s">
        <v>1168</v>
      </c>
      <c r="I939" s="464"/>
      <c r="J939" s="464"/>
      <c r="K939" s="464"/>
      <c r="L939" s="464"/>
      <c r="M939" s="464"/>
      <c r="N939" s="464"/>
      <c r="O939" s="464"/>
      <c r="P939" s="464"/>
      <c r="Q939" s="464"/>
      <c r="R939" s="464"/>
      <c r="S939" s="464"/>
      <c r="T939" s="464"/>
      <c r="U939" s="464"/>
      <c r="V939" s="464"/>
      <c r="W939" s="464"/>
      <c r="X939" s="464"/>
      <c r="Y939" s="464"/>
      <c r="Z939" s="464"/>
      <c r="AA939" s="464"/>
      <c r="AB939" s="464"/>
      <c r="AC939" s="464"/>
      <c r="AD939" s="464"/>
      <c r="AE939" s="464"/>
      <c r="AF939" s="464"/>
      <c r="AG939" s="464"/>
      <c r="AH939" s="464"/>
      <c r="AI939" s="464"/>
      <c r="AJ939" s="465"/>
    </row>
    <row r="940" spans="1:36" s="359" customFormat="1" ht="21.95" customHeight="1" x14ac:dyDescent="0.15">
      <c r="A940" s="357"/>
      <c r="B940" s="1891"/>
      <c r="C940" s="1892"/>
      <c r="D940" s="1892"/>
      <c r="E940" s="1892"/>
      <c r="F940" s="1892"/>
      <c r="G940" s="1892"/>
      <c r="H940" s="1892"/>
      <c r="I940" s="1892"/>
      <c r="J940" s="1892"/>
      <c r="K940" s="1892"/>
      <c r="L940" s="1892"/>
      <c r="M940" s="1892"/>
      <c r="N940" s="1892"/>
      <c r="O940" s="1892"/>
      <c r="P940" s="1892"/>
      <c r="Q940" s="1892"/>
      <c r="R940" s="1892"/>
      <c r="S940" s="1892"/>
      <c r="T940" s="1892"/>
      <c r="U940" s="1892"/>
      <c r="V940" s="1892"/>
      <c r="W940" s="1892"/>
      <c r="X940" s="1892"/>
      <c r="Y940" s="1892"/>
      <c r="Z940" s="1892"/>
      <c r="AA940" s="1892"/>
      <c r="AB940" s="1892"/>
      <c r="AC940" s="1892"/>
      <c r="AD940" s="1892"/>
      <c r="AE940" s="1892"/>
      <c r="AF940" s="1892"/>
      <c r="AG940" s="1892"/>
      <c r="AH940" s="1892"/>
      <c r="AI940" s="1892"/>
      <c r="AJ940" s="1893"/>
    </row>
    <row r="941" spans="1:36" s="359" customFormat="1" ht="21.95" customHeight="1" x14ac:dyDescent="0.15">
      <c r="A941" s="357"/>
      <c r="B941" s="854"/>
      <c r="C941" s="855"/>
      <c r="D941" s="855"/>
      <c r="E941" s="855"/>
      <c r="F941" s="855"/>
      <c r="G941" s="855"/>
      <c r="H941" s="855"/>
      <c r="I941" s="855"/>
      <c r="J941" s="855"/>
      <c r="K941" s="855"/>
      <c r="L941" s="855"/>
      <c r="M941" s="855"/>
      <c r="N941" s="855"/>
      <c r="O941" s="855"/>
      <c r="P941" s="855"/>
      <c r="Q941" s="855"/>
      <c r="R941" s="855"/>
      <c r="S941" s="855"/>
      <c r="T941" s="855"/>
      <c r="U941" s="855"/>
      <c r="V941" s="855"/>
      <c r="W941" s="855"/>
      <c r="X941" s="855"/>
      <c r="Y941" s="855"/>
      <c r="Z941" s="855"/>
      <c r="AA941" s="855"/>
      <c r="AB941" s="855"/>
      <c r="AC941" s="855"/>
      <c r="AD941" s="855"/>
      <c r="AE941" s="855"/>
      <c r="AF941" s="855"/>
      <c r="AG941" s="855"/>
      <c r="AH941" s="855"/>
      <c r="AI941" s="855"/>
      <c r="AJ941" s="856"/>
    </row>
    <row r="942" spans="1:36" s="346" customFormat="1" ht="20.100000000000001" customHeight="1" x14ac:dyDescent="0.15">
      <c r="A942" s="342"/>
      <c r="B942" s="342"/>
      <c r="C942" s="342"/>
      <c r="D942" s="342"/>
      <c r="E942" s="342"/>
      <c r="F942" s="342"/>
      <c r="G942" s="342"/>
      <c r="H942" s="342"/>
      <c r="I942" s="342"/>
      <c r="J942" s="342"/>
      <c r="K942" s="342"/>
      <c r="L942" s="342"/>
      <c r="M942" s="342"/>
      <c r="N942" s="342"/>
      <c r="O942" s="342"/>
      <c r="P942" s="342"/>
      <c r="Q942" s="342"/>
      <c r="R942" s="342"/>
      <c r="S942" s="342"/>
      <c r="T942" s="342"/>
      <c r="U942" s="342"/>
      <c r="V942" s="342"/>
      <c r="W942" s="342"/>
      <c r="X942" s="342"/>
      <c r="Y942" s="342"/>
      <c r="Z942" s="342"/>
      <c r="AA942" s="342"/>
      <c r="AB942" s="342"/>
      <c r="AC942" s="342"/>
      <c r="AD942" s="342"/>
      <c r="AE942" s="342"/>
      <c r="AF942" s="342"/>
      <c r="AG942" s="342"/>
      <c r="AH942" s="342"/>
      <c r="AI942" s="342"/>
      <c r="AJ942" s="342"/>
    </row>
    <row r="943" spans="1:36" s="346" customFormat="1" ht="20.100000000000001" customHeight="1" x14ac:dyDescent="0.15">
      <c r="A943" s="342"/>
      <c r="B943" s="342" t="s">
        <v>847</v>
      </c>
      <c r="C943" s="342"/>
      <c r="D943" s="342"/>
      <c r="E943" s="342"/>
      <c r="F943" s="342"/>
      <c r="G943" s="342"/>
      <c r="H943" s="342"/>
      <c r="I943" s="342"/>
      <c r="J943" s="342"/>
      <c r="K943" s="342"/>
      <c r="L943" s="342"/>
      <c r="M943" s="342"/>
      <c r="N943" s="342"/>
      <c r="O943" s="342"/>
      <c r="P943" s="342"/>
      <c r="Q943" s="342"/>
      <c r="R943" s="342"/>
      <c r="S943" s="342"/>
      <c r="T943" s="342"/>
      <c r="U943" s="342"/>
      <c r="V943" s="342"/>
      <c r="W943" s="342"/>
      <c r="X943" s="342"/>
      <c r="Y943" s="342"/>
      <c r="Z943" s="342"/>
      <c r="AA943" s="342"/>
      <c r="AB943" s="342"/>
      <c r="AC943" s="342"/>
      <c r="AD943" s="342"/>
      <c r="AE943" s="342"/>
      <c r="AF943" s="342"/>
      <c r="AG943" s="342"/>
      <c r="AH943" s="342"/>
      <c r="AI943" s="342"/>
      <c r="AJ943" s="342"/>
    </row>
    <row r="944" spans="1:36" s="346" customFormat="1" ht="20.100000000000001" customHeight="1" x14ac:dyDescent="0.15">
      <c r="A944" s="342"/>
      <c r="B944" s="342"/>
      <c r="C944" s="342" t="s">
        <v>1171</v>
      </c>
      <c r="D944" s="342"/>
      <c r="E944" s="342"/>
      <c r="F944" s="342"/>
      <c r="G944" s="342"/>
      <c r="H944" s="342"/>
      <c r="I944" s="342"/>
      <c r="J944" s="342"/>
      <c r="K944" s="342"/>
      <c r="L944" s="342"/>
      <c r="M944" s="342"/>
      <c r="N944" s="342"/>
      <c r="O944" s="342"/>
      <c r="P944" s="342"/>
      <c r="Q944" s="342"/>
      <c r="R944" s="342"/>
      <c r="S944" s="342"/>
      <c r="T944" s="342"/>
      <c r="U944" s="342"/>
      <c r="V944" s="342"/>
      <c r="W944" s="342"/>
      <c r="X944" s="342"/>
      <c r="Y944" s="342"/>
      <c r="Z944" s="342"/>
      <c r="AA944" s="342"/>
      <c r="AB944" s="342"/>
      <c r="AC944" s="342"/>
      <c r="AD944" s="376" t="s">
        <v>1172</v>
      </c>
      <c r="AE944" s="813" t="s">
        <v>390</v>
      </c>
      <c r="AF944" s="813"/>
      <c r="AG944" s="813"/>
      <c r="AH944" s="813"/>
      <c r="AI944" s="813"/>
      <c r="AJ944" s="376" t="s">
        <v>1173</v>
      </c>
    </row>
    <row r="945" spans="1:65" s="346" customFormat="1" ht="20.100000000000001" customHeight="1" x14ac:dyDescent="0.15">
      <c r="A945" s="342"/>
      <c r="B945" s="4"/>
      <c r="C945" s="4"/>
      <c r="D945" s="4" t="s">
        <v>1174</v>
      </c>
      <c r="E945" s="4"/>
      <c r="F945" s="4"/>
      <c r="G945" s="4"/>
      <c r="H945" s="4"/>
      <c r="I945" s="4"/>
      <c r="J945" s="4"/>
      <c r="K945" s="4"/>
      <c r="L945" s="4"/>
      <c r="M945" s="4"/>
      <c r="N945" s="4"/>
      <c r="O945" s="4"/>
      <c r="P945" s="4"/>
      <c r="Q945" s="4"/>
      <c r="R945" s="4"/>
      <c r="S945" s="4"/>
      <c r="T945" s="4"/>
      <c r="U945" s="4"/>
      <c r="V945" s="4"/>
      <c r="W945" s="4"/>
      <c r="X945" s="4"/>
      <c r="Y945" s="19"/>
      <c r="Z945" s="19"/>
      <c r="AA945" s="19"/>
      <c r="AB945" s="19"/>
      <c r="AC945" s="19"/>
      <c r="AD945" s="19"/>
      <c r="AE945" s="19"/>
      <c r="AF945" s="19"/>
      <c r="AG945" s="19"/>
      <c r="AH945" s="19"/>
      <c r="AI945" s="19"/>
      <c r="AJ945" s="4"/>
    </row>
    <row r="946" spans="1:65" s="346" customFormat="1" ht="20.100000000000001" customHeight="1" x14ac:dyDescent="0.15">
      <c r="A946" s="342"/>
      <c r="B946" s="4"/>
      <c r="C946" s="4"/>
      <c r="D946" s="4"/>
      <c r="E946" s="4" t="s">
        <v>1175</v>
      </c>
      <c r="F946" s="4"/>
      <c r="G946" s="4"/>
      <c r="H946" s="4"/>
      <c r="I946" s="4"/>
      <c r="J946" s="4"/>
      <c r="K946" s="4"/>
      <c r="L946" s="4"/>
      <c r="M946" s="4"/>
      <c r="N946" s="4"/>
      <c r="O946" s="41" t="s">
        <v>1172</v>
      </c>
      <c r="P946" s="858" t="s">
        <v>1045</v>
      </c>
      <c r="Q946" s="858"/>
      <c r="R946" s="858"/>
      <c r="S946" s="41" t="s">
        <v>1173</v>
      </c>
      <c r="T946" s="46"/>
      <c r="U946" s="4"/>
      <c r="V946" s="4" t="s">
        <v>1176</v>
      </c>
      <c r="W946" s="4"/>
      <c r="X946" s="4"/>
      <c r="Y946" s="4"/>
      <c r="Z946" s="4"/>
      <c r="AA946" s="4"/>
      <c r="AB946" s="4"/>
      <c r="AC946" s="4"/>
      <c r="AD946" s="41" t="s">
        <v>1177</v>
      </c>
      <c r="AE946" s="858" t="s">
        <v>1045</v>
      </c>
      <c r="AF946" s="858"/>
      <c r="AG946" s="858"/>
      <c r="AH946" s="41" t="s">
        <v>1173</v>
      </c>
      <c r="AI946" s="4"/>
      <c r="AJ946" s="4"/>
    </row>
    <row r="947" spans="1:65" s="359" customFormat="1" ht="20.100000000000001" customHeight="1" x14ac:dyDescent="0.15">
      <c r="A947" s="342"/>
      <c r="B947" s="19"/>
      <c r="C947" s="4" t="s">
        <v>1178</v>
      </c>
      <c r="D947" s="4"/>
      <c r="E947" s="4"/>
      <c r="F947" s="19"/>
      <c r="G947" s="19"/>
      <c r="H947" s="19"/>
      <c r="I947" s="19"/>
      <c r="J947" s="19"/>
      <c r="K947" s="19"/>
      <c r="L947" s="19"/>
      <c r="M947" s="19"/>
      <c r="N947" s="19"/>
      <c r="O947" s="19"/>
      <c r="P947" s="19"/>
      <c r="Q947" s="19"/>
      <c r="R947" s="19"/>
      <c r="S947" s="19"/>
      <c r="T947" s="19"/>
      <c r="U947" s="19"/>
      <c r="V947" s="19"/>
      <c r="W947" s="19"/>
      <c r="X947" s="19"/>
      <c r="Y947" s="19"/>
      <c r="Z947" s="19"/>
      <c r="AA947" s="19"/>
      <c r="AB947" s="19"/>
      <c r="AC947" s="19"/>
      <c r="AD947" s="83" t="s">
        <v>1179</v>
      </c>
      <c r="AE947" s="858" t="s">
        <v>390</v>
      </c>
      <c r="AF947" s="858"/>
      <c r="AG947" s="858"/>
      <c r="AH947" s="858"/>
      <c r="AI947" s="858"/>
      <c r="AJ947" s="83" t="s">
        <v>1180</v>
      </c>
    </row>
    <row r="948" spans="1:65" s="359" customFormat="1" ht="20.100000000000001" customHeight="1" x14ac:dyDescent="0.15">
      <c r="A948" s="466"/>
      <c r="B948" s="34"/>
      <c r="C948" s="4" t="s">
        <v>1181</v>
      </c>
      <c r="D948" s="4"/>
      <c r="E948" s="4"/>
      <c r="F948" s="19"/>
      <c r="G948" s="19"/>
      <c r="H948" s="19"/>
      <c r="I948" s="19"/>
      <c r="J948" s="19"/>
      <c r="K948" s="19"/>
      <c r="L948" s="19"/>
      <c r="M948" s="19"/>
      <c r="N948" s="19"/>
      <c r="O948" s="19"/>
      <c r="P948" s="19"/>
      <c r="Q948" s="19"/>
      <c r="R948" s="19"/>
      <c r="S948" s="19"/>
      <c r="T948" s="19"/>
      <c r="U948" s="19"/>
      <c r="V948" s="19"/>
      <c r="W948" s="19"/>
      <c r="X948" s="19"/>
      <c r="Y948" s="19"/>
      <c r="Z948" s="19"/>
      <c r="AA948" s="19"/>
      <c r="AB948" s="19"/>
      <c r="AC948" s="19"/>
      <c r="AD948" s="83" t="s">
        <v>1172</v>
      </c>
      <c r="AE948" s="858" t="s">
        <v>390</v>
      </c>
      <c r="AF948" s="858"/>
      <c r="AG948" s="858"/>
      <c r="AH948" s="858"/>
      <c r="AI948" s="858"/>
      <c r="AJ948" s="83" t="s">
        <v>1173</v>
      </c>
    </row>
    <row r="949" spans="1:65" s="359" customFormat="1" ht="20.100000000000001" customHeight="1" x14ac:dyDescent="0.15">
      <c r="A949" s="466"/>
      <c r="B949" s="34"/>
      <c r="C949" s="4" t="s">
        <v>1182</v>
      </c>
      <c r="D949" s="4"/>
      <c r="E949" s="4"/>
      <c r="F949" s="19"/>
      <c r="G949" s="19"/>
      <c r="H949" s="19"/>
      <c r="I949" s="19"/>
      <c r="J949" s="19"/>
      <c r="K949" s="19"/>
      <c r="L949" s="19"/>
      <c r="M949" s="19"/>
      <c r="N949" s="19"/>
      <c r="O949" s="19"/>
      <c r="P949" s="19"/>
      <c r="Q949" s="19"/>
      <c r="R949" s="19"/>
      <c r="S949" s="19"/>
      <c r="T949" s="19"/>
      <c r="U949" s="19"/>
      <c r="V949" s="19"/>
      <c r="W949" s="19"/>
      <c r="X949" s="19"/>
      <c r="Y949" s="19"/>
      <c r="Z949" s="19"/>
      <c r="AA949" s="19"/>
      <c r="AB949" s="19"/>
      <c r="AC949" s="19"/>
      <c r="AD949" s="83" t="s">
        <v>1172</v>
      </c>
      <c r="AE949" s="858" t="s">
        <v>390</v>
      </c>
      <c r="AF949" s="858"/>
      <c r="AG949" s="858"/>
      <c r="AH949" s="858"/>
      <c r="AI949" s="858"/>
      <c r="AJ949" s="83" t="s">
        <v>1173</v>
      </c>
    </row>
    <row r="950" spans="1:65" s="359" customFormat="1" ht="20.100000000000001" customHeight="1" x14ac:dyDescent="0.15">
      <c r="A950" s="466"/>
      <c r="B950" s="34"/>
      <c r="C950" s="34" t="s">
        <v>1183</v>
      </c>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83" t="s">
        <v>1172</v>
      </c>
      <c r="AE950" s="858" t="s">
        <v>390</v>
      </c>
      <c r="AF950" s="858"/>
      <c r="AG950" s="858"/>
      <c r="AH950" s="858"/>
      <c r="AI950" s="858"/>
      <c r="AJ950" s="83" t="s">
        <v>1173</v>
      </c>
    </row>
    <row r="951" spans="1:65" s="359" customFormat="1" ht="20.100000000000001" customHeight="1" x14ac:dyDescent="0.15">
      <c r="A951" s="466"/>
      <c r="B951" s="34"/>
      <c r="C951" s="4" t="s">
        <v>1184</v>
      </c>
      <c r="D951" s="4"/>
      <c r="E951" s="4"/>
      <c r="F951" s="19"/>
      <c r="G951" s="19"/>
      <c r="H951" s="19"/>
      <c r="I951" s="19"/>
      <c r="J951" s="19"/>
      <c r="K951" s="19"/>
      <c r="L951" s="19"/>
      <c r="M951" s="19"/>
      <c r="N951" s="19"/>
      <c r="O951" s="19"/>
      <c r="P951" s="19"/>
      <c r="Q951" s="19"/>
      <c r="R951" s="19"/>
      <c r="S951" s="19"/>
      <c r="T951" s="19"/>
      <c r="U951" s="19"/>
      <c r="V951" s="19"/>
      <c r="W951" s="19"/>
      <c r="X951" s="19"/>
      <c r="Y951" s="19"/>
      <c r="Z951" s="19"/>
      <c r="AA951" s="19"/>
      <c r="AB951" s="19"/>
      <c r="AC951" s="19"/>
      <c r="AD951" s="83" t="s">
        <v>1177</v>
      </c>
      <c r="AE951" s="858" t="s">
        <v>390</v>
      </c>
      <c r="AF951" s="858"/>
      <c r="AG951" s="858"/>
      <c r="AH951" s="858"/>
      <c r="AI951" s="858"/>
      <c r="AJ951" s="83" t="s">
        <v>1173</v>
      </c>
    </row>
    <row r="952" spans="1:65" s="346" customFormat="1" ht="20.100000000000001" customHeight="1" x14ac:dyDescent="0.15">
      <c r="A952" s="342"/>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row>
    <row r="953" spans="1:65" s="719" customFormat="1" ht="20.100000000000001" customHeight="1" x14ac:dyDescent="0.15">
      <c r="B953" s="635" t="s">
        <v>1185</v>
      </c>
      <c r="C953" s="635"/>
      <c r="D953" s="635"/>
      <c r="E953" s="635"/>
      <c r="F953" s="635"/>
      <c r="G953" s="635"/>
      <c r="H953" s="635"/>
      <c r="I953" s="635"/>
      <c r="J953" s="635"/>
      <c r="K953" s="635"/>
      <c r="L953" s="635"/>
      <c r="M953" s="635"/>
      <c r="N953" s="635"/>
      <c r="O953" s="635"/>
      <c r="P953" s="635"/>
      <c r="Q953" s="635"/>
      <c r="R953" s="635"/>
      <c r="S953" s="635"/>
      <c r="T953" s="635"/>
      <c r="U953" s="635"/>
      <c r="V953" s="635"/>
      <c r="W953" s="635"/>
      <c r="X953" s="635"/>
      <c r="Y953" s="635"/>
      <c r="Z953" s="635"/>
      <c r="AA953" s="635"/>
      <c r="AB953" s="635"/>
      <c r="AC953" s="635"/>
      <c r="AD953" s="635"/>
      <c r="AE953" s="635"/>
      <c r="AF953" s="635"/>
      <c r="AG953" s="635"/>
      <c r="AH953" s="635"/>
      <c r="AI953" s="635"/>
      <c r="AJ953" s="635"/>
    </row>
    <row r="954" spans="1:65" s="700" customFormat="1" ht="15" customHeight="1" x14ac:dyDescent="0.15">
      <c r="B954" s="692"/>
      <c r="C954" s="820" t="s">
        <v>1807</v>
      </c>
      <c r="D954" s="820"/>
      <c r="E954" s="820"/>
      <c r="F954" s="820"/>
      <c r="G954" s="820"/>
      <c r="H954" s="820"/>
      <c r="I954" s="820"/>
      <c r="J954" s="820"/>
      <c r="K954" s="820"/>
      <c r="L954" s="820"/>
      <c r="M954" s="820"/>
      <c r="N954" s="820"/>
      <c r="O954" s="820"/>
      <c r="P954" s="820"/>
      <c r="Q954" s="820"/>
      <c r="R954" s="820"/>
      <c r="S954" s="820"/>
      <c r="T954" s="820"/>
      <c r="U954" s="820"/>
      <c r="V954" s="820"/>
      <c r="W954" s="820"/>
      <c r="X954" s="820"/>
      <c r="Y954" s="820"/>
      <c r="Z954" s="820"/>
      <c r="AA954" s="820"/>
      <c r="AB954" s="820"/>
      <c r="AC954" s="820"/>
      <c r="AD954" s="820"/>
      <c r="AE954" s="587"/>
      <c r="AF954" s="701" t="s">
        <v>89</v>
      </c>
      <c r="AG954" s="702" t="s">
        <v>368</v>
      </c>
      <c r="AH954" s="702"/>
      <c r="AI954" s="702"/>
      <c r="AJ954" s="701" t="s">
        <v>12</v>
      </c>
      <c r="AL954" s="707"/>
      <c r="AM954" s="707"/>
      <c r="AN954" s="707"/>
      <c r="AO954" s="707"/>
      <c r="AP954" s="707"/>
      <c r="AQ954" s="707"/>
      <c r="AR954" s="707"/>
      <c r="AS954" s="707"/>
      <c r="AT954" s="707"/>
      <c r="AU954" s="707"/>
      <c r="AV954" s="707"/>
      <c r="AW954" s="707"/>
      <c r="AX954" s="707"/>
      <c r="AY954" s="707"/>
      <c r="AZ954" s="707"/>
      <c r="BA954" s="707"/>
      <c r="BB954" s="707"/>
      <c r="BC954" s="707"/>
      <c r="BD954" s="707"/>
      <c r="BE954" s="707"/>
      <c r="BF954" s="707"/>
      <c r="BG954" s="707"/>
      <c r="BH954" s="707"/>
      <c r="BI954" s="707"/>
      <c r="BJ954" s="707"/>
      <c r="BK954" s="707"/>
      <c r="BL954" s="707"/>
      <c r="BM954" s="703"/>
    </row>
    <row r="955" spans="1:65" s="704" customFormat="1" ht="14.1" customHeight="1" x14ac:dyDescent="0.15">
      <c r="B955" s="322" t="s">
        <v>1781</v>
      </c>
      <c r="C955" s="701"/>
      <c r="D955" s="701"/>
      <c r="E955" s="701"/>
      <c r="F955" s="701"/>
      <c r="G955" s="701"/>
      <c r="H955" s="701"/>
      <c r="I955" s="701"/>
      <c r="J955" s="701"/>
      <c r="K955" s="701"/>
      <c r="L955" s="701"/>
      <c r="M955" s="701"/>
      <c r="N955" s="701"/>
      <c r="O955" s="701"/>
      <c r="P955" s="701"/>
      <c r="Q955" s="701"/>
      <c r="R955" s="701"/>
      <c r="S955" s="701"/>
      <c r="T955" s="701"/>
      <c r="U955" s="701"/>
      <c r="V955" s="701"/>
      <c r="W955" s="701"/>
      <c r="X955" s="701"/>
      <c r="Y955" s="701"/>
      <c r="Z955" s="701"/>
      <c r="AA955" s="701"/>
      <c r="AB955" s="701"/>
      <c r="AC955" s="322"/>
      <c r="AD955" s="322"/>
      <c r="AE955" s="322"/>
      <c r="AF955" s="322"/>
      <c r="AG955" s="322"/>
      <c r="AH955" s="322"/>
      <c r="AI955" s="322"/>
      <c r="AJ955" s="322"/>
      <c r="AL955" s="707"/>
      <c r="AM955" s="707"/>
      <c r="AN955" s="707"/>
      <c r="AO955" s="707"/>
      <c r="AP955" s="707"/>
      <c r="AQ955" s="707"/>
      <c r="AR955" s="707"/>
      <c r="AS955" s="707"/>
      <c r="AT955" s="707"/>
      <c r="AU955" s="707"/>
      <c r="AV955" s="707"/>
      <c r="AW955" s="707"/>
      <c r="AX955" s="707"/>
      <c r="AY955" s="707"/>
      <c r="AZ955" s="707"/>
      <c r="BA955" s="707"/>
      <c r="BB955" s="707"/>
      <c r="BC955" s="707"/>
      <c r="BD955" s="707"/>
      <c r="BE955" s="707"/>
      <c r="BF955" s="707"/>
      <c r="BG955" s="707"/>
      <c r="BH955" s="707"/>
      <c r="BI955" s="707"/>
      <c r="BJ955" s="707"/>
      <c r="BK955" s="707"/>
      <c r="BL955" s="707"/>
    </row>
    <row r="956" spans="1:65" s="587" customFormat="1" ht="39.75" customHeight="1" x14ac:dyDescent="0.15">
      <c r="B956" s="871"/>
      <c r="C956" s="871"/>
      <c r="D956" s="871"/>
      <c r="E956" s="871"/>
      <c r="F956" s="871"/>
      <c r="G956" s="871"/>
      <c r="H956" s="871"/>
      <c r="I956" s="871"/>
      <c r="J956" s="871"/>
      <c r="K956" s="871"/>
      <c r="L956" s="871"/>
      <c r="M956" s="871"/>
      <c r="N956" s="871"/>
      <c r="O956" s="871"/>
      <c r="P956" s="871"/>
      <c r="Q956" s="871"/>
      <c r="R956" s="871"/>
      <c r="S956" s="871"/>
      <c r="T956" s="871"/>
      <c r="U956" s="871"/>
      <c r="V956" s="871"/>
      <c r="W956" s="871"/>
      <c r="X956" s="871"/>
      <c r="Y956" s="871"/>
      <c r="Z956" s="871"/>
      <c r="AA956" s="871"/>
      <c r="AB956" s="871"/>
      <c r="AC956" s="871"/>
      <c r="AD956" s="871"/>
      <c r="AE956" s="871"/>
      <c r="AF956" s="871"/>
      <c r="AG956" s="871"/>
      <c r="AH956" s="871"/>
      <c r="AI956" s="871"/>
      <c r="AJ956" s="871"/>
      <c r="AL956" s="705"/>
      <c r="AM956" s="705"/>
      <c r="AN956" s="705"/>
      <c r="AO956" s="705"/>
      <c r="AP956" s="705"/>
      <c r="AQ956" s="705"/>
      <c r="AR956" s="705"/>
      <c r="AS956" s="705"/>
      <c r="AT956" s="705"/>
      <c r="AU956" s="705"/>
      <c r="AV956" s="705"/>
      <c r="AW956" s="705"/>
      <c r="AX956" s="705"/>
      <c r="AY956" s="705"/>
      <c r="AZ956" s="705"/>
      <c r="BA956" s="705"/>
      <c r="BB956" s="705"/>
      <c r="BC956" s="705"/>
      <c r="BD956" s="705"/>
      <c r="BE956" s="705"/>
      <c r="BF956" s="705"/>
      <c r="BG956" s="705"/>
      <c r="BH956" s="705"/>
      <c r="BI956" s="705"/>
      <c r="BJ956" s="705"/>
      <c r="BK956" s="705"/>
      <c r="BL956" s="705"/>
      <c r="BM956" s="698"/>
    </row>
    <row r="957" spans="1:65" s="359" customFormat="1" ht="12" x14ac:dyDescent="0.15">
      <c r="A957" s="357"/>
      <c r="B957" s="357"/>
      <c r="C957" s="357"/>
      <c r="D957" s="357"/>
      <c r="E957" s="357"/>
      <c r="F957" s="357"/>
      <c r="G957" s="357"/>
      <c r="H957" s="357"/>
      <c r="I957" s="357"/>
      <c r="J957" s="357"/>
      <c r="K957" s="357"/>
      <c r="L957" s="357"/>
      <c r="M957" s="357"/>
      <c r="N957" s="357"/>
      <c r="O957" s="357"/>
      <c r="P957" s="357"/>
      <c r="Q957" s="357"/>
      <c r="R957" s="357"/>
      <c r="S957" s="357"/>
      <c r="T957" s="357"/>
      <c r="U957" s="357"/>
      <c r="V957" s="357"/>
      <c r="W957" s="357"/>
      <c r="X957" s="357"/>
      <c r="Y957" s="357"/>
      <c r="Z957" s="357"/>
      <c r="AA957" s="357"/>
      <c r="AB957" s="357"/>
      <c r="AC957" s="357"/>
      <c r="AD957" s="357"/>
      <c r="AE957" s="357"/>
      <c r="AF957" s="357"/>
      <c r="AG957" s="357"/>
      <c r="AH957" s="357"/>
      <c r="AI957" s="357"/>
      <c r="AJ957" s="357"/>
    </row>
    <row r="958" spans="1:65" s="340" customFormat="1" ht="20.100000000000001" customHeight="1" x14ac:dyDescent="0.15">
      <c r="A958" s="341"/>
      <c r="B958" s="341" t="s">
        <v>1191</v>
      </c>
      <c r="C958" s="341"/>
      <c r="D958" s="341"/>
      <c r="E958" s="341"/>
      <c r="F958" s="341"/>
      <c r="G958" s="341"/>
      <c r="H958" s="341"/>
      <c r="I958" s="341"/>
      <c r="J958" s="341"/>
      <c r="K958" s="341"/>
      <c r="L958" s="341"/>
      <c r="M958" s="341"/>
      <c r="N958" s="341"/>
      <c r="O958" s="341"/>
      <c r="P958" s="341"/>
      <c r="Q958" s="341"/>
      <c r="R958" s="341"/>
      <c r="S958" s="341"/>
      <c r="T958" s="341"/>
      <c r="U958" s="341"/>
      <c r="V958" s="341"/>
      <c r="W958" s="341"/>
      <c r="X958" s="341"/>
      <c r="Y958" s="341"/>
      <c r="Z958" s="341"/>
      <c r="AA958" s="341"/>
      <c r="AB958" s="341"/>
      <c r="AC958" s="341"/>
      <c r="AD958" s="341"/>
      <c r="AE958" s="341"/>
      <c r="AF958" s="341"/>
      <c r="AG958" s="341"/>
      <c r="AH958" s="341"/>
      <c r="AI958" s="341"/>
      <c r="AJ958" s="341"/>
    </row>
    <row r="959" spans="1:65" s="346" customFormat="1" ht="20.100000000000001" customHeight="1" x14ac:dyDescent="0.15">
      <c r="A959" s="342"/>
      <c r="B959" s="343" t="s">
        <v>1141</v>
      </c>
      <c r="C959" s="344"/>
      <c r="D959" s="344"/>
      <c r="E959" s="345"/>
      <c r="F959" s="343" t="s">
        <v>1192</v>
      </c>
      <c r="G959" s="344"/>
      <c r="H959" s="344"/>
      <c r="I959" s="344"/>
      <c r="J959" s="344"/>
      <c r="K959" s="344"/>
      <c r="L959" s="345"/>
      <c r="M959" s="343" t="s">
        <v>1193</v>
      </c>
      <c r="N959" s="344"/>
      <c r="O959" s="344"/>
      <c r="P959" s="344"/>
      <c r="Q959" s="344"/>
      <c r="R959" s="344"/>
      <c r="S959" s="344"/>
      <c r="T959" s="344"/>
      <c r="U959" s="344"/>
      <c r="V959" s="344"/>
      <c r="W959" s="344"/>
      <c r="X959" s="344"/>
      <c r="Y959" s="344"/>
      <c r="Z959" s="344"/>
      <c r="AA959" s="344"/>
      <c r="AB959" s="344"/>
      <c r="AC959" s="344"/>
      <c r="AD959" s="344"/>
      <c r="AE959" s="344"/>
      <c r="AF959" s="344"/>
      <c r="AG959" s="344"/>
      <c r="AH959" s="344"/>
      <c r="AI959" s="344"/>
      <c r="AJ959" s="345"/>
    </row>
    <row r="960" spans="1:65" s="346" customFormat="1" ht="20.100000000000001" customHeight="1" x14ac:dyDescent="0.15">
      <c r="A960" s="342"/>
      <c r="B960" s="1792" t="s">
        <v>939</v>
      </c>
      <c r="C960" s="1046"/>
      <c r="D960" s="1046"/>
      <c r="E960" s="1789" t="s">
        <v>940</v>
      </c>
      <c r="F960" s="847" t="s">
        <v>1111</v>
      </c>
      <c r="G960" s="1793" t="s">
        <v>1194</v>
      </c>
      <c r="H960" s="1046"/>
      <c r="I960" s="1046"/>
      <c r="J960" s="1793" t="s">
        <v>1145</v>
      </c>
      <c r="K960" s="1793"/>
      <c r="L960" s="848" t="s">
        <v>1114</v>
      </c>
      <c r="M960" s="1955"/>
      <c r="N960" s="1956"/>
      <c r="O960" s="1956"/>
      <c r="P960" s="1956"/>
      <c r="Q960" s="1956"/>
      <c r="R960" s="1956"/>
      <c r="S960" s="1956"/>
      <c r="T960" s="1956"/>
      <c r="U960" s="1956"/>
      <c r="V960" s="1956"/>
      <c r="W960" s="1956"/>
      <c r="X960" s="1956"/>
      <c r="Y960" s="1956"/>
      <c r="Z960" s="1956"/>
      <c r="AA960" s="1956"/>
      <c r="AB960" s="1956"/>
      <c r="AC960" s="1956"/>
      <c r="AD960" s="1956"/>
      <c r="AE960" s="1956"/>
      <c r="AF960" s="1956"/>
      <c r="AG960" s="1956"/>
      <c r="AH960" s="1956"/>
      <c r="AI960" s="1956"/>
      <c r="AJ960" s="1957"/>
    </row>
    <row r="961" spans="1:36" s="346" customFormat="1" ht="20.100000000000001" customHeight="1" x14ac:dyDescent="0.15">
      <c r="A961" s="342"/>
      <c r="B961" s="1794"/>
      <c r="C961" s="978"/>
      <c r="D961" s="978"/>
      <c r="E961" s="1791"/>
      <c r="F961" s="849"/>
      <c r="G961" s="1795"/>
      <c r="H961" s="978"/>
      <c r="I961" s="978"/>
      <c r="J961" s="1795"/>
      <c r="K961" s="1795"/>
      <c r="L961" s="850"/>
      <c r="M961" s="1958"/>
      <c r="N961" s="1959"/>
      <c r="O961" s="1959"/>
      <c r="P961" s="1959"/>
      <c r="Q961" s="1959"/>
      <c r="R961" s="1959"/>
      <c r="S961" s="1959"/>
      <c r="T961" s="1959"/>
      <c r="U961" s="1959"/>
      <c r="V961" s="1959"/>
      <c r="W961" s="1959"/>
      <c r="X961" s="1959"/>
      <c r="Y961" s="1959"/>
      <c r="Z961" s="1959"/>
      <c r="AA961" s="1959"/>
      <c r="AB961" s="1959"/>
      <c r="AC961" s="1959"/>
      <c r="AD961" s="1959"/>
      <c r="AE961" s="1959"/>
      <c r="AF961" s="1959"/>
      <c r="AG961" s="1959"/>
      <c r="AH961" s="1959"/>
      <c r="AI961" s="1959"/>
      <c r="AJ961" s="1960"/>
    </row>
    <row r="962" spans="1:36" s="346" customFormat="1" ht="20.100000000000001" customHeight="1" x14ac:dyDescent="0.15">
      <c r="A962" s="342"/>
      <c r="B962" s="382"/>
      <c r="C962" s="401"/>
      <c r="D962" s="401"/>
      <c r="E962" s="382"/>
      <c r="F962" s="382"/>
      <c r="G962" s="380"/>
      <c r="H962" s="401"/>
      <c r="I962" s="401"/>
      <c r="J962" s="380"/>
      <c r="K962" s="382"/>
      <c r="L962" s="468"/>
      <c r="M962" s="468"/>
      <c r="N962" s="468"/>
      <c r="O962" s="468"/>
      <c r="P962" s="468"/>
      <c r="Q962" s="468"/>
      <c r="R962" s="468"/>
      <c r="S962" s="468"/>
      <c r="T962" s="468"/>
      <c r="U962" s="468"/>
      <c r="V962" s="468"/>
      <c r="W962" s="468"/>
      <c r="X962" s="468"/>
      <c r="Y962" s="468"/>
      <c r="Z962" s="468"/>
      <c r="AA962" s="468"/>
      <c r="AB962" s="468"/>
      <c r="AC962" s="468"/>
      <c r="AD962" s="468"/>
      <c r="AE962" s="468"/>
      <c r="AF962" s="468"/>
      <c r="AG962" s="468"/>
      <c r="AH962" s="468"/>
      <c r="AI962" s="468"/>
      <c r="AJ962" s="468"/>
    </row>
    <row r="963" spans="1:36" s="359" customFormat="1" ht="20.100000000000001" customHeight="1" x14ac:dyDescent="0.15">
      <c r="A963" s="357"/>
      <c r="B963" s="342" t="s">
        <v>847</v>
      </c>
      <c r="C963" s="342"/>
      <c r="D963" s="342"/>
      <c r="E963" s="342"/>
      <c r="F963" s="342"/>
      <c r="G963" s="342"/>
      <c r="H963" s="342"/>
      <c r="I963" s="342"/>
      <c r="J963" s="342"/>
      <c r="K963" s="342"/>
      <c r="L963" s="342"/>
      <c r="M963" s="342"/>
      <c r="N963" s="342"/>
      <c r="O963" s="357"/>
      <c r="P963" s="357"/>
      <c r="Q963" s="357"/>
      <c r="R963" s="357"/>
      <c r="S963" s="357"/>
      <c r="T963" s="357"/>
      <c r="U963" s="357"/>
      <c r="V963" s="357"/>
      <c r="W963" s="357"/>
      <c r="X963" s="357"/>
      <c r="Y963" s="357"/>
      <c r="Z963" s="357"/>
      <c r="AA963" s="357"/>
      <c r="AB963" s="357"/>
      <c r="AC963" s="357"/>
      <c r="AD963" s="357"/>
      <c r="AE963" s="357"/>
      <c r="AF963" s="357"/>
      <c r="AG963" s="357"/>
      <c r="AH963" s="357"/>
      <c r="AI963" s="357"/>
      <c r="AJ963" s="357"/>
    </row>
    <row r="964" spans="1:36" s="346" customFormat="1" ht="20.100000000000001" customHeight="1" x14ac:dyDescent="0.15">
      <c r="A964" s="342"/>
      <c r="B964" s="342"/>
      <c r="C964" s="342" t="s">
        <v>1195</v>
      </c>
      <c r="D964" s="342"/>
      <c r="E964" s="342"/>
      <c r="F964" s="342"/>
      <c r="G964" s="342"/>
      <c r="H964" s="342"/>
      <c r="I964" s="342"/>
      <c r="J964" s="342"/>
      <c r="K964" s="342"/>
      <c r="L964" s="342"/>
      <c r="M964" s="342"/>
      <c r="N964" s="342"/>
      <c r="O964" s="342"/>
      <c r="P964" s="342"/>
      <c r="Q964" s="342"/>
      <c r="R964" s="342"/>
      <c r="S964" s="342"/>
      <c r="T964" s="342"/>
      <c r="U964" s="342"/>
      <c r="V964" s="342"/>
      <c r="W964" s="342"/>
      <c r="X964" s="342"/>
      <c r="Y964" s="342"/>
      <c r="Z964" s="342"/>
      <c r="AA964" s="342"/>
      <c r="AB964" s="376" t="s">
        <v>1196</v>
      </c>
      <c r="AC964" s="813" t="s">
        <v>1197</v>
      </c>
      <c r="AD964" s="813"/>
      <c r="AE964" s="813"/>
      <c r="AF964" s="813"/>
      <c r="AG964" s="813"/>
      <c r="AH964" s="813"/>
      <c r="AI964" s="813"/>
      <c r="AJ964" s="376" t="s">
        <v>1198</v>
      </c>
    </row>
    <row r="965" spans="1:36" s="346" customFormat="1" ht="20.100000000000001" customHeight="1" x14ac:dyDescent="0.15">
      <c r="A965" s="342"/>
      <c r="B965" s="342"/>
      <c r="C965" s="342"/>
      <c r="D965" s="4" t="s">
        <v>1199</v>
      </c>
      <c r="E965" s="342"/>
      <c r="F965" s="342"/>
      <c r="G965" s="342"/>
      <c r="H965" s="342"/>
      <c r="I965" s="342"/>
      <c r="J965" s="342"/>
      <c r="K965" s="342"/>
      <c r="L965" s="342"/>
      <c r="M965" s="342"/>
      <c r="N965" s="342"/>
      <c r="O965" s="342"/>
      <c r="P965" s="342"/>
      <c r="Q965" s="342"/>
      <c r="R965" s="342"/>
      <c r="S965" s="342"/>
      <c r="T965" s="342"/>
      <c r="U965" s="342"/>
      <c r="V965" s="342"/>
      <c r="W965" s="342"/>
      <c r="X965" s="342"/>
      <c r="Y965" s="342"/>
      <c r="Z965" s="342"/>
      <c r="AA965" s="342"/>
      <c r="AB965" s="342"/>
      <c r="AC965" s="342"/>
      <c r="AD965" s="342"/>
      <c r="AE965" s="342"/>
      <c r="AF965" s="342"/>
      <c r="AG965" s="342"/>
      <c r="AH965" s="342"/>
      <c r="AI965" s="342"/>
      <c r="AJ965" s="342"/>
    </row>
    <row r="966" spans="1:36" s="346" customFormat="1" ht="20.100000000000001" customHeight="1" x14ac:dyDescent="0.15">
      <c r="A966" s="342"/>
      <c r="B966" s="342"/>
      <c r="C966" s="342"/>
      <c r="D966" s="342"/>
      <c r="E966" s="342" t="s">
        <v>1200</v>
      </c>
      <c r="F966" s="342"/>
      <c r="G966" s="342"/>
      <c r="H966" s="342"/>
      <c r="I966" s="342"/>
      <c r="J966" s="342"/>
      <c r="K966" s="342"/>
      <c r="L966" s="342"/>
      <c r="M966" s="414" t="s">
        <v>1196</v>
      </c>
      <c r="N966" s="1822"/>
      <c r="O966" s="1822"/>
      <c r="P966" s="414" t="s">
        <v>1052</v>
      </c>
      <c r="Q966" s="414" t="s">
        <v>1198</v>
      </c>
      <c r="R966" s="342"/>
      <c r="S966" s="342"/>
      <c r="T966" s="342" t="s">
        <v>1201</v>
      </c>
      <c r="U966" s="342"/>
      <c r="V966" s="342"/>
      <c r="W966" s="342"/>
      <c r="X966" s="342"/>
      <c r="Y966" s="342"/>
      <c r="Z966" s="342"/>
      <c r="AA966" s="342"/>
      <c r="AB966" s="342"/>
      <c r="AC966" s="414" t="s">
        <v>1196</v>
      </c>
      <c r="AD966" s="1822"/>
      <c r="AE966" s="1822"/>
      <c r="AF966" s="414" t="s">
        <v>859</v>
      </c>
      <c r="AG966" s="414" t="s">
        <v>1180</v>
      </c>
      <c r="AH966" s="342"/>
      <c r="AI966" s="342"/>
      <c r="AJ966" s="342"/>
    </row>
    <row r="967" spans="1:36" s="346" customFormat="1" ht="20.100000000000001" customHeight="1" x14ac:dyDescent="0.15">
      <c r="A967" s="342"/>
      <c r="B967" s="342"/>
      <c r="C967" s="342"/>
      <c r="D967" s="342"/>
      <c r="E967" s="342" t="s">
        <v>1202</v>
      </c>
      <c r="F967" s="342"/>
      <c r="G967" s="342"/>
      <c r="H967" s="342"/>
      <c r="I967" s="342"/>
      <c r="J967" s="342"/>
      <c r="K967" s="342"/>
      <c r="L967" s="342"/>
      <c r="M967" s="414" t="s">
        <v>866</v>
      </c>
      <c r="N967" s="1822"/>
      <c r="O967" s="1822"/>
      <c r="P967" s="414" t="s">
        <v>859</v>
      </c>
      <c r="Q967" s="414" t="s">
        <v>867</v>
      </c>
      <c r="R967" s="342"/>
      <c r="S967" s="342"/>
      <c r="T967" s="342"/>
      <c r="U967" s="342"/>
      <c r="V967" s="342"/>
      <c r="W967" s="342"/>
      <c r="X967" s="342"/>
      <c r="Y967" s="342"/>
      <c r="Z967" s="342"/>
      <c r="AA967" s="342"/>
      <c r="AB967" s="342"/>
      <c r="AC967" s="342"/>
      <c r="AD967" s="342"/>
      <c r="AE967" s="342"/>
      <c r="AF967" s="342"/>
      <c r="AG967" s="342"/>
      <c r="AH967" s="342"/>
      <c r="AI967" s="342"/>
      <c r="AJ967" s="342"/>
    </row>
    <row r="968" spans="1:36" s="346" customFormat="1" ht="15" customHeight="1" x14ac:dyDescent="0.15">
      <c r="A968" s="342"/>
      <c r="B968" s="342"/>
      <c r="C968" s="342"/>
      <c r="D968" s="342"/>
      <c r="E968" s="1953" t="s">
        <v>1203</v>
      </c>
      <c r="F968" s="1953"/>
      <c r="G968" s="1953"/>
      <c r="H968" s="1953"/>
      <c r="I968" s="1953"/>
      <c r="J968" s="1953"/>
      <c r="K968" s="1953"/>
      <c r="L968" s="1953"/>
      <c r="M968" s="1953"/>
      <c r="N968" s="1953"/>
      <c r="O968" s="1953"/>
      <c r="P968" s="1953"/>
      <c r="Q968" s="1953"/>
      <c r="R968" s="1953"/>
      <c r="S968" s="1953"/>
      <c r="T968" s="1953"/>
      <c r="U968" s="1953"/>
      <c r="V968" s="1953"/>
      <c r="W968" s="1953"/>
      <c r="X968" s="1953"/>
      <c r="Y968" s="1953"/>
      <c r="Z968" s="1953"/>
      <c r="AA968" s="1953"/>
      <c r="AB968" s="1953"/>
      <c r="AC968" s="1953"/>
      <c r="AD968" s="1954" t="s">
        <v>866</v>
      </c>
      <c r="AE968" s="813" t="s">
        <v>390</v>
      </c>
      <c r="AF968" s="813"/>
      <c r="AG968" s="813"/>
      <c r="AH968" s="813"/>
      <c r="AI968" s="813"/>
      <c r="AJ968" s="1954" t="s">
        <v>867</v>
      </c>
    </row>
    <row r="969" spans="1:36" s="346" customFormat="1" ht="15" customHeight="1" x14ac:dyDescent="0.15">
      <c r="A969" s="342"/>
      <c r="B969" s="342"/>
      <c r="C969" s="342"/>
      <c r="D969" s="342"/>
      <c r="E969" s="1953"/>
      <c r="F969" s="1953"/>
      <c r="G969" s="1953"/>
      <c r="H969" s="1953"/>
      <c r="I969" s="1953"/>
      <c r="J969" s="1953"/>
      <c r="K969" s="1953"/>
      <c r="L969" s="1953"/>
      <c r="M969" s="1953"/>
      <c r="N969" s="1953"/>
      <c r="O969" s="1953"/>
      <c r="P969" s="1953"/>
      <c r="Q969" s="1953"/>
      <c r="R969" s="1953"/>
      <c r="S969" s="1953"/>
      <c r="T969" s="1953"/>
      <c r="U969" s="1953"/>
      <c r="V969" s="1953"/>
      <c r="W969" s="1953"/>
      <c r="X969" s="1953"/>
      <c r="Y969" s="1953"/>
      <c r="Z969" s="1953"/>
      <c r="AA969" s="1953"/>
      <c r="AB969" s="1953"/>
      <c r="AC969" s="1953"/>
      <c r="AD969" s="1954"/>
      <c r="AE969" s="813"/>
      <c r="AF969" s="813"/>
      <c r="AG969" s="813"/>
      <c r="AH969" s="813"/>
      <c r="AI969" s="813"/>
      <c r="AJ969" s="1954"/>
    </row>
    <row r="970" spans="1:36" s="359" customFormat="1" ht="20.100000000000001" customHeight="1" x14ac:dyDescent="0.15">
      <c r="A970" s="357"/>
      <c r="B970" s="399"/>
      <c r="C970" s="399" t="s">
        <v>1204</v>
      </c>
      <c r="D970" s="357"/>
      <c r="E970" s="357"/>
      <c r="F970" s="357"/>
      <c r="G970" s="357"/>
      <c r="H970" s="357"/>
      <c r="I970" s="357"/>
      <c r="J970" s="357"/>
      <c r="K970" s="357"/>
      <c r="L970" s="357"/>
      <c r="M970" s="357"/>
      <c r="N970" s="357"/>
      <c r="O970" s="357"/>
      <c r="P970" s="357"/>
      <c r="Q970" s="357"/>
      <c r="R970" s="357"/>
      <c r="S970" s="357"/>
      <c r="T970" s="357"/>
      <c r="U970" s="357"/>
      <c r="V970" s="357"/>
      <c r="W970" s="357"/>
      <c r="X970" s="357"/>
      <c r="Y970" s="357"/>
      <c r="Z970" s="357"/>
      <c r="AA970" s="357"/>
      <c r="AB970" s="357"/>
      <c r="AC970" s="357"/>
      <c r="AD970" s="376" t="s">
        <v>866</v>
      </c>
      <c r="AE970" s="813" t="s">
        <v>390</v>
      </c>
      <c r="AF970" s="813"/>
      <c r="AG970" s="813"/>
      <c r="AH970" s="813"/>
      <c r="AI970" s="813"/>
      <c r="AJ970" s="376" t="s">
        <v>867</v>
      </c>
    </row>
    <row r="971" spans="1:36" s="359" customFormat="1" ht="20.100000000000001" customHeight="1" x14ac:dyDescent="0.15">
      <c r="A971" s="357"/>
      <c r="B971" s="399"/>
      <c r="C971" s="399" t="s">
        <v>1205</v>
      </c>
      <c r="D971" s="357"/>
      <c r="E971" s="357"/>
      <c r="F971" s="357"/>
      <c r="G971" s="357"/>
      <c r="H971" s="357"/>
      <c r="I971" s="357"/>
      <c r="J971" s="357"/>
      <c r="K971" s="357"/>
      <c r="L971" s="357"/>
      <c r="M971" s="357"/>
      <c r="N971" s="357"/>
      <c r="O971" s="357"/>
      <c r="P971" s="357"/>
      <c r="Q971" s="357"/>
      <c r="R971" s="357"/>
      <c r="S971" s="357"/>
      <c r="T971" s="414"/>
      <c r="U971" s="414"/>
      <c r="V971" s="414"/>
      <c r="W971" s="414"/>
      <c r="X971" s="414"/>
      <c r="Y971" s="357"/>
      <c r="Z971" s="357"/>
      <c r="AA971" s="357"/>
      <c r="AB971" s="357"/>
      <c r="AC971" s="357"/>
      <c r="AD971" s="357"/>
      <c r="AE971" s="357"/>
      <c r="AF971" s="357"/>
      <c r="AG971" s="357"/>
      <c r="AH971" s="357"/>
      <c r="AI971" s="357"/>
      <c r="AJ971" s="357"/>
    </row>
    <row r="972" spans="1:36" s="346" customFormat="1" ht="20.100000000000001" customHeight="1" x14ac:dyDescent="0.15">
      <c r="A972" s="342"/>
      <c r="B972" s="399"/>
      <c r="C972" s="10"/>
      <c r="D972" s="1136"/>
      <c r="E972" s="1137"/>
      <c r="F972" s="1137"/>
      <c r="G972" s="1137"/>
      <c r="H972" s="1137"/>
      <c r="I972" s="1137"/>
      <c r="J972" s="1137"/>
      <c r="K972" s="1137"/>
      <c r="L972" s="1137"/>
      <c r="M972" s="1137"/>
      <c r="N972" s="1137"/>
      <c r="O972" s="1137"/>
      <c r="P972" s="1137"/>
      <c r="Q972" s="1137"/>
      <c r="R972" s="1137"/>
      <c r="S972" s="1137"/>
      <c r="T972" s="1137"/>
      <c r="U972" s="1137"/>
      <c r="V972" s="1137"/>
      <c r="W972" s="1137"/>
      <c r="X972" s="1137"/>
      <c r="Y972" s="1137"/>
      <c r="Z972" s="1137"/>
      <c r="AA972" s="1137"/>
      <c r="AB972" s="1137"/>
      <c r="AC972" s="1137"/>
      <c r="AD972" s="1137"/>
      <c r="AE972" s="1137"/>
      <c r="AF972" s="1137"/>
      <c r="AG972" s="1137"/>
      <c r="AH972" s="1137"/>
      <c r="AI972" s="1137"/>
      <c r="AJ972" s="1138"/>
    </row>
    <row r="973" spans="1:36" s="346" customFormat="1" ht="20.100000000000001" customHeight="1" x14ac:dyDescent="0.15">
      <c r="A973" s="342"/>
      <c r="B973" s="399"/>
      <c r="C973" s="10"/>
      <c r="D973" s="1142"/>
      <c r="E973" s="1143"/>
      <c r="F973" s="1143"/>
      <c r="G973" s="1143"/>
      <c r="H973" s="1143"/>
      <c r="I973" s="1143"/>
      <c r="J973" s="1143"/>
      <c r="K973" s="1143"/>
      <c r="L973" s="1143"/>
      <c r="M973" s="1143"/>
      <c r="N973" s="1143"/>
      <c r="O973" s="1143"/>
      <c r="P973" s="1143"/>
      <c r="Q973" s="1143"/>
      <c r="R973" s="1143"/>
      <c r="S973" s="1143"/>
      <c r="T973" s="1143"/>
      <c r="U973" s="1143"/>
      <c r="V973" s="1143"/>
      <c r="W973" s="1143"/>
      <c r="X973" s="1143"/>
      <c r="Y973" s="1143"/>
      <c r="Z973" s="1143"/>
      <c r="AA973" s="1143"/>
      <c r="AB973" s="1143"/>
      <c r="AC973" s="1143"/>
      <c r="AD973" s="1143"/>
      <c r="AE973" s="1143"/>
      <c r="AF973" s="1143"/>
      <c r="AG973" s="1143"/>
      <c r="AH973" s="1143"/>
      <c r="AI973" s="1143"/>
      <c r="AJ973" s="1144"/>
    </row>
    <row r="974" spans="1:36" s="346" customFormat="1" ht="20.100000000000001" customHeight="1" x14ac:dyDescent="0.15">
      <c r="A974" s="342"/>
      <c r="B974" s="399"/>
      <c r="C974" s="10" t="s">
        <v>1206</v>
      </c>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c r="AB974" s="19"/>
      <c r="AC974" s="19"/>
      <c r="AD974" s="83" t="s">
        <v>866</v>
      </c>
      <c r="AE974" s="858" t="s">
        <v>390</v>
      </c>
      <c r="AF974" s="858"/>
      <c r="AG974" s="858"/>
      <c r="AH974" s="858"/>
      <c r="AI974" s="858"/>
      <c r="AJ974" s="83" t="s">
        <v>867</v>
      </c>
    </row>
    <row r="975" spans="1:36" s="346" customFormat="1" ht="20.100000000000001" customHeight="1" x14ac:dyDescent="0.15">
      <c r="A975" s="342"/>
      <c r="B975" s="399"/>
      <c r="C975" s="399"/>
      <c r="D975" s="443"/>
      <c r="E975" s="443"/>
      <c r="F975" s="443"/>
      <c r="G975" s="443"/>
      <c r="H975" s="443"/>
      <c r="I975" s="443"/>
      <c r="J975" s="443"/>
      <c r="K975" s="443"/>
      <c r="L975" s="443"/>
      <c r="M975" s="443"/>
      <c r="N975" s="443"/>
      <c r="O975" s="443"/>
      <c r="P975" s="443"/>
      <c r="Q975" s="443"/>
      <c r="R975" s="443"/>
      <c r="S975" s="443"/>
      <c r="T975" s="443"/>
      <c r="U975" s="443"/>
      <c r="V975" s="443"/>
      <c r="W975" s="443"/>
      <c r="X975" s="443"/>
      <c r="Y975" s="443"/>
      <c r="Z975" s="443"/>
      <c r="AA975" s="443"/>
      <c r="AB975" s="443"/>
      <c r="AC975" s="443"/>
      <c r="AD975" s="443"/>
      <c r="AE975" s="443"/>
      <c r="AF975" s="443"/>
      <c r="AG975" s="443"/>
      <c r="AH975" s="443"/>
      <c r="AI975" s="443"/>
      <c r="AJ975" s="374"/>
    </row>
    <row r="976" spans="1:36" s="346" customFormat="1" ht="20.100000000000001" customHeight="1" x14ac:dyDescent="0.15">
      <c r="A976" s="342"/>
      <c r="B976" s="341" t="s">
        <v>1207</v>
      </c>
      <c r="C976" s="382"/>
      <c r="D976" s="382"/>
      <c r="E976" s="382"/>
      <c r="F976" s="382"/>
      <c r="G976" s="380"/>
      <c r="H976" s="380"/>
      <c r="I976" s="380"/>
      <c r="J976" s="380"/>
      <c r="K976" s="382"/>
      <c r="L976" s="424"/>
      <c r="M976" s="424"/>
      <c r="N976" s="424"/>
      <c r="O976" s="424"/>
      <c r="P976" s="380"/>
      <c r="Q976" s="380"/>
      <c r="R976" s="380"/>
      <c r="S976" s="380"/>
      <c r="T976" s="380"/>
      <c r="U976" s="380"/>
      <c r="V976" s="380"/>
      <c r="W976" s="380"/>
      <c r="X976" s="380"/>
      <c r="Y976" s="380"/>
      <c r="Z976" s="380"/>
      <c r="AA976" s="380"/>
      <c r="AB976" s="380"/>
      <c r="AC976" s="380"/>
      <c r="AD976" s="380"/>
      <c r="AE976" s="380"/>
      <c r="AF976" s="380"/>
      <c r="AG976" s="380"/>
      <c r="AH976" s="380"/>
      <c r="AI976" s="380"/>
      <c r="AJ976" s="380"/>
    </row>
    <row r="977" spans="1:36" s="346" customFormat="1" ht="20.100000000000001" customHeight="1" x14ac:dyDescent="0.15">
      <c r="A977" s="342"/>
      <c r="B977" s="343" t="s">
        <v>829</v>
      </c>
      <c r="C977" s="344"/>
      <c r="D977" s="344"/>
      <c r="E977" s="344"/>
      <c r="F977" s="344"/>
      <c r="G977" s="345"/>
      <c r="H977" s="343" t="s">
        <v>965</v>
      </c>
      <c r="I977" s="345"/>
      <c r="J977" s="343" t="s">
        <v>1208</v>
      </c>
      <c r="K977" s="344"/>
      <c r="L977" s="344"/>
      <c r="M977" s="344"/>
      <c r="N977" s="344"/>
      <c r="O977" s="344"/>
      <c r="P977" s="344"/>
      <c r="Q977" s="344"/>
      <c r="R977" s="344"/>
      <c r="S977" s="344"/>
      <c r="T977" s="344"/>
      <c r="U977" s="345"/>
      <c r="V977" s="343" t="s">
        <v>1209</v>
      </c>
      <c r="W977" s="344"/>
      <c r="X977" s="344"/>
      <c r="Y977" s="344"/>
      <c r="Z977" s="344"/>
      <c r="AA977" s="344"/>
      <c r="AB977" s="344"/>
      <c r="AC977" s="344"/>
      <c r="AD977" s="344"/>
      <c r="AE977" s="344"/>
      <c r="AF977" s="344"/>
      <c r="AG977" s="344"/>
      <c r="AH977" s="344"/>
      <c r="AI977" s="344"/>
      <c r="AJ977" s="345"/>
    </row>
    <row r="978" spans="1:36" s="346" customFormat="1" ht="39.950000000000003" customHeight="1" x14ac:dyDescent="0.15">
      <c r="A978" s="342"/>
      <c r="B978" s="1948" t="s">
        <v>1210</v>
      </c>
      <c r="C978" s="1949"/>
      <c r="D978" s="1949"/>
      <c r="E978" s="1949"/>
      <c r="F978" s="1949"/>
      <c r="G978" s="1950"/>
      <c r="H978" s="1939" t="s">
        <v>367</v>
      </c>
      <c r="I978" s="1842"/>
      <c r="J978" s="350"/>
      <c r="K978" s="363" t="s">
        <v>1211</v>
      </c>
      <c r="L978" s="364"/>
      <c r="M978" s="393"/>
      <c r="N978" s="472"/>
      <c r="O978" s="420" t="s">
        <v>1212</v>
      </c>
      <c r="P978" s="473" t="str">
        <f>IF(N978="○","回数入力","")</f>
        <v/>
      </c>
      <c r="Q978" s="393" t="s">
        <v>940</v>
      </c>
      <c r="R978" s="472"/>
      <c r="S978" s="420" t="s">
        <v>878</v>
      </c>
      <c r="T978" s="473" t="str">
        <f>IF(R978="○","回数入力","")</f>
        <v/>
      </c>
      <c r="U978" s="393" t="s">
        <v>940</v>
      </c>
      <c r="V978" s="851"/>
      <c r="W978" s="852"/>
      <c r="X978" s="852"/>
      <c r="Y978" s="852"/>
      <c r="Z978" s="852"/>
      <c r="AA978" s="852"/>
      <c r="AB978" s="852"/>
      <c r="AC978" s="852"/>
      <c r="AD978" s="852"/>
      <c r="AE978" s="852"/>
      <c r="AF978" s="852"/>
      <c r="AG978" s="852"/>
      <c r="AH978" s="852"/>
      <c r="AI978" s="852"/>
      <c r="AJ978" s="853"/>
    </row>
    <row r="979" spans="1:36" s="359" customFormat="1" ht="20.100000000000001" customHeight="1" x14ac:dyDescent="0.15">
      <c r="A979" s="357"/>
      <c r="B979" s="1951" t="s">
        <v>1213</v>
      </c>
      <c r="C979" s="353" t="s">
        <v>1214</v>
      </c>
      <c r="D979" s="354"/>
      <c r="E979" s="354"/>
      <c r="F979" s="354"/>
      <c r="G979" s="419"/>
      <c r="H979" s="1841" t="s">
        <v>367</v>
      </c>
      <c r="I979" s="1842"/>
      <c r="J979" s="420"/>
      <c r="K979" s="425"/>
      <c r="L979" s="425"/>
      <c r="M979" s="425"/>
      <c r="N979" s="425" t="s">
        <v>939</v>
      </c>
      <c r="O979" s="1833"/>
      <c r="P979" s="1833"/>
      <c r="Q979" s="425" t="s">
        <v>940</v>
      </c>
      <c r="R979" s="425"/>
      <c r="S979" s="425"/>
      <c r="T979" s="425"/>
      <c r="U979" s="421"/>
      <c r="V979" s="1891"/>
      <c r="W979" s="1892"/>
      <c r="X979" s="1892"/>
      <c r="Y979" s="1892"/>
      <c r="Z979" s="1892"/>
      <c r="AA979" s="1892"/>
      <c r="AB979" s="1892"/>
      <c r="AC979" s="1892"/>
      <c r="AD979" s="1892"/>
      <c r="AE979" s="1892"/>
      <c r="AF979" s="1892"/>
      <c r="AG979" s="1892"/>
      <c r="AH979" s="1892"/>
      <c r="AI979" s="1892"/>
      <c r="AJ979" s="1893"/>
    </row>
    <row r="980" spans="1:36" s="346" customFormat="1" ht="20.100000000000001" customHeight="1" x14ac:dyDescent="0.15">
      <c r="A980" s="342"/>
      <c r="B980" s="1952"/>
      <c r="C980" s="353" t="s">
        <v>1135</v>
      </c>
      <c r="D980" s="354"/>
      <c r="E980" s="354"/>
      <c r="F980" s="354"/>
      <c r="G980" s="419"/>
      <c r="H980" s="1841" t="s">
        <v>367</v>
      </c>
      <c r="I980" s="1842"/>
      <c r="J980" s="349"/>
      <c r="K980" s="363" t="s">
        <v>1211</v>
      </c>
      <c r="L980" s="364"/>
      <c r="M980" s="393"/>
      <c r="N980" s="451"/>
      <c r="O980" s="420" t="s">
        <v>1212</v>
      </c>
      <c r="P980" s="473" t="str">
        <f>IF(N980="○","回数入力","")</f>
        <v/>
      </c>
      <c r="Q980" s="393" t="s">
        <v>940</v>
      </c>
      <c r="R980" s="451"/>
      <c r="S980" s="420" t="s">
        <v>878</v>
      </c>
      <c r="T980" s="473" t="str">
        <f>IF(R980="○","回数入力","")</f>
        <v/>
      </c>
      <c r="U980" s="393" t="s">
        <v>940</v>
      </c>
      <c r="V980" s="854"/>
      <c r="W980" s="855"/>
      <c r="X980" s="855"/>
      <c r="Y980" s="855"/>
      <c r="Z980" s="855"/>
      <c r="AA980" s="855"/>
      <c r="AB980" s="855"/>
      <c r="AC980" s="855"/>
      <c r="AD980" s="855"/>
      <c r="AE980" s="855"/>
      <c r="AF980" s="855"/>
      <c r="AG980" s="855"/>
      <c r="AH980" s="855"/>
      <c r="AI980" s="855"/>
      <c r="AJ980" s="856"/>
    </row>
    <row r="981" spans="1:36" s="366" customFormat="1" ht="14.1" customHeight="1" x14ac:dyDescent="0.15">
      <c r="A981" s="365"/>
      <c r="B981" s="34" t="s">
        <v>1215</v>
      </c>
      <c r="C981" s="474"/>
      <c r="D981" s="474"/>
      <c r="E981" s="474"/>
      <c r="F981" s="474"/>
      <c r="G981" s="474"/>
      <c r="H981" s="475"/>
      <c r="I981" s="475"/>
      <c r="J981" s="474"/>
      <c r="K981" s="476"/>
      <c r="L981" s="476"/>
      <c r="M981" s="476"/>
      <c r="N981" s="474"/>
      <c r="O981" s="477"/>
      <c r="P981" s="476"/>
      <c r="Q981" s="476"/>
      <c r="R981" s="474"/>
      <c r="S981" s="478"/>
      <c r="T981" s="476"/>
      <c r="U981" s="476"/>
      <c r="V981" s="474"/>
      <c r="W981" s="474"/>
      <c r="X981" s="474"/>
      <c r="Y981" s="474"/>
      <c r="Z981" s="474"/>
      <c r="AA981" s="474"/>
      <c r="AB981" s="474"/>
      <c r="AC981" s="474"/>
      <c r="AD981" s="474"/>
      <c r="AE981" s="474"/>
      <c r="AF981" s="474"/>
      <c r="AG981" s="474"/>
      <c r="AH981" s="474"/>
      <c r="AI981" s="474"/>
      <c r="AJ981" s="474"/>
    </row>
    <row r="982" spans="1:36" s="366" customFormat="1" ht="20.100000000000001" customHeight="1" x14ac:dyDescent="0.15">
      <c r="A982" s="365"/>
      <c r="B982" s="365"/>
      <c r="C982" s="411"/>
      <c r="D982" s="411"/>
      <c r="E982" s="411"/>
      <c r="F982" s="411"/>
      <c r="G982" s="411"/>
      <c r="H982" s="461"/>
      <c r="I982" s="461"/>
      <c r="J982" s="411"/>
      <c r="K982" s="462"/>
      <c r="L982" s="462"/>
      <c r="M982" s="462"/>
      <c r="N982" s="411"/>
      <c r="O982" s="479"/>
      <c r="P982" s="462"/>
      <c r="Q982" s="462"/>
      <c r="R982" s="411"/>
      <c r="S982" s="479"/>
      <c r="T982" s="462"/>
      <c r="U982" s="462"/>
      <c r="V982" s="411"/>
      <c r="W982" s="411"/>
      <c r="X982" s="411"/>
      <c r="Y982" s="411"/>
      <c r="Z982" s="411"/>
      <c r="AA982" s="411"/>
      <c r="AB982" s="411"/>
      <c r="AC982" s="411"/>
      <c r="AD982" s="411"/>
      <c r="AE982" s="411"/>
      <c r="AF982" s="411"/>
      <c r="AG982" s="411"/>
      <c r="AH982" s="411"/>
      <c r="AI982" s="411"/>
      <c r="AJ982" s="411"/>
    </row>
    <row r="983" spans="1:36" s="340" customFormat="1" ht="20.100000000000001" customHeight="1" x14ac:dyDescent="0.15">
      <c r="A983" s="341"/>
      <c r="B983" s="341" t="s">
        <v>1216</v>
      </c>
      <c r="C983" s="341"/>
      <c r="D983" s="341"/>
      <c r="E983" s="341"/>
      <c r="F983" s="341"/>
      <c r="G983" s="341"/>
      <c r="H983" s="341"/>
      <c r="I983" s="341"/>
      <c r="J983" s="341"/>
      <c r="K983" s="341"/>
      <c r="L983" s="341"/>
      <c r="M983" s="341"/>
      <c r="N983" s="341"/>
      <c r="O983" s="341"/>
      <c r="P983" s="341"/>
      <c r="Q983" s="341"/>
      <c r="R983" s="341"/>
      <c r="S983" s="341"/>
      <c r="T983" s="342"/>
      <c r="U983" s="342"/>
      <c r="V983" s="342"/>
      <c r="W983" s="342"/>
      <c r="X983" s="342"/>
      <c r="Y983" s="342"/>
      <c r="Z983" s="342"/>
      <c r="AA983" s="342"/>
      <c r="AB983" s="342"/>
      <c r="AC983" s="342"/>
      <c r="AD983" s="342"/>
      <c r="AE983" s="342"/>
      <c r="AF983" s="342"/>
      <c r="AG983" s="342"/>
      <c r="AH983" s="342"/>
      <c r="AI983" s="342"/>
      <c r="AJ983" s="341"/>
    </row>
    <row r="984" spans="1:36" s="346" customFormat="1" ht="20.100000000000001" customHeight="1" x14ac:dyDescent="0.15">
      <c r="A984" s="342"/>
      <c r="B984" s="343" t="s">
        <v>1217</v>
      </c>
      <c r="C984" s="344"/>
      <c r="D984" s="344"/>
      <c r="E984" s="345"/>
      <c r="F984" s="343" t="s">
        <v>1218</v>
      </c>
      <c r="G984" s="344"/>
      <c r="H984" s="344"/>
      <c r="I984" s="344"/>
      <c r="J984" s="345"/>
      <c r="K984" s="343" t="s">
        <v>1219</v>
      </c>
      <c r="L984" s="345"/>
      <c r="M984" s="343" t="s">
        <v>1220</v>
      </c>
      <c r="N984" s="344"/>
      <c r="O984" s="344"/>
      <c r="P984" s="344"/>
      <c r="Q984" s="344"/>
      <c r="R984" s="344"/>
      <c r="S984" s="344"/>
      <c r="T984" s="344"/>
      <c r="U984" s="344"/>
      <c r="V984" s="344"/>
      <c r="W984" s="344"/>
      <c r="X984" s="344"/>
      <c r="Y984" s="344"/>
      <c r="Z984" s="344"/>
      <c r="AA984" s="345"/>
      <c r="AB984" s="343" t="s">
        <v>1221</v>
      </c>
      <c r="AC984" s="344"/>
      <c r="AD984" s="344"/>
      <c r="AE984" s="344"/>
      <c r="AF984" s="344"/>
      <c r="AG984" s="344"/>
      <c r="AH984" s="344"/>
      <c r="AI984" s="344"/>
      <c r="AJ984" s="345"/>
    </row>
    <row r="985" spans="1:36" s="346" customFormat="1" ht="57.95" customHeight="1" x14ac:dyDescent="0.15">
      <c r="A985" s="342"/>
      <c r="B985" s="1965"/>
      <c r="C985" s="1966"/>
      <c r="D985" s="1966"/>
      <c r="E985" s="1967"/>
      <c r="F985" s="1965"/>
      <c r="G985" s="1966"/>
      <c r="H985" s="1966"/>
      <c r="I985" s="1966"/>
      <c r="J985" s="1967"/>
      <c r="K985" s="1965"/>
      <c r="L985" s="1967"/>
      <c r="M985" s="851"/>
      <c r="N985" s="852"/>
      <c r="O985" s="852"/>
      <c r="P985" s="852"/>
      <c r="Q985" s="852"/>
      <c r="R985" s="852"/>
      <c r="S985" s="852"/>
      <c r="T985" s="852"/>
      <c r="U985" s="852"/>
      <c r="V985" s="852"/>
      <c r="W985" s="852"/>
      <c r="X985" s="852"/>
      <c r="Y985" s="852"/>
      <c r="Z985" s="852"/>
      <c r="AA985" s="853"/>
      <c r="AB985" s="851"/>
      <c r="AC985" s="852"/>
      <c r="AD985" s="852"/>
      <c r="AE985" s="852"/>
      <c r="AF985" s="852"/>
      <c r="AG985" s="852"/>
      <c r="AH985" s="852"/>
      <c r="AI985" s="852"/>
      <c r="AJ985" s="853"/>
    </row>
    <row r="986" spans="1:36" s="346" customFormat="1" ht="57.95" customHeight="1" x14ac:dyDescent="0.15">
      <c r="A986" s="342"/>
      <c r="B986" s="1963"/>
      <c r="C986" s="1963"/>
      <c r="D986" s="1963"/>
      <c r="E986" s="1963"/>
      <c r="F986" s="1963"/>
      <c r="G986" s="1963"/>
      <c r="H986" s="1963"/>
      <c r="I986" s="1963"/>
      <c r="J986" s="1963"/>
      <c r="K986" s="1963"/>
      <c r="L986" s="1963"/>
      <c r="M986" s="1964"/>
      <c r="N986" s="1964"/>
      <c r="O986" s="1964"/>
      <c r="P986" s="1964"/>
      <c r="Q986" s="1964"/>
      <c r="R986" s="1964"/>
      <c r="S986" s="1964"/>
      <c r="T986" s="1964"/>
      <c r="U986" s="1964"/>
      <c r="V986" s="1964"/>
      <c r="W986" s="1964"/>
      <c r="X986" s="1964"/>
      <c r="Y986" s="1964"/>
      <c r="Z986" s="1964"/>
      <c r="AA986" s="1964"/>
      <c r="AB986" s="1964"/>
      <c r="AC986" s="1964"/>
      <c r="AD986" s="1964"/>
      <c r="AE986" s="1964"/>
      <c r="AF986" s="1964"/>
      <c r="AG986" s="1964"/>
      <c r="AH986" s="1964"/>
      <c r="AI986" s="1964"/>
      <c r="AJ986" s="1964"/>
    </row>
    <row r="987" spans="1:36" s="346" customFormat="1" ht="57.95" customHeight="1" x14ac:dyDescent="0.15">
      <c r="A987" s="342"/>
      <c r="B987" s="1963"/>
      <c r="C987" s="1963"/>
      <c r="D987" s="1963"/>
      <c r="E987" s="1963"/>
      <c r="F987" s="1963"/>
      <c r="G987" s="1963"/>
      <c r="H987" s="1963"/>
      <c r="I987" s="1963"/>
      <c r="J987" s="1963"/>
      <c r="K987" s="1963"/>
      <c r="L987" s="1963"/>
      <c r="M987" s="1964"/>
      <c r="N987" s="1964"/>
      <c r="O987" s="1964"/>
      <c r="P987" s="1964"/>
      <c r="Q987" s="1964"/>
      <c r="R987" s="1964"/>
      <c r="S987" s="1964"/>
      <c r="T987" s="1964"/>
      <c r="U987" s="1964"/>
      <c r="V987" s="1964"/>
      <c r="W987" s="1964"/>
      <c r="X987" s="1964"/>
      <c r="Y987" s="1964"/>
      <c r="Z987" s="1964"/>
      <c r="AA987" s="1964"/>
      <c r="AB987" s="1964"/>
      <c r="AC987" s="1964"/>
      <c r="AD987" s="1964"/>
      <c r="AE987" s="1964"/>
      <c r="AF987" s="1964"/>
      <c r="AG987" s="1964"/>
      <c r="AH987" s="1964"/>
      <c r="AI987" s="1964"/>
      <c r="AJ987" s="1964"/>
    </row>
    <row r="988" spans="1:36" s="359" customFormat="1" ht="57.95" customHeight="1" x14ac:dyDescent="0.15">
      <c r="A988" s="357"/>
      <c r="B988" s="1961"/>
      <c r="C988" s="1836"/>
      <c r="D988" s="1836"/>
      <c r="E988" s="1962"/>
      <c r="F988" s="1961"/>
      <c r="G988" s="1836"/>
      <c r="H988" s="1836"/>
      <c r="I988" s="1836"/>
      <c r="J988" s="1962"/>
      <c r="K988" s="1961"/>
      <c r="L988" s="1962"/>
      <c r="M988" s="854"/>
      <c r="N988" s="855"/>
      <c r="O988" s="855"/>
      <c r="P988" s="855"/>
      <c r="Q988" s="855"/>
      <c r="R988" s="855"/>
      <c r="S988" s="855"/>
      <c r="T988" s="855"/>
      <c r="U988" s="855"/>
      <c r="V988" s="855"/>
      <c r="W988" s="855"/>
      <c r="X988" s="855"/>
      <c r="Y988" s="855"/>
      <c r="Z988" s="855"/>
      <c r="AA988" s="856"/>
      <c r="AB988" s="854"/>
      <c r="AC988" s="855"/>
      <c r="AD988" s="855"/>
      <c r="AE988" s="855"/>
      <c r="AF988" s="855"/>
      <c r="AG988" s="855"/>
      <c r="AH988" s="855"/>
      <c r="AI988" s="855"/>
      <c r="AJ988" s="856"/>
    </row>
    <row r="989" spans="1:36" s="366" customFormat="1" ht="14.1" customHeight="1" x14ac:dyDescent="0.15">
      <c r="A989" s="365"/>
      <c r="B989" s="51" t="s">
        <v>1222</v>
      </c>
      <c r="C989" s="365"/>
      <c r="D989" s="365"/>
      <c r="E989" s="365"/>
      <c r="F989" s="365"/>
      <c r="G989" s="365"/>
      <c r="H989" s="365"/>
      <c r="I989" s="365"/>
      <c r="J989" s="365"/>
      <c r="K989" s="365"/>
      <c r="L989" s="365"/>
      <c r="M989" s="365"/>
      <c r="N989" s="365"/>
      <c r="O989" s="365"/>
      <c r="P989" s="365"/>
      <c r="Q989" s="365"/>
      <c r="R989" s="365"/>
      <c r="S989" s="365"/>
      <c r="T989" s="365"/>
      <c r="U989" s="365"/>
      <c r="V989" s="365"/>
      <c r="W989" s="365"/>
      <c r="X989" s="365"/>
      <c r="Y989" s="365"/>
      <c r="Z989" s="365"/>
      <c r="AA989" s="365"/>
      <c r="AB989" s="365"/>
      <c r="AC989" s="365"/>
      <c r="AD989" s="365"/>
      <c r="AE989" s="365"/>
      <c r="AF989" s="365"/>
      <c r="AG989" s="365"/>
      <c r="AH989" s="365"/>
      <c r="AI989" s="365"/>
      <c r="AJ989" s="365"/>
    </row>
    <row r="990" spans="1:36" s="366" customFormat="1" ht="14.1" customHeight="1" x14ac:dyDescent="0.15">
      <c r="A990" s="365"/>
      <c r="B990" s="51" t="s">
        <v>1223</v>
      </c>
      <c r="C990" s="365"/>
      <c r="D990" s="365"/>
      <c r="E990" s="365"/>
      <c r="F990" s="365"/>
      <c r="G990" s="365"/>
      <c r="H990" s="365"/>
      <c r="I990" s="365"/>
      <c r="J990" s="365"/>
      <c r="K990" s="365"/>
      <c r="L990" s="365"/>
      <c r="M990" s="365"/>
      <c r="N990" s="365"/>
      <c r="O990" s="365"/>
      <c r="P990" s="365"/>
      <c r="Q990" s="365"/>
      <c r="R990" s="365"/>
      <c r="S990" s="365"/>
      <c r="T990" s="365"/>
      <c r="U990" s="365"/>
      <c r="V990" s="365"/>
      <c r="W990" s="365"/>
      <c r="X990" s="365"/>
      <c r="Y990" s="365"/>
      <c r="Z990" s="365"/>
      <c r="AA990" s="365"/>
      <c r="AB990" s="365"/>
      <c r="AC990" s="365"/>
      <c r="AD990" s="365"/>
      <c r="AE990" s="365"/>
      <c r="AF990" s="365"/>
      <c r="AG990" s="365"/>
      <c r="AH990" s="365"/>
      <c r="AI990" s="365"/>
      <c r="AJ990" s="365"/>
    </row>
    <row r="991" spans="1:36" s="359" customFormat="1" ht="20.100000000000001" customHeight="1" x14ac:dyDescent="0.15">
      <c r="A991" s="357"/>
      <c r="B991" s="342" t="s">
        <v>847</v>
      </c>
      <c r="C991" s="342"/>
      <c r="D991" s="342"/>
      <c r="E991" s="342"/>
      <c r="F991" s="342"/>
      <c r="G991" s="342"/>
      <c r="H991" s="342"/>
      <c r="I991" s="342"/>
      <c r="J991" s="342"/>
      <c r="K991" s="342"/>
      <c r="L991" s="342"/>
      <c r="M991" s="342"/>
      <c r="N991" s="342"/>
      <c r="O991" s="357"/>
      <c r="P991" s="357"/>
      <c r="Q991" s="357"/>
      <c r="R991" s="357"/>
      <c r="S991" s="357"/>
      <c r="T991" s="357"/>
      <c r="U991" s="357"/>
      <c r="V991" s="357"/>
      <c r="W991" s="357"/>
      <c r="X991" s="357"/>
      <c r="Y991" s="357"/>
      <c r="Z991" s="357"/>
      <c r="AA991" s="357"/>
      <c r="AB991" s="357"/>
      <c r="AC991" s="357"/>
      <c r="AD991" s="357"/>
      <c r="AE991" s="357"/>
      <c r="AF991" s="357"/>
      <c r="AG991" s="357"/>
      <c r="AH991" s="357"/>
      <c r="AI991" s="357"/>
      <c r="AJ991" s="357"/>
    </row>
    <row r="992" spans="1:36" s="359" customFormat="1" ht="20.100000000000001" customHeight="1" x14ac:dyDescent="0.15">
      <c r="A992" s="357"/>
      <c r="B992" s="342"/>
      <c r="C992" s="4" t="s">
        <v>1224</v>
      </c>
      <c r="D992" s="342"/>
      <c r="E992" s="342"/>
      <c r="F992" s="342"/>
      <c r="G992" s="342"/>
      <c r="H992" s="342"/>
      <c r="I992" s="342"/>
      <c r="J992" s="342"/>
      <c r="K992" s="342"/>
      <c r="L992" s="342"/>
      <c r="M992" s="342"/>
      <c r="N992" s="342"/>
      <c r="O992" s="357"/>
      <c r="P992" s="357"/>
      <c r="Q992" s="357"/>
      <c r="R992" s="357"/>
      <c r="S992" s="357"/>
      <c r="T992" s="357"/>
      <c r="U992" s="357"/>
      <c r="V992" s="357"/>
      <c r="W992" s="357"/>
      <c r="X992" s="357"/>
      <c r="Y992" s="357"/>
      <c r="Z992" s="357"/>
      <c r="AA992" s="357"/>
      <c r="AB992" s="357"/>
      <c r="AC992" s="357"/>
      <c r="AD992" s="376" t="s">
        <v>1172</v>
      </c>
      <c r="AE992" s="813" t="s">
        <v>390</v>
      </c>
      <c r="AF992" s="813"/>
      <c r="AG992" s="813"/>
      <c r="AH992" s="813"/>
      <c r="AI992" s="813"/>
      <c r="AJ992" s="376" t="s">
        <v>1225</v>
      </c>
    </row>
    <row r="993" spans="1:37" s="359" customFormat="1" ht="20.100000000000001" customHeight="1" x14ac:dyDescent="0.15">
      <c r="A993" s="357"/>
      <c r="B993" s="342"/>
      <c r="C993" s="399" t="s">
        <v>1226</v>
      </c>
      <c r="D993" s="342"/>
      <c r="E993" s="342"/>
      <c r="F993" s="342"/>
      <c r="G993" s="342"/>
      <c r="H993" s="342"/>
      <c r="I993" s="342"/>
      <c r="J993" s="342"/>
      <c r="K993" s="342"/>
      <c r="L993" s="342"/>
      <c r="M993" s="342"/>
      <c r="N993" s="342"/>
      <c r="O993" s="342"/>
      <c r="P993" s="342"/>
      <c r="Q993" s="342"/>
      <c r="R993" s="342"/>
      <c r="S993" s="342"/>
      <c r="T993" s="342"/>
      <c r="U993" s="342"/>
      <c r="V993" s="342"/>
      <c r="W993" s="342"/>
      <c r="X993" s="342"/>
      <c r="Y993" s="342"/>
      <c r="Z993" s="342"/>
      <c r="AA993" s="342"/>
      <c r="AB993" s="342"/>
      <c r="AC993" s="342"/>
      <c r="AD993" s="376" t="s">
        <v>1177</v>
      </c>
      <c r="AE993" s="813" t="s">
        <v>390</v>
      </c>
      <c r="AF993" s="813"/>
      <c r="AG993" s="813"/>
      <c r="AH993" s="813"/>
      <c r="AI993" s="813"/>
      <c r="AJ993" s="376" t="s">
        <v>1227</v>
      </c>
    </row>
    <row r="994" spans="1:37" s="346" customFormat="1" ht="20.100000000000001" customHeight="1" x14ac:dyDescent="0.15">
      <c r="A994" s="357"/>
      <c r="B994" s="342"/>
      <c r="C994" s="399" t="s">
        <v>1228</v>
      </c>
      <c r="D994" s="342"/>
      <c r="E994" s="342"/>
      <c r="F994" s="342"/>
      <c r="G994" s="342"/>
      <c r="H994" s="342"/>
      <c r="I994" s="342"/>
      <c r="J994" s="342"/>
      <c r="K994" s="342"/>
      <c r="L994" s="342"/>
      <c r="M994" s="357"/>
      <c r="N994" s="357"/>
      <c r="O994" s="357"/>
      <c r="P994" s="357"/>
      <c r="Q994" s="357"/>
      <c r="R994" s="357"/>
      <c r="S994" s="357"/>
      <c r="T994" s="342"/>
      <c r="U994" s="342"/>
      <c r="V994" s="342"/>
      <c r="W994" s="342"/>
      <c r="X994" s="342"/>
      <c r="Y994" s="342"/>
      <c r="Z994" s="342"/>
      <c r="AA994" s="342"/>
      <c r="AB994" s="342"/>
      <c r="AC994" s="342"/>
      <c r="AD994" s="342"/>
      <c r="AE994" s="342"/>
      <c r="AF994" s="342"/>
      <c r="AG994" s="342"/>
      <c r="AH994" s="342"/>
      <c r="AI994" s="342"/>
      <c r="AJ994" s="342"/>
    </row>
    <row r="995" spans="1:37" s="346" customFormat="1" ht="20.100000000000001" customHeight="1" x14ac:dyDescent="0.15">
      <c r="A995" s="342"/>
      <c r="B995" s="342"/>
      <c r="C995" s="399"/>
      <c r="D995" s="414" t="s">
        <v>1172</v>
      </c>
      <c r="E995" s="1814" t="s">
        <v>1229</v>
      </c>
      <c r="F995" s="1814"/>
      <c r="G995" s="1814"/>
      <c r="H995" s="1814"/>
      <c r="I995" s="1814"/>
      <c r="J995" s="1814"/>
      <c r="K995" s="1814"/>
      <c r="L995" s="1814"/>
      <c r="M995" s="1814"/>
      <c r="N995" s="1814"/>
      <c r="O995" s="1814"/>
      <c r="P995" s="1814"/>
      <c r="Q995" s="1814"/>
      <c r="R995" s="1814"/>
      <c r="S995" s="1814"/>
      <c r="T995" s="1814"/>
      <c r="U995" s="1814"/>
      <c r="V995" s="1814"/>
      <c r="W995" s="1814"/>
      <c r="X995" s="1814"/>
      <c r="Y995" s="1814"/>
      <c r="Z995" s="1814"/>
      <c r="AA995" s="1814"/>
      <c r="AB995" s="1814"/>
      <c r="AC995" s="1814"/>
      <c r="AD995" s="1814"/>
      <c r="AE995" s="1814"/>
      <c r="AF995" s="1814"/>
      <c r="AG995" s="1814"/>
      <c r="AH995" s="1814"/>
      <c r="AI995" s="1814"/>
      <c r="AJ995" s="414" t="s">
        <v>1227</v>
      </c>
    </row>
    <row r="996" spans="1:37" s="359" customFormat="1" ht="20.100000000000001" customHeight="1" x14ac:dyDescent="0.15">
      <c r="A996" s="342"/>
      <c r="B996" s="342"/>
      <c r="C996" s="399"/>
      <c r="D996" s="414" t="s">
        <v>1172</v>
      </c>
      <c r="E996" s="374" t="s">
        <v>1230</v>
      </c>
      <c r="F996" s="374"/>
      <c r="G996" s="1977"/>
      <c r="H996" s="1977"/>
      <c r="I996" s="1977"/>
      <c r="J996" s="1977"/>
      <c r="K996" s="1977"/>
      <c r="L996" s="414" t="s">
        <v>1231</v>
      </c>
      <c r="M996" s="414" t="s">
        <v>1232</v>
      </c>
      <c r="N996" s="374" t="s">
        <v>1233</v>
      </c>
      <c r="O996" s="346"/>
      <c r="P996" s="1978" t="s">
        <v>1234</v>
      </c>
      <c r="Q996" s="1978"/>
      <c r="R996" s="1978"/>
      <c r="S996" s="1978"/>
      <c r="T996" s="1978"/>
      <c r="U996" s="414" t="s">
        <v>1231</v>
      </c>
      <c r="V996" s="414" t="s">
        <v>1235</v>
      </c>
      <c r="W996" s="374" t="s">
        <v>837</v>
      </c>
      <c r="X996" s="374"/>
      <c r="Y996" s="453" t="s">
        <v>1236</v>
      </c>
      <c r="Z996" s="1822"/>
      <c r="AA996" s="1822"/>
      <c r="AB996" s="1822"/>
      <c r="AC996" s="414" t="s">
        <v>1237</v>
      </c>
      <c r="AD996" s="1979"/>
      <c r="AE996" s="1979"/>
      <c r="AF996" s="1979"/>
      <c r="AG996" s="1979"/>
      <c r="AH996" s="1979"/>
      <c r="AI996" s="414" t="s">
        <v>1231</v>
      </c>
      <c r="AJ996" s="414" t="s">
        <v>1238</v>
      </c>
    </row>
    <row r="997" spans="1:37" s="346" customFormat="1" ht="20.100000000000001" customHeight="1" x14ac:dyDescent="0.15">
      <c r="A997" s="357"/>
      <c r="B997" s="342"/>
      <c r="C997" s="399" t="s">
        <v>1239</v>
      </c>
      <c r="D997" s="342"/>
      <c r="E997" s="342"/>
      <c r="F997" s="342"/>
      <c r="G997" s="342"/>
      <c r="H997" s="342"/>
      <c r="I997" s="414"/>
      <c r="J997" s="374"/>
      <c r="K997" s="374"/>
      <c r="L997" s="482"/>
      <c r="M997" s="482"/>
      <c r="N997" s="482"/>
      <c r="O997" s="482"/>
      <c r="P997" s="374"/>
      <c r="Q997" s="414"/>
      <c r="R997" s="374"/>
      <c r="S997" s="374"/>
      <c r="T997" s="482"/>
      <c r="U997" s="482"/>
      <c r="V997" s="482"/>
      <c r="W997" s="482"/>
      <c r="X997" s="374"/>
      <c r="Y997" s="414"/>
      <c r="Z997" s="374"/>
      <c r="AA997" s="374"/>
      <c r="AB997" s="374"/>
      <c r="AC997" s="374"/>
      <c r="AD997" s="376" t="s">
        <v>1240</v>
      </c>
      <c r="AE997" s="813" t="s">
        <v>390</v>
      </c>
      <c r="AF997" s="813"/>
      <c r="AG997" s="813"/>
      <c r="AH997" s="813"/>
      <c r="AI997" s="813"/>
      <c r="AJ997" s="376" t="s">
        <v>1238</v>
      </c>
    </row>
    <row r="998" spans="1:37" s="346" customFormat="1" ht="15" customHeight="1" x14ac:dyDescent="0.15">
      <c r="A998" s="342"/>
      <c r="B998" s="342"/>
      <c r="C998" s="1953" t="s">
        <v>1241</v>
      </c>
      <c r="D998" s="1953"/>
      <c r="E998" s="1953"/>
      <c r="F998" s="1953"/>
      <c r="G998" s="1953"/>
      <c r="H998" s="1953"/>
      <c r="I998" s="1953"/>
      <c r="J998" s="1953"/>
      <c r="K998" s="1953"/>
      <c r="L998" s="1953"/>
      <c r="M998" s="1953"/>
      <c r="N998" s="1953"/>
      <c r="O998" s="1953"/>
      <c r="P998" s="1953"/>
      <c r="Q998" s="1953"/>
      <c r="R998" s="1953"/>
      <c r="S998" s="1953"/>
      <c r="T998" s="1953"/>
      <c r="U998" s="1953"/>
      <c r="V998" s="1953"/>
      <c r="W998" s="1953"/>
      <c r="X998" s="1953"/>
      <c r="Y998" s="1953"/>
      <c r="Z998" s="1953"/>
      <c r="AA998" s="1953"/>
      <c r="AB998" s="1953"/>
      <c r="AC998" s="1953"/>
      <c r="AD998" s="1954" t="s">
        <v>1240</v>
      </c>
      <c r="AE998" s="813" t="s">
        <v>390</v>
      </c>
      <c r="AF998" s="813"/>
      <c r="AG998" s="813"/>
      <c r="AH998" s="813"/>
      <c r="AI998" s="813"/>
      <c r="AJ998" s="1954" t="s">
        <v>1238</v>
      </c>
    </row>
    <row r="999" spans="1:37" s="359" customFormat="1" ht="15" customHeight="1" x14ac:dyDescent="0.15">
      <c r="A999" s="342"/>
      <c r="B999" s="342"/>
      <c r="C999" s="1953"/>
      <c r="D999" s="1953"/>
      <c r="E999" s="1953"/>
      <c r="F999" s="1953"/>
      <c r="G999" s="1953"/>
      <c r="H999" s="1953"/>
      <c r="I999" s="1953"/>
      <c r="J999" s="1953"/>
      <c r="K999" s="1953"/>
      <c r="L999" s="1953"/>
      <c r="M999" s="1953"/>
      <c r="N999" s="1953"/>
      <c r="O999" s="1953"/>
      <c r="P999" s="1953"/>
      <c r="Q999" s="1953"/>
      <c r="R999" s="1953"/>
      <c r="S999" s="1953"/>
      <c r="T999" s="1953"/>
      <c r="U999" s="1953"/>
      <c r="V999" s="1953"/>
      <c r="W999" s="1953"/>
      <c r="X999" s="1953"/>
      <c r="Y999" s="1953"/>
      <c r="Z999" s="1953"/>
      <c r="AA999" s="1953"/>
      <c r="AB999" s="1953"/>
      <c r="AC999" s="1953"/>
      <c r="AD999" s="1954"/>
      <c r="AE999" s="813"/>
      <c r="AF999" s="813"/>
      <c r="AG999" s="813"/>
      <c r="AH999" s="813"/>
      <c r="AI999" s="813"/>
      <c r="AJ999" s="1954"/>
    </row>
    <row r="1000" spans="1:37" s="346" customFormat="1" ht="20.100000000000001" customHeight="1" x14ac:dyDescent="0.15">
      <c r="A1000" s="357"/>
      <c r="B1000" s="342"/>
      <c r="C1000" s="399" t="s">
        <v>1242</v>
      </c>
      <c r="D1000" s="342"/>
      <c r="E1000" s="342"/>
      <c r="F1000" s="342"/>
      <c r="G1000" s="342"/>
      <c r="H1000" s="342"/>
      <c r="I1000" s="414"/>
      <c r="J1000" s="374"/>
      <c r="K1000" s="374"/>
      <c r="L1000" s="482"/>
      <c r="M1000" s="482"/>
      <c r="N1000" s="482"/>
      <c r="O1000" s="482"/>
      <c r="P1000" s="374"/>
      <c r="Q1000" s="414"/>
      <c r="R1000" s="374"/>
      <c r="S1000" s="374"/>
      <c r="T1000" s="482"/>
      <c r="U1000" s="482"/>
      <c r="V1000" s="482"/>
      <c r="W1000" s="482"/>
      <c r="X1000" s="374"/>
      <c r="Y1000" s="414"/>
      <c r="Z1000" s="374"/>
      <c r="AA1000" s="374"/>
      <c r="AB1000" s="374"/>
      <c r="AC1000" s="374"/>
      <c r="AD1000" s="376" t="s">
        <v>1240</v>
      </c>
      <c r="AE1000" s="813" t="s">
        <v>390</v>
      </c>
      <c r="AF1000" s="813"/>
      <c r="AG1000" s="813"/>
      <c r="AH1000" s="813"/>
      <c r="AI1000" s="813"/>
      <c r="AJ1000" s="376" t="s">
        <v>929</v>
      </c>
    </row>
    <row r="1001" spans="1:37" s="346" customFormat="1" ht="20.100000000000001" customHeight="1" x14ac:dyDescent="0.15">
      <c r="A1001" s="342"/>
      <c r="B1001" s="479"/>
      <c r="C1001" s="10" t="s">
        <v>1243</v>
      </c>
      <c r="D1001" s="190"/>
      <c r="E1001" s="190"/>
      <c r="F1001" s="190"/>
      <c r="G1001" s="34"/>
      <c r="H1001" s="34"/>
      <c r="I1001" s="34"/>
      <c r="J1001" s="34"/>
      <c r="K1001" s="34"/>
      <c r="L1001" s="34"/>
      <c r="M1001" s="34"/>
      <c r="N1001" s="34"/>
      <c r="O1001" s="34"/>
      <c r="P1001" s="34"/>
      <c r="Q1001" s="34"/>
      <c r="R1001" s="34"/>
      <c r="S1001" s="34"/>
      <c r="T1001" s="34"/>
      <c r="U1001" s="34"/>
      <c r="V1001" s="34"/>
      <c r="W1001" s="34"/>
      <c r="X1001" s="34"/>
      <c r="Y1001" s="34"/>
      <c r="Z1001" s="34"/>
      <c r="AA1001" s="34"/>
      <c r="AB1001" s="4"/>
      <c r="AC1001" s="4"/>
      <c r="AD1001" s="83" t="s">
        <v>1240</v>
      </c>
      <c r="AE1001" s="858" t="s">
        <v>390</v>
      </c>
      <c r="AF1001" s="858"/>
      <c r="AG1001" s="858"/>
      <c r="AH1001" s="858"/>
      <c r="AI1001" s="858"/>
      <c r="AJ1001" s="83" t="s">
        <v>1238</v>
      </c>
    </row>
    <row r="1002" spans="1:37" s="359" customFormat="1" ht="20.100000000000001" customHeight="1" x14ac:dyDescent="0.15">
      <c r="A1002" s="342"/>
      <c r="B1002" s="479"/>
      <c r="C1002" s="10" t="s">
        <v>1244</v>
      </c>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c r="AB1002" s="19"/>
      <c r="AC1002" s="19"/>
      <c r="AD1002" s="83" t="s">
        <v>1240</v>
      </c>
      <c r="AE1002" s="858" t="s">
        <v>390</v>
      </c>
      <c r="AF1002" s="858"/>
      <c r="AG1002" s="858"/>
      <c r="AH1002" s="858"/>
      <c r="AI1002" s="858"/>
      <c r="AJ1002" s="83" t="s">
        <v>929</v>
      </c>
    </row>
    <row r="1003" spans="1:37" s="719" customFormat="1" ht="20.100000000000001" customHeight="1" x14ac:dyDescent="0.15">
      <c r="B1003" s="635" t="s">
        <v>1809</v>
      </c>
      <c r="C1003" s="587"/>
      <c r="D1003" s="587"/>
      <c r="E1003" s="587"/>
      <c r="F1003" s="587"/>
      <c r="G1003" s="587"/>
      <c r="H1003" s="587"/>
      <c r="I1003" s="587"/>
      <c r="J1003" s="587"/>
      <c r="K1003" s="587"/>
      <c r="L1003" s="587"/>
      <c r="M1003" s="587"/>
      <c r="N1003" s="587"/>
      <c r="O1003" s="587"/>
      <c r="P1003" s="587"/>
      <c r="Q1003" s="587"/>
      <c r="R1003" s="587"/>
      <c r="S1003" s="587"/>
      <c r="T1003" s="587"/>
      <c r="U1003" s="587"/>
      <c r="V1003" s="587"/>
      <c r="W1003" s="587"/>
      <c r="X1003" s="587"/>
      <c r="Y1003" s="587"/>
      <c r="Z1003" s="587"/>
      <c r="AA1003" s="587"/>
      <c r="AB1003" s="587"/>
      <c r="AC1003" s="587"/>
      <c r="AD1003" s="587"/>
      <c r="AE1003" s="587"/>
      <c r="AF1003" s="587"/>
      <c r="AG1003" s="587"/>
      <c r="AH1003" s="587"/>
      <c r="AI1003" s="587"/>
      <c r="AJ1003" s="693"/>
      <c r="AK1003" s="693"/>
    </row>
    <row r="1004" spans="1:37" s="719" customFormat="1" ht="20.100000000000001" customHeight="1" x14ac:dyDescent="0.15">
      <c r="B1004" s="587" t="s">
        <v>1810</v>
      </c>
      <c r="C1004" s="587"/>
      <c r="D1004" s="587"/>
      <c r="E1004" s="587"/>
      <c r="F1004" s="587"/>
      <c r="G1004" s="587"/>
      <c r="H1004" s="587"/>
      <c r="I1004" s="587"/>
      <c r="J1004" s="587"/>
      <c r="K1004" s="587"/>
      <c r="L1004" s="587"/>
      <c r="M1004" s="587"/>
      <c r="N1004" s="587"/>
      <c r="O1004" s="587"/>
      <c r="P1004" s="587"/>
      <c r="Q1004" s="587"/>
      <c r="R1004" s="587"/>
      <c r="S1004" s="587"/>
      <c r="T1004" s="587"/>
      <c r="U1004" s="587"/>
      <c r="V1004" s="587"/>
      <c r="W1004" s="587"/>
      <c r="X1004" s="587"/>
      <c r="Y1004" s="587"/>
      <c r="Z1004" s="587"/>
      <c r="AA1004" s="587"/>
      <c r="AB1004" s="587"/>
      <c r="AC1004" s="587"/>
      <c r="AD1004" s="587"/>
      <c r="AE1004" s="587"/>
      <c r="AF1004" s="587"/>
      <c r="AG1004" s="587"/>
      <c r="AH1004" s="587"/>
      <c r="AI1004" s="587"/>
      <c r="AJ1004" s="693"/>
      <c r="AK1004" s="693"/>
    </row>
    <row r="1005" spans="1:37" s="719" customFormat="1" ht="20.100000000000001" customHeight="1" x14ac:dyDescent="0.15">
      <c r="B1005" s="775" t="s">
        <v>1140</v>
      </c>
      <c r="C1005" s="776"/>
      <c r="D1005" s="776"/>
      <c r="E1005" s="776"/>
      <c r="F1005" s="777"/>
      <c r="G1005" s="778" t="s">
        <v>1159</v>
      </c>
      <c r="H1005" s="778"/>
      <c r="I1005" s="778"/>
      <c r="J1005" s="778"/>
      <c r="K1005" s="778"/>
      <c r="L1005" s="778"/>
      <c r="M1005" s="778"/>
      <c r="N1005" s="775" t="s">
        <v>1811</v>
      </c>
      <c r="O1005" s="776"/>
      <c r="P1005" s="776"/>
      <c r="Q1005" s="776"/>
      <c r="R1005" s="776"/>
      <c r="S1005" s="776"/>
      <c r="T1005" s="776"/>
      <c r="U1005" s="776"/>
      <c r="V1005" s="776"/>
      <c r="W1005" s="776"/>
      <c r="X1005" s="777"/>
      <c r="Y1005" s="587"/>
      <c r="Z1005" s="587"/>
      <c r="AA1005" s="587"/>
      <c r="AB1005" s="587"/>
      <c r="AC1005" s="587"/>
      <c r="AD1005" s="587"/>
      <c r="AE1005" s="587"/>
      <c r="AF1005" s="587"/>
      <c r="AG1005" s="587"/>
      <c r="AH1005" s="587"/>
      <c r="AI1005" s="587"/>
      <c r="AJ1005" s="693"/>
      <c r="AK1005" s="693"/>
    </row>
    <row r="1006" spans="1:37" s="719" customFormat="1" ht="20.100000000000001" customHeight="1" x14ac:dyDescent="0.15">
      <c r="B1006" s="590" t="s">
        <v>1812</v>
      </c>
      <c r="C1006" s="633"/>
      <c r="D1006" s="633"/>
      <c r="E1006" s="633"/>
      <c r="F1006" s="591"/>
      <c r="G1006" s="807" t="s">
        <v>1045</v>
      </c>
      <c r="H1006" s="807"/>
      <c r="I1006" s="807"/>
      <c r="J1006" s="807"/>
      <c r="K1006" s="807"/>
      <c r="L1006" s="807"/>
      <c r="M1006" s="807"/>
      <c r="N1006" s="782"/>
      <c r="O1006" s="783"/>
      <c r="P1006" s="783"/>
      <c r="Q1006" s="783"/>
      <c r="R1006" s="783"/>
      <c r="S1006" s="783"/>
      <c r="T1006" s="783"/>
      <c r="U1006" s="783"/>
      <c r="V1006" s="783"/>
      <c r="W1006" s="783"/>
      <c r="X1006" s="784"/>
      <c r="Y1006" s="587"/>
      <c r="Z1006" s="587"/>
      <c r="AA1006" s="587"/>
      <c r="AB1006" s="587"/>
      <c r="AC1006" s="587"/>
      <c r="AD1006" s="587"/>
      <c r="AE1006" s="587"/>
      <c r="AF1006" s="587"/>
      <c r="AG1006" s="587"/>
      <c r="AH1006" s="587"/>
      <c r="AI1006" s="587"/>
      <c r="AJ1006" s="693"/>
      <c r="AK1006" s="693"/>
    </row>
    <row r="1007" spans="1:37" s="719" customFormat="1" ht="20.100000000000001" customHeight="1" x14ac:dyDescent="0.15">
      <c r="B1007" s="590" t="s">
        <v>1813</v>
      </c>
      <c r="C1007" s="633"/>
      <c r="D1007" s="633"/>
      <c r="E1007" s="633"/>
      <c r="F1007" s="591"/>
      <c r="G1007" s="807" t="s">
        <v>1045</v>
      </c>
      <c r="H1007" s="807"/>
      <c r="I1007" s="807"/>
      <c r="J1007" s="807"/>
      <c r="K1007" s="807"/>
      <c r="L1007" s="807"/>
      <c r="M1007" s="807"/>
      <c r="N1007" s="782"/>
      <c r="O1007" s="783"/>
      <c r="P1007" s="783"/>
      <c r="Q1007" s="783"/>
      <c r="R1007" s="783"/>
      <c r="S1007" s="783"/>
      <c r="T1007" s="783"/>
      <c r="U1007" s="783"/>
      <c r="V1007" s="783"/>
      <c r="W1007" s="783"/>
      <c r="X1007" s="784"/>
      <c r="Y1007" s="587"/>
      <c r="Z1007" s="587"/>
      <c r="AA1007" s="587"/>
      <c r="AB1007" s="587"/>
      <c r="AC1007" s="587"/>
      <c r="AD1007" s="587"/>
      <c r="AE1007" s="587"/>
      <c r="AF1007" s="587"/>
      <c r="AG1007" s="587"/>
      <c r="AH1007" s="587"/>
      <c r="AI1007" s="587"/>
      <c r="AJ1007" s="693"/>
      <c r="AK1007" s="693"/>
    </row>
    <row r="1008" spans="1:37" s="719" customFormat="1" ht="20.100000000000001" customHeight="1" x14ac:dyDescent="0.15">
      <c r="B1008" s="587"/>
      <c r="C1008" s="587"/>
      <c r="D1008" s="587"/>
      <c r="E1008" s="587"/>
      <c r="F1008" s="587"/>
      <c r="G1008" s="587"/>
      <c r="H1008" s="587"/>
      <c r="I1008" s="587"/>
      <c r="J1008" s="587"/>
      <c r="K1008" s="587"/>
      <c r="L1008" s="587"/>
      <c r="M1008" s="587"/>
      <c r="N1008" s="587"/>
      <c r="O1008" s="587"/>
      <c r="P1008" s="587"/>
      <c r="Q1008" s="587"/>
      <c r="R1008" s="587"/>
      <c r="S1008" s="587"/>
      <c r="T1008" s="587"/>
      <c r="U1008" s="587"/>
      <c r="V1008" s="587"/>
      <c r="W1008" s="587"/>
      <c r="X1008" s="587"/>
      <c r="Y1008" s="587"/>
      <c r="Z1008" s="587"/>
      <c r="AA1008" s="587"/>
      <c r="AB1008" s="587"/>
      <c r="AC1008" s="587"/>
      <c r="AD1008" s="587"/>
      <c r="AE1008" s="587"/>
      <c r="AF1008" s="587"/>
      <c r="AG1008" s="587"/>
      <c r="AH1008" s="587"/>
      <c r="AI1008" s="587"/>
      <c r="AJ1008" s="693"/>
      <c r="AK1008" s="693"/>
    </row>
    <row r="1009" spans="1:37" s="719" customFormat="1" ht="20.100000000000001" customHeight="1" x14ac:dyDescent="0.15">
      <c r="B1009" s="587" t="s">
        <v>1814</v>
      </c>
      <c r="C1009" s="587"/>
      <c r="D1009" s="587"/>
      <c r="E1009" s="587"/>
      <c r="F1009" s="587"/>
      <c r="G1009" s="587"/>
      <c r="H1009" s="587"/>
      <c r="I1009" s="587"/>
      <c r="J1009" s="587"/>
      <c r="K1009" s="587"/>
      <c r="L1009" s="587"/>
      <c r="M1009" s="587"/>
      <c r="N1009" s="587"/>
      <c r="O1009" s="587"/>
      <c r="P1009" s="587"/>
      <c r="Q1009" s="587"/>
      <c r="R1009" s="587"/>
      <c r="S1009" s="587"/>
      <c r="T1009" s="587"/>
      <c r="U1009" s="587"/>
      <c r="V1009" s="587"/>
      <c r="W1009" s="587"/>
      <c r="X1009" s="587"/>
      <c r="Y1009" s="587"/>
      <c r="Z1009" s="587"/>
      <c r="AA1009" s="587"/>
      <c r="AB1009" s="587"/>
      <c r="AC1009" s="587"/>
      <c r="AD1009" s="587"/>
      <c r="AE1009" s="587"/>
      <c r="AF1009" s="587"/>
      <c r="AG1009" s="587"/>
      <c r="AH1009" s="587"/>
      <c r="AI1009" s="587"/>
      <c r="AJ1009" s="693"/>
    </row>
    <row r="1010" spans="1:37" s="719" customFormat="1" ht="20.100000000000001" customHeight="1" x14ac:dyDescent="0.15">
      <c r="B1010" s="778" t="s">
        <v>1815</v>
      </c>
      <c r="C1010" s="778"/>
      <c r="D1010" s="778"/>
      <c r="E1010" s="778"/>
      <c r="F1010" s="778"/>
      <c r="G1010" s="778"/>
      <c r="H1010" s="778"/>
      <c r="I1010" s="778" t="s">
        <v>1816</v>
      </c>
      <c r="J1010" s="778"/>
      <c r="K1010" s="778"/>
      <c r="L1010" s="778"/>
      <c r="M1010" s="778"/>
      <c r="N1010" s="778"/>
      <c r="O1010" s="778"/>
      <c r="P1010" s="778"/>
      <c r="Q1010" s="778"/>
      <c r="R1010" s="778"/>
      <c r="S1010" s="778"/>
      <c r="T1010" s="778"/>
      <c r="U1010" s="778"/>
      <c r="V1010" s="778"/>
      <c r="W1010" s="778"/>
      <c r="X1010" s="778"/>
      <c r="Y1010" s="778"/>
      <c r="Z1010" s="778"/>
      <c r="AA1010" s="778"/>
      <c r="AB1010" s="778"/>
      <c r="AC1010" s="778"/>
      <c r="AD1010" s="778"/>
      <c r="AE1010" s="778"/>
      <c r="AF1010" s="778"/>
      <c r="AG1010" s="778"/>
      <c r="AH1010" s="778"/>
      <c r="AI1010" s="778"/>
    </row>
    <row r="1011" spans="1:37" s="719" customFormat="1" ht="20.100000000000001" customHeight="1" x14ac:dyDescent="0.15">
      <c r="B1011" s="807" t="s">
        <v>1045</v>
      </c>
      <c r="C1011" s="807"/>
      <c r="D1011" s="807"/>
      <c r="E1011" s="807"/>
      <c r="F1011" s="807"/>
      <c r="G1011" s="807"/>
      <c r="H1011" s="807"/>
      <c r="I1011" s="815"/>
      <c r="J1011" s="815"/>
      <c r="K1011" s="815"/>
      <c r="L1011" s="815"/>
      <c r="M1011" s="815"/>
      <c r="N1011" s="815"/>
      <c r="O1011" s="815"/>
      <c r="P1011" s="815"/>
      <c r="Q1011" s="815"/>
      <c r="R1011" s="815"/>
      <c r="S1011" s="815"/>
      <c r="T1011" s="815"/>
      <c r="U1011" s="815"/>
      <c r="V1011" s="815"/>
      <c r="W1011" s="815"/>
      <c r="X1011" s="815"/>
      <c r="Y1011" s="815"/>
      <c r="Z1011" s="815"/>
      <c r="AA1011" s="815"/>
      <c r="AB1011" s="815"/>
      <c r="AC1011" s="815"/>
      <c r="AD1011" s="815"/>
      <c r="AE1011" s="815"/>
      <c r="AF1011" s="815"/>
      <c r="AG1011" s="815"/>
      <c r="AH1011" s="815"/>
      <c r="AI1011" s="815"/>
      <c r="AK1011" s="693"/>
    </row>
    <row r="1012" spans="1:37" s="719" customFormat="1" ht="20.100000000000001" customHeight="1" x14ac:dyDescent="0.15">
      <c r="B1012" s="587"/>
      <c r="C1012" s="587"/>
      <c r="D1012" s="587"/>
      <c r="E1012" s="587"/>
      <c r="F1012" s="587"/>
      <c r="G1012" s="587"/>
      <c r="H1012" s="587"/>
      <c r="I1012" s="587"/>
      <c r="J1012" s="587"/>
      <c r="K1012" s="587"/>
      <c r="L1012" s="587"/>
      <c r="M1012" s="587"/>
      <c r="N1012" s="587"/>
      <c r="O1012" s="587"/>
      <c r="P1012" s="587"/>
      <c r="Q1012" s="587"/>
      <c r="R1012" s="587"/>
      <c r="S1012" s="587"/>
      <c r="T1012" s="587"/>
      <c r="U1012" s="587"/>
      <c r="V1012" s="587"/>
      <c r="W1012" s="587"/>
      <c r="X1012" s="587"/>
      <c r="Y1012" s="587"/>
      <c r="Z1012" s="587"/>
      <c r="AA1012" s="587"/>
      <c r="AB1012" s="587"/>
      <c r="AC1012" s="587"/>
      <c r="AD1012" s="587"/>
      <c r="AE1012" s="587"/>
      <c r="AF1012" s="587"/>
      <c r="AG1012" s="587"/>
      <c r="AH1012" s="587"/>
      <c r="AI1012" s="587"/>
      <c r="AJ1012" s="693"/>
      <c r="AK1012" s="693"/>
    </row>
    <row r="1013" spans="1:37" s="719" customFormat="1" ht="20.100000000000001" customHeight="1" x14ac:dyDescent="0.15">
      <c r="B1013" s="775" t="s">
        <v>1140</v>
      </c>
      <c r="C1013" s="776"/>
      <c r="D1013" s="776"/>
      <c r="E1013" s="776"/>
      <c r="F1013" s="777"/>
      <c r="G1013" s="778" t="s">
        <v>1817</v>
      </c>
      <c r="H1013" s="778"/>
      <c r="I1013" s="778"/>
      <c r="J1013" s="778"/>
      <c r="K1013" s="778"/>
      <c r="L1013" s="778"/>
      <c r="M1013" s="778"/>
      <c r="N1013" s="778" t="s">
        <v>1818</v>
      </c>
      <c r="O1013" s="778"/>
      <c r="P1013" s="778"/>
      <c r="Q1013" s="778"/>
      <c r="R1013" s="778"/>
      <c r="S1013" s="778"/>
      <c r="T1013" s="778"/>
      <c r="U1013" s="778"/>
      <c r="V1013" s="778"/>
      <c r="W1013" s="778"/>
      <c r="X1013" s="778"/>
      <c r="Y1013" s="778"/>
      <c r="Z1013" s="778"/>
      <c r="AA1013" s="778"/>
      <c r="AB1013" s="778"/>
      <c r="AC1013" s="778"/>
      <c r="AD1013" s="778"/>
      <c r="AE1013" s="778"/>
      <c r="AF1013" s="778"/>
      <c r="AG1013" s="778"/>
      <c r="AH1013" s="778"/>
      <c r="AI1013" s="778"/>
      <c r="AJ1013" s="693"/>
      <c r="AK1013" s="693"/>
    </row>
    <row r="1014" spans="1:37" s="719" customFormat="1" ht="20.100000000000001" customHeight="1" x14ac:dyDescent="0.15">
      <c r="B1014" s="590" t="s">
        <v>1819</v>
      </c>
      <c r="C1014" s="633"/>
      <c r="D1014" s="633"/>
      <c r="E1014" s="633"/>
      <c r="F1014" s="591"/>
      <c r="G1014" s="815"/>
      <c r="H1014" s="815"/>
      <c r="I1014" s="815"/>
      <c r="J1014" s="815"/>
      <c r="K1014" s="815"/>
      <c r="L1014" s="815"/>
      <c r="M1014" s="815"/>
      <c r="N1014" s="815"/>
      <c r="O1014" s="815"/>
      <c r="P1014" s="815"/>
      <c r="Q1014" s="815"/>
      <c r="R1014" s="815"/>
      <c r="S1014" s="815"/>
      <c r="T1014" s="815"/>
      <c r="U1014" s="815"/>
      <c r="V1014" s="815"/>
      <c r="W1014" s="815"/>
      <c r="X1014" s="815"/>
      <c r="Y1014" s="815"/>
      <c r="Z1014" s="815"/>
      <c r="AA1014" s="815"/>
      <c r="AB1014" s="815"/>
      <c r="AC1014" s="815"/>
      <c r="AD1014" s="815"/>
      <c r="AE1014" s="815"/>
      <c r="AF1014" s="815"/>
      <c r="AG1014" s="815"/>
      <c r="AH1014" s="815"/>
      <c r="AI1014" s="815"/>
      <c r="AJ1014" s="693"/>
      <c r="AK1014" s="693"/>
    </row>
    <row r="1015" spans="1:37" s="719" customFormat="1" ht="20.100000000000001" customHeight="1" x14ac:dyDescent="0.15">
      <c r="B1015" s="590" t="s">
        <v>1820</v>
      </c>
      <c r="C1015" s="633"/>
      <c r="D1015" s="633"/>
      <c r="E1015" s="633"/>
      <c r="F1015" s="591"/>
      <c r="G1015" s="815"/>
      <c r="H1015" s="815"/>
      <c r="I1015" s="815"/>
      <c r="J1015" s="815"/>
      <c r="K1015" s="815"/>
      <c r="L1015" s="815"/>
      <c r="M1015" s="815"/>
      <c r="N1015" s="815"/>
      <c r="O1015" s="815"/>
      <c r="P1015" s="815"/>
      <c r="Q1015" s="815"/>
      <c r="R1015" s="815"/>
      <c r="S1015" s="815"/>
      <c r="T1015" s="815"/>
      <c r="U1015" s="815"/>
      <c r="V1015" s="815"/>
      <c r="W1015" s="815"/>
      <c r="X1015" s="815"/>
      <c r="Y1015" s="815"/>
      <c r="Z1015" s="815"/>
      <c r="AA1015" s="815"/>
      <c r="AB1015" s="815"/>
      <c r="AC1015" s="815"/>
      <c r="AD1015" s="815"/>
      <c r="AE1015" s="815"/>
      <c r="AF1015" s="815"/>
      <c r="AG1015" s="815"/>
      <c r="AH1015" s="815"/>
      <c r="AI1015" s="815"/>
      <c r="AJ1015" s="693"/>
      <c r="AK1015" s="693"/>
    </row>
    <row r="1016" spans="1:37" s="719" customFormat="1" ht="20.100000000000001" customHeight="1" x14ac:dyDescent="0.15">
      <c r="B1016" s="692"/>
      <c r="C1016" s="692"/>
      <c r="D1016" s="692"/>
      <c r="E1016" s="692"/>
      <c r="F1016" s="692"/>
      <c r="G1016" s="690"/>
      <c r="H1016" s="690"/>
      <c r="I1016" s="690"/>
      <c r="J1016" s="690"/>
      <c r="K1016" s="690"/>
      <c r="L1016" s="690"/>
      <c r="M1016" s="690"/>
      <c r="N1016" s="690"/>
      <c r="O1016" s="690"/>
      <c r="P1016" s="690"/>
      <c r="Q1016" s="690"/>
      <c r="R1016" s="690"/>
      <c r="S1016" s="690"/>
      <c r="T1016" s="690"/>
      <c r="U1016" s="690"/>
      <c r="V1016" s="690"/>
      <c r="W1016" s="690"/>
      <c r="X1016" s="690"/>
      <c r="Y1016" s="690"/>
      <c r="Z1016" s="690"/>
      <c r="AA1016" s="690"/>
      <c r="AB1016" s="690"/>
      <c r="AC1016" s="690"/>
      <c r="AD1016" s="690"/>
      <c r="AE1016" s="690"/>
      <c r="AF1016" s="690"/>
      <c r="AG1016" s="690"/>
      <c r="AH1016" s="690"/>
      <c r="AI1016" s="690"/>
      <c r="AJ1016" s="693"/>
      <c r="AK1016" s="693"/>
    </row>
    <row r="1017" spans="1:37" s="719" customFormat="1" ht="20.100000000000001" customHeight="1" x14ac:dyDescent="0.15">
      <c r="B1017" s="587" t="s">
        <v>1821</v>
      </c>
      <c r="C1017" s="587"/>
      <c r="D1017" s="587"/>
      <c r="E1017" s="587"/>
      <c r="F1017" s="587"/>
      <c r="G1017" s="587"/>
      <c r="H1017" s="587"/>
      <c r="I1017" s="587"/>
      <c r="J1017" s="587"/>
      <c r="K1017" s="587"/>
      <c r="L1017" s="587"/>
      <c r="M1017" s="587"/>
      <c r="N1017" s="587"/>
      <c r="O1017" s="587"/>
      <c r="P1017" s="587"/>
      <c r="Q1017" s="587"/>
      <c r="R1017" s="587"/>
      <c r="S1017" s="587"/>
      <c r="T1017" s="587"/>
      <c r="U1017" s="587"/>
      <c r="V1017" s="587"/>
      <c r="W1017" s="587"/>
      <c r="X1017" s="587"/>
      <c r="Y1017" s="587"/>
      <c r="Z1017" s="587"/>
      <c r="AA1017" s="587"/>
      <c r="AB1017" s="587"/>
      <c r="AC1017" s="587"/>
      <c r="AD1017" s="587"/>
      <c r="AE1017" s="587"/>
      <c r="AF1017" s="587"/>
      <c r="AG1017" s="587"/>
      <c r="AH1017" s="587"/>
      <c r="AI1017" s="587"/>
      <c r="AJ1017" s="693"/>
      <c r="AK1017" s="693"/>
    </row>
    <row r="1018" spans="1:37" s="719" customFormat="1" ht="20.100000000000001" customHeight="1" x14ac:dyDescent="0.15">
      <c r="B1018" s="775" t="s">
        <v>1140</v>
      </c>
      <c r="C1018" s="776"/>
      <c r="D1018" s="776"/>
      <c r="E1018" s="776"/>
      <c r="F1018" s="777"/>
      <c r="G1018" s="778" t="s">
        <v>1822</v>
      </c>
      <c r="H1018" s="778"/>
      <c r="I1018" s="778"/>
      <c r="J1018" s="778"/>
      <c r="K1018" s="778"/>
      <c r="L1018" s="778"/>
      <c r="M1018" s="778"/>
      <c r="N1018" s="775" t="s">
        <v>1823</v>
      </c>
      <c r="O1018" s="776"/>
      <c r="P1018" s="776"/>
      <c r="Q1018" s="776"/>
      <c r="R1018" s="776"/>
      <c r="S1018" s="776"/>
      <c r="T1018" s="776"/>
      <c r="U1018" s="776"/>
      <c r="V1018" s="776"/>
      <c r="W1018" s="776"/>
      <c r="X1018" s="777"/>
      <c r="Y1018" s="587"/>
      <c r="Z1018" s="587"/>
      <c r="AA1018" s="587"/>
      <c r="AB1018" s="587"/>
      <c r="AC1018" s="587"/>
      <c r="AD1018" s="587"/>
      <c r="AE1018" s="587"/>
      <c r="AF1018" s="587"/>
      <c r="AG1018" s="587"/>
      <c r="AH1018" s="587"/>
      <c r="AI1018" s="587"/>
      <c r="AJ1018" s="693"/>
      <c r="AK1018" s="693"/>
    </row>
    <row r="1019" spans="1:37" s="719" customFormat="1" ht="20.100000000000001" customHeight="1" x14ac:dyDescent="0.15">
      <c r="B1019" s="590" t="s">
        <v>1812</v>
      </c>
      <c r="C1019" s="633"/>
      <c r="D1019" s="633"/>
      <c r="E1019" s="633"/>
      <c r="F1019" s="591"/>
      <c r="G1019" s="779" t="s">
        <v>1045</v>
      </c>
      <c r="H1019" s="780"/>
      <c r="I1019" s="780"/>
      <c r="J1019" s="780"/>
      <c r="K1019" s="780"/>
      <c r="L1019" s="780"/>
      <c r="M1019" s="781"/>
      <c r="N1019" s="782"/>
      <c r="O1019" s="783"/>
      <c r="P1019" s="783"/>
      <c r="Q1019" s="783"/>
      <c r="R1019" s="783"/>
      <c r="S1019" s="783"/>
      <c r="T1019" s="783"/>
      <c r="U1019" s="783"/>
      <c r="V1019" s="783"/>
      <c r="W1019" s="783"/>
      <c r="X1019" s="784"/>
      <c r="Y1019" s="587"/>
      <c r="Z1019" s="587"/>
      <c r="AA1019" s="587"/>
      <c r="AB1019" s="587"/>
      <c r="AC1019" s="587"/>
      <c r="AD1019" s="587"/>
      <c r="AE1019" s="587"/>
      <c r="AF1019" s="587"/>
      <c r="AG1019" s="587"/>
      <c r="AH1019" s="587"/>
      <c r="AI1019" s="587"/>
      <c r="AJ1019" s="693"/>
      <c r="AK1019" s="693"/>
    </row>
    <row r="1020" spans="1:37" s="719" customFormat="1" ht="20.100000000000001" customHeight="1" x14ac:dyDescent="0.15">
      <c r="B1020" s="590" t="s">
        <v>1813</v>
      </c>
      <c r="C1020" s="633"/>
      <c r="D1020" s="633"/>
      <c r="E1020" s="633"/>
      <c r="F1020" s="591"/>
      <c r="G1020" s="779" t="s">
        <v>1045</v>
      </c>
      <c r="H1020" s="780"/>
      <c r="I1020" s="780"/>
      <c r="J1020" s="780"/>
      <c r="K1020" s="780"/>
      <c r="L1020" s="780"/>
      <c r="M1020" s="781"/>
      <c r="N1020" s="782"/>
      <c r="O1020" s="783"/>
      <c r="P1020" s="783"/>
      <c r="Q1020" s="783"/>
      <c r="R1020" s="783"/>
      <c r="S1020" s="783"/>
      <c r="T1020" s="783"/>
      <c r="U1020" s="783"/>
      <c r="V1020" s="783"/>
      <c r="W1020" s="783"/>
      <c r="X1020" s="784"/>
      <c r="Y1020" s="690"/>
      <c r="Z1020" s="690"/>
      <c r="AA1020" s="690"/>
      <c r="AB1020" s="690"/>
      <c r="AC1020" s="690"/>
      <c r="AD1020" s="690"/>
      <c r="AE1020" s="690"/>
      <c r="AF1020" s="690"/>
      <c r="AG1020" s="690"/>
      <c r="AH1020" s="690"/>
      <c r="AI1020" s="690"/>
      <c r="AJ1020" s="693"/>
      <c r="AK1020" s="693"/>
    </row>
    <row r="1021" spans="1:37" s="719" customFormat="1" ht="20.100000000000001" customHeight="1" x14ac:dyDescent="0.15">
      <c r="B1021" s="729"/>
      <c r="C1021" s="729"/>
      <c r="D1021" s="729"/>
      <c r="E1021" s="672"/>
      <c r="F1021" s="672"/>
      <c r="G1021" s="670"/>
      <c r="H1021" s="670"/>
      <c r="I1021" s="670"/>
      <c r="J1021" s="670"/>
      <c r="K1021" s="670"/>
      <c r="L1021" s="670"/>
      <c r="M1021" s="670"/>
      <c r="N1021" s="670"/>
      <c r="O1021" s="670"/>
      <c r="P1021" s="728"/>
      <c r="Q1021" s="728"/>
      <c r="R1021" s="728"/>
      <c r="S1021" s="728"/>
      <c r="T1021" s="728"/>
      <c r="U1021" s="728"/>
      <c r="V1021" s="728"/>
      <c r="W1021" s="728"/>
      <c r="X1021" s="728"/>
      <c r="Y1021" s="690"/>
      <c r="Z1021" s="690"/>
      <c r="AA1021" s="690"/>
      <c r="AB1021" s="690"/>
      <c r="AC1021" s="690"/>
      <c r="AD1021" s="690"/>
      <c r="AE1021" s="690"/>
      <c r="AF1021" s="690"/>
      <c r="AG1021" s="690"/>
      <c r="AH1021" s="690"/>
      <c r="AI1021" s="690"/>
      <c r="AJ1021" s="693"/>
      <c r="AK1021" s="693"/>
    </row>
    <row r="1022" spans="1:37" s="340" customFormat="1" ht="20.100000000000001" customHeight="1" x14ac:dyDescent="0.15">
      <c r="A1022" s="378" t="s">
        <v>1245</v>
      </c>
      <c r="B1022" s="341"/>
      <c r="C1022" s="341"/>
      <c r="D1022" s="341"/>
      <c r="E1022" s="341"/>
      <c r="F1022" s="341"/>
      <c r="G1022" s="341"/>
      <c r="H1022" s="341"/>
      <c r="I1022" s="341"/>
      <c r="J1022" s="341"/>
      <c r="K1022" s="341"/>
      <c r="L1022" s="341"/>
      <c r="M1022" s="341"/>
      <c r="N1022" s="341"/>
      <c r="O1022" s="341"/>
      <c r="P1022" s="341"/>
      <c r="Q1022" s="341"/>
      <c r="R1022" s="341"/>
      <c r="S1022" s="341"/>
      <c r="T1022" s="341"/>
      <c r="U1022" s="341"/>
      <c r="V1022" s="341"/>
      <c r="W1022" s="341"/>
      <c r="X1022" s="341"/>
      <c r="Y1022" s="341"/>
      <c r="Z1022" s="341"/>
      <c r="AA1022" s="341"/>
      <c r="AB1022" s="341"/>
      <c r="AC1022" s="341"/>
      <c r="AD1022" s="341"/>
      <c r="AE1022" s="341"/>
      <c r="AF1022" s="341"/>
      <c r="AG1022" s="341"/>
      <c r="AH1022" s="341"/>
      <c r="AI1022" s="341"/>
      <c r="AJ1022" s="341"/>
    </row>
    <row r="1023" spans="1:37" s="340" customFormat="1" ht="20.100000000000001" customHeight="1" x14ac:dyDescent="0.15">
      <c r="A1023" s="341"/>
      <c r="B1023" s="3" t="s">
        <v>1246</v>
      </c>
      <c r="C1023" s="341"/>
      <c r="D1023" s="341"/>
      <c r="E1023" s="341"/>
      <c r="F1023" s="341"/>
      <c r="G1023" s="341"/>
      <c r="H1023" s="341"/>
      <c r="I1023" s="341"/>
      <c r="J1023" s="341"/>
      <c r="K1023" s="341"/>
      <c r="L1023" s="341"/>
      <c r="M1023" s="341"/>
      <c r="N1023" s="341"/>
      <c r="O1023" s="341"/>
      <c r="P1023" s="341"/>
      <c r="Q1023" s="341"/>
      <c r="R1023" s="341"/>
      <c r="S1023" s="341"/>
      <c r="T1023" s="341"/>
      <c r="U1023" s="341"/>
      <c r="V1023" s="341"/>
      <c r="W1023" s="341"/>
      <c r="X1023" s="341"/>
      <c r="Y1023" s="341"/>
      <c r="Z1023" s="341"/>
      <c r="AA1023" s="341"/>
      <c r="AB1023" s="341"/>
      <c r="AC1023" s="341"/>
      <c r="AD1023" s="341"/>
      <c r="AE1023" s="341"/>
      <c r="AF1023" s="341"/>
      <c r="AG1023" s="341"/>
      <c r="AH1023" s="341"/>
      <c r="AI1023" s="341"/>
      <c r="AJ1023" s="341"/>
    </row>
    <row r="1024" spans="1:37" s="346" customFormat="1" ht="20.100000000000001" customHeight="1" x14ac:dyDescent="0.15">
      <c r="A1024" s="342"/>
      <c r="B1024" s="343" t="s">
        <v>1247</v>
      </c>
      <c r="C1024" s="344"/>
      <c r="D1024" s="344"/>
      <c r="E1024" s="344"/>
      <c r="F1024" s="345"/>
      <c r="G1024" s="343" t="s">
        <v>1248</v>
      </c>
      <c r="H1024" s="344"/>
      <c r="I1024" s="344"/>
      <c r="J1024" s="344"/>
      <c r="K1024" s="344"/>
      <c r="L1024" s="344"/>
      <c r="M1024" s="344"/>
      <c r="N1024" s="344"/>
      <c r="O1024" s="344"/>
      <c r="P1024" s="344"/>
      <c r="Q1024" s="344"/>
      <c r="R1024" s="344"/>
      <c r="S1024" s="344"/>
      <c r="T1024" s="344"/>
      <c r="U1024" s="344"/>
      <c r="V1024" s="344"/>
      <c r="W1024" s="344"/>
      <c r="X1024" s="344"/>
      <c r="Y1024" s="344"/>
      <c r="Z1024" s="344"/>
      <c r="AA1024" s="344"/>
      <c r="AB1024" s="344"/>
      <c r="AC1024" s="344"/>
      <c r="AD1024" s="344"/>
      <c r="AE1024" s="344"/>
      <c r="AF1024" s="344"/>
      <c r="AG1024" s="344"/>
      <c r="AH1024" s="344"/>
      <c r="AI1024" s="344"/>
      <c r="AJ1024" s="345"/>
    </row>
    <row r="1025" spans="1:36" s="346" customFormat="1" ht="20.100000000000001" customHeight="1" x14ac:dyDescent="0.15">
      <c r="A1025" s="342"/>
      <c r="B1025" s="1968" t="s">
        <v>1249</v>
      </c>
      <c r="C1025" s="1969"/>
      <c r="D1025" s="1969"/>
      <c r="E1025" s="1969"/>
      <c r="F1025" s="1970"/>
      <c r="G1025" s="1841" t="s">
        <v>368</v>
      </c>
      <c r="H1025" s="1904"/>
      <c r="I1025" s="1904"/>
      <c r="J1025" s="1904"/>
      <c r="K1025" s="1904"/>
      <c r="L1025" s="1971" t="s">
        <v>1250</v>
      </c>
      <c r="M1025" s="1972"/>
      <c r="N1025" s="1972"/>
      <c r="O1025" s="1972"/>
      <c r="P1025" s="1972"/>
      <c r="Q1025" s="1972"/>
      <c r="R1025" s="1972"/>
      <c r="S1025" s="1972"/>
      <c r="T1025" s="1972"/>
      <c r="U1025" s="1972"/>
      <c r="V1025" s="1972"/>
      <c r="W1025" s="1972"/>
      <c r="X1025" s="1972"/>
      <c r="Y1025" s="1972"/>
      <c r="Z1025" s="1972"/>
      <c r="AA1025" s="1972"/>
      <c r="AB1025" s="1972"/>
      <c r="AC1025" s="1972"/>
      <c r="AD1025" s="1972"/>
      <c r="AE1025" s="1972"/>
      <c r="AF1025" s="1972"/>
      <c r="AG1025" s="1972"/>
      <c r="AH1025" s="1972"/>
      <c r="AI1025" s="1972"/>
      <c r="AJ1025" s="1973"/>
    </row>
    <row r="1026" spans="1:36" s="346" customFormat="1" ht="20.100000000000001" customHeight="1" x14ac:dyDescent="0.15">
      <c r="A1026" s="342"/>
      <c r="B1026" s="1920" t="s">
        <v>1251</v>
      </c>
      <c r="C1026" s="1974"/>
      <c r="D1026" s="1975"/>
      <c r="E1026" s="1975"/>
      <c r="F1026" s="1976"/>
      <c r="G1026" s="808" t="s">
        <v>1252</v>
      </c>
      <c r="H1026" s="809"/>
      <c r="I1026" s="809"/>
      <c r="J1026" s="810"/>
      <c r="K1026" s="811"/>
      <c r="L1026" s="808" t="s">
        <v>1252</v>
      </c>
      <c r="M1026" s="810"/>
      <c r="N1026" s="810"/>
      <c r="O1026" s="810"/>
      <c r="P1026" s="811"/>
      <c r="Q1026" s="808" t="s">
        <v>1252</v>
      </c>
      <c r="R1026" s="809"/>
      <c r="S1026" s="809"/>
      <c r="T1026" s="810"/>
      <c r="U1026" s="811"/>
      <c r="V1026" s="808" t="s">
        <v>1252</v>
      </c>
      <c r="W1026" s="809"/>
      <c r="X1026" s="809"/>
      <c r="Y1026" s="810"/>
      <c r="Z1026" s="811"/>
      <c r="AA1026" s="808" t="s">
        <v>1252</v>
      </c>
      <c r="AB1026" s="809"/>
      <c r="AC1026" s="809"/>
      <c r="AD1026" s="810"/>
      <c r="AE1026" s="811"/>
      <c r="AF1026" s="808" t="s">
        <v>1252</v>
      </c>
      <c r="AG1026" s="809"/>
      <c r="AH1026" s="809"/>
      <c r="AI1026" s="810"/>
      <c r="AJ1026" s="811"/>
    </row>
    <row r="1027" spans="1:36" s="346" customFormat="1" ht="20.100000000000001" customHeight="1" x14ac:dyDescent="0.15">
      <c r="A1027" s="342"/>
      <c r="B1027" s="1921"/>
      <c r="C1027" s="347" t="s">
        <v>1253</v>
      </c>
      <c r="D1027" s="348"/>
      <c r="E1027" s="348"/>
      <c r="F1027" s="394"/>
      <c r="G1027" s="1862"/>
      <c r="H1027" s="1980"/>
      <c r="I1027" s="1980"/>
      <c r="J1027" s="1980"/>
      <c r="K1027" s="1980"/>
      <c r="L1027" s="1841"/>
      <c r="M1027" s="1904"/>
      <c r="N1027" s="1904"/>
      <c r="O1027" s="1904"/>
      <c r="P1027" s="1842"/>
      <c r="Q1027" s="1841"/>
      <c r="R1027" s="1904"/>
      <c r="S1027" s="1904"/>
      <c r="T1027" s="1904"/>
      <c r="U1027" s="1842"/>
      <c r="V1027" s="1841"/>
      <c r="W1027" s="1904"/>
      <c r="X1027" s="1904"/>
      <c r="Y1027" s="1904"/>
      <c r="Z1027" s="1842"/>
      <c r="AA1027" s="1841"/>
      <c r="AB1027" s="1904"/>
      <c r="AC1027" s="1904"/>
      <c r="AD1027" s="1904"/>
      <c r="AE1027" s="1842"/>
      <c r="AF1027" s="1841"/>
      <c r="AG1027" s="1904"/>
      <c r="AH1027" s="1904"/>
      <c r="AI1027" s="1904"/>
      <c r="AJ1027" s="1842"/>
    </row>
    <row r="1028" spans="1:36" s="346" customFormat="1" ht="20.100000000000001" customHeight="1" x14ac:dyDescent="0.15">
      <c r="A1028" s="342"/>
      <c r="B1028" s="1921"/>
      <c r="C1028" s="353" t="s">
        <v>1254</v>
      </c>
      <c r="D1028" s="354"/>
      <c r="E1028" s="354"/>
      <c r="F1028" s="419"/>
      <c r="G1028" s="1810"/>
      <c r="H1028" s="1810"/>
      <c r="I1028" s="1810"/>
      <c r="J1028" s="1810"/>
      <c r="K1028" s="1810"/>
      <c r="L1028" s="1810"/>
      <c r="M1028" s="1810"/>
      <c r="N1028" s="1810"/>
      <c r="O1028" s="1810"/>
      <c r="P1028" s="1810"/>
      <c r="Q1028" s="1810"/>
      <c r="R1028" s="1810"/>
      <c r="S1028" s="1810"/>
      <c r="T1028" s="1810"/>
      <c r="U1028" s="1810"/>
      <c r="V1028" s="1810"/>
      <c r="W1028" s="1810"/>
      <c r="X1028" s="1810"/>
      <c r="Y1028" s="1810"/>
      <c r="Z1028" s="1810"/>
      <c r="AA1028" s="1810"/>
      <c r="AB1028" s="1810"/>
      <c r="AC1028" s="1810"/>
      <c r="AD1028" s="1810"/>
      <c r="AE1028" s="1810"/>
      <c r="AF1028" s="1810"/>
      <c r="AG1028" s="1810"/>
      <c r="AH1028" s="1810"/>
      <c r="AI1028" s="1810"/>
      <c r="AJ1028" s="1810"/>
    </row>
    <row r="1029" spans="1:36" s="346" customFormat="1" ht="20.100000000000001" customHeight="1" x14ac:dyDescent="0.15">
      <c r="A1029" s="342"/>
      <c r="B1029" s="1921"/>
      <c r="C1029" s="353" t="s">
        <v>1255</v>
      </c>
      <c r="D1029" s="354"/>
      <c r="E1029" s="354"/>
      <c r="F1029" s="419"/>
      <c r="G1029" s="1810"/>
      <c r="H1029" s="1810"/>
      <c r="I1029" s="1810"/>
      <c r="J1029" s="1810"/>
      <c r="K1029" s="1810"/>
      <c r="L1029" s="1810"/>
      <c r="M1029" s="1810"/>
      <c r="N1029" s="1810"/>
      <c r="O1029" s="1810"/>
      <c r="P1029" s="1810"/>
      <c r="Q1029" s="1810"/>
      <c r="R1029" s="1810"/>
      <c r="S1029" s="1810"/>
      <c r="T1029" s="1810"/>
      <c r="U1029" s="1810"/>
      <c r="V1029" s="1810"/>
      <c r="W1029" s="1810"/>
      <c r="X1029" s="1810"/>
      <c r="Y1029" s="1810"/>
      <c r="Z1029" s="1810"/>
      <c r="AA1029" s="1810"/>
      <c r="AB1029" s="1810"/>
      <c r="AC1029" s="1810"/>
      <c r="AD1029" s="1810"/>
      <c r="AE1029" s="1810"/>
      <c r="AF1029" s="1810"/>
      <c r="AG1029" s="1810"/>
      <c r="AH1029" s="1810"/>
      <c r="AI1029" s="1810"/>
      <c r="AJ1029" s="1810"/>
    </row>
    <row r="1030" spans="1:36" s="346" customFormat="1" ht="20.100000000000001" customHeight="1" x14ac:dyDescent="0.15">
      <c r="A1030" s="342"/>
      <c r="B1030" s="1921"/>
      <c r="C1030" s="353" t="s">
        <v>1256</v>
      </c>
      <c r="D1030" s="354"/>
      <c r="E1030" s="354"/>
      <c r="F1030" s="419"/>
      <c r="G1030" s="1810"/>
      <c r="H1030" s="1810"/>
      <c r="I1030" s="1810"/>
      <c r="J1030" s="1810"/>
      <c r="K1030" s="1810"/>
      <c r="L1030" s="1810"/>
      <c r="M1030" s="1810"/>
      <c r="N1030" s="1810"/>
      <c r="O1030" s="1810"/>
      <c r="P1030" s="1810"/>
      <c r="Q1030" s="1810"/>
      <c r="R1030" s="1810"/>
      <c r="S1030" s="1810"/>
      <c r="T1030" s="1810"/>
      <c r="U1030" s="1810"/>
      <c r="V1030" s="1810"/>
      <c r="W1030" s="1810"/>
      <c r="X1030" s="1810"/>
      <c r="Y1030" s="1810"/>
      <c r="Z1030" s="1810"/>
      <c r="AA1030" s="1810"/>
      <c r="AB1030" s="1810"/>
      <c r="AC1030" s="1810"/>
      <c r="AD1030" s="1810"/>
      <c r="AE1030" s="1810"/>
      <c r="AF1030" s="1810"/>
      <c r="AG1030" s="1810"/>
      <c r="AH1030" s="1810"/>
      <c r="AI1030" s="1810"/>
      <c r="AJ1030" s="1810"/>
    </row>
    <row r="1031" spans="1:36" s="346" customFormat="1" ht="20.100000000000001" customHeight="1" x14ac:dyDescent="0.15">
      <c r="A1031" s="342"/>
      <c r="B1031" s="1837"/>
      <c r="C1031" s="355" t="s">
        <v>1257</v>
      </c>
      <c r="D1031" s="356"/>
      <c r="E1031" s="356"/>
      <c r="F1031" s="373"/>
      <c r="G1031" s="849"/>
      <c r="H1031" s="1983"/>
      <c r="I1031" s="1983"/>
      <c r="J1031" s="1983"/>
      <c r="K1031" s="1983"/>
      <c r="L1031" s="849"/>
      <c r="M1031" s="1983"/>
      <c r="N1031" s="1983"/>
      <c r="O1031" s="1983"/>
      <c r="P1031" s="850"/>
      <c r="Q1031" s="1984"/>
      <c r="R1031" s="1984"/>
      <c r="S1031" s="1984"/>
      <c r="T1031" s="1985"/>
      <c r="U1031" s="1986"/>
      <c r="V1031" s="849"/>
      <c r="W1031" s="1983"/>
      <c r="X1031" s="1983"/>
      <c r="Y1031" s="1983"/>
      <c r="Z1031" s="850"/>
      <c r="AA1031" s="1983"/>
      <c r="AB1031" s="1983"/>
      <c r="AC1031" s="1983"/>
      <c r="AD1031" s="1983"/>
      <c r="AE1031" s="1983"/>
      <c r="AF1031" s="849"/>
      <c r="AG1031" s="1983"/>
      <c r="AH1031" s="1983"/>
      <c r="AI1031" s="1983"/>
      <c r="AJ1031" s="850"/>
    </row>
    <row r="1032" spans="1:36" s="366" customFormat="1" ht="14.1" customHeight="1" x14ac:dyDescent="0.15">
      <c r="A1032" s="365"/>
      <c r="B1032" s="34" t="s">
        <v>1258</v>
      </c>
      <c r="C1032" s="479"/>
      <c r="D1032" s="479"/>
      <c r="E1032" s="479"/>
      <c r="F1032" s="479"/>
      <c r="G1032" s="462"/>
      <c r="H1032" s="462"/>
      <c r="I1032" s="462"/>
      <c r="J1032" s="462"/>
      <c r="K1032" s="462"/>
      <c r="L1032" s="462"/>
      <c r="M1032" s="462"/>
      <c r="N1032" s="462"/>
      <c r="O1032" s="462"/>
      <c r="P1032" s="462"/>
      <c r="Q1032" s="462"/>
      <c r="R1032" s="462"/>
      <c r="S1032" s="462"/>
      <c r="T1032" s="462"/>
      <c r="U1032" s="462"/>
      <c r="V1032" s="462"/>
      <c r="W1032" s="462"/>
      <c r="X1032" s="462"/>
      <c r="Y1032" s="483"/>
      <c r="Z1032" s="411"/>
      <c r="AA1032" s="411"/>
      <c r="AB1032" s="411"/>
      <c r="AC1032" s="411"/>
      <c r="AD1032" s="411"/>
      <c r="AE1032" s="411"/>
      <c r="AF1032" s="411"/>
      <c r="AG1032" s="411"/>
      <c r="AH1032" s="411"/>
      <c r="AI1032" s="411"/>
      <c r="AJ1032" s="411"/>
    </row>
    <row r="1033" spans="1:36" s="346" customFormat="1" ht="14.1" customHeight="1" x14ac:dyDescent="0.15">
      <c r="A1033" s="342"/>
      <c r="B1033" s="365"/>
      <c r="C1033" s="342"/>
      <c r="D1033" s="342"/>
      <c r="E1033" s="342"/>
      <c r="F1033" s="342"/>
      <c r="G1033" s="342"/>
      <c r="H1033" s="342"/>
      <c r="I1033" s="342"/>
      <c r="J1033" s="342"/>
      <c r="K1033" s="342"/>
      <c r="L1033" s="342"/>
      <c r="M1033" s="342"/>
      <c r="N1033" s="342"/>
      <c r="O1033" s="342"/>
      <c r="P1033" s="342"/>
      <c r="Q1033" s="342"/>
      <c r="R1033" s="342"/>
      <c r="S1033" s="342"/>
      <c r="T1033" s="342"/>
      <c r="U1033" s="342"/>
      <c r="V1033" s="342"/>
      <c r="W1033" s="342"/>
      <c r="X1033" s="342"/>
      <c r="Y1033" s="342"/>
      <c r="Z1033" s="342"/>
      <c r="AA1033" s="342"/>
      <c r="AB1033" s="342"/>
      <c r="AC1033" s="342"/>
      <c r="AD1033" s="342"/>
      <c r="AE1033" s="342"/>
      <c r="AF1033" s="342"/>
      <c r="AG1033" s="342"/>
      <c r="AH1033" s="342"/>
      <c r="AI1033" s="342"/>
      <c r="AJ1033" s="342"/>
    </row>
    <row r="1034" spans="1:36" s="359" customFormat="1" ht="20.100000000000001" customHeight="1" x14ac:dyDescent="0.15">
      <c r="A1034" s="357"/>
      <c r="B1034" s="374" t="s">
        <v>847</v>
      </c>
      <c r="C1034" s="357"/>
      <c r="D1034" s="357"/>
      <c r="E1034" s="357"/>
      <c r="F1034" s="357"/>
      <c r="G1034" s="357"/>
      <c r="H1034" s="357"/>
      <c r="I1034" s="357"/>
      <c r="J1034" s="357"/>
      <c r="K1034" s="357"/>
      <c r="L1034" s="357"/>
      <c r="M1034" s="357"/>
      <c r="N1034" s="357"/>
      <c r="O1034" s="357"/>
      <c r="P1034" s="357"/>
      <c r="Q1034" s="357"/>
      <c r="R1034" s="357"/>
      <c r="S1034" s="357"/>
      <c r="T1034" s="357"/>
      <c r="U1034" s="357"/>
      <c r="V1034" s="357"/>
      <c r="W1034" s="357"/>
      <c r="X1034" s="357"/>
      <c r="Y1034" s="357"/>
      <c r="Z1034" s="357"/>
      <c r="AA1034" s="357"/>
      <c r="AB1034" s="357"/>
      <c r="AC1034" s="357"/>
      <c r="AD1034" s="357"/>
      <c r="AE1034" s="357"/>
      <c r="AF1034" s="357"/>
      <c r="AG1034" s="357"/>
      <c r="AH1034" s="357"/>
      <c r="AI1034" s="357"/>
      <c r="AJ1034" s="357"/>
    </row>
    <row r="1035" spans="1:36" s="359" customFormat="1" ht="12" customHeight="1" x14ac:dyDescent="0.15">
      <c r="A1035" s="357"/>
      <c r="B1035" s="374"/>
      <c r="C1035" s="484" t="s">
        <v>1259</v>
      </c>
      <c r="D1035" s="1981" t="s">
        <v>1260</v>
      </c>
      <c r="E1035" s="1981"/>
      <c r="F1035" s="1981"/>
      <c r="G1035" s="1981"/>
      <c r="H1035" s="1981"/>
      <c r="I1035" s="1981"/>
      <c r="J1035" s="1981"/>
      <c r="K1035" s="1981"/>
      <c r="L1035" s="1981"/>
      <c r="M1035" s="1981"/>
      <c r="N1035" s="1981"/>
      <c r="O1035" s="1981"/>
      <c r="P1035" s="1981"/>
      <c r="Q1035" s="1981"/>
      <c r="R1035" s="1981"/>
      <c r="S1035" s="1981"/>
      <c r="T1035" s="1981"/>
      <c r="U1035" s="1981"/>
      <c r="V1035" s="1981"/>
      <c r="W1035" s="1981"/>
      <c r="X1035" s="1981"/>
      <c r="Y1035" s="1981"/>
      <c r="Z1035" s="1981"/>
      <c r="AA1035" s="1981"/>
      <c r="AB1035" s="1981"/>
      <c r="AC1035" s="182"/>
      <c r="AD1035" s="357"/>
      <c r="AE1035" s="357"/>
      <c r="AF1035" s="357"/>
      <c r="AG1035" s="357"/>
      <c r="AH1035" s="357"/>
      <c r="AI1035" s="357"/>
      <c r="AJ1035" s="357"/>
    </row>
    <row r="1036" spans="1:36" s="359" customFormat="1" ht="15.75" customHeight="1" x14ac:dyDescent="0.15">
      <c r="A1036" s="357"/>
      <c r="B1036" s="374"/>
      <c r="C1036" s="484"/>
      <c r="D1036" s="1981"/>
      <c r="E1036" s="1981"/>
      <c r="F1036" s="1981"/>
      <c r="G1036" s="1981"/>
      <c r="H1036" s="1981"/>
      <c r="I1036" s="1981"/>
      <c r="J1036" s="1981"/>
      <c r="K1036" s="1981"/>
      <c r="L1036" s="1981"/>
      <c r="M1036" s="1981"/>
      <c r="N1036" s="1981"/>
      <c r="O1036" s="1981"/>
      <c r="P1036" s="1981"/>
      <c r="Q1036" s="1981"/>
      <c r="R1036" s="1981"/>
      <c r="S1036" s="1981"/>
      <c r="T1036" s="1981"/>
      <c r="U1036" s="1981"/>
      <c r="V1036" s="1981"/>
      <c r="W1036" s="1981"/>
      <c r="X1036" s="1981"/>
      <c r="Y1036" s="1981"/>
      <c r="Z1036" s="1981"/>
      <c r="AA1036" s="1981"/>
      <c r="AB1036" s="1981"/>
      <c r="AC1036" s="182"/>
      <c r="AD1036" s="376" t="s">
        <v>848</v>
      </c>
      <c r="AE1036" s="813" t="s">
        <v>390</v>
      </c>
      <c r="AF1036" s="813"/>
      <c r="AG1036" s="813"/>
      <c r="AH1036" s="813"/>
      <c r="AI1036" s="813"/>
      <c r="AJ1036" s="376" t="s">
        <v>1238</v>
      </c>
    </row>
    <row r="1037" spans="1:36" s="359" customFormat="1" ht="33" customHeight="1" x14ac:dyDescent="0.15">
      <c r="A1037" s="357"/>
      <c r="B1037" s="374"/>
      <c r="C1037" s="486" t="s">
        <v>1261</v>
      </c>
      <c r="D1037" s="812" t="s">
        <v>1262</v>
      </c>
      <c r="E1037" s="812"/>
      <c r="F1037" s="812"/>
      <c r="G1037" s="812"/>
      <c r="H1037" s="812"/>
      <c r="I1037" s="812"/>
      <c r="J1037" s="812"/>
      <c r="K1037" s="812"/>
      <c r="L1037" s="812"/>
      <c r="M1037" s="812"/>
      <c r="N1037" s="812"/>
      <c r="O1037" s="812"/>
      <c r="P1037" s="812"/>
      <c r="Q1037" s="812"/>
      <c r="R1037" s="812"/>
      <c r="S1037" s="812"/>
      <c r="T1037" s="812"/>
      <c r="U1037" s="812"/>
      <c r="V1037" s="812"/>
      <c r="W1037" s="812"/>
      <c r="X1037" s="812"/>
      <c r="Y1037" s="812"/>
      <c r="Z1037" s="812"/>
      <c r="AA1037" s="812"/>
      <c r="AB1037" s="812"/>
      <c r="AC1037" s="19"/>
      <c r="AD1037" s="488" t="s">
        <v>1240</v>
      </c>
      <c r="AE1037" s="1982" t="s">
        <v>390</v>
      </c>
      <c r="AF1037" s="1982"/>
      <c r="AG1037" s="1982"/>
      <c r="AH1037" s="1982"/>
      <c r="AI1037" s="1982"/>
      <c r="AJ1037" s="488" t="s">
        <v>1238</v>
      </c>
    </row>
    <row r="1038" spans="1:36" s="359" customFormat="1" ht="12.75" customHeight="1" x14ac:dyDescent="0.15">
      <c r="A1038" s="357"/>
      <c r="B1038" s="374"/>
      <c r="C1038" s="484" t="s">
        <v>1263</v>
      </c>
      <c r="D1038" s="812" t="s">
        <v>1264</v>
      </c>
      <c r="E1038" s="812"/>
      <c r="F1038" s="812"/>
      <c r="G1038" s="812"/>
      <c r="H1038" s="812"/>
      <c r="I1038" s="812"/>
      <c r="J1038" s="812"/>
      <c r="K1038" s="812"/>
      <c r="L1038" s="812"/>
      <c r="M1038" s="812"/>
      <c r="N1038" s="812"/>
      <c r="O1038" s="812"/>
      <c r="P1038" s="812"/>
      <c r="Q1038" s="812"/>
      <c r="R1038" s="812"/>
      <c r="S1038" s="812"/>
      <c r="T1038" s="812"/>
      <c r="U1038" s="812"/>
      <c r="V1038" s="812"/>
      <c r="W1038" s="812"/>
      <c r="X1038" s="812"/>
      <c r="Y1038" s="812"/>
      <c r="Z1038" s="812"/>
      <c r="AA1038" s="812"/>
      <c r="AB1038" s="812"/>
      <c r="AC1038" s="19"/>
      <c r="AD1038" s="357"/>
      <c r="AE1038" s="377"/>
      <c r="AF1038" s="377"/>
      <c r="AG1038" s="377"/>
      <c r="AH1038" s="377"/>
      <c r="AI1038" s="377"/>
      <c r="AJ1038" s="357"/>
    </row>
    <row r="1039" spans="1:36" s="359" customFormat="1" ht="13.5" customHeight="1" x14ac:dyDescent="0.15">
      <c r="A1039" s="357"/>
      <c r="B1039" s="374"/>
      <c r="C1039" s="484"/>
      <c r="D1039" s="812"/>
      <c r="E1039" s="812"/>
      <c r="F1039" s="812"/>
      <c r="G1039" s="812"/>
      <c r="H1039" s="812"/>
      <c r="I1039" s="812"/>
      <c r="J1039" s="812"/>
      <c r="K1039" s="812"/>
      <c r="L1039" s="812"/>
      <c r="M1039" s="812"/>
      <c r="N1039" s="812"/>
      <c r="O1039" s="812"/>
      <c r="P1039" s="812"/>
      <c r="Q1039" s="812"/>
      <c r="R1039" s="812"/>
      <c r="S1039" s="812"/>
      <c r="T1039" s="812"/>
      <c r="U1039" s="812"/>
      <c r="V1039" s="812"/>
      <c r="W1039" s="812"/>
      <c r="X1039" s="812"/>
      <c r="Y1039" s="812"/>
      <c r="Z1039" s="812"/>
      <c r="AA1039" s="812"/>
      <c r="AB1039" s="812"/>
      <c r="AC1039" s="357"/>
      <c r="AD1039" s="376" t="s">
        <v>1064</v>
      </c>
      <c r="AE1039" s="813" t="s">
        <v>390</v>
      </c>
      <c r="AF1039" s="813"/>
      <c r="AG1039" s="813"/>
      <c r="AH1039" s="813"/>
      <c r="AI1039" s="813"/>
      <c r="AJ1039" s="376" t="s">
        <v>1238</v>
      </c>
    </row>
    <row r="1040" spans="1:36" s="359" customFormat="1" ht="14.25" customHeight="1" x14ac:dyDescent="0.15">
      <c r="A1040" s="357"/>
      <c r="B1040" s="374"/>
      <c r="C1040" s="485" t="s">
        <v>1265</v>
      </c>
      <c r="D1040" s="812" t="s">
        <v>1266</v>
      </c>
      <c r="E1040" s="812"/>
      <c r="F1040" s="812"/>
      <c r="G1040" s="812"/>
      <c r="H1040" s="812"/>
      <c r="I1040" s="812"/>
      <c r="J1040" s="812"/>
      <c r="K1040" s="812"/>
      <c r="L1040" s="812"/>
      <c r="M1040" s="812"/>
      <c r="N1040" s="812"/>
      <c r="O1040" s="812"/>
      <c r="P1040" s="812"/>
      <c r="Q1040" s="812"/>
      <c r="R1040" s="812"/>
      <c r="S1040" s="812"/>
      <c r="T1040" s="812"/>
      <c r="U1040" s="812"/>
      <c r="V1040" s="812"/>
      <c r="W1040" s="812"/>
      <c r="X1040" s="812"/>
      <c r="Y1040" s="812"/>
      <c r="Z1040" s="812"/>
      <c r="AA1040" s="812"/>
      <c r="AB1040" s="812"/>
      <c r="AC1040" s="357"/>
      <c r="AE1040" s="377"/>
      <c r="AF1040" s="377"/>
      <c r="AG1040" s="377"/>
      <c r="AH1040" s="377"/>
      <c r="AI1040" s="377"/>
    </row>
    <row r="1041" spans="1:36" s="359" customFormat="1" ht="14.25" customHeight="1" x14ac:dyDescent="0.15">
      <c r="A1041" s="357"/>
      <c r="B1041" s="374"/>
      <c r="C1041" s="485"/>
      <c r="D1041" s="812"/>
      <c r="E1041" s="812"/>
      <c r="F1041" s="812"/>
      <c r="G1041" s="812"/>
      <c r="H1041" s="812"/>
      <c r="I1041" s="812"/>
      <c r="J1041" s="812"/>
      <c r="K1041" s="812"/>
      <c r="L1041" s="812"/>
      <c r="M1041" s="812"/>
      <c r="N1041" s="812"/>
      <c r="O1041" s="812"/>
      <c r="P1041" s="812"/>
      <c r="Q1041" s="812"/>
      <c r="R1041" s="812"/>
      <c r="S1041" s="812"/>
      <c r="T1041" s="812"/>
      <c r="U1041" s="812"/>
      <c r="V1041" s="812"/>
      <c r="W1041" s="812"/>
      <c r="X1041" s="812"/>
      <c r="Y1041" s="812"/>
      <c r="Z1041" s="812"/>
      <c r="AA1041" s="812"/>
      <c r="AB1041" s="812"/>
      <c r="AC1041" s="357"/>
      <c r="AD1041" s="376" t="s">
        <v>1240</v>
      </c>
      <c r="AE1041" s="813" t="s">
        <v>390</v>
      </c>
      <c r="AF1041" s="813"/>
      <c r="AG1041" s="813"/>
      <c r="AH1041" s="813"/>
      <c r="AI1041" s="813"/>
      <c r="AJ1041" s="376" t="s">
        <v>929</v>
      </c>
    </row>
    <row r="1042" spans="1:36" s="359" customFormat="1" ht="10.5" customHeight="1" x14ac:dyDescent="0.15">
      <c r="A1042" s="357"/>
      <c r="B1042" s="374"/>
      <c r="C1042" s="485" t="s">
        <v>1267</v>
      </c>
      <c r="D1042" s="812" t="s">
        <v>1268</v>
      </c>
      <c r="E1042" s="812"/>
      <c r="F1042" s="812"/>
      <c r="G1042" s="812"/>
      <c r="H1042" s="812"/>
      <c r="I1042" s="812"/>
      <c r="J1042" s="812"/>
      <c r="K1042" s="812"/>
      <c r="L1042" s="812"/>
      <c r="M1042" s="812"/>
      <c r="N1042" s="812"/>
      <c r="O1042" s="812"/>
      <c r="P1042" s="812"/>
      <c r="Q1042" s="812"/>
      <c r="R1042" s="812"/>
      <c r="S1042" s="812"/>
      <c r="T1042" s="812"/>
      <c r="U1042" s="812"/>
      <c r="V1042" s="812"/>
      <c r="W1042" s="812"/>
      <c r="X1042" s="812"/>
      <c r="Y1042" s="812"/>
      <c r="Z1042" s="812"/>
      <c r="AA1042" s="812"/>
      <c r="AB1042" s="812"/>
      <c r="AC1042" s="19"/>
      <c r="AE1042" s="377"/>
      <c r="AF1042" s="377"/>
      <c r="AG1042" s="377"/>
      <c r="AH1042" s="377"/>
      <c r="AI1042" s="377"/>
    </row>
    <row r="1043" spans="1:36" s="359" customFormat="1" ht="18" customHeight="1" x14ac:dyDescent="0.15">
      <c r="A1043" s="357"/>
      <c r="B1043" s="374"/>
      <c r="C1043" s="485"/>
      <c r="D1043" s="812"/>
      <c r="E1043" s="812"/>
      <c r="F1043" s="812"/>
      <c r="G1043" s="812"/>
      <c r="H1043" s="812"/>
      <c r="I1043" s="812"/>
      <c r="J1043" s="812"/>
      <c r="K1043" s="812"/>
      <c r="L1043" s="812"/>
      <c r="M1043" s="812"/>
      <c r="N1043" s="812"/>
      <c r="O1043" s="812"/>
      <c r="P1043" s="812"/>
      <c r="Q1043" s="812"/>
      <c r="R1043" s="812"/>
      <c r="S1043" s="812"/>
      <c r="T1043" s="812"/>
      <c r="U1043" s="812"/>
      <c r="V1043" s="812"/>
      <c r="W1043" s="812"/>
      <c r="X1043" s="812"/>
      <c r="Y1043" s="812"/>
      <c r="Z1043" s="812"/>
      <c r="AA1043" s="812"/>
      <c r="AB1043" s="812"/>
      <c r="AC1043" s="19"/>
      <c r="AD1043" s="376" t="s">
        <v>848</v>
      </c>
      <c r="AE1043" s="813" t="s">
        <v>390</v>
      </c>
      <c r="AF1043" s="813"/>
      <c r="AG1043" s="813"/>
      <c r="AH1043" s="813"/>
      <c r="AI1043" s="813"/>
      <c r="AJ1043" s="376" t="s">
        <v>929</v>
      </c>
    </row>
    <row r="1044" spans="1:36" s="359" customFormat="1" ht="18" customHeight="1" x14ac:dyDescent="0.15">
      <c r="A1044" s="357"/>
      <c r="B1044" s="374"/>
      <c r="C1044" s="485" t="s">
        <v>1269</v>
      </c>
      <c r="D1044" s="812" t="s">
        <v>1270</v>
      </c>
      <c r="E1044" s="812"/>
      <c r="F1044" s="812"/>
      <c r="G1044" s="812"/>
      <c r="H1044" s="812"/>
      <c r="I1044" s="812"/>
      <c r="J1044" s="812"/>
      <c r="K1044" s="812"/>
      <c r="L1044" s="812"/>
      <c r="M1044" s="812"/>
      <c r="N1044" s="812"/>
      <c r="O1044" s="812"/>
      <c r="P1044" s="812"/>
      <c r="Q1044" s="812"/>
      <c r="R1044" s="812"/>
      <c r="S1044" s="812"/>
      <c r="T1044" s="812"/>
      <c r="U1044" s="812"/>
      <c r="V1044" s="812"/>
      <c r="W1044" s="812"/>
      <c r="X1044" s="812"/>
      <c r="Y1044" s="812"/>
      <c r="Z1044" s="812"/>
      <c r="AA1044" s="812"/>
      <c r="AB1044" s="812"/>
      <c r="AC1044" s="357"/>
      <c r="AD1044" s="376" t="s">
        <v>1064</v>
      </c>
      <c r="AE1044" s="813" t="s">
        <v>390</v>
      </c>
      <c r="AF1044" s="813"/>
      <c r="AG1044" s="813"/>
      <c r="AH1044" s="813"/>
      <c r="AI1044" s="813"/>
      <c r="AJ1044" s="376" t="s">
        <v>1238</v>
      </c>
    </row>
    <row r="1045" spans="1:36" s="359" customFormat="1" ht="12" customHeight="1" x14ac:dyDescent="0.15">
      <c r="A1045" s="357"/>
      <c r="B1045" s="374"/>
      <c r="C1045" s="485" t="s">
        <v>1271</v>
      </c>
      <c r="D1045" s="812" t="s">
        <v>1808</v>
      </c>
      <c r="E1045" s="812"/>
      <c r="F1045" s="812"/>
      <c r="G1045" s="812"/>
      <c r="H1045" s="812"/>
      <c r="I1045" s="812"/>
      <c r="J1045" s="812"/>
      <c r="K1045" s="812"/>
      <c r="L1045" s="812"/>
      <c r="M1045" s="812"/>
      <c r="N1045" s="812"/>
      <c r="O1045" s="812"/>
      <c r="P1045" s="812"/>
      <c r="Q1045" s="812"/>
      <c r="R1045" s="812"/>
      <c r="S1045" s="812"/>
      <c r="T1045" s="812"/>
      <c r="U1045" s="812"/>
      <c r="V1045" s="812"/>
      <c r="W1045" s="812"/>
      <c r="X1045" s="812"/>
      <c r="Y1045" s="812"/>
      <c r="Z1045" s="812"/>
      <c r="AA1045" s="812"/>
      <c r="AB1045" s="812"/>
      <c r="AC1045" s="357"/>
      <c r="AD1045" s="376"/>
      <c r="AE1045" s="377"/>
      <c r="AF1045" s="377"/>
      <c r="AG1045" s="377"/>
      <c r="AH1045" s="377"/>
      <c r="AI1045" s="377"/>
      <c r="AJ1045" s="376"/>
    </row>
    <row r="1046" spans="1:36" s="359" customFormat="1" ht="16.5" customHeight="1" x14ac:dyDescent="0.15">
      <c r="A1046" s="357"/>
      <c r="B1046" s="374"/>
      <c r="C1046" s="485"/>
      <c r="D1046" s="812"/>
      <c r="E1046" s="812"/>
      <c r="F1046" s="812"/>
      <c r="G1046" s="812"/>
      <c r="H1046" s="812"/>
      <c r="I1046" s="812"/>
      <c r="J1046" s="812"/>
      <c r="K1046" s="812"/>
      <c r="L1046" s="812"/>
      <c r="M1046" s="812"/>
      <c r="N1046" s="812"/>
      <c r="O1046" s="812"/>
      <c r="P1046" s="812"/>
      <c r="Q1046" s="812"/>
      <c r="R1046" s="812"/>
      <c r="S1046" s="812"/>
      <c r="T1046" s="812"/>
      <c r="U1046" s="812"/>
      <c r="V1046" s="812"/>
      <c r="W1046" s="812"/>
      <c r="X1046" s="812"/>
      <c r="Y1046" s="812"/>
      <c r="Z1046" s="812"/>
      <c r="AA1046" s="812"/>
      <c r="AB1046" s="812"/>
      <c r="AC1046" s="357"/>
      <c r="AD1046" s="376" t="s">
        <v>1064</v>
      </c>
      <c r="AE1046" s="813" t="s">
        <v>390</v>
      </c>
      <c r="AF1046" s="813"/>
      <c r="AG1046" s="813"/>
      <c r="AH1046" s="813"/>
      <c r="AI1046" s="813"/>
      <c r="AJ1046" s="376" t="s">
        <v>1238</v>
      </c>
    </row>
    <row r="1047" spans="1:36" s="359" customFormat="1" ht="15.75" customHeight="1" x14ac:dyDescent="0.15">
      <c r="A1047" s="357"/>
      <c r="B1047" s="374"/>
      <c r="C1047" s="485" t="s">
        <v>1272</v>
      </c>
      <c r="D1047" s="812" t="s">
        <v>1273</v>
      </c>
      <c r="E1047" s="812"/>
      <c r="F1047" s="812"/>
      <c r="G1047" s="812"/>
      <c r="H1047" s="812"/>
      <c r="I1047" s="812"/>
      <c r="J1047" s="812"/>
      <c r="K1047" s="812"/>
      <c r="L1047" s="812"/>
      <c r="M1047" s="812"/>
      <c r="N1047" s="812"/>
      <c r="O1047" s="812"/>
      <c r="P1047" s="812"/>
      <c r="Q1047" s="812"/>
      <c r="R1047" s="812"/>
      <c r="S1047" s="487"/>
      <c r="T1047" s="487"/>
      <c r="U1047" s="487"/>
      <c r="V1047" s="487"/>
      <c r="W1047" s="487"/>
      <c r="X1047" s="487"/>
      <c r="Y1047" s="487"/>
      <c r="Z1047" s="487"/>
      <c r="AA1047" s="487"/>
      <c r="AB1047" s="487"/>
      <c r="AC1047" s="19"/>
      <c r="AD1047" s="376" t="s">
        <v>848</v>
      </c>
      <c r="AE1047" s="813" t="s">
        <v>390</v>
      </c>
      <c r="AF1047" s="813"/>
      <c r="AG1047" s="813"/>
      <c r="AH1047" s="813"/>
      <c r="AI1047" s="813"/>
      <c r="AJ1047" s="376" t="s">
        <v>1061</v>
      </c>
    </row>
    <row r="1048" spans="1:36" s="359" customFormat="1" ht="22.5" customHeight="1" x14ac:dyDescent="0.15">
      <c r="A1048" s="357"/>
      <c r="B1048" s="374"/>
      <c r="C1048" s="484" t="s">
        <v>1274</v>
      </c>
      <c r="D1048" s="814" t="s">
        <v>1275</v>
      </c>
      <c r="E1048" s="814"/>
      <c r="F1048" s="814"/>
      <c r="G1048" s="814"/>
      <c r="H1048" s="814"/>
      <c r="I1048" s="814"/>
      <c r="J1048" s="814"/>
      <c r="K1048" s="814"/>
      <c r="L1048" s="814"/>
      <c r="M1048" s="814"/>
      <c r="N1048" s="814"/>
      <c r="O1048" s="814"/>
      <c r="P1048" s="814"/>
      <c r="Q1048" s="814"/>
      <c r="R1048" s="814"/>
      <c r="S1048" s="814"/>
      <c r="T1048" s="814"/>
      <c r="U1048" s="814"/>
      <c r="V1048" s="814"/>
      <c r="W1048" s="814"/>
      <c r="X1048" s="814"/>
      <c r="Y1048" s="814"/>
      <c r="Z1048" s="814"/>
      <c r="AA1048" s="814"/>
      <c r="AB1048" s="814"/>
      <c r="AC1048" s="19"/>
      <c r="AD1048" s="376" t="s">
        <v>1064</v>
      </c>
      <c r="AE1048" s="813" t="s">
        <v>390</v>
      </c>
      <c r="AF1048" s="813"/>
      <c r="AG1048" s="813"/>
      <c r="AH1048" s="813"/>
      <c r="AI1048" s="813"/>
      <c r="AJ1048" s="376" t="s">
        <v>1238</v>
      </c>
    </row>
    <row r="1049" spans="1:36" s="359" customFormat="1" ht="12" customHeight="1" x14ac:dyDescent="0.15">
      <c r="A1049" s="357"/>
      <c r="B1049" s="374"/>
      <c r="C1049" s="487" t="s">
        <v>1276</v>
      </c>
      <c r="D1049" s="812" t="s">
        <v>1277</v>
      </c>
      <c r="E1049" s="812"/>
      <c r="F1049" s="812"/>
      <c r="G1049" s="812"/>
      <c r="H1049" s="812"/>
      <c r="I1049" s="812"/>
      <c r="J1049" s="812"/>
      <c r="K1049" s="812"/>
      <c r="L1049" s="812"/>
      <c r="M1049" s="812"/>
      <c r="N1049" s="812"/>
      <c r="O1049" s="812"/>
      <c r="P1049" s="812"/>
      <c r="Q1049" s="812"/>
      <c r="R1049" s="812"/>
      <c r="S1049" s="812"/>
      <c r="T1049" s="812"/>
      <c r="U1049" s="812"/>
      <c r="V1049" s="812"/>
      <c r="W1049" s="812"/>
      <c r="X1049" s="812"/>
      <c r="Y1049" s="812"/>
      <c r="Z1049" s="812"/>
      <c r="AA1049" s="812"/>
      <c r="AB1049" s="812"/>
      <c r="AC1049" s="19"/>
      <c r="AD1049" s="3"/>
      <c r="AE1049" s="377"/>
      <c r="AF1049" s="377"/>
      <c r="AG1049" s="377"/>
      <c r="AH1049" s="377"/>
      <c r="AI1049" s="377"/>
      <c r="AJ1049" s="3"/>
    </row>
    <row r="1050" spans="1:36" s="359" customFormat="1" ht="13.5" customHeight="1" x14ac:dyDescent="0.15">
      <c r="A1050" s="357"/>
      <c r="B1050" s="374"/>
      <c r="C1050" s="487"/>
      <c r="D1050" s="812"/>
      <c r="E1050" s="812"/>
      <c r="F1050" s="812"/>
      <c r="G1050" s="812"/>
      <c r="H1050" s="812"/>
      <c r="I1050" s="812"/>
      <c r="J1050" s="812"/>
      <c r="K1050" s="812"/>
      <c r="L1050" s="812"/>
      <c r="M1050" s="812"/>
      <c r="N1050" s="812"/>
      <c r="O1050" s="812"/>
      <c r="P1050" s="812"/>
      <c r="Q1050" s="812"/>
      <c r="R1050" s="812"/>
      <c r="S1050" s="812"/>
      <c r="T1050" s="812"/>
      <c r="U1050" s="812"/>
      <c r="V1050" s="812"/>
      <c r="W1050" s="812"/>
      <c r="X1050" s="812"/>
      <c r="Y1050" s="812"/>
      <c r="Z1050" s="812"/>
      <c r="AA1050" s="812"/>
      <c r="AB1050" s="812"/>
      <c r="AC1050" s="19"/>
      <c r="AE1050" s="377"/>
      <c r="AF1050" s="377"/>
      <c r="AG1050" s="377"/>
      <c r="AH1050" s="377"/>
      <c r="AI1050" s="377"/>
    </row>
    <row r="1051" spans="1:36" s="359" customFormat="1" ht="12" customHeight="1" x14ac:dyDescent="0.15">
      <c r="A1051" s="357"/>
      <c r="B1051" s="374"/>
      <c r="C1051" s="487"/>
      <c r="D1051" s="812"/>
      <c r="E1051" s="812"/>
      <c r="F1051" s="812"/>
      <c r="G1051" s="812"/>
      <c r="H1051" s="812"/>
      <c r="I1051" s="812"/>
      <c r="J1051" s="812"/>
      <c r="K1051" s="812"/>
      <c r="L1051" s="812"/>
      <c r="M1051" s="812"/>
      <c r="N1051" s="812"/>
      <c r="O1051" s="812"/>
      <c r="P1051" s="812"/>
      <c r="Q1051" s="812"/>
      <c r="R1051" s="812"/>
      <c r="S1051" s="812"/>
      <c r="T1051" s="812"/>
      <c r="U1051" s="812"/>
      <c r="V1051" s="812"/>
      <c r="W1051" s="812"/>
      <c r="X1051" s="812"/>
      <c r="Y1051" s="812"/>
      <c r="Z1051" s="812"/>
      <c r="AA1051" s="812"/>
      <c r="AB1051" s="812"/>
      <c r="AC1051" s="19"/>
      <c r="AD1051" s="83" t="s">
        <v>1240</v>
      </c>
      <c r="AE1051" s="858" t="s">
        <v>390</v>
      </c>
      <c r="AF1051" s="858"/>
      <c r="AG1051" s="858"/>
      <c r="AH1051" s="858"/>
      <c r="AI1051" s="858"/>
      <c r="AJ1051" s="83" t="s">
        <v>1238</v>
      </c>
    </row>
    <row r="1052" spans="1:36" s="359" customFormat="1" ht="20.100000000000001" customHeight="1" x14ac:dyDescent="0.15">
      <c r="A1052" s="357"/>
      <c r="B1052" s="374"/>
      <c r="C1052" s="10"/>
      <c r="D1052" s="19"/>
      <c r="E1052" s="19"/>
      <c r="F1052" s="19"/>
      <c r="G1052" s="19"/>
      <c r="H1052" s="19"/>
      <c r="I1052" s="19"/>
      <c r="J1052" s="19"/>
      <c r="K1052" s="19"/>
      <c r="L1052" s="19"/>
      <c r="M1052" s="19"/>
      <c r="N1052" s="19"/>
      <c r="O1052" s="19"/>
      <c r="P1052" s="19"/>
      <c r="Q1052" s="19"/>
      <c r="R1052" s="19"/>
      <c r="S1052" s="19"/>
      <c r="T1052" s="19"/>
      <c r="U1052" s="19"/>
      <c r="V1052" s="19"/>
      <c r="W1052" s="19"/>
      <c r="X1052" s="19"/>
      <c r="Y1052" s="19"/>
      <c r="Z1052" s="19"/>
      <c r="AA1052" s="19"/>
      <c r="AB1052" s="19"/>
      <c r="AC1052" s="19"/>
    </row>
    <row r="1053" spans="1:36" s="340" customFormat="1" ht="20.100000000000001" customHeight="1" x14ac:dyDescent="0.15">
      <c r="A1053" s="341"/>
      <c r="B1053" s="341" t="s">
        <v>1278</v>
      </c>
      <c r="C1053" s="341"/>
      <c r="D1053" s="341"/>
      <c r="E1053" s="341"/>
      <c r="F1053" s="341"/>
      <c r="G1053" s="341"/>
      <c r="H1053" s="341"/>
      <c r="I1053" s="341"/>
      <c r="J1053" s="341"/>
      <c r="K1053" s="341"/>
      <c r="L1053" s="341"/>
      <c r="M1053" s="341"/>
      <c r="N1053" s="341"/>
      <c r="O1053" s="341"/>
      <c r="P1053" s="341"/>
      <c r="Q1053" s="341"/>
      <c r="R1053" s="341"/>
      <c r="S1053" s="341"/>
      <c r="T1053" s="341"/>
      <c r="U1053" s="341"/>
      <c r="V1053" s="341"/>
      <c r="W1053" s="341"/>
      <c r="X1053" s="341"/>
      <c r="Y1053" s="341"/>
      <c r="Z1053" s="341"/>
      <c r="AA1053" s="341"/>
      <c r="AB1053" s="341"/>
      <c r="AC1053" s="341"/>
      <c r="AD1053" s="341"/>
      <c r="AE1053" s="341"/>
      <c r="AF1053" s="341"/>
      <c r="AG1053" s="341"/>
      <c r="AH1053" s="341"/>
      <c r="AI1053" s="341"/>
      <c r="AJ1053" s="341"/>
    </row>
    <row r="1054" spans="1:36" s="340" customFormat="1" ht="20.100000000000001" customHeight="1" x14ac:dyDescent="0.15">
      <c r="A1054" s="341"/>
      <c r="B1054" s="341" t="s">
        <v>1279</v>
      </c>
      <c r="C1054" s="341"/>
      <c r="D1054" s="341"/>
      <c r="E1054" s="341"/>
      <c r="F1054" s="341"/>
      <c r="G1054" s="341"/>
      <c r="H1054" s="341"/>
      <c r="I1054" s="341"/>
      <c r="J1054" s="341"/>
      <c r="K1054" s="341"/>
      <c r="L1054" s="341"/>
      <c r="M1054" s="341"/>
      <c r="N1054" s="341"/>
      <c r="O1054" s="341"/>
      <c r="P1054" s="341"/>
      <c r="Q1054" s="341"/>
      <c r="T1054" s="341" t="s">
        <v>1280</v>
      </c>
      <c r="U1054" s="341"/>
      <c r="V1054" s="341"/>
      <c r="W1054" s="341"/>
      <c r="X1054" s="341"/>
      <c r="Y1054" s="341"/>
      <c r="Z1054" s="341"/>
      <c r="AA1054" s="341"/>
      <c r="AB1054" s="341"/>
      <c r="AC1054" s="341"/>
      <c r="AD1054" s="341"/>
      <c r="AE1054" s="341"/>
      <c r="AF1054" s="341"/>
      <c r="AG1054" s="341"/>
      <c r="AH1054" s="341"/>
      <c r="AI1054" s="489"/>
      <c r="AJ1054" s="341"/>
    </row>
    <row r="1055" spans="1:36" s="346" customFormat="1" ht="18.95" customHeight="1" x14ac:dyDescent="0.15">
      <c r="A1055" s="342"/>
      <c r="B1055" s="836" t="s">
        <v>1281</v>
      </c>
      <c r="C1055" s="837"/>
      <c r="D1055" s="837"/>
      <c r="E1055" s="439"/>
      <c r="F1055" s="1997" t="s">
        <v>1282</v>
      </c>
      <c r="G1055" s="1998"/>
      <c r="H1055" s="1998"/>
      <c r="I1055" s="1998"/>
      <c r="J1055" s="1998"/>
      <c r="K1055" s="1998"/>
      <c r="L1055" s="1998"/>
      <c r="M1055" s="1998"/>
      <c r="N1055" s="1998"/>
      <c r="O1055" s="1998"/>
      <c r="P1055" s="1998"/>
      <c r="Q1055" s="1998"/>
      <c r="R1055" s="1999"/>
      <c r="T1055" s="836" t="s">
        <v>1247</v>
      </c>
      <c r="U1055" s="837"/>
      <c r="V1055" s="837"/>
      <c r="W1055" s="837"/>
      <c r="X1055" s="837"/>
      <c r="Y1055" s="838"/>
      <c r="Z1055" s="836" t="s">
        <v>1283</v>
      </c>
      <c r="AA1055" s="838"/>
      <c r="AB1055" s="836" t="s">
        <v>1284</v>
      </c>
      <c r="AC1055" s="837"/>
      <c r="AD1055" s="837"/>
      <c r="AE1055" s="837"/>
      <c r="AF1055" s="837"/>
      <c r="AG1055" s="837"/>
      <c r="AH1055" s="837"/>
      <c r="AI1055" s="837"/>
      <c r="AJ1055" s="838"/>
    </row>
    <row r="1056" spans="1:36" s="346" customFormat="1" ht="18.95" customHeight="1" x14ac:dyDescent="0.15">
      <c r="A1056" s="342"/>
      <c r="B1056" s="1988" t="s">
        <v>1285</v>
      </c>
      <c r="C1056" s="1990" t="s">
        <v>1286</v>
      </c>
      <c r="D1056" s="1991"/>
      <c r="E1056" s="1992"/>
      <c r="F1056" s="490" t="s">
        <v>787</v>
      </c>
      <c r="G1056" s="1993" t="s">
        <v>1287</v>
      </c>
      <c r="H1056" s="1987"/>
      <c r="I1056" s="1994"/>
      <c r="J1056" s="490"/>
      <c r="K1056" s="1993" t="s">
        <v>1288</v>
      </c>
      <c r="L1056" s="1994"/>
      <c r="M1056" s="490"/>
      <c r="N1056" s="491" t="s">
        <v>1289</v>
      </c>
      <c r="O1056" s="1987"/>
      <c r="P1056" s="1987"/>
      <c r="Q1056" s="1987"/>
      <c r="R1056" s="492" t="s">
        <v>1290</v>
      </c>
      <c r="T1056" s="347" t="s">
        <v>1291</v>
      </c>
      <c r="U1056" s="348"/>
      <c r="V1056" s="348"/>
      <c r="W1056" s="348"/>
      <c r="X1056" s="348"/>
      <c r="Y1056" s="394"/>
      <c r="Z1056" s="1841" t="s">
        <v>367</v>
      </c>
      <c r="AA1056" s="1842"/>
      <c r="AB1056" s="1995" t="s">
        <v>1292</v>
      </c>
      <c r="AC1056" s="1996"/>
      <c r="AD1056" s="425" t="s">
        <v>939</v>
      </c>
      <c r="AE1056" s="1833"/>
      <c r="AF1056" s="1833"/>
      <c r="AG1056" s="425" t="s">
        <v>940</v>
      </c>
      <c r="AH1056" s="425" t="s">
        <v>1232</v>
      </c>
      <c r="AI1056" s="1904" t="s">
        <v>1293</v>
      </c>
      <c r="AJ1056" s="1842"/>
    </row>
    <row r="1057" spans="1:36" s="346" customFormat="1" ht="18.95" customHeight="1" x14ac:dyDescent="0.15">
      <c r="A1057" s="342"/>
      <c r="B1057" s="1989"/>
      <c r="C1057" s="1990" t="s">
        <v>1294</v>
      </c>
      <c r="D1057" s="1991"/>
      <c r="E1057" s="1992"/>
      <c r="F1057" s="490"/>
      <c r="G1057" s="1993" t="s">
        <v>1287</v>
      </c>
      <c r="H1057" s="1987"/>
      <c r="I1057" s="1994"/>
      <c r="J1057" s="490" t="s">
        <v>787</v>
      </c>
      <c r="K1057" s="1993" t="s">
        <v>1288</v>
      </c>
      <c r="L1057" s="1994"/>
      <c r="M1057" s="490" t="s">
        <v>787</v>
      </c>
      <c r="N1057" s="491" t="s">
        <v>1295</v>
      </c>
      <c r="O1057" s="1987" t="s">
        <v>1296</v>
      </c>
      <c r="P1057" s="1987"/>
      <c r="Q1057" s="1987"/>
      <c r="R1057" s="492" t="s">
        <v>1297</v>
      </c>
      <c r="T1057" s="353" t="s">
        <v>1298</v>
      </c>
      <c r="U1057" s="354"/>
      <c r="V1057" s="354"/>
      <c r="W1057" s="354"/>
      <c r="X1057" s="354"/>
      <c r="Y1057" s="419"/>
      <c r="Z1057" s="1841" t="s">
        <v>367</v>
      </c>
      <c r="AA1057" s="1842"/>
      <c r="AB1057" s="1995" t="s">
        <v>1292</v>
      </c>
      <c r="AC1057" s="1996"/>
      <c r="AD1057" s="425" t="s">
        <v>939</v>
      </c>
      <c r="AE1057" s="1833"/>
      <c r="AF1057" s="1833"/>
      <c r="AG1057" s="425" t="s">
        <v>940</v>
      </c>
      <c r="AH1057" s="425" t="s">
        <v>1299</v>
      </c>
      <c r="AI1057" s="1904" t="s">
        <v>1293</v>
      </c>
      <c r="AJ1057" s="1842"/>
    </row>
    <row r="1058" spans="1:36" s="346" customFormat="1" ht="18.95" customHeight="1" x14ac:dyDescent="0.15">
      <c r="A1058" s="342"/>
      <c r="B1058" s="2000"/>
      <c r="C1058" s="2001"/>
      <c r="D1058" s="2001"/>
      <c r="E1058" s="2002"/>
      <c r="F1058" s="350"/>
      <c r="G1058" s="2003" t="s">
        <v>1287</v>
      </c>
      <c r="H1058" s="2004"/>
      <c r="I1058" s="2005"/>
      <c r="J1058" s="350"/>
      <c r="K1058" s="2003" t="s">
        <v>1288</v>
      </c>
      <c r="L1058" s="2005"/>
      <c r="M1058" s="350"/>
      <c r="N1058" s="493" t="s">
        <v>1295</v>
      </c>
      <c r="O1058" s="2006"/>
      <c r="P1058" s="2006"/>
      <c r="Q1058" s="2006"/>
      <c r="R1058" s="494" t="s">
        <v>1300</v>
      </c>
      <c r="T1058" s="353" t="s">
        <v>1301</v>
      </c>
      <c r="U1058" s="354"/>
      <c r="V1058" s="354"/>
      <c r="W1058" s="354"/>
      <c r="X1058" s="354"/>
      <c r="Y1058" s="419"/>
      <c r="Z1058" s="1841" t="s">
        <v>367</v>
      </c>
      <c r="AA1058" s="1842"/>
      <c r="AB1058" s="1995" t="s">
        <v>1302</v>
      </c>
      <c r="AC1058" s="1996"/>
      <c r="AD1058" s="425" t="s">
        <v>939</v>
      </c>
      <c r="AE1058" s="1833"/>
      <c r="AF1058" s="1833"/>
      <c r="AG1058" s="425" t="s">
        <v>940</v>
      </c>
      <c r="AH1058" s="425" t="s">
        <v>1232</v>
      </c>
      <c r="AI1058" s="1904" t="s">
        <v>1293</v>
      </c>
      <c r="AJ1058" s="1842"/>
    </row>
    <row r="1059" spans="1:36" s="346" customFormat="1" ht="18.95" customHeight="1" x14ac:dyDescent="0.15">
      <c r="A1059" s="342"/>
      <c r="B1059" s="2000"/>
      <c r="C1059" s="2001"/>
      <c r="D1059" s="2001"/>
      <c r="E1059" s="2002"/>
      <c r="F1059" s="350"/>
      <c r="G1059" s="2003" t="s">
        <v>1287</v>
      </c>
      <c r="H1059" s="2004"/>
      <c r="I1059" s="2005"/>
      <c r="J1059" s="350"/>
      <c r="K1059" s="2003" t="s">
        <v>1288</v>
      </c>
      <c r="L1059" s="2005"/>
      <c r="M1059" s="350"/>
      <c r="N1059" s="493" t="s">
        <v>1303</v>
      </c>
      <c r="O1059" s="2006"/>
      <c r="P1059" s="2006"/>
      <c r="Q1059" s="2006"/>
      <c r="R1059" s="494" t="s">
        <v>1304</v>
      </c>
      <c r="S1059" s="495"/>
      <c r="T1059" s="367" t="s">
        <v>1305</v>
      </c>
      <c r="U1059" s="367"/>
      <c r="V1059" s="354"/>
      <c r="W1059" s="354"/>
      <c r="X1059" s="354"/>
      <c r="Y1059" s="419"/>
      <c r="Z1059" s="1841" t="s">
        <v>367</v>
      </c>
      <c r="AA1059" s="1842"/>
      <c r="AB1059" s="420"/>
      <c r="AC1059" s="425"/>
      <c r="AD1059" s="425" t="s">
        <v>939</v>
      </c>
      <c r="AE1059" s="1833"/>
      <c r="AF1059" s="1833"/>
      <c r="AG1059" s="1833"/>
      <c r="AH1059" s="425" t="s">
        <v>940</v>
      </c>
      <c r="AI1059" s="425"/>
      <c r="AJ1059" s="421"/>
    </row>
    <row r="1060" spans="1:36" s="346" customFormat="1" ht="18.95" customHeight="1" x14ac:dyDescent="0.15">
      <c r="A1060" s="342"/>
      <c r="B1060" s="2000"/>
      <c r="C1060" s="2001"/>
      <c r="D1060" s="2001"/>
      <c r="E1060" s="2002"/>
      <c r="F1060" s="350"/>
      <c r="G1060" s="2003" t="s">
        <v>1287</v>
      </c>
      <c r="H1060" s="2004"/>
      <c r="I1060" s="2005"/>
      <c r="J1060" s="350"/>
      <c r="K1060" s="2003" t="s">
        <v>1288</v>
      </c>
      <c r="L1060" s="2005"/>
      <c r="M1060" s="350"/>
      <c r="N1060" s="493" t="s">
        <v>1303</v>
      </c>
      <c r="O1060" s="2006"/>
      <c r="P1060" s="2006"/>
      <c r="Q1060" s="2006"/>
      <c r="R1060" s="494" t="s">
        <v>1300</v>
      </c>
      <c r="S1060" s="496"/>
      <c r="T1060" s="353" t="s">
        <v>1306</v>
      </c>
      <c r="U1060" s="354"/>
      <c r="V1060" s="354"/>
      <c r="W1060" s="354"/>
      <c r="X1060" s="354"/>
      <c r="Y1060" s="419"/>
      <c r="Z1060" s="1841" t="s">
        <v>367</v>
      </c>
      <c r="AA1060" s="1842"/>
      <c r="AB1060" s="420"/>
      <c r="AC1060" s="425"/>
      <c r="AD1060" s="425" t="s">
        <v>939</v>
      </c>
      <c r="AE1060" s="1833"/>
      <c r="AF1060" s="1833"/>
      <c r="AG1060" s="1833"/>
      <c r="AH1060" s="425" t="s">
        <v>940</v>
      </c>
      <c r="AI1060" s="425"/>
      <c r="AJ1060" s="421"/>
    </row>
    <row r="1061" spans="1:36" s="346" customFormat="1" ht="18.95" customHeight="1" x14ac:dyDescent="0.15">
      <c r="A1061" s="342"/>
      <c r="B1061" s="2000"/>
      <c r="C1061" s="2001"/>
      <c r="D1061" s="2001"/>
      <c r="E1061" s="2002"/>
      <c r="F1061" s="350"/>
      <c r="G1061" s="2003" t="s">
        <v>1287</v>
      </c>
      <c r="H1061" s="2004"/>
      <c r="I1061" s="2005"/>
      <c r="J1061" s="350"/>
      <c r="K1061" s="2003" t="s">
        <v>1288</v>
      </c>
      <c r="L1061" s="2005"/>
      <c r="M1061" s="350"/>
      <c r="N1061" s="493" t="s">
        <v>1303</v>
      </c>
      <c r="O1061" s="2006"/>
      <c r="P1061" s="2006"/>
      <c r="Q1061" s="2006"/>
      <c r="R1061" s="494" t="s">
        <v>1290</v>
      </c>
      <c r="S1061" s="496"/>
      <c r="T1061" s="353"/>
      <c r="U1061" s="354"/>
      <c r="V1061" s="354"/>
      <c r="W1061" s="354"/>
      <c r="X1061" s="354"/>
      <c r="Y1061" s="419"/>
      <c r="Z1061" s="354"/>
      <c r="AA1061" s="419"/>
      <c r="AB1061" s="497"/>
      <c r="AC1061" s="497"/>
      <c r="AD1061" s="497"/>
      <c r="AE1061" s="497"/>
      <c r="AF1061" s="497"/>
      <c r="AG1061" s="497"/>
      <c r="AH1061" s="497"/>
      <c r="AI1061" s="497"/>
      <c r="AJ1061" s="498"/>
    </row>
    <row r="1062" spans="1:36" s="366" customFormat="1" ht="14.1" customHeight="1" x14ac:dyDescent="0.15">
      <c r="A1062" s="34"/>
      <c r="B1062" s="132"/>
      <c r="C1062" s="499"/>
      <c r="D1062" s="499"/>
      <c r="E1062" s="499"/>
      <c r="F1062" s="499"/>
      <c r="G1062" s="499"/>
      <c r="H1062" s="499"/>
      <c r="I1062" s="499"/>
      <c r="J1062" s="499"/>
      <c r="K1062" s="499"/>
      <c r="L1062" s="499"/>
      <c r="M1062" s="499"/>
      <c r="N1062" s="499"/>
      <c r="O1062" s="499"/>
      <c r="P1062" s="499"/>
      <c r="Q1062" s="499"/>
      <c r="R1062" s="499"/>
      <c r="S1062" s="499"/>
      <c r="T1062" s="34" t="s">
        <v>1307</v>
      </c>
      <c r="U1062" s="34"/>
      <c r="V1062" s="34"/>
      <c r="W1062" s="34"/>
      <c r="X1062" s="34"/>
      <c r="Y1062" s="43"/>
      <c r="Z1062" s="500"/>
      <c r="AA1062" s="500"/>
      <c r="AB1062" s="500"/>
      <c r="AC1062" s="500"/>
      <c r="AD1062" s="500"/>
      <c r="AE1062" s="34"/>
      <c r="AF1062" s="34"/>
      <c r="AG1062" s="34"/>
      <c r="AH1062" s="34"/>
      <c r="AI1062" s="34"/>
      <c r="AJ1062" s="34"/>
    </row>
    <row r="1063" spans="1:36" s="366" customFormat="1" ht="14.1" customHeight="1" x14ac:dyDescent="0.15">
      <c r="A1063" s="34"/>
      <c r="B1063" s="46" t="s">
        <v>1308</v>
      </c>
      <c r="C1063" s="499"/>
      <c r="D1063" s="499"/>
      <c r="E1063" s="499"/>
      <c r="F1063" s="499"/>
      <c r="G1063" s="499"/>
      <c r="H1063" s="499"/>
      <c r="I1063" s="499"/>
      <c r="J1063" s="499"/>
      <c r="K1063" s="499"/>
      <c r="L1063" s="499"/>
      <c r="M1063" s="499"/>
      <c r="N1063" s="499"/>
      <c r="O1063" s="499"/>
      <c r="P1063" s="499"/>
      <c r="Q1063" s="499"/>
      <c r="R1063" s="499"/>
      <c r="S1063" s="499"/>
      <c r="T1063" s="34"/>
      <c r="U1063" s="34"/>
      <c r="V1063" s="34"/>
      <c r="W1063" s="34"/>
      <c r="X1063" s="34"/>
      <c r="Y1063" s="43"/>
      <c r="Z1063" s="43"/>
      <c r="AA1063" s="43"/>
      <c r="AB1063" s="43"/>
      <c r="AC1063" s="43"/>
      <c r="AD1063" s="43"/>
      <c r="AE1063" s="34"/>
      <c r="AF1063" s="34"/>
      <c r="AG1063" s="34"/>
      <c r="AH1063" s="34"/>
      <c r="AI1063" s="34"/>
      <c r="AJ1063" s="34"/>
    </row>
    <row r="1064" spans="1:36" s="346" customFormat="1" ht="20.100000000000001" customHeight="1" x14ac:dyDescent="0.15">
      <c r="A1064" s="4"/>
      <c r="B1064" s="501" t="s">
        <v>1309</v>
      </c>
      <c r="C1064" s="2007" t="s">
        <v>1310</v>
      </c>
      <c r="D1064" s="2007"/>
      <c r="E1064" s="2007"/>
      <c r="F1064" s="2007"/>
      <c r="G1064" s="2007"/>
      <c r="H1064" s="2007"/>
      <c r="I1064" s="2007"/>
      <c r="J1064" s="2007"/>
      <c r="K1064" s="2007"/>
      <c r="L1064" s="2007"/>
      <c r="M1064" s="2007"/>
      <c r="N1064" s="2007"/>
      <c r="O1064" s="2007"/>
      <c r="P1064" s="2007"/>
      <c r="Q1064" s="2007"/>
      <c r="R1064" s="2007"/>
      <c r="S1064" s="2007"/>
      <c r="T1064" s="2007"/>
      <c r="U1064" s="2007"/>
      <c r="V1064" s="2007"/>
      <c r="W1064" s="2007"/>
      <c r="X1064" s="2007"/>
      <c r="Y1064" s="2007"/>
      <c r="Z1064" s="2007"/>
      <c r="AA1064" s="2007"/>
      <c r="AB1064" s="19"/>
      <c r="AC1064" s="83" t="s">
        <v>1177</v>
      </c>
      <c r="AD1064" s="858" t="s">
        <v>390</v>
      </c>
      <c r="AE1064" s="858"/>
      <c r="AF1064" s="858"/>
      <c r="AG1064" s="858"/>
      <c r="AH1064" s="858"/>
      <c r="AI1064" s="83" t="s">
        <v>1227</v>
      </c>
      <c r="AJ1064" s="132"/>
    </row>
    <row r="1065" spans="1:36" s="346" customFormat="1" ht="14.25" customHeight="1" x14ac:dyDescent="0.15">
      <c r="A1065" s="4"/>
      <c r="B1065" s="501"/>
      <c r="C1065" s="2007"/>
      <c r="D1065" s="2007"/>
      <c r="E1065" s="2007"/>
      <c r="F1065" s="2007"/>
      <c r="G1065" s="2007"/>
      <c r="H1065" s="2007"/>
      <c r="I1065" s="2007"/>
      <c r="J1065" s="2007"/>
      <c r="K1065" s="2007"/>
      <c r="L1065" s="2007"/>
      <c r="M1065" s="2007"/>
      <c r="N1065" s="2007"/>
      <c r="O1065" s="2007"/>
      <c r="P1065" s="2007"/>
      <c r="Q1065" s="2007"/>
      <c r="R1065" s="2007"/>
      <c r="S1065" s="2007"/>
      <c r="T1065" s="2007"/>
      <c r="U1065" s="2007"/>
      <c r="V1065" s="2007"/>
      <c r="W1065" s="2007"/>
      <c r="X1065" s="2007"/>
      <c r="Y1065" s="2007"/>
      <c r="Z1065" s="2007"/>
      <c r="AA1065" s="2007"/>
      <c r="AB1065" s="19"/>
      <c r="AC1065" s="83"/>
      <c r="AD1065" s="41"/>
      <c r="AE1065" s="41"/>
      <c r="AF1065" s="41"/>
      <c r="AG1065" s="41"/>
      <c r="AH1065" s="41"/>
      <c r="AI1065" s="83"/>
      <c r="AJ1065" s="132"/>
    </row>
    <row r="1066" spans="1:36" s="340" customFormat="1" ht="20.100000000000001" customHeight="1" x14ac:dyDescent="0.15">
      <c r="A1066" s="3"/>
      <c r="B1066" s="1187" t="s">
        <v>1311</v>
      </c>
      <c r="C1066" s="1187"/>
      <c r="D1066" s="1187"/>
      <c r="E1066" s="1187"/>
      <c r="F1066" s="1187"/>
      <c r="G1066" s="1187"/>
      <c r="H1066" s="1187"/>
      <c r="I1066" s="1187"/>
      <c r="J1066" s="1187"/>
      <c r="K1066" s="1187"/>
      <c r="L1066" s="1187"/>
      <c r="M1066" s="1187"/>
      <c r="N1066" s="1187"/>
      <c r="O1066" s="1187"/>
      <c r="P1066" s="1187"/>
      <c r="Q1066" s="1187"/>
      <c r="R1066" s="1187"/>
      <c r="S1066" s="1187"/>
      <c r="T1066" s="3"/>
      <c r="U1066" s="3"/>
      <c r="V1066" s="3"/>
      <c r="W1066" s="3"/>
      <c r="X1066" s="3"/>
      <c r="Y1066" s="3"/>
      <c r="Z1066" s="3"/>
      <c r="AA1066" s="3"/>
      <c r="AB1066" s="3"/>
      <c r="AC1066" s="3"/>
      <c r="AD1066" s="3"/>
      <c r="AE1066" s="3"/>
      <c r="AF1066" s="3"/>
      <c r="AG1066" s="3"/>
      <c r="AH1066" s="3"/>
      <c r="AI1066" s="3"/>
      <c r="AJ1066" s="3"/>
    </row>
    <row r="1067" spans="1:36" s="346" customFormat="1" ht="18.95" customHeight="1" x14ac:dyDescent="0.15">
      <c r="A1067" s="342"/>
      <c r="B1067" s="343" t="s">
        <v>1312</v>
      </c>
      <c r="C1067" s="344"/>
      <c r="D1067" s="344"/>
      <c r="E1067" s="345"/>
      <c r="F1067" s="343" t="s">
        <v>1313</v>
      </c>
      <c r="G1067" s="344"/>
      <c r="H1067" s="344"/>
      <c r="I1067" s="344"/>
      <c r="J1067" s="344"/>
      <c r="K1067" s="344"/>
      <c r="L1067" s="345"/>
      <c r="M1067" s="343" t="s">
        <v>1314</v>
      </c>
      <c r="N1067" s="344"/>
      <c r="O1067" s="344"/>
      <c r="P1067" s="344"/>
      <c r="Q1067" s="344"/>
      <c r="R1067" s="344"/>
      <c r="S1067" s="344"/>
      <c r="T1067" s="344"/>
      <c r="U1067" s="344"/>
      <c r="V1067" s="344"/>
      <c r="W1067" s="344"/>
      <c r="X1067" s="344"/>
      <c r="Y1067" s="345"/>
      <c r="Z1067" s="343" t="s">
        <v>1315</v>
      </c>
      <c r="AA1067" s="344"/>
      <c r="AB1067" s="344"/>
      <c r="AC1067" s="345"/>
      <c r="AD1067" s="343" t="s">
        <v>1316</v>
      </c>
      <c r="AE1067" s="344"/>
      <c r="AF1067" s="344"/>
      <c r="AG1067" s="344"/>
      <c r="AH1067" s="344"/>
      <c r="AI1067" s="344"/>
      <c r="AJ1067" s="345"/>
    </row>
    <row r="1068" spans="1:36" s="346" customFormat="1" ht="18.95" customHeight="1" x14ac:dyDescent="0.15">
      <c r="A1068" s="342"/>
      <c r="B1068" s="1832"/>
      <c r="C1068" s="1833"/>
      <c r="D1068" s="1833"/>
      <c r="E1068" s="1834"/>
      <c r="F1068" s="1800"/>
      <c r="G1068" s="1801"/>
      <c r="H1068" s="1801"/>
      <c r="I1068" s="1801"/>
      <c r="J1068" s="1801"/>
      <c r="K1068" s="1801"/>
      <c r="L1068" s="1802"/>
      <c r="M1068" s="1800"/>
      <c r="N1068" s="1801"/>
      <c r="O1068" s="1801"/>
      <c r="P1068" s="1801"/>
      <c r="Q1068" s="1801"/>
      <c r="R1068" s="1801"/>
      <c r="S1068" s="1801"/>
      <c r="T1068" s="1801"/>
      <c r="U1068" s="1801"/>
      <c r="V1068" s="1801"/>
      <c r="W1068" s="1801"/>
      <c r="X1068" s="1801"/>
      <c r="Y1068" s="1802"/>
      <c r="Z1068" s="1841" t="s">
        <v>1317</v>
      </c>
      <c r="AA1068" s="1904"/>
      <c r="AB1068" s="1904"/>
      <c r="AC1068" s="1842"/>
      <c r="AD1068" s="1800"/>
      <c r="AE1068" s="1801"/>
      <c r="AF1068" s="1801"/>
      <c r="AG1068" s="1801"/>
      <c r="AH1068" s="1801"/>
      <c r="AI1068" s="1801"/>
      <c r="AJ1068" s="1802"/>
    </row>
    <row r="1069" spans="1:36" s="346" customFormat="1" ht="18.95" customHeight="1" x14ac:dyDescent="0.15">
      <c r="A1069" s="342"/>
      <c r="B1069" s="1832"/>
      <c r="C1069" s="1833"/>
      <c r="D1069" s="1833"/>
      <c r="E1069" s="1834"/>
      <c r="F1069" s="1811"/>
      <c r="G1069" s="1812"/>
      <c r="H1069" s="1812"/>
      <c r="I1069" s="1812"/>
      <c r="J1069" s="1812"/>
      <c r="K1069" s="1812"/>
      <c r="L1069" s="1813"/>
      <c r="M1069" s="1811"/>
      <c r="N1069" s="1812"/>
      <c r="O1069" s="1812"/>
      <c r="P1069" s="1812"/>
      <c r="Q1069" s="1812"/>
      <c r="R1069" s="1812"/>
      <c r="S1069" s="1812"/>
      <c r="T1069" s="1812"/>
      <c r="U1069" s="1812"/>
      <c r="V1069" s="1812"/>
      <c r="W1069" s="1812"/>
      <c r="X1069" s="1812"/>
      <c r="Y1069" s="1813"/>
      <c r="Z1069" s="1841" t="s">
        <v>368</v>
      </c>
      <c r="AA1069" s="1904"/>
      <c r="AB1069" s="1904"/>
      <c r="AC1069" s="1842"/>
      <c r="AD1069" s="1811"/>
      <c r="AE1069" s="1812"/>
      <c r="AF1069" s="1812"/>
      <c r="AG1069" s="1812"/>
      <c r="AH1069" s="1812"/>
      <c r="AI1069" s="1812"/>
      <c r="AJ1069" s="1813"/>
    </row>
    <row r="1070" spans="1:36" s="346" customFormat="1" ht="18.95" customHeight="1" x14ac:dyDescent="0.15">
      <c r="A1070" s="342"/>
      <c r="B1070" s="1832"/>
      <c r="C1070" s="1833"/>
      <c r="D1070" s="1833"/>
      <c r="E1070" s="1834"/>
      <c r="F1070" s="1811"/>
      <c r="G1070" s="1812"/>
      <c r="H1070" s="1812"/>
      <c r="I1070" s="1812"/>
      <c r="J1070" s="1812"/>
      <c r="K1070" s="1812"/>
      <c r="L1070" s="1813"/>
      <c r="M1070" s="1811"/>
      <c r="N1070" s="1812"/>
      <c r="O1070" s="1812"/>
      <c r="P1070" s="1812"/>
      <c r="Q1070" s="1812"/>
      <c r="R1070" s="1812"/>
      <c r="S1070" s="1812"/>
      <c r="T1070" s="1812"/>
      <c r="U1070" s="1812"/>
      <c r="V1070" s="1812"/>
      <c r="W1070" s="1812"/>
      <c r="X1070" s="1812"/>
      <c r="Y1070" s="1813"/>
      <c r="Z1070" s="1841" t="s">
        <v>368</v>
      </c>
      <c r="AA1070" s="1904"/>
      <c r="AB1070" s="1904"/>
      <c r="AC1070" s="1842"/>
      <c r="AD1070" s="1811"/>
      <c r="AE1070" s="1812"/>
      <c r="AF1070" s="1812"/>
      <c r="AG1070" s="1812"/>
      <c r="AH1070" s="1812"/>
      <c r="AI1070" s="1812"/>
      <c r="AJ1070" s="1813"/>
    </row>
    <row r="1071" spans="1:36" s="346" customFormat="1" ht="18.95" customHeight="1" x14ac:dyDescent="0.15">
      <c r="A1071" s="342"/>
      <c r="B1071" s="1832"/>
      <c r="C1071" s="1833"/>
      <c r="D1071" s="1833"/>
      <c r="E1071" s="1834"/>
      <c r="F1071" s="1811"/>
      <c r="G1071" s="1812"/>
      <c r="H1071" s="1812"/>
      <c r="I1071" s="1812"/>
      <c r="J1071" s="1812"/>
      <c r="K1071" s="1812"/>
      <c r="L1071" s="1813"/>
      <c r="M1071" s="1811"/>
      <c r="N1071" s="1812"/>
      <c r="O1071" s="1812"/>
      <c r="P1071" s="1812"/>
      <c r="Q1071" s="1812"/>
      <c r="R1071" s="1812"/>
      <c r="S1071" s="1812"/>
      <c r="T1071" s="1812"/>
      <c r="U1071" s="1812"/>
      <c r="V1071" s="1812"/>
      <c r="W1071" s="1812"/>
      <c r="X1071" s="1812"/>
      <c r="Y1071" s="1813"/>
      <c r="Z1071" s="1841" t="s">
        <v>368</v>
      </c>
      <c r="AA1071" s="1904"/>
      <c r="AB1071" s="1904"/>
      <c r="AC1071" s="1842"/>
      <c r="AD1071" s="1811"/>
      <c r="AE1071" s="1812"/>
      <c r="AF1071" s="1812"/>
      <c r="AG1071" s="1812"/>
      <c r="AH1071" s="1812"/>
      <c r="AI1071" s="1812"/>
      <c r="AJ1071" s="1813"/>
    </row>
    <row r="1072" spans="1:36" s="346" customFormat="1" ht="18.95" customHeight="1" x14ac:dyDescent="0.15">
      <c r="A1072" s="342"/>
      <c r="B1072" s="1832"/>
      <c r="C1072" s="1833"/>
      <c r="D1072" s="1833"/>
      <c r="E1072" s="1834"/>
      <c r="F1072" s="1805"/>
      <c r="G1072" s="845"/>
      <c r="H1072" s="845"/>
      <c r="I1072" s="845"/>
      <c r="J1072" s="845"/>
      <c r="K1072" s="845"/>
      <c r="L1072" s="846"/>
      <c r="M1072" s="1805"/>
      <c r="N1072" s="845"/>
      <c r="O1072" s="845"/>
      <c r="P1072" s="845"/>
      <c r="Q1072" s="845"/>
      <c r="R1072" s="845"/>
      <c r="S1072" s="845"/>
      <c r="T1072" s="845"/>
      <c r="U1072" s="845"/>
      <c r="V1072" s="845"/>
      <c r="W1072" s="845"/>
      <c r="X1072" s="845"/>
      <c r="Y1072" s="846"/>
      <c r="Z1072" s="1841" t="s">
        <v>368</v>
      </c>
      <c r="AA1072" s="1904"/>
      <c r="AB1072" s="1904"/>
      <c r="AC1072" s="1842"/>
      <c r="AD1072" s="1805"/>
      <c r="AE1072" s="845"/>
      <c r="AF1072" s="845"/>
      <c r="AG1072" s="845"/>
      <c r="AH1072" s="845"/>
      <c r="AI1072" s="845"/>
      <c r="AJ1072" s="846"/>
    </row>
    <row r="1073" spans="1:36" s="366" customFormat="1" ht="14.1" customHeight="1" x14ac:dyDescent="0.15">
      <c r="A1073" s="365"/>
      <c r="B1073" s="34" t="s">
        <v>1318</v>
      </c>
      <c r="C1073" s="34"/>
      <c r="D1073" s="34"/>
      <c r="E1073" s="34"/>
      <c r="F1073" s="34"/>
      <c r="G1073" s="365"/>
      <c r="H1073" s="365"/>
      <c r="I1073" s="365"/>
      <c r="J1073" s="365"/>
      <c r="K1073" s="365"/>
      <c r="L1073" s="365"/>
      <c r="M1073" s="365"/>
      <c r="N1073" s="365"/>
      <c r="O1073" s="365"/>
      <c r="P1073" s="365"/>
      <c r="Q1073" s="365"/>
      <c r="R1073" s="365"/>
      <c r="S1073" s="365"/>
      <c r="T1073" s="365"/>
      <c r="U1073" s="365"/>
      <c r="V1073" s="365"/>
      <c r="W1073" s="365"/>
      <c r="X1073" s="365"/>
      <c r="Y1073" s="365"/>
      <c r="Z1073" s="365"/>
      <c r="AA1073" s="365"/>
      <c r="AB1073" s="365"/>
      <c r="AC1073" s="365"/>
      <c r="AD1073" s="365"/>
      <c r="AE1073" s="365"/>
      <c r="AF1073" s="365"/>
      <c r="AG1073" s="365"/>
      <c r="AH1073" s="365"/>
      <c r="AI1073" s="365"/>
      <c r="AJ1073" s="365"/>
    </row>
    <row r="1074" spans="1:36" s="366" customFormat="1" ht="14.1" customHeight="1" x14ac:dyDescent="0.15">
      <c r="A1074" s="365"/>
      <c r="B1074" s="34" t="s">
        <v>1319</v>
      </c>
      <c r="C1074" s="34"/>
      <c r="D1074" s="34"/>
      <c r="E1074" s="34"/>
      <c r="F1074" s="34"/>
      <c r="G1074" s="365"/>
      <c r="H1074" s="365"/>
      <c r="I1074" s="365"/>
      <c r="J1074" s="365"/>
      <c r="K1074" s="365"/>
      <c r="L1074" s="365"/>
      <c r="M1074" s="365"/>
      <c r="N1074" s="365"/>
      <c r="O1074" s="365"/>
      <c r="P1074" s="365"/>
      <c r="Q1074" s="365"/>
      <c r="R1074" s="365"/>
      <c r="S1074" s="365"/>
      <c r="T1074" s="365"/>
      <c r="U1074" s="365"/>
      <c r="V1074" s="365"/>
      <c r="W1074" s="365"/>
      <c r="X1074" s="365"/>
      <c r="Y1074" s="365"/>
      <c r="Z1074" s="365"/>
      <c r="AA1074" s="365"/>
      <c r="AB1074" s="365"/>
      <c r="AC1074" s="365"/>
      <c r="AD1074" s="365"/>
      <c r="AE1074" s="365"/>
      <c r="AF1074" s="365"/>
      <c r="AG1074" s="365"/>
      <c r="AH1074" s="365"/>
      <c r="AI1074" s="365"/>
      <c r="AJ1074" s="365"/>
    </row>
    <row r="1075" spans="1:36" s="359" customFormat="1" ht="20.100000000000001" customHeight="1" x14ac:dyDescent="0.15">
      <c r="A1075" s="357"/>
      <c r="B1075" s="374" t="s">
        <v>847</v>
      </c>
      <c r="C1075" s="357"/>
      <c r="D1075" s="357"/>
      <c r="E1075" s="357"/>
      <c r="F1075" s="357"/>
      <c r="G1075" s="357"/>
      <c r="H1075" s="357"/>
      <c r="I1075" s="357"/>
      <c r="J1075" s="357"/>
      <c r="K1075" s="357"/>
      <c r="L1075" s="357"/>
      <c r="M1075" s="357"/>
      <c r="N1075" s="357"/>
      <c r="O1075" s="357"/>
      <c r="P1075" s="357"/>
      <c r="Q1075" s="357"/>
      <c r="R1075" s="357"/>
      <c r="S1075" s="357"/>
      <c r="T1075" s="357"/>
      <c r="U1075" s="357"/>
      <c r="V1075" s="357"/>
      <c r="W1075" s="357"/>
      <c r="X1075" s="357"/>
      <c r="Y1075" s="357"/>
      <c r="Z1075" s="357"/>
      <c r="AA1075" s="357"/>
      <c r="AB1075" s="357"/>
      <c r="AC1075" s="357"/>
      <c r="AD1075" s="357"/>
      <c r="AE1075" s="357"/>
      <c r="AF1075" s="357"/>
      <c r="AG1075" s="357"/>
      <c r="AH1075" s="357"/>
      <c r="AI1075" s="357"/>
      <c r="AJ1075" s="357"/>
    </row>
    <row r="1076" spans="1:36" s="359" customFormat="1" ht="17.100000000000001" customHeight="1" x14ac:dyDescent="0.15">
      <c r="A1076" s="357"/>
      <c r="B1076" s="357"/>
      <c r="C1076" s="413" t="s">
        <v>1320</v>
      </c>
      <c r="D1076" s="1821" t="s">
        <v>1321</v>
      </c>
      <c r="E1076" s="1821"/>
      <c r="F1076" s="1821"/>
      <c r="G1076" s="1821"/>
      <c r="H1076" s="1821"/>
      <c r="I1076" s="1821"/>
      <c r="J1076" s="1821"/>
      <c r="K1076" s="1821"/>
      <c r="L1076" s="1821"/>
      <c r="M1076" s="1821"/>
      <c r="N1076" s="1821"/>
      <c r="O1076" s="1821"/>
      <c r="P1076" s="1821"/>
      <c r="Q1076" s="1821"/>
      <c r="R1076" s="1821"/>
      <c r="S1076" s="1821"/>
      <c r="T1076" s="1821"/>
      <c r="U1076" s="1821"/>
      <c r="V1076" s="1821"/>
      <c r="W1076" s="1821"/>
      <c r="X1076" s="1821"/>
      <c r="Y1076" s="1821"/>
      <c r="Z1076" s="1821"/>
      <c r="AA1076" s="1821"/>
      <c r="AB1076" s="1821"/>
      <c r="AC1076" s="1821"/>
      <c r="AD1076" s="376" t="s">
        <v>1177</v>
      </c>
      <c r="AE1076" s="813" t="s">
        <v>390</v>
      </c>
      <c r="AF1076" s="813"/>
      <c r="AG1076" s="813"/>
      <c r="AH1076" s="813"/>
      <c r="AI1076" s="813"/>
      <c r="AJ1076" s="376" t="s">
        <v>1180</v>
      </c>
    </row>
    <row r="1077" spans="1:36" s="359" customFormat="1" ht="17.100000000000001" customHeight="1" x14ac:dyDescent="0.15">
      <c r="A1077" s="357"/>
      <c r="B1077" s="357"/>
      <c r="C1077" s="413"/>
      <c r="D1077" s="1821"/>
      <c r="E1077" s="1821"/>
      <c r="F1077" s="1821"/>
      <c r="G1077" s="1821"/>
      <c r="H1077" s="1821"/>
      <c r="I1077" s="1821"/>
      <c r="J1077" s="1821"/>
      <c r="K1077" s="1821"/>
      <c r="L1077" s="1821"/>
      <c r="M1077" s="1821"/>
      <c r="N1077" s="1821"/>
      <c r="O1077" s="1821"/>
      <c r="P1077" s="1821"/>
      <c r="Q1077" s="1821"/>
      <c r="R1077" s="1821"/>
      <c r="S1077" s="1821"/>
      <c r="T1077" s="1821"/>
      <c r="U1077" s="1821"/>
      <c r="V1077" s="1821"/>
      <c r="W1077" s="1821"/>
      <c r="X1077" s="1821"/>
      <c r="Y1077" s="1821"/>
      <c r="Z1077" s="1821"/>
      <c r="AA1077" s="1821"/>
      <c r="AB1077" s="1821"/>
      <c r="AC1077" s="1821"/>
      <c r="AD1077" s="357"/>
      <c r="AE1077" s="357"/>
      <c r="AF1077" s="357"/>
      <c r="AG1077" s="357"/>
      <c r="AH1077" s="357"/>
      <c r="AI1077" s="357"/>
      <c r="AJ1077" s="357"/>
    </row>
    <row r="1078" spans="1:36" s="359" customFormat="1" ht="20.100000000000001" customHeight="1" x14ac:dyDescent="0.15">
      <c r="A1078" s="357"/>
      <c r="B1078" s="357"/>
      <c r="C1078" s="413" t="s">
        <v>1322</v>
      </c>
      <c r="D1078" s="1821" t="s">
        <v>1323</v>
      </c>
      <c r="E1078" s="1821"/>
      <c r="F1078" s="1821"/>
      <c r="G1078" s="1821"/>
      <c r="H1078" s="1821"/>
      <c r="I1078" s="1821"/>
      <c r="J1078" s="1821"/>
      <c r="K1078" s="1821"/>
      <c r="L1078" s="1821"/>
      <c r="M1078" s="1821"/>
      <c r="N1078" s="1821"/>
      <c r="O1078" s="1821"/>
      <c r="P1078" s="1821"/>
      <c r="Q1078" s="1821"/>
      <c r="R1078" s="1821"/>
      <c r="S1078" s="1821"/>
      <c r="T1078" s="1821"/>
      <c r="U1078" s="1821"/>
      <c r="V1078" s="1821"/>
      <c r="W1078" s="1821"/>
      <c r="X1078" s="1821"/>
      <c r="Y1078" s="1821"/>
      <c r="Z1078" s="1821"/>
      <c r="AA1078" s="1821"/>
      <c r="AB1078" s="1821"/>
      <c r="AC1078" s="1821"/>
      <c r="AD1078" s="376" t="s">
        <v>1177</v>
      </c>
      <c r="AE1078" s="813" t="s">
        <v>390</v>
      </c>
      <c r="AF1078" s="813"/>
      <c r="AG1078" s="813"/>
      <c r="AH1078" s="813"/>
      <c r="AI1078" s="813"/>
      <c r="AJ1078" s="376" t="s">
        <v>1227</v>
      </c>
    </row>
    <row r="1079" spans="1:36" s="359" customFormat="1" ht="20.100000000000001" customHeight="1" x14ac:dyDescent="0.15">
      <c r="A1079" s="357"/>
      <c r="B1079" s="357"/>
      <c r="C1079" s="413"/>
      <c r="D1079" s="1821"/>
      <c r="E1079" s="1821"/>
      <c r="F1079" s="1821"/>
      <c r="G1079" s="1821"/>
      <c r="H1079" s="1821"/>
      <c r="I1079" s="1821"/>
      <c r="J1079" s="1821"/>
      <c r="K1079" s="1821"/>
      <c r="L1079" s="1821"/>
      <c r="M1079" s="1821"/>
      <c r="N1079" s="1821"/>
      <c r="O1079" s="1821"/>
      <c r="P1079" s="1821"/>
      <c r="Q1079" s="1821"/>
      <c r="R1079" s="1821"/>
      <c r="S1079" s="1821"/>
      <c r="T1079" s="1821"/>
      <c r="U1079" s="1821"/>
      <c r="V1079" s="1821"/>
      <c r="W1079" s="1821"/>
      <c r="X1079" s="1821"/>
      <c r="Y1079" s="1821"/>
      <c r="Z1079" s="1821"/>
      <c r="AA1079" s="1821"/>
      <c r="AB1079" s="1821"/>
      <c r="AC1079" s="1821"/>
      <c r="AD1079" s="357"/>
      <c r="AE1079" s="357"/>
      <c r="AF1079" s="357"/>
      <c r="AG1079" s="357"/>
      <c r="AH1079" s="357"/>
      <c r="AI1079" s="357"/>
      <c r="AJ1079" s="357"/>
    </row>
    <row r="1080" spans="1:36" s="359" customFormat="1" ht="20.100000000000001" customHeight="1" x14ac:dyDescent="0.15">
      <c r="A1080" s="357"/>
      <c r="B1080" s="357"/>
      <c r="C1080" s="416" t="s">
        <v>1324</v>
      </c>
      <c r="D1080" s="416"/>
      <c r="E1080" s="416"/>
      <c r="F1080" s="416"/>
      <c r="G1080" s="416"/>
      <c r="H1080" s="416"/>
      <c r="I1080" s="416"/>
      <c r="J1080" s="416"/>
      <c r="K1080" s="416"/>
      <c r="L1080" s="416"/>
      <c r="M1080" s="416"/>
      <c r="N1080" s="416"/>
      <c r="O1080" s="416"/>
      <c r="P1080" s="416"/>
      <c r="Q1080" s="416"/>
      <c r="R1080" s="416"/>
      <c r="S1080" s="416"/>
      <c r="T1080" s="416"/>
      <c r="U1080" s="416"/>
      <c r="V1080" s="416"/>
      <c r="W1080" s="416"/>
      <c r="X1080" s="416"/>
      <c r="Y1080" s="416"/>
      <c r="Z1080" s="416"/>
      <c r="AA1080" s="416"/>
      <c r="AB1080" s="416"/>
      <c r="AC1080" s="416"/>
      <c r="AD1080" s="376" t="s">
        <v>1179</v>
      </c>
      <c r="AE1080" s="813" t="s">
        <v>390</v>
      </c>
      <c r="AF1080" s="813"/>
      <c r="AG1080" s="813"/>
      <c r="AH1080" s="813"/>
      <c r="AI1080" s="813"/>
      <c r="AJ1080" s="376" t="s">
        <v>1180</v>
      </c>
    </row>
    <row r="1081" spans="1:36" s="359" customFormat="1" ht="20.100000000000001" customHeight="1" x14ac:dyDescent="0.15">
      <c r="A1081" s="357"/>
      <c r="B1081" s="357"/>
      <c r="C1081" s="416" t="s">
        <v>1325</v>
      </c>
      <c r="D1081" s="416"/>
      <c r="E1081" s="416"/>
      <c r="F1081" s="416"/>
      <c r="G1081" s="416"/>
      <c r="H1081" s="416"/>
      <c r="I1081" s="416"/>
      <c r="J1081" s="416"/>
      <c r="K1081" s="416"/>
      <c r="L1081" s="416"/>
      <c r="M1081" s="416"/>
      <c r="N1081" s="416"/>
      <c r="O1081" s="416"/>
      <c r="P1081" s="416"/>
      <c r="Q1081" s="416"/>
      <c r="R1081" s="416"/>
      <c r="S1081" s="416"/>
      <c r="T1081" s="416"/>
      <c r="U1081" s="416"/>
      <c r="V1081" s="416"/>
      <c r="W1081" s="416"/>
      <c r="X1081" s="416"/>
      <c r="Y1081" s="416"/>
      <c r="Z1081" s="416"/>
      <c r="AA1081" s="416"/>
      <c r="AB1081" s="416"/>
      <c r="AC1081" s="416"/>
      <c r="AD1081" s="376" t="s">
        <v>1179</v>
      </c>
      <c r="AE1081" s="813" t="s">
        <v>390</v>
      </c>
      <c r="AF1081" s="813"/>
      <c r="AG1081" s="813"/>
      <c r="AH1081" s="813"/>
      <c r="AI1081" s="813"/>
      <c r="AJ1081" s="376" t="s">
        <v>1180</v>
      </c>
    </row>
    <row r="1082" spans="1:36" s="359" customFormat="1" ht="20.100000000000001" customHeight="1" x14ac:dyDescent="0.15">
      <c r="A1082" s="357"/>
      <c r="B1082" s="357"/>
      <c r="C1082" s="416" t="s">
        <v>1326</v>
      </c>
      <c r="D1082" s="416"/>
      <c r="E1082" s="416"/>
      <c r="F1082" s="416"/>
      <c r="G1082" s="416"/>
      <c r="H1082" s="416"/>
      <c r="I1082" s="416"/>
      <c r="J1082" s="416"/>
      <c r="K1082" s="416"/>
      <c r="L1082" s="416"/>
      <c r="M1082" s="416"/>
      <c r="N1082" s="416"/>
      <c r="O1082" s="416"/>
      <c r="P1082" s="416"/>
      <c r="Q1082" s="416"/>
      <c r="R1082" s="416"/>
      <c r="S1082" s="416"/>
      <c r="T1082" s="416"/>
      <c r="U1082" s="416"/>
      <c r="V1082" s="416"/>
      <c r="W1082" s="416"/>
      <c r="X1082" s="416"/>
      <c r="Y1082" s="416"/>
      <c r="Z1082" s="416"/>
      <c r="AA1082" s="416"/>
      <c r="AB1082" s="416"/>
      <c r="AC1082" s="416"/>
      <c r="AD1082" s="374"/>
      <c r="AE1082" s="357"/>
      <c r="AF1082" s="357"/>
      <c r="AG1082" s="357"/>
      <c r="AH1082" s="357"/>
      <c r="AI1082" s="357"/>
      <c r="AJ1082" s="357"/>
    </row>
    <row r="1083" spans="1:36" s="346" customFormat="1" ht="24.95" customHeight="1" x14ac:dyDescent="0.15">
      <c r="A1083" s="342"/>
      <c r="B1083" s="399"/>
      <c r="C1083" s="399"/>
      <c r="D1083" s="428"/>
      <c r="E1083" s="429"/>
      <c r="F1083" s="429"/>
      <c r="G1083" s="429"/>
      <c r="H1083" s="429"/>
      <c r="I1083" s="429"/>
      <c r="J1083" s="429"/>
      <c r="K1083" s="429"/>
      <c r="L1083" s="429"/>
      <c r="M1083" s="429"/>
      <c r="N1083" s="429"/>
      <c r="O1083" s="429"/>
      <c r="P1083" s="429"/>
      <c r="Q1083" s="429"/>
      <c r="R1083" s="429"/>
      <c r="S1083" s="429"/>
      <c r="T1083" s="429"/>
      <c r="U1083" s="429"/>
      <c r="V1083" s="429"/>
      <c r="W1083" s="429"/>
      <c r="X1083" s="429"/>
      <c r="Y1083" s="429"/>
      <c r="Z1083" s="429"/>
      <c r="AA1083" s="429"/>
      <c r="AB1083" s="429"/>
      <c r="AC1083" s="429"/>
      <c r="AD1083" s="429"/>
      <c r="AE1083" s="429"/>
      <c r="AF1083" s="429"/>
      <c r="AG1083" s="429"/>
      <c r="AH1083" s="429"/>
      <c r="AI1083" s="429"/>
      <c r="AJ1083" s="430"/>
    </row>
    <row r="1084" spans="1:36" s="346" customFormat="1" ht="24.95" customHeight="1" x14ac:dyDescent="0.15">
      <c r="A1084" s="342"/>
      <c r="B1084" s="399"/>
      <c r="C1084" s="399"/>
      <c r="D1084" s="431"/>
      <c r="E1084" s="432"/>
      <c r="F1084" s="432"/>
      <c r="G1084" s="432"/>
      <c r="H1084" s="432"/>
      <c r="I1084" s="432"/>
      <c r="J1084" s="432"/>
      <c r="K1084" s="432"/>
      <c r="L1084" s="432"/>
      <c r="M1084" s="432"/>
      <c r="N1084" s="432"/>
      <c r="O1084" s="432"/>
      <c r="P1084" s="432"/>
      <c r="Q1084" s="432"/>
      <c r="R1084" s="432"/>
      <c r="S1084" s="432"/>
      <c r="T1084" s="432"/>
      <c r="U1084" s="432"/>
      <c r="V1084" s="432"/>
      <c r="W1084" s="432"/>
      <c r="X1084" s="432"/>
      <c r="Y1084" s="432"/>
      <c r="Z1084" s="432"/>
      <c r="AA1084" s="432"/>
      <c r="AB1084" s="432"/>
      <c r="AC1084" s="432"/>
      <c r="AD1084" s="432"/>
      <c r="AE1084" s="432"/>
      <c r="AF1084" s="432"/>
      <c r="AG1084" s="432"/>
      <c r="AH1084" s="432"/>
      <c r="AI1084" s="432"/>
      <c r="AJ1084" s="433"/>
    </row>
    <row r="1085" spans="1:36" s="359" customFormat="1" ht="20.100000000000001" customHeight="1" x14ac:dyDescent="0.15">
      <c r="A1085" s="357"/>
      <c r="B1085" s="357"/>
      <c r="C1085" s="357"/>
      <c r="D1085" s="357"/>
      <c r="E1085" s="357"/>
      <c r="F1085" s="357"/>
      <c r="G1085" s="357"/>
      <c r="H1085" s="357"/>
      <c r="I1085" s="357"/>
      <c r="J1085" s="357"/>
      <c r="K1085" s="357"/>
      <c r="L1085" s="357"/>
      <c r="M1085" s="357"/>
      <c r="N1085" s="357"/>
      <c r="O1085" s="357"/>
      <c r="P1085" s="357"/>
      <c r="Q1085" s="357"/>
      <c r="R1085" s="357"/>
      <c r="S1085" s="357"/>
      <c r="T1085" s="357"/>
      <c r="U1085" s="357"/>
      <c r="V1085" s="357"/>
      <c r="W1085" s="357"/>
      <c r="X1085" s="357"/>
      <c r="Y1085" s="357"/>
      <c r="Z1085" s="357"/>
      <c r="AA1085" s="357"/>
      <c r="AB1085" s="357"/>
      <c r="AC1085" s="357"/>
      <c r="AD1085" s="357"/>
      <c r="AE1085" s="357"/>
      <c r="AF1085" s="357"/>
      <c r="AG1085" s="357"/>
      <c r="AH1085" s="357"/>
      <c r="AI1085" s="357"/>
      <c r="AJ1085" s="357"/>
    </row>
    <row r="1086" spans="1:36" s="340" customFormat="1" ht="20.100000000000001" customHeight="1" x14ac:dyDescent="0.15">
      <c r="A1086" s="341"/>
      <c r="B1086" s="341" t="s">
        <v>1327</v>
      </c>
      <c r="C1086" s="341"/>
      <c r="D1086" s="341"/>
      <c r="E1086" s="341"/>
      <c r="F1086" s="341"/>
      <c r="G1086" s="341"/>
      <c r="H1086" s="341"/>
      <c r="I1086" s="341"/>
      <c r="J1086" s="341"/>
      <c r="K1086" s="341"/>
      <c r="L1086" s="341"/>
      <c r="M1086" s="341"/>
      <c r="N1086" s="341"/>
      <c r="O1086" s="341"/>
      <c r="P1086" s="341"/>
      <c r="Q1086" s="341"/>
      <c r="R1086" s="341"/>
      <c r="S1086" s="341"/>
      <c r="T1086" s="341"/>
      <c r="U1086" s="341"/>
      <c r="V1086" s="341"/>
      <c r="W1086" s="341"/>
      <c r="X1086" s="341"/>
      <c r="Y1086" s="341"/>
      <c r="Z1086" s="341"/>
      <c r="AA1086" s="341"/>
      <c r="AB1086" s="341"/>
      <c r="AC1086" s="341"/>
      <c r="AD1086" s="341"/>
      <c r="AE1086" s="341"/>
      <c r="AF1086" s="341"/>
      <c r="AG1086" s="341"/>
      <c r="AH1086" s="341"/>
      <c r="AI1086" s="341"/>
      <c r="AJ1086" s="341"/>
    </row>
    <row r="1087" spans="1:36" s="346" customFormat="1" ht="20.100000000000001" customHeight="1" x14ac:dyDescent="0.15">
      <c r="A1087" s="342"/>
      <c r="B1087" s="343" t="s">
        <v>1328</v>
      </c>
      <c r="C1087" s="344"/>
      <c r="D1087" s="345"/>
      <c r="E1087" s="1990" t="s">
        <v>1329</v>
      </c>
      <c r="F1087" s="1991"/>
      <c r="G1087" s="1991"/>
      <c r="H1087" s="1991"/>
      <c r="I1087" s="1991"/>
      <c r="J1087" s="1991"/>
      <c r="K1087" s="1992"/>
      <c r="L1087" s="363" t="s">
        <v>1330</v>
      </c>
      <c r="M1087" s="364"/>
      <c r="N1087" s="364"/>
      <c r="O1087" s="364"/>
      <c r="P1087" s="393"/>
      <c r="Q1087" s="363" t="s">
        <v>1331</v>
      </c>
      <c r="R1087" s="364"/>
      <c r="S1087" s="364"/>
      <c r="T1087" s="364"/>
      <c r="U1087" s="393"/>
      <c r="V1087" s="363" t="s">
        <v>1330</v>
      </c>
      <c r="W1087" s="364"/>
      <c r="X1087" s="364"/>
      <c r="Y1087" s="364"/>
      <c r="Z1087" s="393"/>
      <c r="AA1087" s="363" t="s">
        <v>1330</v>
      </c>
      <c r="AB1087" s="364"/>
      <c r="AC1087" s="364"/>
      <c r="AD1087" s="364"/>
      <c r="AE1087" s="393"/>
      <c r="AF1087" s="363" t="s">
        <v>1330</v>
      </c>
      <c r="AG1087" s="364"/>
      <c r="AH1087" s="364"/>
      <c r="AI1087" s="364"/>
      <c r="AJ1087" s="393"/>
    </row>
    <row r="1088" spans="1:36" s="346" customFormat="1" ht="20.100000000000001" customHeight="1" x14ac:dyDescent="0.15">
      <c r="A1088" s="342"/>
      <c r="B1088" s="2020" t="s">
        <v>1332</v>
      </c>
      <c r="C1088" s="2021"/>
      <c r="D1088" s="2022"/>
      <c r="E1088" s="502"/>
      <c r="F1088" s="503"/>
      <c r="G1088" s="503"/>
      <c r="H1088" s="503"/>
      <c r="I1088" s="503"/>
      <c r="J1088" s="503"/>
      <c r="K1088" s="504"/>
      <c r="L1088" s="455"/>
      <c r="M1088" s="380"/>
      <c r="N1088" s="380"/>
      <c r="O1088" s="380"/>
      <c r="P1088" s="454"/>
      <c r="Q1088" s="455"/>
      <c r="R1088" s="380"/>
      <c r="S1088" s="380"/>
      <c r="T1088" s="380"/>
      <c r="U1088" s="454"/>
      <c r="V1088" s="455"/>
      <c r="W1088" s="380"/>
      <c r="X1088" s="380"/>
      <c r="Y1088" s="380"/>
      <c r="Z1088" s="454"/>
      <c r="AA1088" s="455"/>
      <c r="AB1088" s="380"/>
      <c r="AC1088" s="380"/>
      <c r="AD1088" s="380"/>
      <c r="AE1088" s="454"/>
      <c r="AF1088" s="455"/>
      <c r="AG1088" s="380"/>
      <c r="AH1088" s="380"/>
      <c r="AI1088" s="380"/>
      <c r="AJ1088" s="454"/>
    </row>
    <row r="1089" spans="1:36" s="346" customFormat="1" ht="20.100000000000001" customHeight="1" x14ac:dyDescent="0.15">
      <c r="A1089" s="342"/>
      <c r="B1089" s="2008"/>
      <c r="C1089" s="2009"/>
      <c r="D1089" s="2010"/>
      <c r="E1089" s="502"/>
      <c r="F1089" s="503"/>
      <c r="G1089" s="503"/>
      <c r="H1089" s="503"/>
      <c r="I1089" s="503"/>
      <c r="J1089" s="503"/>
      <c r="K1089" s="504"/>
      <c r="L1089" s="455"/>
      <c r="M1089" s="380"/>
      <c r="N1089" s="380"/>
      <c r="O1089" s="380"/>
      <c r="P1089" s="454"/>
      <c r="Q1089" s="455"/>
      <c r="R1089" s="380"/>
      <c r="S1089" s="380"/>
      <c r="T1089" s="380"/>
      <c r="U1089" s="454"/>
      <c r="V1089" s="455"/>
      <c r="W1089" s="380"/>
      <c r="X1089" s="380"/>
      <c r="Y1089" s="380"/>
      <c r="Z1089" s="454"/>
      <c r="AA1089" s="455"/>
      <c r="AB1089" s="380"/>
      <c r="AC1089" s="380"/>
      <c r="AD1089" s="380"/>
      <c r="AE1089" s="454"/>
      <c r="AF1089" s="455"/>
      <c r="AG1089" s="380"/>
      <c r="AH1089" s="380"/>
      <c r="AI1089" s="380"/>
      <c r="AJ1089" s="454"/>
    </row>
    <row r="1090" spans="1:36" s="346" customFormat="1" ht="20.100000000000001" customHeight="1" x14ac:dyDescent="0.15">
      <c r="A1090" s="342"/>
      <c r="B1090" s="2008" t="s">
        <v>1333</v>
      </c>
      <c r="C1090" s="2009"/>
      <c r="D1090" s="2010"/>
      <c r="E1090" s="2011" t="s">
        <v>1334</v>
      </c>
      <c r="F1090" s="2023"/>
      <c r="G1090" s="2023"/>
      <c r="H1090" s="2023"/>
      <c r="I1090" s="2023"/>
      <c r="J1090" s="2023"/>
      <c r="K1090" s="2024"/>
      <c r="L1090" s="455"/>
      <c r="M1090" s="380"/>
      <c r="N1090" s="380"/>
      <c r="O1090" s="380"/>
      <c r="P1090" s="454"/>
      <c r="Q1090" s="455"/>
      <c r="R1090" s="380"/>
      <c r="S1090" s="380"/>
      <c r="T1090" s="380"/>
      <c r="U1090" s="454"/>
      <c r="V1090" s="455"/>
      <c r="W1090" s="380"/>
      <c r="X1090" s="380"/>
      <c r="Y1090" s="380"/>
      <c r="Z1090" s="454"/>
      <c r="AA1090" s="455"/>
      <c r="AB1090" s="380"/>
      <c r="AC1090" s="380"/>
      <c r="AD1090" s="380"/>
      <c r="AE1090" s="454"/>
      <c r="AF1090" s="455"/>
      <c r="AG1090" s="380"/>
      <c r="AH1090" s="380"/>
      <c r="AI1090" s="380"/>
      <c r="AJ1090" s="454"/>
    </row>
    <row r="1091" spans="1:36" s="346" customFormat="1" ht="20.100000000000001" customHeight="1" x14ac:dyDescent="0.15">
      <c r="A1091" s="342"/>
      <c r="B1091" s="2008"/>
      <c r="C1091" s="2009"/>
      <c r="D1091" s="2010"/>
      <c r="E1091" s="2025"/>
      <c r="F1091" s="2026"/>
      <c r="G1091" s="2026"/>
      <c r="H1091" s="2026"/>
      <c r="I1091" s="2026"/>
      <c r="J1091" s="2026"/>
      <c r="K1091" s="2027"/>
      <c r="L1091" s="455"/>
      <c r="M1091" s="380"/>
      <c r="N1091" s="380"/>
      <c r="O1091" s="380"/>
      <c r="P1091" s="454"/>
      <c r="Q1091" s="455"/>
      <c r="R1091" s="380"/>
      <c r="S1091" s="380"/>
      <c r="T1091" s="380"/>
      <c r="U1091" s="454"/>
      <c r="V1091" s="455"/>
      <c r="W1091" s="380"/>
      <c r="X1091" s="380"/>
      <c r="Y1091" s="380"/>
      <c r="Z1091" s="454"/>
      <c r="AA1091" s="455"/>
      <c r="AB1091" s="380"/>
      <c r="AC1091" s="380"/>
      <c r="AD1091" s="380"/>
      <c r="AE1091" s="454"/>
      <c r="AF1091" s="455"/>
      <c r="AG1091" s="380"/>
      <c r="AH1091" s="380"/>
      <c r="AI1091" s="380"/>
      <c r="AJ1091" s="454"/>
    </row>
    <row r="1092" spans="1:36" s="346" customFormat="1" ht="20.100000000000001" customHeight="1" x14ac:dyDescent="0.15">
      <c r="A1092" s="342"/>
      <c r="B1092" s="2008" t="s">
        <v>1335</v>
      </c>
      <c r="C1092" s="2009"/>
      <c r="D1092" s="2010"/>
      <c r="E1092" s="2028" t="s">
        <v>1336</v>
      </c>
      <c r="F1092" s="2029"/>
      <c r="G1092" s="2029"/>
      <c r="H1092" s="2029"/>
      <c r="I1092" s="2029"/>
      <c r="J1092" s="2029"/>
      <c r="K1092" s="2030"/>
      <c r="L1092" s="455"/>
      <c r="M1092" s="380"/>
      <c r="N1092" s="380"/>
      <c r="O1092" s="380"/>
      <c r="P1092" s="454"/>
      <c r="Q1092" s="455"/>
      <c r="R1092" s="380"/>
      <c r="S1092" s="380"/>
      <c r="T1092" s="380"/>
      <c r="U1092" s="454"/>
      <c r="V1092" s="455"/>
      <c r="W1092" s="380"/>
      <c r="X1092" s="380"/>
      <c r="Y1092" s="380"/>
      <c r="Z1092" s="454"/>
      <c r="AA1092" s="455"/>
      <c r="AB1092" s="380"/>
      <c r="AC1092" s="380"/>
      <c r="AD1092" s="380"/>
      <c r="AE1092" s="454"/>
      <c r="AF1092" s="455"/>
      <c r="AG1092" s="380"/>
      <c r="AH1092" s="380"/>
      <c r="AI1092" s="380"/>
      <c r="AJ1092" s="454"/>
    </row>
    <row r="1093" spans="1:36" s="346" customFormat="1" ht="20.100000000000001" customHeight="1" x14ac:dyDescent="0.15">
      <c r="A1093" s="342"/>
      <c r="B1093" s="2008"/>
      <c r="C1093" s="2009"/>
      <c r="D1093" s="2010"/>
      <c r="E1093" s="2031"/>
      <c r="F1093" s="2032"/>
      <c r="G1093" s="2032"/>
      <c r="H1093" s="2032"/>
      <c r="I1093" s="2032"/>
      <c r="J1093" s="2032"/>
      <c r="K1093" s="2033"/>
      <c r="L1093" s="455"/>
      <c r="M1093" s="380"/>
      <c r="N1093" s="380"/>
      <c r="O1093" s="380"/>
      <c r="P1093" s="454"/>
      <c r="Q1093" s="455"/>
      <c r="R1093" s="380"/>
      <c r="S1093" s="380"/>
      <c r="T1093" s="380"/>
      <c r="U1093" s="454"/>
      <c r="V1093" s="455"/>
      <c r="W1093" s="380"/>
      <c r="X1093" s="380"/>
      <c r="Y1093" s="380"/>
      <c r="Z1093" s="454"/>
      <c r="AA1093" s="455"/>
      <c r="AB1093" s="380"/>
      <c r="AC1093" s="380"/>
      <c r="AD1093" s="380"/>
      <c r="AE1093" s="454"/>
      <c r="AF1093" s="455"/>
      <c r="AG1093" s="380"/>
      <c r="AH1093" s="380"/>
      <c r="AI1093" s="380"/>
      <c r="AJ1093" s="454"/>
    </row>
    <row r="1094" spans="1:36" s="346" customFormat="1" ht="20.100000000000001" customHeight="1" x14ac:dyDescent="0.15">
      <c r="A1094" s="342"/>
      <c r="B1094" s="2008" t="s">
        <v>1337</v>
      </c>
      <c r="C1094" s="2009"/>
      <c r="D1094" s="2010"/>
      <c r="E1094" s="505" t="s">
        <v>1338</v>
      </c>
      <c r="F1094" s="506"/>
      <c r="G1094" s="506"/>
      <c r="H1094" s="506"/>
      <c r="I1094" s="506"/>
      <c r="J1094" s="506"/>
      <c r="K1094" s="507"/>
      <c r="L1094" s="455"/>
      <c r="M1094" s="380"/>
      <c r="N1094" s="380"/>
      <c r="O1094" s="380"/>
      <c r="P1094" s="454"/>
      <c r="Q1094" s="455"/>
      <c r="R1094" s="380"/>
      <c r="S1094" s="380"/>
      <c r="T1094" s="380"/>
      <c r="U1094" s="454"/>
      <c r="V1094" s="455"/>
      <c r="W1094" s="380"/>
      <c r="X1094" s="380"/>
      <c r="Y1094" s="380"/>
      <c r="Z1094" s="454"/>
      <c r="AA1094" s="455"/>
      <c r="AB1094" s="380"/>
      <c r="AC1094" s="380"/>
      <c r="AD1094" s="380"/>
      <c r="AE1094" s="454"/>
      <c r="AF1094" s="455"/>
      <c r="AG1094" s="380"/>
      <c r="AH1094" s="380"/>
      <c r="AI1094" s="380"/>
      <c r="AJ1094" s="454"/>
    </row>
    <row r="1095" spans="1:36" s="346" customFormat="1" ht="20.100000000000001" customHeight="1" x14ac:dyDescent="0.15">
      <c r="A1095" s="342"/>
      <c r="B1095" s="2008"/>
      <c r="C1095" s="2009"/>
      <c r="D1095" s="2010"/>
      <c r="E1095" s="502" t="s">
        <v>1339</v>
      </c>
      <c r="F1095" s="503"/>
      <c r="G1095" s="503"/>
      <c r="H1095" s="503"/>
      <c r="I1095" s="503"/>
      <c r="J1095" s="503"/>
      <c r="K1095" s="504"/>
      <c r="L1095" s="455"/>
      <c r="M1095" s="380"/>
      <c r="N1095" s="380"/>
      <c r="O1095" s="380"/>
      <c r="P1095" s="454"/>
      <c r="Q1095" s="455"/>
      <c r="R1095" s="380"/>
      <c r="S1095" s="380"/>
      <c r="T1095" s="380"/>
      <c r="U1095" s="454"/>
      <c r="V1095" s="455"/>
      <c r="W1095" s="380"/>
      <c r="X1095" s="380"/>
      <c r="Y1095" s="380"/>
      <c r="Z1095" s="454"/>
      <c r="AA1095" s="455"/>
      <c r="AB1095" s="380"/>
      <c r="AC1095" s="380"/>
      <c r="AD1095" s="380"/>
      <c r="AE1095" s="454"/>
      <c r="AF1095" s="455"/>
      <c r="AG1095" s="380"/>
      <c r="AH1095" s="380"/>
      <c r="AI1095" s="380"/>
      <c r="AJ1095" s="454"/>
    </row>
    <row r="1096" spans="1:36" s="346" customFormat="1" ht="20.100000000000001" customHeight="1" x14ac:dyDescent="0.15">
      <c r="A1096" s="342"/>
      <c r="B1096" s="2008" t="s">
        <v>1340</v>
      </c>
      <c r="C1096" s="2009"/>
      <c r="D1096" s="2010"/>
      <c r="E1096" s="502"/>
      <c r="F1096" s="503"/>
      <c r="G1096" s="503"/>
      <c r="H1096" s="503"/>
      <c r="I1096" s="503"/>
      <c r="J1096" s="503"/>
      <c r="K1096" s="504"/>
      <c r="L1096" s="455"/>
      <c r="M1096" s="380"/>
      <c r="N1096" s="380"/>
      <c r="O1096" s="380"/>
      <c r="P1096" s="454"/>
      <c r="Q1096" s="455"/>
      <c r="R1096" s="380"/>
      <c r="S1096" s="380"/>
      <c r="T1096" s="380"/>
      <c r="U1096" s="454"/>
      <c r="V1096" s="455"/>
      <c r="W1096" s="380"/>
      <c r="X1096" s="380"/>
      <c r="Y1096" s="380"/>
      <c r="Z1096" s="454"/>
      <c r="AA1096" s="455"/>
      <c r="AB1096" s="380"/>
      <c r="AC1096" s="380"/>
      <c r="AD1096" s="380"/>
      <c r="AE1096" s="454"/>
      <c r="AF1096" s="455"/>
      <c r="AG1096" s="380"/>
      <c r="AH1096" s="380"/>
      <c r="AI1096" s="380"/>
      <c r="AJ1096" s="454"/>
    </row>
    <row r="1097" spans="1:36" s="346" customFormat="1" ht="20.100000000000001" customHeight="1" x14ac:dyDescent="0.15">
      <c r="A1097" s="342"/>
      <c r="B1097" s="2008"/>
      <c r="C1097" s="2009"/>
      <c r="D1097" s="2010"/>
      <c r="E1097" s="2011" t="s">
        <v>1341</v>
      </c>
      <c r="F1097" s="2012"/>
      <c r="G1097" s="2012"/>
      <c r="H1097" s="2012"/>
      <c r="I1097" s="2012"/>
      <c r="J1097" s="2012"/>
      <c r="K1097" s="2013"/>
      <c r="L1097" s="455"/>
      <c r="M1097" s="380"/>
      <c r="N1097" s="380"/>
      <c r="O1097" s="380"/>
      <c r="P1097" s="454"/>
      <c r="Q1097" s="455"/>
      <c r="R1097" s="380"/>
      <c r="S1097" s="380"/>
      <c r="T1097" s="380"/>
      <c r="U1097" s="454"/>
      <c r="V1097" s="455"/>
      <c r="W1097" s="380"/>
      <c r="X1097" s="380"/>
      <c r="Y1097" s="380"/>
      <c r="Z1097" s="454"/>
      <c r="AA1097" s="455"/>
      <c r="AB1097" s="380"/>
      <c r="AC1097" s="380"/>
      <c r="AD1097" s="380"/>
      <c r="AE1097" s="454"/>
      <c r="AF1097" s="455"/>
      <c r="AG1097" s="380"/>
      <c r="AH1097" s="380"/>
      <c r="AI1097" s="380"/>
      <c r="AJ1097" s="454"/>
    </row>
    <row r="1098" spans="1:36" s="346" customFormat="1" ht="20.100000000000001" customHeight="1" x14ac:dyDescent="0.15">
      <c r="A1098" s="342"/>
      <c r="B1098" s="2008" t="s">
        <v>1342</v>
      </c>
      <c r="C1098" s="2009"/>
      <c r="D1098" s="2010"/>
      <c r="E1098" s="2014"/>
      <c r="F1098" s="2015"/>
      <c r="G1098" s="2015"/>
      <c r="H1098" s="2015"/>
      <c r="I1098" s="2015"/>
      <c r="J1098" s="2015"/>
      <c r="K1098" s="2016"/>
      <c r="L1098" s="455"/>
      <c r="M1098" s="380"/>
      <c r="N1098" s="380"/>
      <c r="O1098" s="380"/>
      <c r="P1098" s="454"/>
      <c r="Q1098" s="455"/>
      <c r="R1098" s="380"/>
      <c r="S1098" s="380"/>
      <c r="T1098" s="380"/>
      <c r="U1098" s="454"/>
      <c r="V1098" s="455"/>
      <c r="W1098" s="380"/>
      <c r="X1098" s="380"/>
      <c r="Y1098" s="380"/>
      <c r="Z1098" s="454"/>
      <c r="AA1098" s="455"/>
      <c r="AB1098" s="380"/>
      <c r="AC1098" s="380"/>
      <c r="AD1098" s="380"/>
      <c r="AE1098" s="454"/>
      <c r="AF1098" s="455"/>
      <c r="AG1098" s="380"/>
      <c r="AH1098" s="380"/>
      <c r="AI1098" s="380"/>
      <c r="AJ1098" s="454"/>
    </row>
    <row r="1099" spans="1:36" s="346" customFormat="1" ht="20.100000000000001" customHeight="1" x14ac:dyDescent="0.15">
      <c r="A1099" s="342"/>
      <c r="B1099" s="2008"/>
      <c r="C1099" s="2009"/>
      <c r="D1099" s="2010"/>
      <c r="E1099" s="2017"/>
      <c r="F1099" s="2018"/>
      <c r="G1099" s="2018"/>
      <c r="H1099" s="2018"/>
      <c r="I1099" s="2018"/>
      <c r="J1099" s="2018"/>
      <c r="K1099" s="2019"/>
      <c r="L1099" s="455"/>
      <c r="M1099" s="380"/>
      <c r="N1099" s="380"/>
      <c r="O1099" s="380"/>
      <c r="P1099" s="454"/>
      <c r="Q1099" s="455"/>
      <c r="R1099" s="380"/>
      <c r="S1099" s="380"/>
      <c r="T1099" s="380"/>
      <c r="U1099" s="454"/>
      <c r="V1099" s="455"/>
      <c r="W1099" s="380"/>
      <c r="X1099" s="380"/>
      <c r="Y1099" s="380"/>
      <c r="Z1099" s="454"/>
      <c r="AA1099" s="455"/>
      <c r="AB1099" s="380"/>
      <c r="AC1099" s="380"/>
      <c r="AD1099" s="380"/>
      <c r="AE1099" s="454"/>
      <c r="AF1099" s="455"/>
      <c r="AG1099" s="380"/>
      <c r="AH1099" s="380"/>
      <c r="AI1099" s="380"/>
      <c r="AJ1099" s="454"/>
    </row>
    <row r="1100" spans="1:36" s="346" customFormat="1" ht="20.100000000000001" customHeight="1" x14ac:dyDescent="0.15">
      <c r="A1100" s="342"/>
      <c r="B1100" s="2008" t="s">
        <v>1343</v>
      </c>
      <c r="C1100" s="2009"/>
      <c r="D1100" s="2010"/>
      <c r="E1100" s="2011" t="s">
        <v>1344</v>
      </c>
      <c r="F1100" s="2012"/>
      <c r="G1100" s="2012"/>
      <c r="H1100" s="2012"/>
      <c r="I1100" s="2012"/>
      <c r="J1100" s="2012"/>
      <c r="K1100" s="2013"/>
      <c r="L1100" s="455"/>
      <c r="M1100" s="380"/>
      <c r="N1100" s="380"/>
      <c r="O1100" s="380"/>
      <c r="P1100" s="454"/>
      <c r="Q1100" s="455"/>
      <c r="R1100" s="380"/>
      <c r="S1100" s="380"/>
      <c r="T1100" s="380"/>
      <c r="U1100" s="454"/>
      <c r="V1100" s="455"/>
      <c r="W1100" s="380"/>
      <c r="X1100" s="380"/>
      <c r="Y1100" s="380"/>
      <c r="Z1100" s="454"/>
      <c r="AA1100" s="455"/>
      <c r="AB1100" s="380"/>
      <c r="AC1100" s="380"/>
      <c r="AD1100" s="380"/>
      <c r="AE1100" s="454"/>
      <c r="AF1100" s="455"/>
      <c r="AG1100" s="380"/>
      <c r="AH1100" s="380"/>
      <c r="AI1100" s="380"/>
      <c r="AJ1100" s="454"/>
    </row>
    <row r="1101" spans="1:36" s="346" customFormat="1" ht="20.100000000000001" customHeight="1" x14ac:dyDescent="0.15">
      <c r="A1101" s="342"/>
      <c r="B1101" s="2008"/>
      <c r="C1101" s="2009"/>
      <c r="D1101" s="2010"/>
      <c r="E1101" s="2014"/>
      <c r="F1101" s="2015"/>
      <c r="G1101" s="2015"/>
      <c r="H1101" s="2015"/>
      <c r="I1101" s="2015"/>
      <c r="J1101" s="2015"/>
      <c r="K1101" s="2016"/>
      <c r="L1101" s="455"/>
      <c r="M1101" s="380"/>
      <c r="N1101" s="380"/>
      <c r="O1101" s="380"/>
      <c r="P1101" s="454"/>
      <c r="Q1101" s="455"/>
      <c r="R1101" s="380"/>
      <c r="S1101" s="380"/>
      <c r="T1101" s="380"/>
      <c r="U1101" s="454"/>
      <c r="V1101" s="455"/>
      <c r="W1101" s="380"/>
      <c r="X1101" s="380"/>
      <c r="Y1101" s="380"/>
      <c r="Z1101" s="454"/>
      <c r="AA1101" s="455"/>
      <c r="AB1101" s="380"/>
      <c r="AC1101" s="380"/>
      <c r="AD1101" s="380"/>
      <c r="AE1101" s="454"/>
      <c r="AF1101" s="455"/>
      <c r="AG1101" s="380"/>
      <c r="AH1101" s="380"/>
      <c r="AI1101" s="380"/>
      <c r="AJ1101" s="454"/>
    </row>
    <row r="1102" spans="1:36" s="346" customFormat="1" ht="20.100000000000001" customHeight="1" x14ac:dyDescent="0.15">
      <c r="A1102" s="342"/>
      <c r="B1102" s="2008" t="s">
        <v>1345</v>
      </c>
      <c r="C1102" s="2009"/>
      <c r="D1102" s="2010"/>
      <c r="E1102" s="2014"/>
      <c r="F1102" s="2015"/>
      <c r="G1102" s="2015"/>
      <c r="H1102" s="2015"/>
      <c r="I1102" s="2015"/>
      <c r="J1102" s="2015"/>
      <c r="K1102" s="2016"/>
      <c r="L1102" s="455"/>
      <c r="M1102" s="380"/>
      <c r="N1102" s="380"/>
      <c r="O1102" s="380"/>
      <c r="P1102" s="454"/>
      <c r="Q1102" s="455"/>
      <c r="R1102" s="380"/>
      <c r="S1102" s="380"/>
      <c r="T1102" s="380"/>
      <c r="U1102" s="454"/>
      <c r="V1102" s="455"/>
      <c r="W1102" s="380"/>
      <c r="X1102" s="380"/>
      <c r="Y1102" s="380"/>
      <c r="Z1102" s="454"/>
      <c r="AA1102" s="455"/>
      <c r="AB1102" s="380"/>
      <c r="AC1102" s="380"/>
      <c r="AD1102" s="380"/>
      <c r="AE1102" s="454"/>
      <c r="AF1102" s="455"/>
      <c r="AG1102" s="380"/>
      <c r="AH1102" s="380"/>
      <c r="AI1102" s="380"/>
      <c r="AJ1102" s="454"/>
    </row>
    <row r="1103" spans="1:36" s="346" customFormat="1" ht="20.100000000000001" customHeight="1" x14ac:dyDescent="0.15">
      <c r="A1103" s="342"/>
      <c r="B1103" s="2008"/>
      <c r="C1103" s="2009"/>
      <c r="D1103" s="2010"/>
      <c r="E1103" s="2017"/>
      <c r="F1103" s="2018"/>
      <c r="G1103" s="2018"/>
      <c r="H1103" s="2018"/>
      <c r="I1103" s="2018"/>
      <c r="J1103" s="2018"/>
      <c r="K1103" s="2019"/>
      <c r="L1103" s="455"/>
      <c r="M1103" s="380"/>
      <c r="N1103" s="380"/>
      <c r="O1103" s="380"/>
      <c r="P1103" s="454"/>
      <c r="Q1103" s="455"/>
      <c r="R1103" s="380"/>
      <c r="S1103" s="380"/>
      <c r="T1103" s="380"/>
      <c r="U1103" s="454"/>
      <c r="V1103" s="455"/>
      <c r="W1103" s="380"/>
      <c r="X1103" s="380"/>
      <c r="Y1103" s="380"/>
      <c r="Z1103" s="454"/>
      <c r="AA1103" s="455"/>
      <c r="AB1103" s="380"/>
      <c r="AC1103" s="380"/>
      <c r="AD1103" s="380"/>
      <c r="AE1103" s="454"/>
      <c r="AF1103" s="455"/>
      <c r="AG1103" s="380"/>
      <c r="AH1103" s="380"/>
      <c r="AI1103" s="380"/>
      <c r="AJ1103" s="454"/>
    </row>
    <row r="1104" spans="1:36" s="346" customFormat="1" ht="20.100000000000001" customHeight="1" x14ac:dyDescent="0.15">
      <c r="A1104" s="342"/>
      <c r="B1104" s="2008" t="s">
        <v>1346</v>
      </c>
      <c r="C1104" s="2009"/>
      <c r="D1104" s="2010"/>
      <c r="E1104" s="502" t="s">
        <v>1347</v>
      </c>
      <c r="F1104" s="503"/>
      <c r="G1104" s="503"/>
      <c r="H1104" s="503"/>
      <c r="I1104" s="503"/>
      <c r="J1104" s="503"/>
      <c r="K1104" s="504"/>
      <c r="L1104" s="455"/>
      <c r="M1104" s="380"/>
      <c r="N1104" s="380"/>
      <c r="O1104" s="380"/>
      <c r="P1104" s="454"/>
      <c r="Q1104" s="455"/>
      <c r="R1104" s="380"/>
      <c r="S1104" s="380"/>
      <c r="T1104" s="380"/>
      <c r="U1104" s="454"/>
      <c r="V1104" s="455"/>
      <c r="W1104" s="380"/>
      <c r="X1104" s="380"/>
      <c r="Y1104" s="380"/>
      <c r="Z1104" s="454"/>
      <c r="AA1104" s="455"/>
      <c r="AB1104" s="380"/>
      <c r="AC1104" s="380"/>
      <c r="AD1104" s="380"/>
      <c r="AE1104" s="454"/>
      <c r="AF1104" s="455"/>
      <c r="AG1104" s="380"/>
      <c r="AH1104" s="380"/>
      <c r="AI1104" s="380"/>
      <c r="AJ1104" s="454"/>
    </row>
    <row r="1105" spans="1:62" s="346" customFormat="1" ht="20.100000000000001" customHeight="1" x14ac:dyDescent="0.15">
      <c r="A1105" s="342"/>
      <c r="B1105" s="2008"/>
      <c r="C1105" s="2009"/>
      <c r="D1105" s="2010"/>
      <c r="E1105" s="502" t="s">
        <v>1339</v>
      </c>
      <c r="F1105" s="503"/>
      <c r="G1105" s="503"/>
      <c r="H1105" s="503"/>
      <c r="I1105" s="503"/>
      <c r="J1105" s="503"/>
      <c r="K1105" s="504"/>
      <c r="L1105" s="455"/>
      <c r="M1105" s="380"/>
      <c r="N1105" s="380"/>
      <c r="O1105" s="380"/>
      <c r="P1105" s="454"/>
      <c r="Q1105" s="455"/>
      <c r="R1105" s="380"/>
      <c r="S1105" s="380"/>
      <c r="T1105" s="380"/>
      <c r="U1105" s="454"/>
      <c r="V1105" s="455"/>
      <c r="W1105" s="380"/>
      <c r="X1105" s="380"/>
      <c r="Y1105" s="380"/>
      <c r="Z1105" s="454"/>
      <c r="AA1105" s="455"/>
      <c r="AB1105" s="380"/>
      <c r="AC1105" s="380"/>
      <c r="AD1105" s="380"/>
      <c r="AE1105" s="454"/>
      <c r="AF1105" s="455"/>
      <c r="AG1105" s="380"/>
      <c r="AH1105" s="380"/>
      <c r="AI1105" s="380"/>
      <c r="AJ1105" s="454"/>
    </row>
    <row r="1106" spans="1:62" s="346" customFormat="1" ht="20.100000000000001" customHeight="1" x14ac:dyDescent="0.15">
      <c r="A1106" s="342"/>
      <c r="B1106" s="2008" t="s">
        <v>1348</v>
      </c>
      <c r="C1106" s="2009"/>
      <c r="D1106" s="2010"/>
      <c r="E1106" s="502"/>
      <c r="F1106" s="503"/>
      <c r="G1106" s="503"/>
      <c r="H1106" s="503"/>
      <c r="I1106" s="503"/>
      <c r="J1106" s="503"/>
      <c r="K1106" s="504"/>
      <c r="L1106" s="455"/>
      <c r="M1106" s="380"/>
      <c r="N1106" s="380"/>
      <c r="O1106" s="380"/>
      <c r="P1106" s="454"/>
      <c r="Q1106" s="455"/>
      <c r="R1106" s="380"/>
      <c r="S1106" s="380"/>
      <c r="T1106" s="380"/>
      <c r="U1106" s="454"/>
      <c r="V1106" s="455"/>
      <c r="W1106" s="380"/>
      <c r="X1106" s="380"/>
      <c r="Y1106" s="380"/>
      <c r="Z1106" s="454"/>
      <c r="AA1106" s="455"/>
      <c r="AB1106" s="380"/>
      <c r="AC1106" s="380"/>
      <c r="AD1106" s="380"/>
      <c r="AE1106" s="454"/>
      <c r="AF1106" s="455"/>
      <c r="AG1106" s="380"/>
      <c r="AH1106" s="380"/>
      <c r="AI1106" s="380"/>
      <c r="AJ1106" s="454"/>
    </row>
    <row r="1107" spans="1:62" s="346" customFormat="1" ht="20.100000000000001" customHeight="1" x14ac:dyDescent="0.15">
      <c r="A1107" s="342"/>
      <c r="B1107" s="2008"/>
      <c r="C1107" s="2009"/>
      <c r="D1107" s="2010"/>
      <c r="E1107" s="505" t="s">
        <v>1349</v>
      </c>
      <c r="F1107" s="506"/>
      <c r="G1107" s="506"/>
      <c r="H1107" s="506"/>
      <c r="I1107" s="506"/>
      <c r="J1107" s="506"/>
      <c r="K1107" s="507"/>
      <c r="L1107" s="455"/>
      <c r="M1107" s="380"/>
      <c r="N1107" s="380"/>
      <c r="O1107" s="380"/>
      <c r="P1107" s="454"/>
      <c r="Q1107" s="455"/>
      <c r="R1107" s="380"/>
      <c r="S1107" s="380"/>
      <c r="T1107" s="380"/>
      <c r="U1107" s="454"/>
      <c r="V1107" s="455"/>
      <c r="W1107" s="380"/>
      <c r="X1107" s="380"/>
      <c r="Y1107" s="380"/>
      <c r="Z1107" s="454"/>
      <c r="AA1107" s="455"/>
      <c r="AB1107" s="380"/>
      <c r="AC1107" s="380"/>
      <c r="AD1107" s="380"/>
      <c r="AE1107" s="454"/>
      <c r="AF1107" s="455"/>
      <c r="AG1107" s="380"/>
      <c r="AH1107" s="380"/>
      <c r="AI1107" s="380"/>
      <c r="AJ1107" s="454"/>
    </row>
    <row r="1108" spans="1:62" s="346" customFormat="1" ht="20.100000000000001" customHeight="1" x14ac:dyDescent="0.15">
      <c r="A1108" s="342"/>
      <c r="B1108" s="2008" t="s">
        <v>1350</v>
      </c>
      <c r="C1108" s="2009"/>
      <c r="D1108" s="2010"/>
      <c r="E1108" s="508" t="s">
        <v>1351</v>
      </c>
      <c r="F1108" s="509"/>
      <c r="G1108" s="509"/>
      <c r="H1108" s="509"/>
      <c r="I1108" s="509"/>
      <c r="J1108" s="509"/>
      <c r="K1108" s="510"/>
      <c r="L1108" s="455"/>
      <c r="M1108" s="380"/>
      <c r="N1108" s="380"/>
      <c r="O1108" s="380"/>
      <c r="P1108" s="454"/>
      <c r="Q1108" s="455"/>
      <c r="R1108" s="380"/>
      <c r="S1108" s="380"/>
      <c r="T1108" s="380"/>
      <c r="U1108" s="454"/>
      <c r="V1108" s="455"/>
      <c r="W1108" s="380"/>
      <c r="X1108" s="380"/>
      <c r="Y1108" s="380"/>
      <c r="Z1108" s="454"/>
      <c r="AA1108" s="455"/>
      <c r="AB1108" s="380"/>
      <c r="AC1108" s="380"/>
      <c r="AD1108" s="380"/>
      <c r="AE1108" s="454"/>
      <c r="AF1108" s="455"/>
      <c r="AG1108" s="380"/>
      <c r="AH1108" s="380"/>
      <c r="AI1108" s="380"/>
      <c r="AJ1108" s="454"/>
    </row>
    <row r="1109" spans="1:62" s="346" customFormat="1" ht="20.100000000000001" customHeight="1" x14ac:dyDescent="0.15">
      <c r="A1109" s="342"/>
      <c r="B1109" s="2008"/>
      <c r="C1109" s="2009"/>
      <c r="D1109" s="2010"/>
      <c r="E1109" s="2011" t="s">
        <v>1352</v>
      </c>
      <c r="F1109" s="2029"/>
      <c r="G1109" s="2029"/>
      <c r="H1109" s="2029"/>
      <c r="I1109" s="2029"/>
      <c r="J1109" s="2029"/>
      <c r="K1109" s="2030"/>
      <c r="L1109" s="455"/>
      <c r="M1109" s="380"/>
      <c r="N1109" s="380"/>
      <c r="O1109" s="380"/>
      <c r="P1109" s="454"/>
      <c r="Q1109" s="455"/>
      <c r="R1109" s="380"/>
      <c r="S1109" s="380"/>
      <c r="T1109" s="380"/>
      <c r="U1109" s="454"/>
      <c r="V1109" s="455"/>
      <c r="W1109" s="380"/>
      <c r="X1109" s="380"/>
      <c r="Y1109" s="380"/>
      <c r="Z1109" s="454"/>
      <c r="AA1109" s="455"/>
      <c r="AB1109" s="380"/>
      <c r="AC1109" s="380"/>
      <c r="AD1109" s="380"/>
      <c r="AE1109" s="454"/>
      <c r="AF1109" s="455"/>
      <c r="AG1109" s="380"/>
      <c r="AH1109" s="380"/>
      <c r="AI1109" s="380"/>
      <c r="AJ1109" s="454"/>
    </row>
    <row r="1110" spans="1:62" s="346" customFormat="1" ht="20.100000000000001" customHeight="1" x14ac:dyDescent="0.15">
      <c r="A1110" s="342"/>
      <c r="B1110" s="2008" t="s">
        <v>1353</v>
      </c>
      <c r="C1110" s="2009"/>
      <c r="D1110" s="2010"/>
      <c r="E1110" s="2038"/>
      <c r="F1110" s="2039"/>
      <c r="G1110" s="2039"/>
      <c r="H1110" s="2039"/>
      <c r="I1110" s="2039"/>
      <c r="J1110" s="2039"/>
      <c r="K1110" s="2040"/>
      <c r="L1110" s="455"/>
      <c r="M1110" s="380"/>
      <c r="N1110" s="380"/>
      <c r="O1110" s="380"/>
      <c r="P1110" s="454"/>
      <c r="Q1110" s="455"/>
      <c r="R1110" s="380"/>
      <c r="S1110" s="380"/>
      <c r="T1110" s="380"/>
      <c r="U1110" s="454"/>
      <c r="V1110" s="455"/>
      <c r="W1110" s="380"/>
      <c r="X1110" s="380"/>
      <c r="Y1110" s="380"/>
      <c r="Z1110" s="454"/>
      <c r="AA1110" s="455"/>
      <c r="AB1110" s="380"/>
      <c r="AC1110" s="380"/>
      <c r="AD1110" s="380"/>
      <c r="AE1110" s="454"/>
      <c r="AF1110" s="455"/>
      <c r="AG1110" s="380"/>
      <c r="AH1110" s="380"/>
      <c r="AI1110" s="380"/>
      <c r="AJ1110" s="454"/>
    </row>
    <row r="1111" spans="1:62" s="346" customFormat="1" ht="20.100000000000001" customHeight="1" x14ac:dyDescent="0.15">
      <c r="A1111" s="342"/>
      <c r="B1111" s="2008"/>
      <c r="C1111" s="2009"/>
      <c r="D1111" s="2010"/>
      <c r="E1111" s="2031"/>
      <c r="F1111" s="2032"/>
      <c r="G1111" s="2032"/>
      <c r="H1111" s="2032"/>
      <c r="I1111" s="2032"/>
      <c r="J1111" s="2032"/>
      <c r="K1111" s="2033"/>
      <c r="L1111" s="455"/>
      <c r="M1111" s="380"/>
      <c r="N1111" s="380"/>
      <c r="O1111" s="380"/>
      <c r="P1111" s="454"/>
      <c r="Q1111" s="455"/>
      <c r="R1111" s="380"/>
      <c r="S1111" s="380"/>
      <c r="T1111" s="380"/>
      <c r="U1111" s="454"/>
      <c r="V1111" s="455"/>
      <c r="W1111" s="380"/>
      <c r="X1111" s="380"/>
      <c r="Y1111" s="380"/>
      <c r="Z1111" s="454"/>
      <c r="AA1111" s="455"/>
      <c r="AB1111" s="380"/>
      <c r="AC1111" s="380"/>
      <c r="AD1111" s="380"/>
      <c r="AE1111" s="454"/>
      <c r="AF1111" s="455"/>
      <c r="AG1111" s="380"/>
      <c r="AH1111" s="380"/>
      <c r="AI1111" s="380"/>
      <c r="AJ1111" s="454"/>
    </row>
    <row r="1112" spans="1:62" s="346" customFormat="1" ht="20.100000000000001" customHeight="1" x14ac:dyDescent="0.15">
      <c r="A1112" s="342"/>
      <c r="B1112" s="2008" t="s">
        <v>1354</v>
      </c>
      <c r="C1112" s="2009"/>
      <c r="D1112" s="2010"/>
      <c r="E1112" s="2011" t="s">
        <v>1355</v>
      </c>
      <c r="F1112" s="2023"/>
      <c r="G1112" s="2023"/>
      <c r="H1112" s="2023"/>
      <c r="I1112" s="2023"/>
      <c r="J1112" s="2023"/>
      <c r="K1112" s="2024"/>
      <c r="L1112" s="455"/>
      <c r="M1112" s="380"/>
      <c r="N1112" s="380"/>
      <c r="O1112" s="380"/>
      <c r="P1112" s="454"/>
      <c r="Q1112" s="455"/>
      <c r="R1112" s="380"/>
      <c r="S1112" s="380"/>
      <c r="T1112" s="380"/>
      <c r="U1112" s="454"/>
      <c r="V1112" s="455"/>
      <c r="W1112" s="380"/>
      <c r="X1112" s="380"/>
      <c r="Y1112" s="380"/>
      <c r="Z1112" s="454"/>
      <c r="AA1112" s="455"/>
      <c r="AB1112" s="380"/>
      <c r="AC1112" s="380"/>
      <c r="AD1112" s="380"/>
      <c r="AE1112" s="454"/>
      <c r="AF1112" s="455"/>
      <c r="AG1112" s="380"/>
      <c r="AH1112" s="380"/>
      <c r="AI1112" s="380"/>
      <c r="AJ1112" s="454"/>
    </row>
    <row r="1113" spans="1:62" s="346" customFormat="1" ht="20.100000000000001" customHeight="1" x14ac:dyDescent="0.15">
      <c r="A1113" s="342"/>
      <c r="B1113" s="2008"/>
      <c r="C1113" s="2009"/>
      <c r="D1113" s="2010"/>
      <c r="E1113" s="2025"/>
      <c r="F1113" s="2026"/>
      <c r="G1113" s="2026"/>
      <c r="H1113" s="2026"/>
      <c r="I1113" s="2026"/>
      <c r="J1113" s="2026"/>
      <c r="K1113" s="2027"/>
      <c r="L1113" s="455"/>
      <c r="M1113" s="380"/>
      <c r="N1113" s="380"/>
      <c r="O1113" s="380"/>
      <c r="P1113" s="454"/>
      <c r="Q1113" s="455"/>
      <c r="R1113" s="380"/>
      <c r="S1113" s="380"/>
      <c r="T1113" s="380"/>
      <c r="U1113" s="454"/>
      <c r="V1113" s="455"/>
      <c r="W1113" s="380"/>
      <c r="X1113" s="380"/>
      <c r="Y1113" s="380"/>
      <c r="Z1113" s="454"/>
      <c r="AA1113" s="455"/>
      <c r="AB1113" s="380"/>
      <c r="AC1113" s="380"/>
      <c r="AD1113" s="380"/>
      <c r="AE1113" s="454"/>
      <c r="AF1113" s="455"/>
      <c r="AG1113" s="380"/>
      <c r="AH1113" s="380"/>
      <c r="AI1113" s="380"/>
      <c r="AJ1113" s="454"/>
    </row>
    <row r="1114" spans="1:62" s="359" customFormat="1" ht="20.100000000000001" customHeight="1" x14ac:dyDescent="0.15">
      <c r="A1114" s="357"/>
      <c r="B1114" s="2008" t="s">
        <v>1356</v>
      </c>
      <c r="C1114" s="2009"/>
      <c r="D1114" s="2010"/>
      <c r="E1114" s="502"/>
      <c r="F1114" s="503"/>
      <c r="G1114" s="503"/>
      <c r="H1114" s="503"/>
      <c r="I1114" s="503"/>
      <c r="J1114" s="503"/>
      <c r="K1114" s="504"/>
      <c r="L1114" s="455"/>
      <c r="M1114" s="380"/>
      <c r="N1114" s="380"/>
      <c r="O1114" s="380"/>
      <c r="P1114" s="454"/>
      <c r="Q1114" s="455"/>
      <c r="R1114" s="380"/>
      <c r="S1114" s="380"/>
      <c r="T1114" s="380"/>
      <c r="U1114" s="454"/>
      <c r="V1114" s="455"/>
      <c r="W1114" s="380"/>
      <c r="X1114" s="380"/>
      <c r="Y1114" s="380"/>
      <c r="Z1114" s="454"/>
      <c r="AA1114" s="455"/>
      <c r="AB1114" s="380"/>
      <c r="AC1114" s="380"/>
      <c r="AD1114" s="380"/>
      <c r="AE1114" s="454"/>
      <c r="AF1114" s="455"/>
      <c r="AG1114" s="380"/>
      <c r="AH1114" s="380"/>
      <c r="AI1114" s="380"/>
      <c r="AJ1114" s="454"/>
    </row>
    <row r="1115" spans="1:62" s="359" customFormat="1" ht="20.100000000000001" customHeight="1" x14ac:dyDescent="0.15">
      <c r="A1115" s="357"/>
      <c r="B1115" s="2034"/>
      <c r="C1115" s="2035"/>
      <c r="D1115" s="2036"/>
      <c r="E1115" s="511"/>
      <c r="F1115" s="512"/>
      <c r="G1115" s="512"/>
      <c r="H1115" s="512"/>
      <c r="I1115" s="512"/>
      <c r="J1115" s="512"/>
      <c r="K1115" s="513"/>
      <c r="L1115" s="469"/>
      <c r="M1115" s="470"/>
      <c r="N1115" s="470"/>
      <c r="O1115" s="470"/>
      <c r="P1115" s="471"/>
      <c r="Q1115" s="469"/>
      <c r="R1115" s="470"/>
      <c r="S1115" s="470"/>
      <c r="T1115" s="470"/>
      <c r="U1115" s="471"/>
      <c r="V1115" s="469"/>
      <c r="W1115" s="470"/>
      <c r="X1115" s="470"/>
      <c r="Y1115" s="470"/>
      <c r="Z1115" s="471"/>
      <c r="AA1115" s="469"/>
      <c r="AB1115" s="470"/>
      <c r="AC1115" s="470"/>
      <c r="AD1115" s="470"/>
      <c r="AE1115" s="471"/>
      <c r="AF1115" s="469"/>
      <c r="AG1115" s="470"/>
      <c r="AH1115" s="470"/>
      <c r="AI1115" s="470"/>
      <c r="AJ1115" s="471"/>
    </row>
    <row r="1116" spans="1:62" s="366" customFormat="1" ht="14.1" customHeight="1" x14ac:dyDescent="0.15">
      <c r="A1116" s="365"/>
      <c r="B1116" s="34" t="s">
        <v>1357</v>
      </c>
      <c r="C1116" s="365"/>
      <c r="D1116" s="365"/>
      <c r="E1116" s="365"/>
      <c r="F1116" s="365"/>
      <c r="G1116" s="365"/>
      <c r="H1116" s="365"/>
      <c r="I1116" s="365"/>
      <c r="J1116" s="365"/>
      <c r="K1116" s="365"/>
      <c r="L1116" s="365"/>
      <c r="M1116" s="365"/>
      <c r="N1116" s="365"/>
      <c r="O1116" s="365"/>
      <c r="P1116" s="365"/>
      <c r="Q1116" s="365"/>
      <c r="R1116" s="365"/>
      <c r="S1116" s="365"/>
      <c r="T1116" s="365"/>
      <c r="U1116" s="365"/>
      <c r="V1116" s="365"/>
      <c r="W1116" s="365"/>
      <c r="X1116" s="365"/>
      <c r="Y1116" s="365"/>
      <c r="Z1116" s="365"/>
      <c r="AA1116" s="365"/>
      <c r="AB1116" s="365"/>
      <c r="AC1116" s="365"/>
      <c r="AD1116" s="365"/>
      <c r="AE1116" s="365"/>
      <c r="AF1116" s="365"/>
      <c r="AG1116" s="365"/>
      <c r="AH1116" s="365"/>
      <c r="AI1116" s="365"/>
      <c r="AJ1116" s="365"/>
    </row>
    <row r="1117" spans="1:62" s="366" customFormat="1" ht="14.1" customHeight="1" x14ac:dyDescent="0.15">
      <c r="A1117" s="365"/>
      <c r="B1117" s="34"/>
      <c r="C1117" s="413" t="s">
        <v>1320</v>
      </c>
      <c r="D1117" s="1821" t="s">
        <v>1358</v>
      </c>
      <c r="E1117" s="1821"/>
      <c r="F1117" s="1821"/>
      <c r="G1117" s="1821"/>
      <c r="H1117" s="1821"/>
      <c r="I1117" s="1821"/>
      <c r="J1117" s="1821"/>
      <c r="K1117" s="1821"/>
      <c r="L1117" s="1821"/>
      <c r="M1117" s="1821"/>
      <c r="N1117" s="1821"/>
      <c r="O1117" s="1821"/>
      <c r="P1117" s="1821"/>
      <c r="Q1117" s="1821"/>
      <c r="R1117" s="1821"/>
      <c r="S1117" s="1821"/>
      <c r="T1117" s="1821"/>
      <c r="U1117" s="1821"/>
      <c r="V1117" s="1821"/>
      <c r="W1117" s="1821"/>
      <c r="X1117" s="1821"/>
      <c r="Y1117" s="1821"/>
      <c r="Z1117" s="1821"/>
      <c r="AA1117" s="1821"/>
      <c r="AB1117" s="1821"/>
      <c r="AC1117" s="365"/>
      <c r="AD1117" s="365"/>
      <c r="AE1117" s="365"/>
      <c r="AF1117" s="365"/>
      <c r="AG1117" s="365"/>
      <c r="AH1117" s="365"/>
      <c r="AI1117" s="365"/>
      <c r="AJ1117" s="365"/>
      <c r="AK1117" s="365"/>
      <c r="AL1117" s="365"/>
      <c r="AM1117" s="365"/>
      <c r="AN1117" s="365"/>
      <c r="AO1117" s="365"/>
      <c r="AP1117" s="365"/>
      <c r="AQ1117" s="365"/>
      <c r="AR1117" s="365"/>
      <c r="AS1117" s="365"/>
      <c r="AT1117" s="365"/>
      <c r="AU1117" s="365"/>
      <c r="AV1117" s="365"/>
      <c r="AW1117" s="365"/>
      <c r="AX1117" s="365"/>
      <c r="AY1117" s="365"/>
      <c r="AZ1117" s="365"/>
      <c r="BA1117" s="365"/>
      <c r="BB1117" s="365"/>
      <c r="BC1117" s="365"/>
      <c r="BD1117" s="365"/>
      <c r="BE1117" s="365"/>
      <c r="BF1117" s="365"/>
      <c r="BG1117" s="365"/>
      <c r="BH1117" s="365"/>
      <c r="BI1117" s="365"/>
      <c r="BJ1117" s="365"/>
    </row>
    <row r="1118" spans="1:62" s="366" customFormat="1" ht="14.1" customHeight="1" x14ac:dyDescent="0.15">
      <c r="A1118" s="365"/>
      <c r="B1118" s="34"/>
      <c r="C1118" s="413"/>
      <c r="D1118" s="1821"/>
      <c r="E1118" s="1821"/>
      <c r="F1118" s="1821"/>
      <c r="G1118" s="1821"/>
      <c r="H1118" s="1821"/>
      <c r="I1118" s="1821"/>
      <c r="J1118" s="1821"/>
      <c r="K1118" s="1821"/>
      <c r="L1118" s="1821"/>
      <c r="M1118" s="1821"/>
      <c r="N1118" s="1821"/>
      <c r="O1118" s="1821"/>
      <c r="P1118" s="1821"/>
      <c r="Q1118" s="1821"/>
      <c r="R1118" s="1821"/>
      <c r="S1118" s="1821"/>
      <c r="T1118" s="1821"/>
      <c r="U1118" s="1821"/>
      <c r="V1118" s="1821"/>
      <c r="W1118" s="1821"/>
      <c r="X1118" s="1821"/>
      <c r="Y1118" s="1821"/>
      <c r="Z1118" s="1821"/>
      <c r="AA1118" s="1821"/>
      <c r="AB1118" s="1821"/>
      <c r="AC1118" s="365"/>
      <c r="AD1118" s="376" t="s">
        <v>1177</v>
      </c>
      <c r="AE1118" s="813" t="s">
        <v>390</v>
      </c>
      <c r="AF1118" s="813"/>
      <c r="AG1118" s="813"/>
      <c r="AH1118" s="813"/>
      <c r="AI1118" s="813"/>
      <c r="AJ1118" s="376" t="s">
        <v>1227</v>
      </c>
      <c r="AK1118" s="365"/>
      <c r="AL1118" s="365"/>
      <c r="AM1118" s="365"/>
      <c r="AN1118" s="365"/>
      <c r="AO1118" s="365"/>
      <c r="AP1118" s="365"/>
      <c r="AQ1118" s="365"/>
      <c r="AR1118" s="365"/>
      <c r="AS1118" s="365"/>
      <c r="AT1118" s="365"/>
      <c r="AU1118" s="365"/>
      <c r="AV1118" s="365"/>
      <c r="AW1118" s="365"/>
      <c r="AX1118" s="365"/>
      <c r="AY1118" s="365"/>
      <c r="AZ1118" s="365"/>
      <c r="BA1118" s="365"/>
      <c r="BB1118" s="365"/>
      <c r="BC1118" s="365"/>
      <c r="BD1118" s="365"/>
      <c r="BE1118" s="365"/>
      <c r="BF1118" s="365"/>
      <c r="BG1118" s="365"/>
      <c r="BH1118" s="365"/>
      <c r="BI1118" s="365"/>
      <c r="BJ1118" s="365"/>
    </row>
    <row r="1119" spans="1:62" customFormat="1" ht="14.1" customHeight="1" x14ac:dyDescent="0.15"/>
    <row r="1120" spans="1:62" s="340" customFormat="1" ht="20.100000000000001" customHeight="1" x14ac:dyDescent="0.15">
      <c r="A1120" s="378" t="s">
        <v>1359</v>
      </c>
      <c r="B1120" s="341"/>
      <c r="C1120" s="341"/>
      <c r="D1120" s="341"/>
      <c r="E1120" s="341"/>
      <c r="F1120" s="341"/>
      <c r="G1120" s="341"/>
      <c r="H1120" s="341"/>
      <c r="I1120" s="341"/>
      <c r="J1120" s="341"/>
      <c r="K1120" s="341"/>
      <c r="L1120" s="341"/>
      <c r="M1120" s="341"/>
      <c r="N1120" s="341"/>
      <c r="O1120" s="341"/>
      <c r="P1120" s="341"/>
      <c r="Q1120" s="341"/>
      <c r="R1120" s="341"/>
      <c r="S1120" s="341"/>
      <c r="T1120" s="341"/>
      <c r="U1120" s="341"/>
      <c r="V1120" s="341"/>
      <c r="W1120" s="341"/>
      <c r="X1120" s="341"/>
      <c r="Y1120" s="341"/>
      <c r="Z1120" s="341"/>
      <c r="AA1120" s="341"/>
      <c r="AB1120" s="341"/>
      <c r="AC1120" s="341"/>
      <c r="AD1120" s="341"/>
      <c r="AE1120" s="341"/>
      <c r="AF1120" s="341"/>
      <c r="AG1120" s="341"/>
      <c r="AH1120" s="341"/>
      <c r="AI1120" s="341"/>
      <c r="AJ1120" s="341"/>
    </row>
    <row r="1121" spans="1:36" s="340" customFormat="1" ht="20.100000000000001" customHeight="1" x14ac:dyDescent="0.15">
      <c r="A1121" s="341"/>
      <c r="B1121" s="341" t="s">
        <v>1360</v>
      </c>
      <c r="C1121" s="341"/>
      <c r="D1121" s="341"/>
      <c r="E1121" s="341"/>
      <c r="F1121" s="341"/>
      <c r="G1121" s="341"/>
      <c r="H1121" s="341"/>
      <c r="I1121" s="341"/>
      <c r="J1121" s="341"/>
      <c r="K1121" s="341"/>
      <c r="L1121" s="341"/>
      <c r="M1121" s="341"/>
      <c r="N1121" s="341"/>
      <c r="O1121" s="341"/>
      <c r="P1121" s="341"/>
      <c r="Q1121" s="341"/>
      <c r="R1121" s="341"/>
      <c r="S1121" s="341"/>
      <c r="T1121" s="341"/>
      <c r="U1121" s="341"/>
      <c r="V1121" s="341"/>
      <c r="W1121" s="341"/>
      <c r="X1121" s="341"/>
      <c r="Y1121" s="341"/>
      <c r="Z1121" s="341"/>
      <c r="AA1121" s="341"/>
      <c r="AB1121" s="341"/>
      <c r="AC1121" s="341"/>
      <c r="AD1121" s="341"/>
      <c r="AE1121" s="341"/>
      <c r="AF1121" s="341"/>
      <c r="AG1121" s="341"/>
      <c r="AH1121" s="341"/>
      <c r="AI1121" s="341"/>
      <c r="AJ1121" s="341"/>
    </row>
    <row r="1122" spans="1:36" s="340" customFormat="1" ht="20.100000000000001" customHeight="1" x14ac:dyDescent="0.15">
      <c r="A1122" s="341"/>
      <c r="B1122" s="1815" t="s">
        <v>851</v>
      </c>
      <c r="C1122" s="1816"/>
      <c r="D1122" s="1816"/>
      <c r="E1122" s="1816"/>
      <c r="F1122" s="1817"/>
      <c r="G1122" s="1781" t="s">
        <v>852</v>
      </c>
      <c r="H1122" s="1781"/>
      <c r="I1122" s="1781"/>
      <c r="J1122" s="1781"/>
      <c r="K1122" s="1781"/>
      <c r="L1122" s="1781" t="s">
        <v>1361</v>
      </c>
      <c r="M1122" s="1781"/>
      <c r="N1122" s="1781"/>
      <c r="O1122" s="1781"/>
      <c r="P1122" s="1781" t="s">
        <v>1362</v>
      </c>
      <c r="Q1122" s="1781"/>
      <c r="R1122" s="1781"/>
      <c r="S1122" s="1781"/>
      <c r="T1122" s="2037" t="s">
        <v>1363</v>
      </c>
      <c r="U1122" s="1816"/>
      <c r="V1122" s="1816"/>
      <c r="W1122" s="1816"/>
      <c r="X1122" s="1816"/>
      <c r="Y1122" s="1817"/>
      <c r="Z1122" s="1815" t="s">
        <v>1364</v>
      </c>
      <c r="AA1122" s="1816"/>
      <c r="AB1122" s="1816"/>
      <c r="AC1122" s="1816"/>
      <c r="AD1122" s="1816"/>
      <c r="AE1122" s="1817"/>
      <c r="AF1122" s="1781" t="s">
        <v>856</v>
      </c>
      <c r="AG1122" s="1781"/>
      <c r="AH1122" s="1781"/>
      <c r="AI1122" s="1781"/>
      <c r="AJ1122" s="1781"/>
    </row>
    <row r="1123" spans="1:36" s="346" customFormat="1" ht="20.100000000000001" customHeight="1" x14ac:dyDescent="0.15">
      <c r="A1123" s="342"/>
      <c r="B1123" s="1818"/>
      <c r="C1123" s="1819"/>
      <c r="D1123" s="1819"/>
      <c r="E1123" s="1819"/>
      <c r="F1123" s="1820"/>
      <c r="G1123" s="1781"/>
      <c r="H1123" s="1781"/>
      <c r="I1123" s="1781"/>
      <c r="J1123" s="1781"/>
      <c r="K1123" s="1781"/>
      <c r="L1123" s="1781"/>
      <c r="M1123" s="1781"/>
      <c r="N1123" s="1781"/>
      <c r="O1123" s="1781"/>
      <c r="P1123" s="1781"/>
      <c r="Q1123" s="1781"/>
      <c r="R1123" s="1781"/>
      <c r="S1123" s="1781"/>
      <c r="T1123" s="1818"/>
      <c r="U1123" s="1819"/>
      <c r="V1123" s="1819"/>
      <c r="W1123" s="1819"/>
      <c r="X1123" s="1819"/>
      <c r="Y1123" s="1820"/>
      <c r="Z1123" s="1818"/>
      <c r="AA1123" s="1819"/>
      <c r="AB1123" s="1819"/>
      <c r="AC1123" s="1819"/>
      <c r="AD1123" s="1819"/>
      <c r="AE1123" s="1820"/>
      <c r="AF1123" s="1781"/>
      <c r="AG1123" s="1781"/>
      <c r="AH1123" s="1781"/>
      <c r="AI1123" s="1781"/>
      <c r="AJ1123" s="1781"/>
    </row>
    <row r="1124" spans="1:36" s="346" customFormat="1" ht="27.95" customHeight="1" x14ac:dyDescent="0.15">
      <c r="A1124" s="342"/>
      <c r="B1124" s="1792" t="s">
        <v>1365</v>
      </c>
      <c r="C1124" s="1793"/>
      <c r="D1124" s="1793"/>
      <c r="E1124" s="1793"/>
      <c r="F1124" s="1789"/>
      <c r="G1124" s="1838" t="s">
        <v>858</v>
      </c>
      <c r="H1124" s="514" t="s">
        <v>1366</v>
      </c>
      <c r="I1124" s="514"/>
      <c r="J1124" s="514"/>
      <c r="K1124" s="514"/>
      <c r="L1124" s="1796"/>
      <c r="M1124" s="1797"/>
      <c r="N1124" s="1797"/>
      <c r="O1124" s="385" t="s">
        <v>859</v>
      </c>
      <c r="P1124" s="1796"/>
      <c r="Q1124" s="1797"/>
      <c r="R1124" s="1797"/>
      <c r="S1124" s="385" t="s">
        <v>859</v>
      </c>
      <c r="T1124" s="1786"/>
      <c r="U1124" s="843"/>
      <c r="V1124" s="843"/>
      <c r="W1124" s="843"/>
      <c r="X1124" s="843"/>
      <c r="Y1124" s="844"/>
      <c r="Z1124" s="1841" t="s">
        <v>1367</v>
      </c>
      <c r="AA1124" s="1904"/>
      <c r="AB1124" s="1904"/>
      <c r="AC1124" s="1904"/>
      <c r="AD1124" s="1904"/>
      <c r="AE1124" s="1842"/>
      <c r="AF1124" s="2041"/>
      <c r="AG1124" s="2042"/>
      <c r="AH1124" s="2042"/>
      <c r="AI1124" s="2042"/>
      <c r="AJ1124" s="2043"/>
    </row>
    <row r="1125" spans="1:36" s="346" customFormat="1" ht="27.95" customHeight="1" x14ac:dyDescent="0.15">
      <c r="A1125" s="342"/>
      <c r="B1125" s="1879"/>
      <c r="C1125" s="1936"/>
      <c r="D1125" s="1936"/>
      <c r="E1125" s="1936"/>
      <c r="F1125" s="1790"/>
      <c r="G1125" s="1838"/>
      <c r="H1125" s="514" t="s">
        <v>1368</v>
      </c>
      <c r="I1125" s="514"/>
      <c r="J1125" s="514"/>
      <c r="K1125" s="514"/>
      <c r="L1125" s="1796"/>
      <c r="M1125" s="1797"/>
      <c r="N1125" s="1797"/>
      <c r="O1125" s="385" t="s">
        <v>859</v>
      </c>
      <c r="P1125" s="1796"/>
      <c r="Q1125" s="1797"/>
      <c r="R1125" s="1797"/>
      <c r="S1125" s="385" t="s">
        <v>859</v>
      </c>
      <c r="T1125" s="1786"/>
      <c r="U1125" s="843"/>
      <c r="V1125" s="843"/>
      <c r="W1125" s="843"/>
      <c r="X1125" s="843"/>
      <c r="Y1125" s="844"/>
      <c r="Z1125" s="1841" t="s">
        <v>1367</v>
      </c>
      <c r="AA1125" s="1904"/>
      <c r="AB1125" s="1904"/>
      <c r="AC1125" s="1904"/>
      <c r="AD1125" s="1904"/>
      <c r="AE1125" s="1842"/>
      <c r="AF1125" s="2041"/>
      <c r="AG1125" s="2042"/>
      <c r="AH1125" s="2042"/>
      <c r="AI1125" s="2042"/>
      <c r="AJ1125" s="2043"/>
    </row>
    <row r="1126" spans="1:36" s="346" customFormat="1" ht="27.95" customHeight="1" x14ac:dyDescent="0.15">
      <c r="A1126" s="342"/>
      <c r="B1126" s="1879"/>
      <c r="C1126" s="1936"/>
      <c r="D1126" s="1936"/>
      <c r="E1126" s="1936"/>
      <c r="F1126" s="1790"/>
      <c r="G1126" s="1838" t="s">
        <v>860</v>
      </c>
      <c r="H1126" s="514" t="s">
        <v>1369</v>
      </c>
      <c r="I1126" s="514"/>
      <c r="J1126" s="514"/>
      <c r="K1126" s="514"/>
      <c r="L1126" s="1796"/>
      <c r="M1126" s="1797"/>
      <c r="N1126" s="1797"/>
      <c r="O1126" s="385" t="s">
        <v>859</v>
      </c>
      <c r="P1126" s="1796"/>
      <c r="Q1126" s="1797"/>
      <c r="R1126" s="1797"/>
      <c r="S1126" s="385" t="s">
        <v>859</v>
      </c>
      <c r="T1126" s="1786"/>
      <c r="U1126" s="843"/>
      <c r="V1126" s="843"/>
      <c r="W1126" s="843"/>
      <c r="X1126" s="843"/>
      <c r="Y1126" s="844"/>
      <c r="Z1126" s="1841" t="s">
        <v>1367</v>
      </c>
      <c r="AA1126" s="1904"/>
      <c r="AB1126" s="1904"/>
      <c r="AC1126" s="1904"/>
      <c r="AD1126" s="1904"/>
      <c r="AE1126" s="1842"/>
      <c r="AF1126" s="2041"/>
      <c r="AG1126" s="2042"/>
      <c r="AH1126" s="2042"/>
      <c r="AI1126" s="2042"/>
      <c r="AJ1126" s="2043"/>
    </row>
    <row r="1127" spans="1:36" s="346" customFormat="1" ht="27.95" customHeight="1" x14ac:dyDescent="0.15">
      <c r="A1127" s="342"/>
      <c r="B1127" s="1794"/>
      <c r="C1127" s="1795"/>
      <c r="D1127" s="1795"/>
      <c r="E1127" s="1795"/>
      <c r="F1127" s="1791"/>
      <c r="G1127" s="1838"/>
      <c r="H1127" s="514" t="s">
        <v>1368</v>
      </c>
      <c r="I1127" s="514"/>
      <c r="J1127" s="514"/>
      <c r="K1127" s="514"/>
      <c r="L1127" s="1796"/>
      <c r="M1127" s="1797"/>
      <c r="N1127" s="1797"/>
      <c r="O1127" s="385" t="s">
        <v>859</v>
      </c>
      <c r="P1127" s="1796"/>
      <c r="Q1127" s="1797"/>
      <c r="R1127" s="1797"/>
      <c r="S1127" s="385" t="s">
        <v>859</v>
      </c>
      <c r="T1127" s="1786"/>
      <c r="U1127" s="843"/>
      <c r="V1127" s="843"/>
      <c r="W1127" s="843"/>
      <c r="X1127" s="843"/>
      <c r="Y1127" s="844"/>
      <c r="Z1127" s="1841" t="s">
        <v>1367</v>
      </c>
      <c r="AA1127" s="1904"/>
      <c r="AB1127" s="1904"/>
      <c r="AC1127" s="1904"/>
      <c r="AD1127" s="1904"/>
      <c r="AE1127" s="1842"/>
      <c r="AF1127" s="2044"/>
      <c r="AG1127" s="2045"/>
      <c r="AH1127" s="2045"/>
      <c r="AI1127" s="2045"/>
      <c r="AJ1127" s="2046"/>
    </row>
    <row r="1128" spans="1:36" s="346" customFormat="1" ht="18" customHeight="1" x14ac:dyDescent="0.15">
      <c r="A1128" s="342"/>
      <c r="B1128" s="1783" t="s">
        <v>1370</v>
      </c>
      <c r="C1128" s="1792" t="s">
        <v>1371</v>
      </c>
      <c r="D1128" s="1899"/>
      <c r="E1128" s="1899"/>
      <c r="F1128" s="1900"/>
      <c r="G1128" s="1792"/>
      <c r="H1128" s="1793"/>
      <c r="I1128" s="1793"/>
      <c r="J1128" s="1793"/>
      <c r="K1128" s="1789"/>
      <c r="L1128" s="1787"/>
      <c r="M1128" s="1788"/>
      <c r="N1128" s="1788"/>
      <c r="O1128" s="1789" t="s">
        <v>859</v>
      </c>
      <c r="P1128" s="1787"/>
      <c r="Q1128" s="1788"/>
      <c r="R1128" s="1788"/>
      <c r="S1128" s="1789" t="s">
        <v>859</v>
      </c>
      <c r="T1128" s="1786"/>
      <c r="U1128" s="843"/>
      <c r="V1128" s="843"/>
      <c r="W1128" s="843"/>
      <c r="X1128" s="843"/>
      <c r="Y1128" s="844"/>
      <c r="Z1128" s="847" t="s">
        <v>1367</v>
      </c>
      <c r="AA1128" s="1935"/>
      <c r="AB1128" s="1935"/>
      <c r="AC1128" s="1935"/>
      <c r="AD1128" s="1935"/>
      <c r="AE1128" s="848"/>
      <c r="AF1128" s="2041"/>
      <c r="AG1128" s="2042"/>
      <c r="AH1128" s="2042"/>
      <c r="AI1128" s="2042"/>
      <c r="AJ1128" s="2043"/>
    </row>
    <row r="1129" spans="1:36" s="346" customFormat="1" ht="18" customHeight="1" x14ac:dyDescent="0.15">
      <c r="A1129" s="342"/>
      <c r="B1129" s="1784"/>
      <c r="C1129" s="2047"/>
      <c r="D1129" s="2048"/>
      <c r="E1129" s="2048"/>
      <c r="F1129" s="2049"/>
      <c r="G1129" s="1879"/>
      <c r="H1129" s="1936"/>
      <c r="I1129" s="1936"/>
      <c r="J1129" s="1936"/>
      <c r="K1129" s="1790"/>
      <c r="L1129" s="1806"/>
      <c r="M1129" s="1807"/>
      <c r="N1129" s="1807"/>
      <c r="O1129" s="1791"/>
      <c r="P1129" s="1806"/>
      <c r="Q1129" s="1807"/>
      <c r="R1129" s="1807"/>
      <c r="S1129" s="1791"/>
      <c r="T1129" s="1800"/>
      <c r="U1129" s="1801"/>
      <c r="V1129" s="1801"/>
      <c r="W1129" s="1801"/>
      <c r="X1129" s="1801"/>
      <c r="Y1129" s="1802"/>
      <c r="Z1129" s="849"/>
      <c r="AA1129" s="1983"/>
      <c r="AB1129" s="1983"/>
      <c r="AC1129" s="1983"/>
      <c r="AD1129" s="1983"/>
      <c r="AE1129" s="850"/>
      <c r="AF1129" s="2053"/>
      <c r="AG1129" s="2054"/>
      <c r="AH1129" s="2054"/>
      <c r="AI1129" s="2054"/>
      <c r="AJ1129" s="2055"/>
    </row>
    <row r="1130" spans="1:36" s="346" customFormat="1" ht="18" customHeight="1" x14ac:dyDescent="0.15">
      <c r="A1130" s="342"/>
      <c r="B1130" s="1784"/>
      <c r="C1130" s="2047"/>
      <c r="D1130" s="2048"/>
      <c r="E1130" s="2048"/>
      <c r="F1130" s="2049"/>
      <c r="G1130" s="1792"/>
      <c r="H1130" s="1793"/>
      <c r="I1130" s="1793"/>
      <c r="J1130" s="1793"/>
      <c r="K1130" s="1789"/>
      <c r="L1130" s="1787"/>
      <c r="M1130" s="1788"/>
      <c r="N1130" s="1788"/>
      <c r="O1130" s="1789" t="s">
        <v>859</v>
      </c>
      <c r="P1130" s="1787"/>
      <c r="Q1130" s="1788"/>
      <c r="R1130" s="1788"/>
      <c r="S1130" s="1789" t="s">
        <v>859</v>
      </c>
      <c r="T1130" s="1786"/>
      <c r="U1130" s="843"/>
      <c r="V1130" s="843"/>
      <c r="W1130" s="843"/>
      <c r="X1130" s="843"/>
      <c r="Y1130" s="844"/>
      <c r="Z1130" s="847" t="s">
        <v>1367</v>
      </c>
      <c r="AA1130" s="1935"/>
      <c r="AB1130" s="1935"/>
      <c r="AC1130" s="1935"/>
      <c r="AD1130" s="1935"/>
      <c r="AE1130" s="848"/>
      <c r="AF1130" s="2041"/>
      <c r="AG1130" s="2042"/>
      <c r="AH1130" s="2042"/>
      <c r="AI1130" s="2042"/>
      <c r="AJ1130" s="2043"/>
    </row>
    <row r="1131" spans="1:36" s="346" customFormat="1" ht="18" customHeight="1" x14ac:dyDescent="0.15">
      <c r="A1131" s="342"/>
      <c r="B1131" s="1784"/>
      <c r="C1131" s="1901"/>
      <c r="D1131" s="1902"/>
      <c r="E1131" s="1902"/>
      <c r="F1131" s="1903"/>
      <c r="G1131" s="1879"/>
      <c r="H1131" s="1936"/>
      <c r="I1131" s="1936"/>
      <c r="J1131" s="1936"/>
      <c r="K1131" s="1790"/>
      <c r="L1131" s="1806"/>
      <c r="M1131" s="1807"/>
      <c r="N1131" s="1807"/>
      <c r="O1131" s="1791"/>
      <c r="P1131" s="1806"/>
      <c r="Q1131" s="1807"/>
      <c r="R1131" s="1807"/>
      <c r="S1131" s="1791"/>
      <c r="T1131" s="1800"/>
      <c r="U1131" s="1801"/>
      <c r="V1131" s="1801"/>
      <c r="W1131" s="1801"/>
      <c r="X1131" s="1801"/>
      <c r="Y1131" s="1802"/>
      <c r="Z1131" s="849"/>
      <c r="AA1131" s="1983"/>
      <c r="AB1131" s="1983"/>
      <c r="AC1131" s="1983"/>
      <c r="AD1131" s="1983"/>
      <c r="AE1131" s="850"/>
      <c r="AF1131" s="2053"/>
      <c r="AG1131" s="2054"/>
      <c r="AH1131" s="2054"/>
      <c r="AI1131" s="2054"/>
      <c r="AJ1131" s="2055"/>
    </row>
    <row r="1132" spans="1:36" s="346" customFormat="1" ht="18" customHeight="1" x14ac:dyDescent="0.15">
      <c r="A1132" s="342"/>
      <c r="B1132" s="1784"/>
      <c r="C1132" s="1792" t="s">
        <v>1372</v>
      </c>
      <c r="D1132" s="2063"/>
      <c r="E1132" s="2063"/>
      <c r="F1132" s="2064"/>
      <c r="G1132" s="1792"/>
      <c r="H1132" s="1793"/>
      <c r="I1132" s="1793"/>
      <c r="J1132" s="1793"/>
      <c r="K1132" s="1789"/>
      <c r="L1132" s="1787"/>
      <c r="M1132" s="1788"/>
      <c r="N1132" s="1788"/>
      <c r="O1132" s="1789" t="s">
        <v>859</v>
      </c>
      <c r="P1132" s="1787"/>
      <c r="Q1132" s="1788"/>
      <c r="R1132" s="1788"/>
      <c r="S1132" s="1789" t="s">
        <v>859</v>
      </c>
      <c r="T1132" s="1786"/>
      <c r="U1132" s="843"/>
      <c r="V1132" s="843"/>
      <c r="W1132" s="843"/>
      <c r="X1132" s="843"/>
      <c r="Y1132" s="844"/>
      <c r="Z1132" s="847" t="s">
        <v>1367</v>
      </c>
      <c r="AA1132" s="1935"/>
      <c r="AB1132" s="1935"/>
      <c r="AC1132" s="1935"/>
      <c r="AD1132" s="1935"/>
      <c r="AE1132" s="848"/>
      <c r="AF1132" s="2041"/>
      <c r="AG1132" s="2042"/>
      <c r="AH1132" s="2042"/>
      <c r="AI1132" s="2042"/>
      <c r="AJ1132" s="2043"/>
    </row>
    <row r="1133" spans="1:36" s="346" customFormat="1" ht="18" customHeight="1" x14ac:dyDescent="0.15">
      <c r="A1133" s="342"/>
      <c r="B1133" s="1784"/>
      <c r="C1133" s="1879"/>
      <c r="D1133" s="1936"/>
      <c r="E1133" s="1936"/>
      <c r="F1133" s="1790"/>
      <c r="G1133" s="1879"/>
      <c r="H1133" s="1936"/>
      <c r="I1133" s="1936"/>
      <c r="J1133" s="1936"/>
      <c r="K1133" s="1790"/>
      <c r="L1133" s="1806"/>
      <c r="M1133" s="1807"/>
      <c r="N1133" s="1807"/>
      <c r="O1133" s="1791"/>
      <c r="P1133" s="1806"/>
      <c r="Q1133" s="1807"/>
      <c r="R1133" s="1807"/>
      <c r="S1133" s="1791"/>
      <c r="T1133" s="1800"/>
      <c r="U1133" s="1801"/>
      <c r="V1133" s="1801"/>
      <c r="W1133" s="1801"/>
      <c r="X1133" s="1801"/>
      <c r="Y1133" s="1802"/>
      <c r="Z1133" s="849"/>
      <c r="AA1133" s="1983"/>
      <c r="AB1133" s="1983"/>
      <c r="AC1133" s="1983"/>
      <c r="AD1133" s="1983"/>
      <c r="AE1133" s="850"/>
      <c r="AF1133" s="2053"/>
      <c r="AG1133" s="2054"/>
      <c r="AH1133" s="2054"/>
      <c r="AI1133" s="2054"/>
      <c r="AJ1133" s="2055"/>
    </row>
    <row r="1134" spans="1:36" s="346" customFormat="1" ht="18" customHeight="1" x14ac:dyDescent="0.15">
      <c r="A1134" s="342"/>
      <c r="B1134" s="1784"/>
      <c r="C1134" s="1879"/>
      <c r="D1134" s="1936"/>
      <c r="E1134" s="1936"/>
      <c r="F1134" s="1790"/>
      <c r="G1134" s="1792"/>
      <c r="H1134" s="1793"/>
      <c r="I1134" s="1793"/>
      <c r="J1134" s="1793"/>
      <c r="K1134" s="1789"/>
      <c r="L1134" s="1787"/>
      <c r="M1134" s="1788"/>
      <c r="N1134" s="1788"/>
      <c r="O1134" s="1789" t="s">
        <v>859</v>
      </c>
      <c r="P1134" s="1787"/>
      <c r="Q1134" s="1788"/>
      <c r="R1134" s="1788"/>
      <c r="S1134" s="1789" t="s">
        <v>859</v>
      </c>
      <c r="T1134" s="1786"/>
      <c r="U1134" s="843"/>
      <c r="V1134" s="843"/>
      <c r="W1134" s="843"/>
      <c r="X1134" s="843"/>
      <c r="Y1134" s="844"/>
      <c r="Z1134" s="847" t="s">
        <v>1367</v>
      </c>
      <c r="AA1134" s="1935"/>
      <c r="AB1134" s="1935"/>
      <c r="AC1134" s="1935"/>
      <c r="AD1134" s="1935"/>
      <c r="AE1134" s="848"/>
      <c r="AF1134" s="2041"/>
      <c r="AG1134" s="2042"/>
      <c r="AH1134" s="2042"/>
      <c r="AI1134" s="2042"/>
      <c r="AJ1134" s="2043"/>
    </row>
    <row r="1135" spans="1:36" s="346" customFormat="1" ht="18" customHeight="1" x14ac:dyDescent="0.15">
      <c r="A1135" s="342"/>
      <c r="B1135" s="1784"/>
      <c r="C1135" s="2065"/>
      <c r="D1135" s="2066"/>
      <c r="E1135" s="2066"/>
      <c r="F1135" s="2067"/>
      <c r="G1135" s="1879"/>
      <c r="H1135" s="1936"/>
      <c r="I1135" s="1936"/>
      <c r="J1135" s="1936"/>
      <c r="K1135" s="1790"/>
      <c r="L1135" s="1806"/>
      <c r="M1135" s="1807"/>
      <c r="N1135" s="1807"/>
      <c r="O1135" s="1791"/>
      <c r="P1135" s="1806"/>
      <c r="Q1135" s="1807"/>
      <c r="R1135" s="1807"/>
      <c r="S1135" s="1791"/>
      <c r="T1135" s="1800"/>
      <c r="U1135" s="1801"/>
      <c r="V1135" s="1801"/>
      <c r="W1135" s="1801"/>
      <c r="X1135" s="1801"/>
      <c r="Y1135" s="1802"/>
      <c r="Z1135" s="849"/>
      <c r="AA1135" s="1983"/>
      <c r="AB1135" s="1983"/>
      <c r="AC1135" s="1983"/>
      <c r="AD1135" s="1983"/>
      <c r="AE1135" s="850"/>
      <c r="AF1135" s="2053"/>
      <c r="AG1135" s="2054"/>
      <c r="AH1135" s="2054"/>
      <c r="AI1135" s="2054"/>
      <c r="AJ1135" s="2055"/>
    </row>
    <row r="1136" spans="1:36" s="346" customFormat="1" ht="20.100000000000001" customHeight="1" x14ac:dyDescent="0.15">
      <c r="A1136" s="342"/>
      <c r="B1136" s="2056" t="s">
        <v>1373</v>
      </c>
      <c r="C1136" s="2057"/>
      <c r="D1136" s="2057"/>
      <c r="E1136" s="2057"/>
      <c r="F1136" s="2058"/>
      <c r="G1136" s="2062"/>
      <c r="H1136" s="2062"/>
      <c r="I1136" s="2062"/>
      <c r="J1136" s="2062"/>
      <c r="K1136" s="2062"/>
      <c r="L1136" s="1787"/>
      <c r="M1136" s="1788"/>
      <c r="N1136" s="1788"/>
      <c r="O1136" s="1789" t="s">
        <v>859</v>
      </c>
      <c r="P1136" s="1787"/>
      <c r="Q1136" s="1788"/>
      <c r="R1136" s="1788"/>
      <c r="S1136" s="1789" t="s">
        <v>859</v>
      </c>
      <c r="T1136" s="2051"/>
      <c r="U1136" s="2051"/>
      <c r="V1136" s="2051"/>
      <c r="W1136" s="2051"/>
      <c r="X1136" s="2051"/>
      <c r="Y1136" s="2051"/>
      <c r="Z1136" s="847" t="s">
        <v>1367</v>
      </c>
      <c r="AA1136" s="1935"/>
      <c r="AB1136" s="1935"/>
      <c r="AC1136" s="1935"/>
      <c r="AD1136" s="1935"/>
      <c r="AE1136" s="848"/>
      <c r="AF1136" s="2041"/>
      <c r="AG1136" s="2042"/>
      <c r="AH1136" s="2042"/>
      <c r="AI1136" s="2042"/>
      <c r="AJ1136" s="2043"/>
    </row>
    <row r="1137" spans="1:70" s="346" customFormat="1" ht="20.100000000000001" customHeight="1" x14ac:dyDescent="0.15">
      <c r="A1137" s="342"/>
      <c r="B1137" s="2059"/>
      <c r="C1137" s="2060"/>
      <c r="D1137" s="2060"/>
      <c r="E1137" s="2060"/>
      <c r="F1137" s="2061"/>
      <c r="G1137" s="842"/>
      <c r="H1137" s="842"/>
      <c r="I1137" s="842"/>
      <c r="J1137" s="842"/>
      <c r="K1137" s="842"/>
      <c r="L1137" s="1806"/>
      <c r="M1137" s="1807"/>
      <c r="N1137" s="1807"/>
      <c r="O1137" s="1791"/>
      <c r="P1137" s="1806"/>
      <c r="Q1137" s="1807"/>
      <c r="R1137" s="1807"/>
      <c r="S1137" s="1791"/>
      <c r="T1137" s="2052"/>
      <c r="U1137" s="2052"/>
      <c r="V1137" s="2052"/>
      <c r="W1137" s="2052"/>
      <c r="X1137" s="2052"/>
      <c r="Y1137" s="2052"/>
      <c r="Z1137" s="849"/>
      <c r="AA1137" s="1983"/>
      <c r="AB1137" s="1983"/>
      <c r="AC1137" s="1983"/>
      <c r="AD1137" s="1983"/>
      <c r="AE1137" s="850"/>
      <c r="AF1137" s="2053"/>
      <c r="AG1137" s="2054"/>
      <c r="AH1137" s="2054"/>
      <c r="AI1137" s="2054"/>
      <c r="AJ1137" s="2055"/>
    </row>
    <row r="1138" spans="1:70" s="366" customFormat="1" ht="14.1" customHeight="1" x14ac:dyDescent="0.15">
      <c r="A1138" s="365"/>
      <c r="B1138" s="43" t="s">
        <v>1374</v>
      </c>
      <c r="C1138" s="34"/>
      <c r="D1138" s="365"/>
      <c r="E1138" s="365"/>
      <c r="F1138" s="365"/>
      <c r="G1138" s="365"/>
      <c r="H1138" s="365"/>
      <c r="I1138" s="365"/>
      <c r="J1138" s="365"/>
      <c r="K1138" s="365"/>
      <c r="L1138" s="365"/>
      <c r="M1138" s="365"/>
      <c r="N1138" s="365"/>
      <c r="O1138" s="365"/>
      <c r="P1138" s="365"/>
      <c r="Q1138" s="365"/>
      <c r="R1138" s="365"/>
      <c r="S1138" s="365"/>
      <c r="T1138" s="365"/>
      <c r="U1138" s="365"/>
      <c r="V1138" s="365"/>
      <c r="W1138" s="365"/>
      <c r="X1138" s="365"/>
      <c r="Y1138" s="365"/>
      <c r="Z1138" s="365"/>
      <c r="AA1138" s="365"/>
      <c r="AB1138" s="365"/>
      <c r="AC1138" s="365"/>
      <c r="AD1138" s="365"/>
      <c r="AE1138" s="365"/>
      <c r="AF1138" s="365"/>
      <c r="AG1138" s="365"/>
      <c r="AH1138" s="365"/>
      <c r="AI1138" s="365"/>
      <c r="AJ1138" s="365"/>
    </row>
    <row r="1139" spans="1:70" s="366" customFormat="1" ht="14.1" customHeight="1" x14ac:dyDescent="0.15">
      <c r="A1139" s="365"/>
      <c r="B1139" s="43" t="s">
        <v>1375</v>
      </c>
      <c r="C1139" s="34"/>
      <c r="D1139" s="365"/>
      <c r="E1139" s="365"/>
      <c r="F1139" s="365"/>
      <c r="G1139" s="365"/>
      <c r="H1139" s="365"/>
      <c r="I1139" s="365"/>
      <c r="J1139" s="365"/>
      <c r="K1139" s="365"/>
      <c r="L1139" s="365"/>
      <c r="M1139" s="365"/>
      <c r="N1139" s="365"/>
      <c r="O1139" s="365"/>
      <c r="P1139" s="365"/>
      <c r="Q1139" s="365"/>
      <c r="R1139" s="365"/>
      <c r="S1139" s="365"/>
      <c r="T1139" s="365"/>
      <c r="U1139" s="365"/>
      <c r="V1139" s="365"/>
      <c r="W1139" s="365"/>
      <c r="X1139" s="365"/>
      <c r="Y1139" s="365"/>
      <c r="Z1139" s="365"/>
      <c r="AA1139" s="365"/>
      <c r="AB1139" s="365"/>
      <c r="AC1139" s="365"/>
      <c r="AD1139" s="365"/>
      <c r="AE1139" s="365"/>
      <c r="AF1139" s="365"/>
      <c r="AG1139" s="365"/>
      <c r="AH1139" s="365"/>
      <c r="AI1139" s="365"/>
      <c r="AJ1139" s="365"/>
    </row>
    <row r="1140" spans="1:70" s="366" customFormat="1" ht="14.1" customHeight="1" x14ac:dyDescent="0.15">
      <c r="A1140" s="365"/>
      <c r="B1140" s="43" t="s">
        <v>1376</v>
      </c>
      <c r="C1140" s="34"/>
      <c r="D1140" s="365"/>
      <c r="E1140" s="365"/>
      <c r="F1140" s="365"/>
      <c r="G1140" s="365"/>
      <c r="H1140" s="365"/>
      <c r="I1140" s="365"/>
      <c r="J1140" s="365"/>
      <c r="K1140" s="365"/>
      <c r="L1140" s="365"/>
      <c r="M1140" s="365"/>
      <c r="N1140" s="365"/>
      <c r="O1140" s="365"/>
      <c r="P1140" s="365"/>
      <c r="Q1140" s="365"/>
      <c r="R1140" s="365"/>
      <c r="S1140" s="365"/>
      <c r="T1140" s="365"/>
      <c r="U1140" s="365"/>
      <c r="V1140" s="365"/>
      <c r="W1140" s="365"/>
      <c r="X1140" s="365"/>
      <c r="Y1140" s="365"/>
      <c r="Z1140" s="365"/>
      <c r="AA1140" s="365"/>
      <c r="AB1140" s="365"/>
      <c r="AC1140" s="365"/>
      <c r="AD1140" s="365"/>
      <c r="AE1140" s="365"/>
      <c r="AF1140" s="365"/>
      <c r="AG1140" s="365"/>
      <c r="AH1140" s="365"/>
      <c r="AI1140" s="365"/>
      <c r="AJ1140" s="365"/>
    </row>
    <row r="1141" spans="1:70" s="359" customFormat="1" ht="15.95" customHeight="1" x14ac:dyDescent="0.15">
      <c r="A1141" s="357"/>
      <c r="B1141" s="357"/>
      <c r="C1141" s="357"/>
      <c r="D1141" s="357"/>
      <c r="E1141" s="357"/>
      <c r="F1141" s="357"/>
      <c r="G1141" s="357"/>
      <c r="H1141" s="357"/>
      <c r="I1141" s="357"/>
      <c r="J1141" s="357"/>
      <c r="K1141" s="357"/>
      <c r="L1141" s="357"/>
      <c r="M1141" s="357"/>
      <c r="N1141" s="357"/>
      <c r="O1141" s="357"/>
      <c r="P1141" s="357"/>
      <c r="Q1141" s="357"/>
      <c r="R1141" s="357"/>
      <c r="S1141" s="357"/>
      <c r="T1141" s="357"/>
      <c r="U1141" s="357"/>
      <c r="V1141" s="357"/>
      <c r="W1141" s="357"/>
      <c r="X1141" s="357"/>
      <c r="Y1141" s="357"/>
      <c r="Z1141" s="357"/>
      <c r="AA1141" s="357"/>
      <c r="AB1141" s="357"/>
      <c r="AC1141" s="357"/>
      <c r="AD1141" s="357"/>
      <c r="AE1141" s="357"/>
      <c r="AF1141" s="357"/>
      <c r="AG1141" s="357"/>
      <c r="AH1141" s="357"/>
      <c r="AI1141" s="357"/>
      <c r="AJ1141" s="357"/>
    </row>
    <row r="1142" spans="1:70" s="346" customFormat="1" ht="20.100000000000001" customHeight="1" x14ac:dyDescent="0.15">
      <c r="A1142" s="342"/>
      <c r="B1142" s="342" t="s">
        <v>847</v>
      </c>
      <c r="C1142" s="342"/>
      <c r="D1142" s="342"/>
      <c r="E1142" s="342"/>
      <c r="F1142" s="342"/>
      <c r="G1142" s="342"/>
      <c r="H1142" s="342"/>
      <c r="I1142" s="342"/>
      <c r="J1142" s="342"/>
      <c r="K1142" s="342"/>
      <c r="L1142" s="342"/>
      <c r="M1142" s="342"/>
      <c r="N1142" s="342"/>
      <c r="O1142" s="342"/>
      <c r="P1142" s="342"/>
      <c r="Q1142" s="342"/>
      <c r="R1142" s="342"/>
      <c r="S1142" s="342"/>
      <c r="T1142" s="342"/>
      <c r="U1142" s="342"/>
      <c r="V1142" s="342"/>
      <c r="W1142" s="342"/>
      <c r="X1142" s="342"/>
      <c r="Y1142" s="342"/>
      <c r="Z1142" s="342"/>
      <c r="AA1142" s="342"/>
      <c r="AB1142" s="342"/>
      <c r="AC1142" s="342"/>
      <c r="AD1142" s="342"/>
      <c r="AE1142" s="342"/>
      <c r="AF1142" s="342"/>
      <c r="AG1142" s="342"/>
      <c r="AH1142" s="342"/>
      <c r="AI1142" s="342"/>
      <c r="AJ1142" s="342"/>
    </row>
    <row r="1143" spans="1:70" s="346" customFormat="1" ht="20.100000000000001" customHeight="1" x14ac:dyDescent="0.15">
      <c r="A1143" s="342"/>
      <c r="B1143" s="342"/>
      <c r="C1143" s="342" t="s">
        <v>863</v>
      </c>
      <c r="D1143" s="1814" t="s">
        <v>1377</v>
      </c>
      <c r="E1143" s="1814"/>
      <c r="F1143" s="1814"/>
      <c r="G1143" s="1814"/>
      <c r="H1143" s="1814"/>
      <c r="I1143" s="1814"/>
      <c r="J1143" s="1814"/>
      <c r="K1143" s="1814"/>
      <c r="L1143" s="1814"/>
      <c r="M1143" s="1814"/>
      <c r="N1143" s="1814"/>
      <c r="O1143" s="1814"/>
      <c r="P1143" s="1814"/>
      <c r="Q1143" s="1814"/>
      <c r="R1143" s="1814"/>
      <c r="S1143" s="1814"/>
      <c r="T1143" s="1814"/>
      <c r="U1143" s="1814"/>
      <c r="V1143" s="1814"/>
      <c r="W1143" s="1814"/>
      <c r="X1143" s="1814"/>
      <c r="Y1143" s="1814"/>
      <c r="Z1143" s="1814"/>
      <c r="AA1143" s="1814"/>
      <c r="AB1143" s="342"/>
      <c r="AC1143" s="342"/>
      <c r="AD1143" s="376" t="s">
        <v>866</v>
      </c>
      <c r="AE1143" s="813" t="s">
        <v>390</v>
      </c>
      <c r="AF1143" s="813"/>
      <c r="AG1143" s="813"/>
      <c r="AH1143" s="813"/>
      <c r="AI1143" s="813"/>
      <c r="AJ1143" s="376" t="s">
        <v>867</v>
      </c>
      <c r="AK1143" s="342"/>
      <c r="AL1143" s="342"/>
      <c r="AM1143" s="342"/>
      <c r="AN1143" s="342"/>
      <c r="AO1143" s="342"/>
      <c r="AP1143" s="342"/>
      <c r="AQ1143" s="342"/>
      <c r="AR1143" s="342"/>
      <c r="AS1143" s="342"/>
      <c r="AT1143" s="342"/>
      <c r="AU1143" s="342"/>
      <c r="AV1143" s="342"/>
      <c r="AW1143" s="342"/>
      <c r="AX1143" s="342"/>
      <c r="AY1143" s="342"/>
      <c r="AZ1143" s="342"/>
      <c r="BA1143" s="342"/>
      <c r="BB1143" s="342"/>
      <c r="BC1143" s="342"/>
      <c r="BD1143" s="342"/>
      <c r="BE1143" s="342"/>
      <c r="BF1143" s="342"/>
      <c r="BG1143" s="342"/>
      <c r="BH1143" s="342"/>
      <c r="BI1143" s="342"/>
      <c r="BJ1143" s="342"/>
      <c r="BK1143" s="342"/>
      <c r="BL1143" s="342"/>
      <c r="BM1143" s="342"/>
      <c r="BN1143" s="342"/>
      <c r="BO1143" s="342"/>
      <c r="BP1143" s="342"/>
      <c r="BQ1143" s="342"/>
      <c r="BR1143" s="357"/>
    </row>
    <row r="1144" spans="1:70" s="346" customFormat="1" ht="20.100000000000001" customHeight="1" x14ac:dyDescent="0.15">
      <c r="A1144" s="342"/>
      <c r="B1144" s="342"/>
      <c r="C1144" s="342" t="s">
        <v>869</v>
      </c>
      <c r="D1144" s="1801" t="s">
        <v>1378</v>
      </c>
      <c r="E1144" s="1801"/>
      <c r="F1144" s="1801"/>
      <c r="G1144" s="1801"/>
      <c r="H1144" s="1801"/>
      <c r="I1144" s="1801"/>
      <c r="J1144" s="1801"/>
      <c r="K1144" s="1801"/>
      <c r="L1144" s="1801"/>
      <c r="M1144" s="1801"/>
      <c r="N1144" s="1801"/>
      <c r="O1144" s="1801"/>
      <c r="P1144" s="1801"/>
      <c r="Q1144" s="1801"/>
      <c r="R1144" s="1801"/>
      <c r="S1144" s="1801"/>
      <c r="T1144" s="1801"/>
      <c r="U1144" s="1801"/>
      <c r="V1144" s="1801"/>
      <c r="W1144" s="1801"/>
      <c r="X1144" s="1801"/>
      <c r="Y1144" s="1801"/>
      <c r="Z1144" s="1801"/>
      <c r="AA1144" s="1801"/>
      <c r="AB1144" s="342"/>
      <c r="AC1144" s="342"/>
      <c r="AD1144" s="376" t="s">
        <v>866</v>
      </c>
      <c r="AE1144" s="813" t="s">
        <v>390</v>
      </c>
      <c r="AF1144" s="813"/>
      <c r="AG1144" s="813"/>
      <c r="AH1144" s="813"/>
      <c r="AI1144" s="813"/>
      <c r="AJ1144" s="376" t="s">
        <v>867</v>
      </c>
      <c r="AK1144" s="342"/>
      <c r="AL1144" s="342"/>
      <c r="AM1144" s="342"/>
      <c r="AN1144" s="342"/>
      <c r="AO1144" s="342"/>
      <c r="AP1144" s="342"/>
      <c r="AQ1144" s="342"/>
      <c r="AR1144" s="342"/>
      <c r="AS1144" s="342"/>
      <c r="AT1144" s="342"/>
      <c r="AU1144" s="342"/>
      <c r="AV1144" s="342"/>
      <c r="AW1144" s="342"/>
      <c r="AX1144" s="342"/>
      <c r="AY1144" s="342"/>
      <c r="AZ1144" s="342"/>
      <c r="BA1144" s="342"/>
      <c r="BB1144" s="342"/>
      <c r="BC1144" s="342"/>
      <c r="BD1144" s="342"/>
      <c r="BE1144" s="342"/>
      <c r="BF1144" s="342"/>
      <c r="BG1144" s="342"/>
      <c r="BH1144" s="342"/>
      <c r="BI1144" s="342"/>
      <c r="BJ1144" s="342"/>
      <c r="BK1144" s="342"/>
      <c r="BL1144" s="342"/>
      <c r="BM1144" s="342"/>
      <c r="BN1144" s="342"/>
      <c r="BO1144" s="342"/>
      <c r="BP1144" s="342"/>
      <c r="BQ1144" s="342"/>
      <c r="BR1144" s="357"/>
    </row>
    <row r="1145" spans="1:70" s="346" customFormat="1" ht="20.100000000000001" customHeight="1" x14ac:dyDescent="0.15">
      <c r="A1145" s="342"/>
      <c r="B1145" s="342"/>
      <c r="C1145" s="342" t="s">
        <v>871</v>
      </c>
      <c r="D1145" s="845" t="s">
        <v>1379</v>
      </c>
      <c r="E1145" s="845"/>
      <c r="F1145" s="845"/>
      <c r="G1145" s="845"/>
      <c r="H1145" s="845"/>
      <c r="I1145" s="845"/>
      <c r="J1145" s="845"/>
      <c r="K1145" s="845"/>
      <c r="L1145" s="845"/>
      <c r="M1145" s="845"/>
      <c r="N1145" s="845"/>
      <c r="O1145" s="845"/>
      <c r="P1145" s="845"/>
      <c r="Q1145" s="845"/>
      <c r="R1145" s="845"/>
      <c r="S1145" s="845"/>
      <c r="T1145" s="845"/>
      <c r="U1145" s="845"/>
      <c r="V1145" s="845"/>
      <c r="W1145" s="845"/>
      <c r="X1145" s="845"/>
      <c r="Y1145" s="845"/>
      <c r="Z1145" s="845"/>
      <c r="AA1145" s="845"/>
      <c r="AB1145" s="845"/>
      <c r="AC1145" s="845"/>
      <c r="AD1145" s="845"/>
      <c r="AE1145" s="845"/>
      <c r="AF1145" s="342"/>
      <c r="AG1145" s="342"/>
      <c r="AH1145" s="342"/>
      <c r="AI1145" s="342"/>
      <c r="AJ1145" s="342"/>
      <c r="AK1145" s="342"/>
      <c r="AL1145" s="342"/>
      <c r="AM1145" s="342"/>
      <c r="AN1145" s="342"/>
      <c r="AO1145" s="342"/>
      <c r="AP1145" s="342"/>
      <c r="AQ1145" s="342"/>
      <c r="AR1145" s="342"/>
      <c r="AS1145" s="342"/>
      <c r="AT1145" s="342"/>
      <c r="AU1145" s="342"/>
      <c r="AV1145" s="342"/>
      <c r="AW1145" s="342"/>
      <c r="AX1145" s="342"/>
      <c r="AY1145" s="342"/>
      <c r="AZ1145" s="342"/>
      <c r="BA1145" s="342"/>
      <c r="BB1145" s="342"/>
      <c r="BC1145" s="342"/>
      <c r="BD1145" s="342"/>
      <c r="BE1145" s="342"/>
      <c r="BF1145" s="342"/>
      <c r="BG1145" s="342"/>
      <c r="BH1145" s="342"/>
      <c r="BI1145" s="342"/>
      <c r="BJ1145" s="342"/>
      <c r="BK1145" s="342"/>
      <c r="BL1145" s="342"/>
      <c r="BM1145" s="342"/>
      <c r="BN1145" s="342"/>
      <c r="BO1145" s="342"/>
      <c r="BP1145" s="342"/>
      <c r="BQ1145" s="342"/>
      <c r="BR1145" s="357"/>
    </row>
    <row r="1146" spans="1:70" s="346" customFormat="1" ht="20.100000000000001" customHeight="1" x14ac:dyDescent="0.15">
      <c r="A1146" s="342"/>
      <c r="B1146" s="342"/>
      <c r="C1146" s="454"/>
      <c r="D1146" s="428"/>
      <c r="E1146" s="429"/>
      <c r="F1146" s="429"/>
      <c r="G1146" s="429"/>
      <c r="H1146" s="429"/>
      <c r="I1146" s="429"/>
      <c r="J1146" s="429"/>
      <c r="K1146" s="429"/>
      <c r="L1146" s="429"/>
      <c r="M1146" s="429"/>
      <c r="N1146" s="429"/>
      <c r="O1146" s="429"/>
      <c r="P1146" s="429"/>
      <c r="Q1146" s="429"/>
      <c r="R1146" s="429"/>
      <c r="S1146" s="429"/>
      <c r="T1146" s="429"/>
      <c r="U1146" s="429"/>
      <c r="V1146" s="429"/>
      <c r="W1146" s="429"/>
      <c r="X1146" s="429"/>
      <c r="Y1146" s="429"/>
      <c r="Z1146" s="429"/>
      <c r="AA1146" s="429"/>
      <c r="AB1146" s="429"/>
      <c r="AC1146" s="429"/>
      <c r="AD1146" s="429"/>
      <c r="AE1146" s="429"/>
      <c r="AF1146" s="429"/>
      <c r="AG1146" s="429"/>
      <c r="AH1146" s="429"/>
      <c r="AI1146" s="429"/>
      <c r="AJ1146" s="430"/>
    </row>
    <row r="1147" spans="1:70" s="346" customFormat="1" ht="20.100000000000001" customHeight="1" x14ac:dyDescent="0.15">
      <c r="A1147" s="342"/>
      <c r="B1147" s="342"/>
      <c r="C1147" s="454"/>
      <c r="D1147" s="431"/>
      <c r="E1147" s="432"/>
      <c r="F1147" s="432"/>
      <c r="G1147" s="432"/>
      <c r="H1147" s="432"/>
      <c r="I1147" s="432"/>
      <c r="J1147" s="432"/>
      <c r="K1147" s="432"/>
      <c r="L1147" s="432"/>
      <c r="M1147" s="432"/>
      <c r="N1147" s="432"/>
      <c r="O1147" s="432"/>
      <c r="P1147" s="432"/>
      <c r="Q1147" s="432"/>
      <c r="R1147" s="432"/>
      <c r="S1147" s="432"/>
      <c r="T1147" s="432"/>
      <c r="U1147" s="432"/>
      <c r="V1147" s="432"/>
      <c r="W1147" s="432"/>
      <c r="X1147" s="432"/>
      <c r="Y1147" s="432"/>
      <c r="Z1147" s="432"/>
      <c r="AA1147" s="432"/>
      <c r="AB1147" s="432"/>
      <c r="AC1147" s="432"/>
      <c r="AD1147" s="432"/>
      <c r="AE1147" s="432"/>
      <c r="AF1147" s="432"/>
      <c r="AG1147" s="432"/>
      <c r="AH1147" s="432"/>
      <c r="AI1147" s="432"/>
      <c r="AJ1147" s="433"/>
    </row>
    <row r="1148" spans="1:70" s="346" customFormat="1" ht="20.100000000000001" customHeight="1" x14ac:dyDescent="0.15">
      <c r="A1148" s="342"/>
      <c r="B1148" s="342"/>
      <c r="C1148" s="342"/>
      <c r="D1148" s="342"/>
      <c r="E1148" s="342"/>
      <c r="F1148" s="342"/>
      <c r="G1148" s="342"/>
      <c r="H1148" s="342"/>
      <c r="I1148" s="342"/>
      <c r="J1148" s="342"/>
      <c r="K1148" s="342"/>
      <c r="L1148" s="342"/>
      <c r="M1148" s="342"/>
      <c r="N1148" s="342"/>
      <c r="O1148" s="342"/>
      <c r="P1148" s="342"/>
      <c r="Q1148" s="342"/>
      <c r="R1148" s="342"/>
      <c r="S1148" s="342"/>
      <c r="T1148" s="342"/>
      <c r="U1148" s="342"/>
      <c r="V1148" s="342"/>
      <c r="W1148" s="342"/>
      <c r="X1148" s="342"/>
      <c r="Y1148" s="342"/>
      <c r="Z1148" s="342"/>
      <c r="AA1148" s="342"/>
      <c r="AB1148" s="342"/>
      <c r="AC1148" s="342"/>
      <c r="AD1148" s="342"/>
      <c r="AE1148" s="342"/>
      <c r="AF1148" s="342"/>
      <c r="AG1148" s="342"/>
      <c r="AH1148" s="342"/>
      <c r="AI1148" s="342"/>
      <c r="AJ1148" s="342"/>
    </row>
    <row r="1149" spans="1:70" s="340" customFormat="1" ht="20.100000000000001" customHeight="1" x14ac:dyDescent="0.15">
      <c r="A1149" s="341"/>
      <c r="B1149" s="341" t="s">
        <v>1380</v>
      </c>
      <c r="C1149" s="341"/>
      <c r="D1149" s="341"/>
      <c r="E1149" s="341"/>
      <c r="F1149" s="341"/>
      <c r="G1149" s="341"/>
      <c r="H1149" s="341"/>
      <c r="I1149" s="341"/>
      <c r="J1149" s="341"/>
      <c r="K1149" s="341"/>
      <c r="L1149" s="341"/>
      <c r="M1149" s="341"/>
      <c r="N1149" s="341"/>
      <c r="O1149" s="341"/>
      <c r="P1149" s="341"/>
      <c r="Q1149" s="341"/>
      <c r="R1149" s="341"/>
      <c r="S1149" s="341"/>
      <c r="T1149" s="341"/>
      <c r="U1149" s="341"/>
      <c r="V1149" s="341"/>
      <c r="W1149" s="341"/>
      <c r="X1149" s="341"/>
      <c r="Y1149" s="341"/>
      <c r="Z1149" s="341"/>
      <c r="AA1149" s="341"/>
      <c r="AB1149" s="341"/>
      <c r="AC1149" s="341"/>
      <c r="AD1149" s="341"/>
      <c r="AE1149" s="341"/>
      <c r="AF1149" s="341"/>
      <c r="AG1149" s="341"/>
      <c r="AH1149" s="341"/>
      <c r="AI1149" s="341"/>
      <c r="AJ1149" s="341"/>
    </row>
    <row r="1150" spans="1:70" s="346" customFormat="1" ht="20.100000000000001" customHeight="1" x14ac:dyDescent="0.15">
      <c r="A1150" s="342"/>
      <c r="B1150" s="343" t="s">
        <v>1247</v>
      </c>
      <c r="C1150" s="344"/>
      <c r="D1150" s="344"/>
      <c r="E1150" s="344"/>
      <c r="F1150" s="344"/>
      <c r="G1150" s="344"/>
      <c r="H1150" s="344"/>
      <c r="I1150" s="344"/>
      <c r="J1150" s="344"/>
      <c r="K1150" s="344"/>
      <c r="L1150" s="345"/>
      <c r="M1150" s="343" t="s">
        <v>965</v>
      </c>
      <c r="N1150" s="516"/>
      <c r="O1150" s="343" t="s">
        <v>1381</v>
      </c>
      <c r="P1150" s="344"/>
      <c r="Q1150" s="344"/>
      <c r="R1150" s="344"/>
      <c r="S1150" s="344"/>
      <c r="T1150" s="344"/>
      <c r="U1150" s="344"/>
      <c r="V1150" s="344"/>
      <c r="W1150" s="344"/>
      <c r="X1150" s="344"/>
      <c r="Y1150" s="344"/>
      <c r="Z1150" s="344"/>
      <c r="AA1150" s="344"/>
      <c r="AB1150" s="344"/>
      <c r="AC1150" s="344"/>
      <c r="AD1150" s="344"/>
      <c r="AE1150" s="344"/>
      <c r="AF1150" s="344"/>
      <c r="AG1150" s="344"/>
      <c r="AH1150" s="344"/>
      <c r="AI1150" s="344"/>
      <c r="AJ1150" s="345"/>
    </row>
    <row r="1151" spans="1:70" s="346" customFormat="1" ht="20.100000000000001" customHeight="1" x14ac:dyDescent="0.15">
      <c r="A1151" s="342"/>
      <c r="B1151" s="353" t="s">
        <v>1382</v>
      </c>
      <c r="C1151" s="354"/>
      <c r="D1151" s="354"/>
      <c r="E1151" s="354"/>
      <c r="F1151" s="354"/>
      <c r="G1151" s="354"/>
      <c r="H1151" s="354"/>
      <c r="I1151" s="354"/>
      <c r="J1151" s="354"/>
      <c r="K1151" s="354"/>
      <c r="L1151" s="419"/>
      <c r="M1151" s="1841" t="s">
        <v>367</v>
      </c>
      <c r="N1151" s="1842"/>
      <c r="O1151" s="363" t="s">
        <v>1383</v>
      </c>
      <c r="P1151" s="364"/>
      <c r="Q1151" s="364"/>
      <c r="R1151" s="350"/>
      <c r="S1151" s="434" t="s">
        <v>1384</v>
      </c>
      <c r="T1151" s="434"/>
      <c r="U1151" s="434"/>
      <c r="V1151" s="350"/>
      <c r="W1151" s="354" t="s">
        <v>837</v>
      </c>
      <c r="X1151" s="364"/>
      <c r="Y1151" s="425" t="s">
        <v>1385</v>
      </c>
      <c r="Z1151" s="354"/>
      <c r="AA1151" s="354"/>
      <c r="AB1151" s="354"/>
      <c r="AC1151" s="354"/>
      <c r="AD1151" s="354"/>
      <c r="AE1151" s="354"/>
      <c r="AF1151" s="354"/>
      <c r="AG1151" s="354"/>
      <c r="AH1151" s="354"/>
      <c r="AI1151" s="354"/>
      <c r="AJ1151" s="421" t="s">
        <v>1386</v>
      </c>
    </row>
    <row r="1152" spans="1:70" s="346" customFormat="1" ht="20.100000000000001" customHeight="1" x14ac:dyDescent="0.15">
      <c r="A1152" s="342"/>
      <c r="B1152" s="353" t="s">
        <v>1387</v>
      </c>
      <c r="C1152" s="354"/>
      <c r="D1152" s="354"/>
      <c r="E1152" s="354"/>
      <c r="F1152" s="354"/>
      <c r="G1152" s="354"/>
      <c r="H1152" s="354"/>
      <c r="I1152" s="354"/>
      <c r="J1152" s="354"/>
      <c r="K1152" s="354"/>
      <c r="L1152" s="419"/>
      <c r="M1152" s="1841" t="s">
        <v>367</v>
      </c>
      <c r="N1152" s="1842"/>
      <c r="O1152" s="363" t="s">
        <v>1388</v>
      </c>
      <c r="P1152" s="364"/>
      <c r="Q1152" s="364"/>
      <c r="R1152" s="350"/>
      <c r="S1152" s="434" t="s">
        <v>1389</v>
      </c>
      <c r="T1152" s="434"/>
      <c r="U1152" s="434"/>
      <c r="V1152" s="350"/>
      <c r="W1152" s="364" t="s">
        <v>1390</v>
      </c>
      <c r="X1152" s="364"/>
      <c r="Y1152" s="364"/>
      <c r="Z1152" s="350"/>
      <c r="AA1152" s="434" t="s">
        <v>1391</v>
      </c>
      <c r="AB1152" s="434"/>
      <c r="AC1152" s="434"/>
      <c r="AD1152" s="350"/>
      <c r="AE1152" s="425" t="s">
        <v>866</v>
      </c>
      <c r="AF1152" s="2050"/>
      <c r="AG1152" s="2050"/>
      <c r="AH1152" s="2050"/>
      <c r="AI1152" s="2050"/>
      <c r="AJ1152" s="421" t="s">
        <v>867</v>
      </c>
    </row>
    <row r="1153" spans="1:36" s="346" customFormat="1" ht="20.100000000000001" customHeight="1" x14ac:dyDescent="0.15">
      <c r="A1153" s="342"/>
      <c r="B1153" s="353" t="s">
        <v>1392</v>
      </c>
      <c r="C1153" s="354"/>
      <c r="D1153" s="354"/>
      <c r="E1153" s="354"/>
      <c r="F1153" s="354"/>
      <c r="G1153" s="354"/>
      <c r="H1153" s="354"/>
      <c r="I1153" s="354"/>
      <c r="J1153" s="354"/>
      <c r="K1153" s="354"/>
      <c r="L1153" s="419"/>
      <c r="M1153" s="1841" t="s">
        <v>367</v>
      </c>
      <c r="N1153" s="1842"/>
      <c r="O1153" s="353" t="s">
        <v>1393</v>
      </c>
      <c r="P1153" s="354"/>
      <c r="Q1153" s="354"/>
      <c r="R1153" s="354"/>
      <c r="T1153" s="1841" t="s">
        <v>1394</v>
      </c>
      <c r="U1153" s="1842"/>
      <c r="V1153" s="354" t="s">
        <v>837</v>
      </c>
      <c r="W1153" s="425"/>
      <c r="X1153" s="425" t="s">
        <v>928</v>
      </c>
      <c r="Y1153" s="354"/>
      <c r="Z1153" s="354"/>
      <c r="AA1153" s="354"/>
      <c r="AB1153" s="354"/>
      <c r="AC1153" s="354"/>
      <c r="AD1153" s="354"/>
      <c r="AE1153" s="354"/>
      <c r="AF1153" s="354"/>
      <c r="AG1153" s="354"/>
      <c r="AH1153" s="354"/>
      <c r="AI1153" s="354"/>
      <c r="AJ1153" s="421" t="s">
        <v>1386</v>
      </c>
    </row>
    <row r="1154" spans="1:36" s="346" customFormat="1" ht="20.100000000000001" customHeight="1" x14ac:dyDescent="0.15">
      <c r="A1154" s="342"/>
      <c r="B1154" s="347" t="s">
        <v>1395</v>
      </c>
      <c r="C1154" s="348"/>
      <c r="D1154" s="348"/>
      <c r="E1154" s="348"/>
      <c r="F1154" s="348"/>
      <c r="G1154" s="348"/>
      <c r="H1154" s="348"/>
      <c r="I1154" s="348"/>
      <c r="J1154" s="348"/>
      <c r="K1154" s="348"/>
      <c r="L1154" s="394"/>
      <c r="M1154" s="354"/>
      <c r="N1154" s="419"/>
      <c r="O1154" s="383"/>
      <c r="P1154" s="384"/>
      <c r="Q1154" s="384"/>
      <c r="R1154" s="384"/>
      <c r="S1154" s="384"/>
      <c r="T1154" s="384"/>
      <c r="U1154" s="384"/>
      <c r="V1154" s="384"/>
      <c r="W1154" s="384"/>
      <c r="X1154" s="384"/>
      <c r="Y1154" s="384"/>
      <c r="Z1154" s="384"/>
      <c r="AA1154" s="384"/>
      <c r="AB1154" s="384"/>
      <c r="AC1154" s="384"/>
      <c r="AD1154" s="384"/>
      <c r="AE1154" s="384"/>
      <c r="AF1154" s="384"/>
      <c r="AG1154" s="384"/>
      <c r="AH1154" s="384"/>
      <c r="AI1154" s="384"/>
      <c r="AJ1154" s="385"/>
    </row>
    <row r="1155" spans="1:36" s="346" customFormat="1" ht="20.100000000000001" customHeight="1" x14ac:dyDescent="0.15">
      <c r="A1155" s="342"/>
      <c r="B1155" s="438"/>
      <c r="C1155" s="353" t="s">
        <v>1396</v>
      </c>
      <c r="D1155" s="354"/>
      <c r="E1155" s="354"/>
      <c r="F1155" s="354"/>
      <c r="G1155" s="354"/>
      <c r="H1155" s="354"/>
      <c r="I1155" s="354"/>
      <c r="J1155" s="354"/>
      <c r="K1155" s="354"/>
      <c r="L1155" s="419"/>
      <c r="M1155" s="1810" t="s">
        <v>367</v>
      </c>
      <c r="N1155" s="1810"/>
      <c r="O1155" s="420"/>
      <c r="P1155" s="425"/>
      <c r="Q1155" s="425"/>
      <c r="R1155" s="425"/>
      <c r="S1155" s="425"/>
      <c r="T1155" s="425"/>
      <c r="U1155" s="425"/>
      <c r="V1155" s="425"/>
      <c r="W1155" s="425"/>
      <c r="X1155" s="425"/>
      <c r="Y1155" s="425"/>
      <c r="Z1155" s="425"/>
      <c r="AA1155" s="425"/>
      <c r="AB1155" s="425"/>
      <c r="AC1155" s="425"/>
      <c r="AD1155" s="425"/>
      <c r="AE1155" s="425"/>
      <c r="AF1155" s="425"/>
      <c r="AG1155" s="425"/>
      <c r="AH1155" s="425"/>
      <c r="AI1155" s="425"/>
      <c r="AJ1155" s="421"/>
    </row>
    <row r="1156" spans="1:36" s="346" customFormat="1" ht="30" customHeight="1" x14ac:dyDescent="0.15">
      <c r="A1156" s="342"/>
      <c r="B1156" s="438"/>
      <c r="C1156" s="353" t="s">
        <v>1397</v>
      </c>
      <c r="D1156" s="354"/>
      <c r="E1156" s="354"/>
      <c r="F1156" s="354"/>
      <c r="G1156" s="354"/>
      <c r="H1156" s="354"/>
      <c r="I1156" s="354"/>
      <c r="J1156" s="354"/>
      <c r="K1156" s="354"/>
      <c r="L1156" s="419"/>
      <c r="M1156" s="1810" t="s">
        <v>367</v>
      </c>
      <c r="N1156" s="1810"/>
      <c r="O1156" s="2070" t="s">
        <v>1398</v>
      </c>
      <c r="P1156" s="2071"/>
      <c r="Q1156" s="2071"/>
      <c r="R1156" s="2071"/>
      <c r="S1156" s="2072"/>
      <c r="T1156" s="517"/>
      <c r="U1156" s="518"/>
      <c r="V1156" s="518"/>
      <c r="W1156" s="518"/>
      <c r="X1156" s="518"/>
      <c r="Y1156" s="518"/>
      <c r="Z1156" s="518"/>
      <c r="AA1156" s="518"/>
      <c r="AB1156" s="518"/>
      <c r="AC1156" s="518"/>
      <c r="AD1156" s="518"/>
      <c r="AE1156" s="518"/>
      <c r="AF1156" s="518"/>
      <c r="AG1156" s="518"/>
      <c r="AH1156" s="518"/>
      <c r="AI1156" s="518"/>
      <c r="AJ1156" s="519"/>
    </row>
    <row r="1157" spans="1:36" s="346" customFormat="1" ht="20.100000000000001" customHeight="1" x14ac:dyDescent="0.15">
      <c r="A1157" s="342"/>
      <c r="B1157" s="391"/>
      <c r="C1157" s="353" t="s">
        <v>1399</v>
      </c>
      <c r="D1157" s="354"/>
      <c r="E1157" s="354"/>
      <c r="F1157" s="354"/>
      <c r="G1157" s="354"/>
      <c r="H1157" s="354"/>
      <c r="I1157" s="354"/>
      <c r="J1157" s="354"/>
      <c r="K1157" s="354"/>
      <c r="L1157" s="419"/>
      <c r="M1157" s="1810" t="s">
        <v>367</v>
      </c>
      <c r="N1157" s="1810"/>
      <c r="O1157" s="420"/>
      <c r="P1157" s="425"/>
      <c r="Q1157" s="425"/>
      <c r="R1157" s="425"/>
      <c r="S1157" s="425"/>
      <c r="T1157" s="425"/>
      <c r="U1157" s="425"/>
      <c r="V1157" s="425"/>
      <c r="W1157" s="425"/>
      <c r="X1157" s="425"/>
      <c r="Y1157" s="425"/>
      <c r="Z1157" s="425"/>
      <c r="AA1157" s="425"/>
      <c r="AB1157" s="425"/>
      <c r="AC1157" s="425"/>
      <c r="AD1157" s="425"/>
      <c r="AE1157" s="425"/>
      <c r="AF1157" s="425"/>
      <c r="AG1157" s="425"/>
      <c r="AH1157" s="425"/>
      <c r="AI1157" s="425"/>
      <c r="AJ1157" s="421"/>
    </row>
    <row r="1158" spans="1:36" s="346" customFormat="1" ht="20.100000000000001" customHeight="1" x14ac:dyDescent="0.15">
      <c r="A1158" s="342"/>
      <c r="B1158" s="1786" t="s">
        <v>1400</v>
      </c>
      <c r="C1158" s="843"/>
      <c r="D1158" s="843"/>
      <c r="E1158" s="843"/>
      <c r="F1158" s="843"/>
      <c r="G1158" s="843"/>
      <c r="H1158" s="843"/>
      <c r="I1158" s="843"/>
      <c r="J1158" s="843"/>
      <c r="K1158" s="843"/>
      <c r="L1158" s="844"/>
      <c r="M1158" s="1862" t="s">
        <v>367</v>
      </c>
      <c r="N1158" s="1863"/>
      <c r="O1158" s="2073" t="s">
        <v>1401</v>
      </c>
      <c r="P1158" s="2073"/>
      <c r="Q1158" s="2073"/>
      <c r="R1158" s="520"/>
      <c r="S1158" s="521"/>
      <c r="T1158" s="521"/>
      <c r="U1158" s="521"/>
      <c r="V1158" s="521"/>
      <c r="W1158" s="521"/>
      <c r="X1158" s="521"/>
      <c r="Y1158" s="521"/>
      <c r="Z1158" s="521"/>
      <c r="AA1158" s="521"/>
      <c r="AB1158" s="521"/>
      <c r="AC1158" s="521"/>
      <c r="AD1158" s="521"/>
      <c r="AE1158" s="521"/>
      <c r="AF1158" s="521"/>
      <c r="AG1158" s="521"/>
      <c r="AH1158" s="521"/>
      <c r="AI1158" s="521"/>
      <c r="AJ1158" s="522"/>
    </row>
    <row r="1159" spans="1:36" s="346" customFormat="1" ht="20.100000000000001" customHeight="1" x14ac:dyDescent="0.15">
      <c r="A1159" s="342"/>
      <c r="B1159" s="1800"/>
      <c r="C1159" s="1801"/>
      <c r="D1159" s="1801"/>
      <c r="E1159" s="1801"/>
      <c r="F1159" s="1801"/>
      <c r="G1159" s="1801"/>
      <c r="H1159" s="1801"/>
      <c r="I1159" s="1801"/>
      <c r="J1159" s="1801"/>
      <c r="K1159" s="1801"/>
      <c r="L1159" s="1802"/>
      <c r="M1159" s="1862"/>
      <c r="N1159" s="1863"/>
      <c r="O1159" s="2073"/>
      <c r="P1159" s="2073"/>
      <c r="Q1159" s="2073"/>
      <c r="R1159" s="523"/>
      <c r="S1159" s="524"/>
      <c r="T1159" s="524"/>
      <c r="U1159" s="524"/>
      <c r="V1159" s="524"/>
      <c r="W1159" s="524"/>
      <c r="X1159" s="524"/>
      <c r="Y1159" s="524"/>
      <c r="Z1159" s="524"/>
      <c r="AA1159" s="524"/>
      <c r="AB1159" s="524"/>
      <c r="AC1159" s="524"/>
      <c r="AD1159" s="524"/>
      <c r="AE1159" s="524"/>
      <c r="AF1159" s="524"/>
      <c r="AG1159" s="524"/>
      <c r="AH1159" s="524"/>
      <c r="AI1159" s="524"/>
      <c r="AJ1159" s="525"/>
    </row>
    <row r="1160" spans="1:36" s="346" customFormat="1" ht="20.100000000000001" customHeight="1" x14ac:dyDescent="0.15">
      <c r="A1160" s="342"/>
      <c r="B1160" s="1800"/>
      <c r="C1160" s="1801"/>
      <c r="D1160" s="1801"/>
      <c r="E1160" s="1801"/>
      <c r="F1160" s="1801"/>
      <c r="G1160" s="1801"/>
      <c r="H1160" s="1801"/>
      <c r="I1160" s="1801"/>
      <c r="J1160" s="1801"/>
      <c r="K1160" s="1801"/>
      <c r="L1160" s="1802"/>
      <c r="M1160" s="1862"/>
      <c r="N1160" s="1863"/>
      <c r="O1160" s="353" t="s">
        <v>1402</v>
      </c>
      <c r="P1160" s="354"/>
      <c r="Q1160" s="354"/>
      <c r="R1160" s="354"/>
      <c r="S1160" s="354"/>
      <c r="T1160" s="354"/>
      <c r="U1160" s="354"/>
      <c r="V1160" s="354"/>
      <c r="W1160" s="354"/>
      <c r="X1160" s="354"/>
      <c r="Y1160" s="354"/>
      <c r="Z1160" s="1810" t="s">
        <v>367</v>
      </c>
      <c r="AA1160" s="1810"/>
      <c r="AB1160" s="360"/>
      <c r="AC1160" s="361"/>
      <c r="AD1160" s="361"/>
      <c r="AE1160" s="361"/>
      <c r="AF1160" s="361"/>
      <c r="AG1160" s="361"/>
      <c r="AH1160" s="361"/>
      <c r="AI1160" s="361"/>
      <c r="AJ1160" s="515"/>
    </row>
    <row r="1161" spans="1:36" s="346" customFormat="1" ht="20.100000000000001" customHeight="1" x14ac:dyDescent="0.15">
      <c r="A1161" s="342"/>
      <c r="B1161" s="1800"/>
      <c r="C1161" s="1801"/>
      <c r="D1161" s="1801"/>
      <c r="E1161" s="1801"/>
      <c r="F1161" s="1801"/>
      <c r="G1161" s="1801"/>
      <c r="H1161" s="1801"/>
      <c r="I1161" s="1801"/>
      <c r="J1161" s="1801"/>
      <c r="K1161" s="1801"/>
      <c r="L1161" s="1802"/>
      <c r="M1161" s="1862"/>
      <c r="N1161" s="1863"/>
      <c r="O1161" s="353" t="s">
        <v>1403</v>
      </c>
      <c r="P1161" s="354"/>
      <c r="Q1161" s="354"/>
      <c r="R1161" s="354"/>
      <c r="S1161" s="354"/>
      <c r="T1161" s="354"/>
      <c r="U1161" s="354"/>
      <c r="V1161" s="354"/>
      <c r="W1161" s="354"/>
      <c r="X1161" s="354"/>
      <c r="Y1161" s="354"/>
      <c r="Z1161" s="2068" t="s">
        <v>367</v>
      </c>
      <c r="AA1161" s="2068"/>
      <c r="AB1161" s="360"/>
      <c r="AC1161" s="361"/>
      <c r="AD1161" s="361"/>
      <c r="AE1161" s="361"/>
      <c r="AF1161" s="361"/>
      <c r="AG1161" s="361"/>
      <c r="AH1161" s="361"/>
      <c r="AI1161" s="361"/>
      <c r="AJ1161" s="515"/>
    </row>
    <row r="1162" spans="1:36" s="346" customFormat="1" ht="20.100000000000001" customHeight="1" x14ac:dyDescent="0.15">
      <c r="A1162" s="342"/>
      <c r="B1162" s="1805"/>
      <c r="C1162" s="845"/>
      <c r="D1162" s="845"/>
      <c r="E1162" s="845"/>
      <c r="F1162" s="845"/>
      <c r="G1162" s="845"/>
      <c r="H1162" s="845"/>
      <c r="I1162" s="845"/>
      <c r="J1162" s="845"/>
      <c r="K1162" s="845"/>
      <c r="L1162" s="846"/>
      <c r="M1162" s="849"/>
      <c r="N1162" s="850"/>
      <c r="O1162" s="353" t="s">
        <v>1404</v>
      </c>
      <c r="P1162" s="425"/>
      <c r="Q1162" s="425"/>
      <c r="R1162" s="425"/>
      <c r="S1162" s="425"/>
      <c r="T1162" s="425"/>
      <c r="U1162" s="425"/>
      <c r="V1162" s="425"/>
      <c r="W1162" s="361"/>
      <c r="X1162" s="361"/>
      <c r="Y1162" s="361"/>
      <c r="Z1162" s="1810" t="s">
        <v>367</v>
      </c>
      <c r="AA1162" s="1810"/>
      <c r="AB1162" s="360"/>
      <c r="AC1162" s="361"/>
      <c r="AD1162" s="361"/>
      <c r="AE1162" s="361"/>
      <c r="AF1162" s="361"/>
      <c r="AG1162" s="361"/>
      <c r="AH1162" s="361"/>
      <c r="AI1162" s="361"/>
      <c r="AJ1162" s="515"/>
    </row>
    <row r="1163" spans="1:36" s="340" customFormat="1" ht="20.100000000000001" customHeight="1" x14ac:dyDescent="0.15">
      <c r="A1163" s="341"/>
      <c r="B1163" s="341" t="s">
        <v>1405</v>
      </c>
      <c r="C1163" s="341"/>
      <c r="D1163" s="341"/>
      <c r="E1163" s="341"/>
      <c r="F1163" s="341"/>
      <c r="G1163" s="341"/>
      <c r="H1163" s="341"/>
      <c r="I1163" s="341"/>
      <c r="J1163" s="341"/>
      <c r="K1163" s="341"/>
      <c r="L1163" s="341"/>
      <c r="M1163" s="341"/>
      <c r="N1163" s="341"/>
      <c r="O1163" s="341"/>
      <c r="P1163" s="341"/>
      <c r="Q1163" s="341"/>
      <c r="R1163" s="341"/>
      <c r="S1163" s="341"/>
      <c r="T1163" s="341"/>
      <c r="U1163" s="341"/>
      <c r="V1163" s="341"/>
      <c r="W1163" s="341"/>
      <c r="X1163" s="341"/>
      <c r="Y1163" s="341"/>
      <c r="Z1163" s="341"/>
      <c r="AA1163" s="341"/>
      <c r="AB1163" s="341"/>
      <c r="AC1163" s="341"/>
      <c r="AD1163" s="341"/>
      <c r="AE1163" s="341"/>
      <c r="AF1163" s="341"/>
      <c r="AG1163" s="341"/>
      <c r="AH1163" s="341"/>
      <c r="AI1163" s="341"/>
      <c r="AJ1163" s="341"/>
    </row>
    <row r="1164" spans="1:36" s="340" customFormat="1" ht="15.95" customHeight="1" x14ac:dyDescent="0.15">
      <c r="A1164" s="341"/>
      <c r="B1164" s="341" t="s">
        <v>1406</v>
      </c>
      <c r="C1164" s="341"/>
      <c r="D1164" s="341"/>
      <c r="E1164" s="341"/>
      <c r="F1164" s="341"/>
      <c r="G1164" s="341"/>
      <c r="H1164" s="341"/>
      <c r="I1164" s="341"/>
      <c r="J1164" s="460" t="s">
        <v>1385</v>
      </c>
      <c r="K1164" s="2069" t="s">
        <v>368</v>
      </c>
      <c r="L1164" s="2069"/>
      <c r="M1164" s="2069"/>
      <c r="N1164" s="460" t="s">
        <v>1386</v>
      </c>
      <c r="O1164" s="341"/>
      <c r="P1164" s="378" t="s">
        <v>1407</v>
      </c>
      <c r="Q1164" s="341"/>
      <c r="R1164" s="341"/>
      <c r="S1164" s="341"/>
      <c r="T1164" s="341"/>
      <c r="U1164" s="341"/>
      <c r="V1164" s="341"/>
      <c r="W1164" s="341"/>
      <c r="X1164" s="341"/>
      <c r="Y1164" s="341"/>
      <c r="Z1164" s="341"/>
      <c r="AA1164" s="341"/>
      <c r="AB1164" s="341"/>
      <c r="AC1164" s="341"/>
      <c r="AD1164" s="341"/>
      <c r="AE1164" s="341"/>
      <c r="AF1164" s="341"/>
      <c r="AG1164" s="341"/>
      <c r="AH1164" s="341"/>
      <c r="AI1164" s="489"/>
      <c r="AJ1164" s="341"/>
    </row>
    <row r="1165" spans="1:36" s="346" customFormat="1" ht="20.100000000000001" customHeight="1" x14ac:dyDescent="0.15">
      <c r="A1165" s="342"/>
      <c r="B1165" s="417" t="s">
        <v>1247</v>
      </c>
      <c r="C1165" s="417"/>
      <c r="D1165" s="417"/>
      <c r="E1165" s="417"/>
      <c r="F1165" s="417"/>
      <c r="G1165" s="417"/>
      <c r="H1165" s="417"/>
      <c r="I1165" s="417"/>
      <c r="J1165" s="417"/>
      <c r="K1165" s="417"/>
      <c r="L1165" s="417" t="s">
        <v>937</v>
      </c>
      <c r="M1165" s="417"/>
      <c r="N1165" s="417" t="s">
        <v>1381</v>
      </c>
      <c r="O1165" s="417"/>
      <c r="P1165" s="417"/>
      <c r="Q1165" s="417"/>
      <c r="R1165" s="417"/>
      <c r="S1165" s="417"/>
      <c r="T1165" s="417"/>
      <c r="U1165" s="417"/>
      <c r="V1165" s="417"/>
      <c r="W1165" s="417"/>
      <c r="X1165" s="417"/>
      <c r="Y1165" s="417"/>
      <c r="Z1165" s="417"/>
      <c r="AA1165" s="417"/>
      <c r="AB1165" s="417"/>
      <c r="AC1165" s="417"/>
      <c r="AD1165" s="417"/>
      <c r="AE1165" s="417"/>
      <c r="AF1165" s="417"/>
      <c r="AG1165" s="417"/>
      <c r="AH1165" s="417"/>
      <c r="AI1165" s="417"/>
      <c r="AJ1165" s="417"/>
    </row>
    <row r="1166" spans="1:36" s="346" customFormat="1" ht="20.100000000000001" customHeight="1" x14ac:dyDescent="0.15">
      <c r="A1166" s="342"/>
      <c r="B1166" s="1786" t="s">
        <v>1408</v>
      </c>
      <c r="C1166" s="843"/>
      <c r="D1166" s="843"/>
      <c r="E1166" s="843"/>
      <c r="F1166" s="843"/>
      <c r="G1166" s="843"/>
      <c r="H1166" s="843"/>
      <c r="I1166" s="843"/>
      <c r="J1166" s="843"/>
      <c r="K1166" s="844"/>
      <c r="L1166" s="1810" t="s">
        <v>367</v>
      </c>
      <c r="M1166" s="1810"/>
      <c r="N1166" s="353" t="s">
        <v>1409</v>
      </c>
      <c r="O1166" s="354"/>
      <c r="P1166" s="354"/>
      <c r="Q1166" s="354"/>
      <c r="R1166" s="354"/>
      <c r="S1166" s="354"/>
      <c r="T1166" s="361"/>
      <c r="U1166" s="361"/>
      <c r="V1166" s="354"/>
      <c r="W1166" s="342"/>
      <c r="X1166" s="1810" t="s">
        <v>367</v>
      </c>
      <c r="Y1166" s="1810"/>
      <c r="Z1166" s="354"/>
      <c r="AA1166" s="354"/>
      <c r="AB1166" s="354"/>
      <c r="AC1166" s="354"/>
      <c r="AD1166" s="354"/>
      <c r="AE1166" s="354"/>
      <c r="AF1166" s="354"/>
      <c r="AG1166" s="354"/>
      <c r="AH1166" s="354"/>
      <c r="AI1166" s="354"/>
      <c r="AJ1166" s="419"/>
    </row>
    <row r="1167" spans="1:36" s="346" customFormat="1" ht="20.100000000000001" customHeight="1" x14ac:dyDescent="0.15">
      <c r="A1167" s="342"/>
      <c r="B1167" s="1805"/>
      <c r="C1167" s="845"/>
      <c r="D1167" s="845"/>
      <c r="E1167" s="845"/>
      <c r="F1167" s="845"/>
      <c r="G1167" s="845"/>
      <c r="H1167" s="845"/>
      <c r="I1167" s="845"/>
      <c r="J1167" s="845"/>
      <c r="K1167" s="846"/>
      <c r="L1167" s="1810"/>
      <c r="M1167" s="1810"/>
      <c r="N1167" s="353" t="s">
        <v>1410</v>
      </c>
      <c r="O1167" s="354"/>
      <c r="P1167" s="354"/>
      <c r="Q1167" s="354"/>
      <c r="R1167" s="354"/>
      <c r="S1167" s="419"/>
      <c r="T1167" s="353"/>
      <c r="U1167" s="354"/>
      <c r="V1167" s="354"/>
      <c r="W1167" s="354"/>
      <c r="X1167" s="354"/>
      <c r="Y1167" s="354"/>
      <c r="Z1167" s="354"/>
      <c r="AA1167" s="354"/>
      <c r="AB1167" s="354"/>
      <c r="AC1167" s="354"/>
      <c r="AD1167" s="354"/>
      <c r="AE1167" s="354"/>
      <c r="AF1167" s="354"/>
      <c r="AG1167" s="354"/>
      <c r="AH1167" s="354"/>
      <c r="AI1167" s="354"/>
      <c r="AJ1167" s="419"/>
    </row>
    <row r="1168" spans="1:36" s="346" customFormat="1" ht="20.100000000000001" customHeight="1" x14ac:dyDescent="0.15">
      <c r="A1168" s="342"/>
      <c r="B1168" s="2074" t="s">
        <v>1411</v>
      </c>
      <c r="C1168" s="353" t="s">
        <v>1412</v>
      </c>
      <c r="D1168" s="354"/>
      <c r="E1168" s="354"/>
      <c r="F1168" s="354"/>
      <c r="G1168" s="354"/>
      <c r="H1168" s="354"/>
      <c r="I1168" s="354"/>
      <c r="J1168" s="354"/>
      <c r="K1168" s="419"/>
      <c r="L1168" s="1810" t="s">
        <v>367</v>
      </c>
      <c r="M1168" s="1810"/>
      <c r="N1168" s="360" t="s">
        <v>1413</v>
      </c>
      <c r="O1168" s="354"/>
      <c r="P1168" s="354"/>
      <c r="Q1168" s="354"/>
      <c r="R1168" s="354"/>
      <c r="S1168" s="354"/>
      <c r="T1168" s="354"/>
      <c r="U1168" s="354"/>
      <c r="V1168" s="354"/>
      <c r="W1168" s="354"/>
      <c r="X1168" s="354"/>
      <c r="Y1168" s="354"/>
      <c r="Z1168" s="354"/>
      <c r="AA1168" s="354"/>
      <c r="AB1168" s="354"/>
      <c r="AC1168" s="354"/>
      <c r="AD1168" s="354"/>
      <c r="AE1168" s="354"/>
      <c r="AF1168" s="354"/>
      <c r="AG1168" s="354"/>
      <c r="AH1168" s="354"/>
      <c r="AI1168" s="354"/>
      <c r="AJ1168" s="419"/>
    </row>
    <row r="1169" spans="1:36" s="346" customFormat="1" ht="20.100000000000001" customHeight="1" x14ac:dyDescent="0.15">
      <c r="A1169" s="342"/>
      <c r="B1169" s="2075"/>
      <c r="C1169" s="1920" t="s">
        <v>1414</v>
      </c>
      <c r="D1169" s="353" t="s">
        <v>1415</v>
      </c>
      <c r="E1169" s="354"/>
      <c r="F1169" s="354"/>
      <c r="G1169" s="354"/>
      <c r="H1169" s="354"/>
      <c r="I1169" s="354"/>
      <c r="J1169" s="354"/>
      <c r="K1169" s="419"/>
      <c r="L1169" s="1810" t="s">
        <v>367</v>
      </c>
      <c r="M1169" s="1810"/>
      <c r="N1169" s="360" t="s">
        <v>1416</v>
      </c>
      <c r="O1169" s="361"/>
      <c r="P1169" s="361"/>
      <c r="Q1169" s="361"/>
      <c r="R1169" s="361"/>
      <c r="S1169" s="361"/>
      <c r="T1169" s="361"/>
      <c r="U1169" s="361"/>
      <c r="V1169" s="361"/>
      <c r="W1169" s="361"/>
      <c r="X1169" s="361"/>
      <c r="Y1169" s="361"/>
      <c r="Z1169" s="361"/>
      <c r="AA1169" s="361"/>
      <c r="AB1169" s="361"/>
      <c r="AC1169" s="361"/>
      <c r="AD1169" s="361"/>
      <c r="AE1169" s="361"/>
      <c r="AF1169" s="361"/>
      <c r="AG1169" s="361"/>
      <c r="AH1169" s="361"/>
      <c r="AI1169" s="361"/>
      <c r="AJ1169" s="515"/>
    </row>
    <row r="1170" spans="1:36" s="346" customFormat="1" ht="20.100000000000001" customHeight="1" x14ac:dyDescent="0.15">
      <c r="A1170" s="342"/>
      <c r="B1170" s="2075"/>
      <c r="C1170" s="1921"/>
      <c r="D1170" s="353" t="s">
        <v>1417</v>
      </c>
      <c r="E1170" s="354"/>
      <c r="F1170" s="354"/>
      <c r="G1170" s="354"/>
      <c r="H1170" s="354"/>
      <c r="I1170" s="354"/>
      <c r="J1170" s="354"/>
      <c r="K1170" s="419"/>
      <c r="L1170" s="1810" t="s">
        <v>367</v>
      </c>
      <c r="M1170" s="1810"/>
      <c r="N1170" s="360" t="s">
        <v>1418</v>
      </c>
      <c r="O1170" s="361"/>
      <c r="P1170" s="361"/>
      <c r="Q1170" s="361"/>
      <c r="R1170" s="361"/>
      <c r="S1170" s="361"/>
      <c r="T1170" s="361"/>
      <c r="U1170" s="361"/>
      <c r="V1170" s="361"/>
      <c r="W1170" s="361"/>
      <c r="X1170" s="361"/>
      <c r="Y1170" s="361"/>
      <c r="Z1170" s="361"/>
      <c r="AA1170" s="361"/>
      <c r="AB1170" s="361"/>
      <c r="AC1170" s="361"/>
      <c r="AD1170" s="361"/>
      <c r="AE1170" s="361"/>
      <c r="AF1170" s="361"/>
      <c r="AG1170" s="361"/>
      <c r="AH1170" s="361"/>
      <c r="AI1170" s="361"/>
      <c r="AJ1170" s="515"/>
    </row>
    <row r="1171" spans="1:36" s="346" customFormat="1" ht="20.100000000000001" customHeight="1" x14ac:dyDescent="0.15">
      <c r="A1171" s="342"/>
      <c r="B1171" s="2075"/>
      <c r="C1171" s="1921"/>
      <c r="D1171" s="353" t="s">
        <v>1419</v>
      </c>
      <c r="E1171" s="354"/>
      <c r="F1171" s="354"/>
      <c r="G1171" s="354"/>
      <c r="H1171" s="354"/>
      <c r="I1171" s="354"/>
      <c r="J1171" s="354"/>
      <c r="K1171" s="419"/>
      <c r="L1171" s="1810" t="s">
        <v>367</v>
      </c>
      <c r="M1171" s="1810"/>
      <c r="N1171" s="360" t="s">
        <v>1420</v>
      </c>
      <c r="O1171" s="361"/>
      <c r="P1171" s="361"/>
      <c r="Q1171" s="361"/>
      <c r="R1171" s="361"/>
      <c r="S1171" s="361"/>
      <c r="T1171" s="515"/>
      <c r="U1171" s="1810" t="s">
        <v>367</v>
      </c>
      <c r="V1171" s="1810"/>
      <c r="W1171" s="360" t="s">
        <v>1421</v>
      </c>
      <c r="X1171" s="361"/>
      <c r="Y1171" s="361"/>
      <c r="Z1171" s="361"/>
      <c r="AA1171" s="361"/>
      <c r="AB1171" s="361"/>
      <c r="AC1171" s="361"/>
      <c r="AD1171" s="361"/>
      <c r="AE1171" s="515"/>
      <c r="AF1171" s="1810" t="s">
        <v>367</v>
      </c>
      <c r="AG1171" s="1810"/>
      <c r="AH1171" s="1832"/>
      <c r="AI1171" s="1833"/>
      <c r="AJ1171" s="1834"/>
    </row>
    <row r="1172" spans="1:36" s="346" customFormat="1" ht="20.100000000000001" customHeight="1" x14ac:dyDescent="0.15">
      <c r="A1172" s="342"/>
      <c r="B1172" s="2075"/>
      <c r="C1172" s="1921"/>
      <c r="D1172" s="353" t="s">
        <v>1422</v>
      </c>
      <c r="E1172" s="354"/>
      <c r="F1172" s="354"/>
      <c r="G1172" s="354"/>
      <c r="H1172" s="354"/>
      <c r="I1172" s="354"/>
      <c r="J1172" s="354"/>
      <c r="K1172" s="419"/>
      <c r="L1172" s="1810" t="s">
        <v>367</v>
      </c>
      <c r="M1172" s="1810"/>
      <c r="N1172" s="360" t="s">
        <v>1423</v>
      </c>
      <c r="O1172" s="527"/>
      <c r="P1172" s="527"/>
      <c r="Q1172" s="527"/>
      <c r="R1172" s="527"/>
      <c r="S1172" s="527"/>
      <c r="T1172" s="527"/>
      <c r="U1172" s="527"/>
      <c r="V1172" s="527"/>
      <c r="W1172" s="527"/>
      <c r="X1172" s="527"/>
      <c r="Y1172" s="527"/>
      <c r="Z1172" s="527"/>
      <c r="AA1172" s="527"/>
      <c r="AB1172" s="527"/>
      <c r="AC1172" s="527"/>
      <c r="AD1172" s="527"/>
      <c r="AE1172" s="527"/>
      <c r="AF1172" s="527"/>
      <c r="AG1172" s="527"/>
      <c r="AH1172" s="527"/>
      <c r="AI1172" s="527"/>
      <c r="AJ1172" s="528"/>
    </row>
    <row r="1173" spans="1:36" s="346" customFormat="1" ht="20.100000000000001" customHeight="1" x14ac:dyDescent="0.15">
      <c r="A1173" s="342"/>
      <c r="B1173" s="2076"/>
      <c r="C1173" s="1837"/>
      <c r="D1173" s="353" t="s">
        <v>1424</v>
      </c>
      <c r="E1173" s="354"/>
      <c r="F1173" s="354"/>
      <c r="G1173" s="354"/>
      <c r="H1173" s="354"/>
      <c r="I1173" s="354"/>
      <c r="J1173" s="354"/>
      <c r="K1173" s="419"/>
      <c r="L1173" s="1810" t="s">
        <v>367</v>
      </c>
      <c r="M1173" s="1810"/>
      <c r="N1173" s="435" t="s">
        <v>1425</v>
      </c>
      <c r="O1173" s="435"/>
      <c r="P1173" s="435"/>
      <c r="Q1173" s="435"/>
      <c r="R1173" s="435"/>
      <c r="S1173" s="435"/>
      <c r="T1173" s="435"/>
      <c r="U1173" s="360"/>
      <c r="V1173" s="361"/>
      <c r="W1173" s="361"/>
      <c r="X1173" s="361"/>
      <c r="Y1173" s="361"/>
      <c r="Z1173" s="361"/>
      <c r="AA1173" s="361"/>
      <c r="AB1173" s="361"/>
      <c r="AC1173" s="361"/>
      <c r="AD1173" s="361"/>
      <c r="AE1173" s="515"/>
      <c r="AF1173" s="1810" t="s">
        <v>367</v>
      </c>
      <c r="AG1173" s="1810"/>
      <c r="AH1173" s="361"/>
      <c r="AI1173" s="361"/>
      <c r="AJ1173" s="515"/>
    </row>
    <row r="1174" spans="1:36" s="346" customFormat="1" ht="14.1" customHeight="1" x14ac:dyDescent="0.15">
      <c r="A1174" s="342"/>
      <c r="B1174" s="1786" t="s">
        <v>1426</v>
      </c>
      <c r="C1174" s="843"/>
      <c r="D1174" s="843"/>
      <c r="E1174" s="843"/>
      <c r="F1174" s="843"/>
      <c r="G1174" s="843"/>
      <c r="H1174" s="843"/>
      <c r="I1174" s="843"/>
      <c r="J1174" s="843"/>
      <c r="K1174" s="844"/>
      <c r="L1174" s="847" t="s">
        <v>367</v>
      </c>
      <c r="M1174" s="848"/>
      <c r="N1174" s="436" t="s">
        <v>1427</v>
      </c>
      <c r="O1174" s="436"/>
      <c r="P1174" s="436"/>
      <c r="Q1174" s="436"/>
      <c r="R1174" s="436"/>
      <c r="S1174" s="436"/>
      <c r="T1174" s="436"/>
      <c r="U1174" s="436"/>
      <c r="V1174" s="436"/>
      <c r="W1174" s="436"/>
      <c r="X1174" s="436"/>
      <c r="Y1174" s="436"/>
      <c r="Z1174" s="436"/>
      <c r="AA1174" s="436"/>
      <c r="AB1174" s="436"/>
      <c r="AC1174" s="436"/>
      <c r="AD1174" s="436"/>
      <c r="AE1174" s="436"/>
      <c r="AF1174" s="384"/>
      <c r="AG1174" s="384"/>
      <c r="AH1174" s="436"/>
      <c r="AI1174" s="436"/>
      <c r="AJ1174" s="437"/>
    </row>
    <row r="1175" spans="1:36" s="346" customFormat="1" ht="20.100000000000001" customHeight="1" x14ac:dyDescent="0.15">
      <c r="A1175" s="342"/>
      <c r="B1175" s="1800"/>
      <c r="C1175" s="1801"/>
      <c r="D1175" s="1801"/>
      <c r="E1175" s="1801"/>
      <c r="F1175" s="1801"/>
      <c r="G1175" s="1801"/>
      <c r="H1175" s="1801"/>
      <c r="I1175" s="1801"/>
      <c r="J1175" s="1801"/>
      <c r="K1175" s="1802"/>
      <c r="L1175" s="1862"/>
      <c r="M1175" s="1863"/>
      <c r="N1175" s="398"/>
      <c r="O1175" s="399"/>
      <c r="P1175" s="399"/>
      <c r="Q1175" s="399"/>
      <c r="R1175" s="399"/>
      <c r="S1175" s="399"/>
      <c r="T1175" s="399"/>
      <c r="U1175" s="399"/>
      <c r="V1175" s="399"/>
      <c r="W1175" s="399"/>
      <c r="X1175" s="399"/>
      <c r="Y1175" s="399"/>
      <c r="Z1175" s="399"/>
      <c r="AA1175" s="399"/>
      <c r="AB1175" s="399"/>
      <c r="AC1175" s="399"/>
      <c r="AD1175" s="399"/>
      <c r="AE1175" s="399"/>
      <c r="AF1175" s="399"/>
      <c r="AG1175" s="399"/>
      <c r="AH1175" s="399"/>
      <c r="AI1175" s="399"/>
      <c r="AJ1175" s="400"/>
    </row>
    <row r="1176" spans="1:36" s="346" customFormat="1" ht="20.100000000000001" customHeight="1" x14ac:dyDescent="0.15">
      <c r="A1176" s="342"/>
      <c r="B1176" s="1805"/>
      <c r="C1176" s="845"/>
      <c r="D1176" s="845"/>
      <c r="E1176" s="845"/>
      <c r="F1176" s="845"/>
      <c r="G1176" s="845"/>
      <c r="H1176" s="845"/>
      <c r="I1176" s="845"/>
      <c r="J1176" s="845"/>
      <c r="K1176" s="846"/>
      <c r="L1176" s="849"/>
      <c r="M1176" s="850"/>
      <c r="N1176" s="355"/>
      <c r="O1176" s="356"/>
      <c r="P1176" s="356"/>
      <c r="Q1176" s="356"/>
      <c r="R1176" s="356"/>
      <c r="S1176" s="356"/>
      <c r="T1176" s="356"/>
      <c r="U1176" s="356"/>
      <c r="V1176" s="356"/>
      <c r="W1176" s="356"/>
      <c r="X1176" s="356"/>
      <c r="Y1176" s="356"/>
      <c r="Z1176" s="356"/>
      <c r="AA1176" s="356"/>
      <c r="AB1176" s="356"/>
      <c r="AC1176" s="356"/>
      <c r="AD1176" s="356"/>
      <c r="AE1176" s="356"/>
      <c r="AF1176" s="356"/>
      <c r="AG1176" s="356"/>
      <c r="AH1176" s="356"/>
      <c r="AI1176" s="356"/>
      <c r="AJ1176" s="373"/>
    </row>
    <row r="1177" spans="1:36" s="366" customFormat="1" ht="14.1" customHeight="1" x14ac:dyDescent="0.15">
      <c r="A1177" s="365"/>
      <c r="B1177" s="51" t="s">
        <v>1428</v>
      </c>
      <c r="C1177" s="365"/>
      <c r="D1177" s="365"/>
      <c r="E1177" s="365"/>
      <c r="F1177" s="365"/>
      <c r="G1177" s="365"/>
      <c r="H1177" s="365"/>
      <c r="I1177" s="365"/>
      <c r="J1177" s="365"/>
      <c r="K1177" s="365"/>
      <c r="L1177" s="365"/>
      <c r="M1177" s="365"/>
      <c r="N1177" s="365"/>
      <c r="O1177" s="365"/>
      <c r="P1177" s="365"/>
      <c r="Q1177" s="365"/>
      <c r="R1177" s="365"/>
      <c r="S1177" s="365"/>
      <c r="T1177" s="365"/>
      <c r="U1177" s="365"/>
      <c r="V1177" s="365"/>
      <c r="W1177" s="365"/>
      <c r="X1177" s="365"/>
      <c r="Y1177" s="365"/>
      <c r="Z1177" s="365"/>
      <c r="AA1177" s="365"/>
      <c r="AB1177" s="365"/>
      <c r="AC1177" s="365"/>
      <c r="AD1177" s="365"/>
      <c r="AE1177" s="365"/>
      <c r="AF1177" s="365"/>
      <c r="AG1177" s="365"/>
      <c r="AH1177" s="365"/>
      <c r="AI1177" s="365"/>
      <c r="AJ1177" s="365"/>
    </row>
    <row r="1178" spans="1:36" s="359" customFormat="1" ht="24" customHeight="1" x14ac:dyDescent="0.15">
      <c r="A1178" s="357"/>
      <c r="B1178" s="357"/>
      <c r="C1178" s="357"/>
      <c r="D1178" s="357"/>
      <c r="E1178" s="357"/>
      <c r="F1178" s="357"/>
      <c r="G1178" s="357"/>
      <c r="H1178" s="357"/>
      <c r="I1178" s="357"/>
      <c r="J1178" s="357"/>
      <c r="K1178" s="357"/>
      <c r="L1178" s="357"/>
      <c r="M1178" s="357"/>
      <c r="N1178" s="357"/>
      <c r="O1178" s="357"/>
      <c r="P1178" s="357"/>
      <c r="Q1178" s="357"/>
      <c r="R1178" s="357"/>
      <c r="S1178" s="357"/>
      <c r="T1178" s="357"/>
      <c r="U1178" s="357"/>
      <c r="V1178" s="357"/>
      <c r="W1178" s="357"/>
      <c r="X1178" s="357"/>
      <c r="Y1178" s="357"/>
      <c r="Z1178" s="357"/>
      <c r="AA1178" s="357"/>
      <c r="AB1178" s="357"/>
      <c r="AC1178" s="357"/>
      <c r="AD1178" s="357"/>
      <c r="AE1178" s="357"/>
      <c r="AF1178" s="357"/>
      <c r="AG1178" s="357"/>
      <c r="AH1178" s="357"/>
      <c r="AI1178" s="357"/>
      <c r="AJ1178" s="357"/>
    </row>
    <row r="1179" spans="1:36" s="340" customFormat="1" ht="20.100000000000001" customHeight="1" x14ac:dyDescent="0.15">
      <c r="A1179" s="341"/>
      <c r="B1179" s="341" t="s">
        <v>1429</v>
      </c>
      <c r="C1179" s="341"/>
      <c r="D1179" s="341"/>
      <c r="E1179" s="341"/>
      <c r="F1179" s="341"/>
      <c r="G1179" s="341"/>
      <c r="H1179" s="341"/>
      <c r="I1179" s="341"/>
      <c r="J1179" s="341"/>
      <c r="K1179" s="341"/>
      <c r="L1179" s="341"/>
      <c r="M1179" s="341"/>
      <c r="N1179" s="341"/>
      <c r="O1179" s="341"/>
      <c r="P1179" s="341"/>
      <c r="Q1179" s="341"/>
      <c r="R1179" s="341"/>
      <c r="S1179" s="341"/>
      <c r="T1179" s="341"/>
      <c r="U1179" s="341"/>
      <c r="V1179" s="341"/>
      <c r="W1179" s="341"/>
      <c r="X1179" s="341"/>
      <c r="Y1179" s="341"/>
      <c r="Z1179" s="341"/>
      <c r="AA1179" s="341"/>
      <c r="AB1179" s="341"/>
      <c r="AC1179" s="341"/>
      <c r="AD1179" s="341"/>
      <c r="AE1179" s="341"/>
      <c r="AF1179" s="341"/>
      <c r="AG1179" s="341"/>
      <c r="AH1179" s="341"/>
      <c r="AI1179" s="341"/>
      <c r="AJ1179" s="341"/>
    </row>
    <row r="1180" spans="1:36" s="359" customFormat="1" ht="20.100000000000001" customHeight="1" x14ac:dyDescent="0.15">
      <c r="A1180" s="357"/>
      <c r="B1180" s="343" t="s">
        <v>1247</v>
      </c>
      <c r="C1180" s="344"/>
      <c r="D1180" s="344"/>
      <c r="E1180" s="344"/>
      <c r="F1180" s="344"/>
      <c r="G1180" s="344"/>
      <c r="H1180" s="344"/>
      <c r="I1180" s="344"/>
      <c r="J1180" s="344"/>
      <c r="K1180" s="344"/>
      <c r="L1180" s="345"/>
      <c r="M1180" s="343" t="s">
        <v>937</v>
      </c>
      <c r="N1180" s="516"/>
      <c r="O1180" s="343" t="s">
        <v>1381</v>
      </c>
      <c r="P1180" s="344"/>
      <c r="Q1180" s="344"/>
      <c r="R1180" s="344"/>
      <c r="S1180" s="344"/>
      <c r="T1180" s="344"/>
      <c r="U1180" s="344"/>
      <c r="V1180" s="344"/>
      <c r="W1180" s="344"/>
      <c r="X1180" s="344"/>
      <c r="Y1180" s="344"/>
      <c r="Z1180" s="344"/>
      <c r="AA1180" s="344"/>
      <c r="AB1180" s="344"/>
      <c r="AC1180" s="344"/>
      <c r="AD1180" s="344"/>
      <c r="AE1180" s="344"/>
      <c r="AF1180" s="344"/>
      <c r="AG1180" s="344"/>
      <c r="AH1180" s="344"/>
      <c r="AI1180" s="344"/>
      <c r="AJ1180" s="345"/>
    </row>
    <row r="1181" spans="1:36" s="359" customFormat="1" ht="14.1" customHeight="1" x14ac:dyDescent="0.15">
      <c r="A1181" s="357"/>
      <c r="B1181" s="1786" t="s">
        <v>1430</v>
      </c>
      <c r="C1181" s="843"/>
      <c r="D1181" s="843"/>
      <c r="E1181" s="843"/>
      <c r="F1181" s="843"/>
      <c r="G1181" s="843"/>
      <c r="H1181" s="843"/>
      <c r="I1181" s="843"/>
      <c r="J1181" s="843"/>
      <c r="K1181" s="843"/>
      <c r="L1181" s="844"/>
      <c r="M1181" s="847" t="s">
        <v>367</v>
      </c>
      <c r="N1181" s="848"/>
      <c r="O1181" s="398" t="s">
        <v>1431</v>
      </c>
      <c r="P1181" s="387"/>
      <c r="Q1181" s="387"/>
      <c r="R1181" s="387"/>
      <c r="S1181" s="387"/>
      <c r="T1181" s="387"/>
      <c r="U1181" s="387"/>
      <c r="V1181" s="387"/>
      <c r="W1181" s="387"/>
      <c r="X1181" s="387"/>
      <c r="Y1181" s="387"/>
      <c r="Z1181" s="387"/>
      <c r="AA1181" s="387"/>
      <c r="AB1181" s="387"/>
      <c r="AC1181" s="387"/>
      <c r="AD1181" s="387"/>
      <c r="AE1181" s="387"/>
      <c r="AF1181" s="387"/>
      <c r="AG1181" s="387"/>
      <c r="AH1181" s="387"/>
      <c r="AI1181" s="387"/>
      <c r="AJ1181" s="388"/>
    </row>
    <row r="1182" spans="1:36" s="346" customFormat="1" ht="20.100000000000001" customHeight="1" x14ac:dyDescent="0.15">
      <c r="A1182" s="342"/>
      <c r="B1182" s="1800"/>
      <c r="C1182" s="1801"/>
      <c r="D1182" s="1801"/>
      <c r="E1182" s="1801"/>
      <c r="F1182" s="1801"/>
      <c r="G1182" s="1801"/>
      <c r="H1182" s="1801"/>
      <c r="I1182" s="1801"/>
      <c r="J1182" s="1801"/>
      <c r="K1182" s="1801"/>
      <c r="L1182" s="1802"/>
      <c r="M1182" s="1862"/>
      <c r="N1182" s="1863"/>
      <c r="O1182" s="529"/>
      <c r="P1182" s="530"/>
      <c r="Q1182" s="530"/>
      <c r="R1182" s="530"/>
      <c r="S1182" s="530"/>
      <c r="T1182" s="530"/>
      <c r="U1182" s="530"/>
      <c r="V1182" s="530"/>
      <c r="W1182" s="530"/>
      <c r="X1182" s="530"/>
      <c r="Y1182" s="530"/>
      <c r="Z1182" s="530"/>
      <c r="AA1182" s="530"/>
      <c r="AB1182" s="530"/>
      <c r="AC1182" s="530"/>
      <c r="AD1182" s="530"/>
      <c r="AE1182" s="530"/>
      <c r="AF1182" s="530"/>
      <c r="AG1182" s="530"/>
      <c r="AH1182" s="530"/>
      <c r="AI1182" s="530"/>
      <c r="AJ1182" s="531"/>
    </row>
    <row r="1183" spans="1:36" s="346" customFormat="1" ht="20.100000000000001" customHeight="1" x14ac:dyDescent="0.15">
      <c r="A1183" s="342"/>
      <c r="B1183" s="1805"/>
      <c r="C1183" s="845"/>
      <c r="D1183" s="845"/>
      <c r="E1183" s="845"/>
      <c r="F1183" s="845"/>
      <c r="G1183" s="845"/>
      <c r="H1183" s="845"/>
      <c r="I1183" s="845"/>
      <c r="J1183" s="845"/>
      <c r="K1183" s="845"/>
      <c r="L1183" s="846"/>
      <c r="M1183" s="849"/>
      <c r="N1183" s="850"/>
      <c r="O1183" s="532"/>
      <c r="P1183" s="533"/>
      <c r="Q1183" s="533"/>
      <c r="R1183" s="533"/>
      <c r="S1183" s="533"/>
      <c r="T1183" s="533"/>
      <c r="U1183" s="533"/>
      <c r="V1183" s="533"/>
      <c r="W1183" s="533"/>
      <c r="X1183" s="533"/>
      <c r="Y1183" s="533"/>
      <c r="Z1183" s="533"/>
      <c r="AA1183" s="533"/>
      <c r="AB1183" s="533"/>
      <c r="AC1183" s="533"/>
      <c r="AD1183" s="533"/>
      <c r="AE1183" s="533"/>
      <c r="AF1183" s="533"/>
      <c r="AG1183" s="533"/>
      <c r="AH1183" s="533"/>
      <c r="AI1183" s="533"/>
      <c r="AJ1183" s="534"/>
    </row>
    <row r="1184" spans="1:36" s="346" customFormat="1" ht="20.100000000000001" customHeight="1" x14ac:dyDescent="0.15">
      <c r="A1184" s="342"/>
      <c r="B1184" s="353" t="s">
        <v>1432</v>
      </c>
      <c r="C1184" s="354"/>
      <c r="D1184" s="354"/>
      <c r="E1184" s="354"/>
      <c r="F1184" s="354"/>
      <c r="G1184" s="354"/>
      <c r="H1184" s="354"/>
      <c r="I1184" s="354"/>
      <c r="J1184" s="354"/>
      <c r="K1184" s="354"/>
      <c r="L1184" s="419"/>
      <c r="M1184" s="1841" t="s">
        <v>367</v>
      </c>
      <c r="N1184" s="1842"/>
      <c r="O1184" s="353" t="s">
        <v>1433</v>
      </c>
      <c r="P1184" s="354"/>
      <c r="Q1184" s="354"/>
      <c r="R1184" s="354"/>
      <c r="S1184" s="354"/>
      <c r="T1184" s="354"/>
      <c r="U1184" s="354"/>
      <c r="V1184" s="354"/>
      <c r="W1184" s="354"/>
      <c r="X1184" s="354"/>
      <c r="Y1184" s="354"/>
      <c r="Z1184" s="354"/>
      <c r="AA1184" s="354"/>
      <c r="AB1184" s="354"/>
      <c r="AC1184" s="354"/>
      <c r="AD1184" s="354"/>
      <c r="AE1184" s="354"/>
      <c r="AF1184" s="354"/>
      <c r="AG1184" s="354"/>
      <c r="AH1184" s="354"/>
      <c r="AI1184" s="1841" t="s">
        <v>367</v>
      </c>
      <c r="AJ1184" s="1842"/>
    </row>
    <row r="1185" spans="1:36" s="346" customFormat="1" ht="20.100000000000001" customHeight="1" x14ac:dyDescent="0.15">
      <c r="A1185" s="342"/>
      <c r="B1185" s="347" t="s">
        <v>1434</v>
      </c>
      <c r="C1185" s="348"/>
      <c r="D1185" s="348"/>
      <c r="E1185" s="348"/>
      <c r="F1185" s="348"/>
      <c r="G1185" s="348"/>
      <c r="H1185" s="348"/>
      <c r="I1185" s="348"/>
      <c r="J1185" s="348"/>
      <c r="K1185" s="348"/>
      <c r="L1185" s="394"/>
      <c r="M1185" s="348"/>
      <c r="N1185" s="394"/>
      <c r="O1185" s="383"/>
      <c r="P1185" s="384"/>
      <c r="Q1185" s="384"/>
      <c r="R1185" s="384"/>
      <c r="S1185" s="384"/>
      <c r="T1185" s="384"/>
      <c r="U1185" s="384"/>
      <c r="V1185" s="384"/>
      <c r="W1185" s="384"/>
      <c r="X1185" s="384"/>
      <c r="Y1185" s="384"/>
      <c r="Z1185" s="384"/>
      <c r="AA1185" s="384"/>
      <c r="AB1185" s="384"/>
      <c r="AC1185" s="384"/>
      <c r="AD1185" s="384"/>
      <c r="AE1185" s="384"/>
      <c r="AF1185" s="384"/>
      <c r="AG1185" s="384"/>
      <c r="AH1185" s="384"/>
      <c r="AI1185" s="384"/>
      <c r="AJ1185" s="385"/>
    </row>
    <row r="1186" spans="1:36" s="346" customFormat="1" ht="20.100000000000001" customHeight="1" x14ac:dyDescent="0.15">
      <c r="A1186" s="342"/>
      <c r="B1186" s="1879"/>
      <c r="C1186" s="353" t="s">
        <v>1435</v>
      </c>
      <c r="D1186" s="354"/>
      <c r="E1186" s="354"/>
      <c r="F1186" s="354"/>
      <c r="G1186" s="354"/>
      <c r="H1186" s="354"/>
      <c r="I1186" s="354"/>
      <c r="J1186" s="354"/>
      <c r="K1186" s="354"/>
      <c r="L1186" s="419"/>
      <c r="M1186" s="1841" t="s">
        <v>367</v>
      </c>
      <c r="N1186" s="1842"/>
      <c r="O1186" s="363" t="s">
        <v>1383</v>
      </c>
      <c r="P1186" s="364"/>
      <c r="Q1186" s="393"/>
      <c r="R1186" s="361" t="s">
        <v>1436</v>
      </c>
      <c r="S1186" s="354"/>
      <c r="T1186" s="361"/>
      <c r="U1186" s="361"/>
      <c r="V1186" s="1797"/>
      <c r="W1186" s="1797"/>
      <c r="X1186" s="1797"/>
      <c r="Y1186" s="389" t="s">
        <v>940</v>
      </c>
      <c r="Z1186" s="425" t="s">
        <v>1227</v>
      </c>
      <c r="AA1186" s="354" t="s">
        <v>1437</v>
      </c>
      <c r="AB1186" s="354"/>
      <c r="AC1186" s="354"/>
      <c r="AD1186" s="354"/>
      <c r="AE1186" s="1797"/>
      <c r="AF1186" s="1797"/>
      <c r="AG1186" s="1797"/>
      <c r="AH1186" s="1797"/>
      <c r="AI1186" s="389" t="s">
        <v>940</v>
      </c>
      <c r="AJ1186" s="421" t="s">
        <v>1227</v>
      </c>
    </row>
    <row r="1187" spans="1:36" s="346" customFormat="1" ht="20.100000000000001" customHeight="1" x14ac:dyDescent="0.15">
      <c r="A1187" s="342"/>
      <c r="B1187" s="1879"/>
      <c r="C1187" s="353" t="s">
        <v>1438</v>
      </c>
      <c r="D1187" s="354"/>
      <c r="E1187" s="354"/>
      <c r="F1187" s="354"/>
      <c r="G1187" s="354"/>
      <c r="H1187" s="354"/>
      <c r="I1187" s="354"/>
      <c r="J1187" s="354"/>
      <c r="K1187" s="354"/>
      <c r="L1187" s="419"/>
      <c r="M1187" s="1841" t="s">
        <v>367</v>
      </c>
      <c r="N1187" s="1842"/>
      <c r="O1187" s="363" t="s">
        <v>1383</v>
      </c>
      <c r="P1187" s="364"/>
      <c r="Q1187" s="393"/>
      <c r="R1187" s="354" t="s">
        <v>1439</v>
      </c>
      <c r="S1187" s="361"/>
      <c r="T1187" s="425" t="s">
        <v>928</v>
      </c>
      <c r="U1187" s="1797"/>
      <c r="V1187" s="1797"/>
      <c r="W1187" s="1797"/>
      <c r="X1187" s="1797"/>
      <c r="Y1187" s="389" t="s">
        <v>940</v>
      </c>
      <c r="Z1187" s="425" t="s">
        <v>1227</v>
      </c>
      <c r="AA1187" s="354" t="s">
        <v>1440</v>
      </c>
      <c r="AB1187" s="361"/>
      <c r="AC1187" s="425" t="s">
        <v>1177</v>
      </c>
      <c r="AD1187" s="1797"/>
      <c r="AE1187" s="1797"/>
      <c r="AF1187" s="1797"/>
      <c r="AG1187" s="1797"/>
      <c r="AH1187" s="1797"/>
      <c r="AI1187" s="389" t="s">
        <v>940</v>
      </c>
      <c r="AJ1187" s="421" t="s">
        <v>1386</v>
      </c>
    </row>
    <row r="1188" spans="1:36" s="346" customFormat="1" ht="20.100000000000001" customHeight="1" x14ac:dyDescent="0.15">
      <c r="A1188" s="342"/>
      <c r="B1188" s="438"/>
      <c r="C1188" s="1792" t="s">
        <v>1441</v>
      </c>
      <c r="D1188" s="1793"/>
      <c r="E1188" s="1793" t="s">
        <v>928</v>
      </c>
      <c r="F1188" s="843"/>
      <c r="G1188" s="843"/>
      <c r="H1188" s="843"/>
      <c r="I1188" s="843"/>
      <c r="J1188" s="843"/>
      <c r="K1188" s="843"/>
      <c r="L1188" s="1789" t="s">
        <v>1101</v>
      </c>
      <c r="M1188" s="847" t="s">
        <v>367</v>
      </c>
      <c r="N1188" s="848"/>
      <c r="O1188" s="347"/>
      <c r="P1188" s="348"/>
      <c r="Q1188" s="348"/>
      <c r="R1188" s="348"/>
      <c r="S1188" s="348"/>
      <c r="T1188" s="348"/>
      <c r="U1188" s="348"/>
      <c r="V1188" s="348"/>
      <c r="W1188" s="348"/>
      <c r="X1188" s="348"/>
      <c r="Y1188" s="348"/>
      <c r="Z1188" s="348"/>
      <c r="AA1188" s="348"/>
      <c r="AB1188" s="348"/>
      <c r="AC1188" s="348"/>
      <c r="AD1188" s="348"/>
      <c r="AE1188" s="348"/>
      <c r="AF1188" s="348"/>
      <c r="AG1188" s="348"/>
      <c r="AH1188" s="348"/>
      <c r="AI1188" s="348"/>
      <c r="AJ1188" s="394"/>
    </row>
    <row r="1189" spans="1:36" s="346" customFormat="1" ht="20.100000000000001" customHeight="1" x14ac:dyDescent="0.15">
      <c r="A1189" s="342"/>
      <c r="B1189" s="355"/>
      <c r="C1189" s="1794"/>
      <c r="D1189" s="1795"/>
      <c r="E1189" s="1795"/>
      <c r="F1189" s="845"/>
      <c r="G1189" s="845"/>
      <c r="H1189" s="845"/>
      <c r="I1189" s="845"/>
      <c r="J1189" s="845"/>
      <c r="K1189" s="845"/>
      <c r="L1189" s="1791"/>
      <c r="M1189" s="849"/>
      <c r="N1189" s="850"/>
      <c r="O1189" s="355"/>
      <c r="P1189" s="356"/>
      <c r="Q1189" s="356"/>
      <c r="R1189" s="356"/>
      <c r="S1189" s="356"/>
      <c r="T1189" s="356"/>
      <c r="U1189" s="356"/>
      <c r="V1189" s="356"/>
      <c r="W1189" s="356"/>
      <c r="X1189" s="356"/>
      <c r="Y1189" s="356"/>
      <c r="Z1189" s="356"/>
      <c r="AA1189" s="356"/>
      <c r="AB1189" s="356"/>
      <c r="AC1189" s="356"/>
      <c r="AD1189" s="356"/>
      <c r="AE1189" s="356"/>
      <c r="AF1189" s="356"/>
      <c r="AG1189" s="356"/>
      <c r="AH1189" s="356"/>
      <c r="AI1189" s="356"/>
      <c r="AJ1189" s="373"/>
    </row>
    <row r="1190" spans="1:36" s="346" customFormat="1" ht="14.1" customHeight="1" x14ac:dyDescent="0.15">
      <c r="A1190" s="342"/>
      <c r="B1190" s="1898" t="s">
        <v>1442</v>
      </c>
      <c r="C1190" s="2085"/>
      <c r="D1190" s="2085"/>
      <c r="E1190" s="2085"/>
      <c r="F1190" s="2085"/>
      <c r="G1190" s="2085"/>
      <c r="H1190" s="2085"/>
      <c r="I1190" s="2085"/>
      <c r="J1190" s="2085"/>
      <c r="K1190" s="2085"/>
      <c r="L1190" s="2086"/>
      <c r="M1190" s="847" t="s">
        <v>367</v>
      </c>
      <c r="N1190" s="848"/>
      <c r="O1190" s="398" t="s">
        <v>1431</v>
      </c>
      <c r="P1190" s="521"/>
      <c r="Q1190" s="521"/>
      <c r="R1190" s="521"/>
      <c r="S1190" s="521"/>
      <c r="T1190" s="521"/>
      <c r="U1190" s="521"/>
      <c r="V1190" s="521"/>
      <c r="W1190" s="521"/>
      <c r="X1190" s="521"/>
      <c r="Y1190" s="521"/>
      <c r="Z1190" s="521"/>
      <c r="AA1190" s="521"/>
      <c r="AB1190" s="521"/>
      <c r="AC1190" s="521"/>
      <c r="AD1190" s="521"/>
      <c r="AE1190" s="521"/>
      <c r="AF1190" s="521"/>
      <c r="AG1190" s="521"/>
      <c r="AH1190" s="521"/>
      <c r="AI1190" s="521"/>
      <c r="AJ1190" s="522"/>
    </row>
    <row r="1191" spans="1:36" s="346" customFormat="1" ht="20.100000000000001" customHeight="1" x14ac:dyDescent="0.15">
      <c r="A1191" s="342"/>
      <c r="B1191" s="2087"/>
      <c r="C1191" s="2088"/>
      <c r="D1191" s="2088"/>
      <c r="E1191" s="2088"/>
      <c r="F1191" s="2088"/>
      <c r="G1191" s="2088"/>
      <c r="H1191" s="2088"/>
      <c r="I1191" s="2088"/>
      <c r="J1191" s="2088"/>
      <c r="K1191" s="2088"/>
      <c r="L1191" s="2089"/>
      <c r="M1191" s="1862"/>
      <c r="N1191" s="1863"/>
      <c r="O1191" s="535"/>
      <c r="P1191" s="536"/>
      <c r="Q1191" s="536"/>
      <c r="R1191" s="536"/>
      <c r="S1191" s="536"/>
      <c r="T1191" s="536"/>
      <c r="U1191" s="536"/>
      <c r="V1191" s="536"/>
      <c r="W1191" s="536"/>
      <c r="X1191" s="536"/>
      <c r="Y1191" s="536"/>
      <c r="Z1191" s="536"/>
      <c r="AA1191" s="536"/>
      <c r="AB1191" s="536"/>
      <c r="AC1191" s="536"/>
      <c r="AD1191" s="536"/>
      <c r="AE1191" s="536"/>
      <c r="AF1191" s="536"/>
      <c r="AG1191" s="536"/>
      <c r="AH1191" s="536"/>
      <c r="AI1191" s="536"/>
      <c r="AJ1191" s="537"/>
    </row>
    <row r="1192" spans="1:36" s="346" customFormat="1" ht="20.100000000000001" customHeight="1" x14ac:dyDescent="0.15">
      <c r="A1192" s="342"/>
      <c r="B1192" s="2090"/>
      <c r="C1192" s="2091"/>
      <c r="D1192" s="2091"/>
      <c r="E1192" s="2091"/>
      <c r="F1192" s="2091"/>
      <c r="G1192" s="2091"/>
      <c r="H1192" s="2091"/>
      <c r="I1192" s="2091"/>
      <c r="J1192" s="2091"/>
      <c r="K1192" s="2091"/>
      <c r="L1192" s="2092"/>
      <c r="M1192" s="849"/>
      <c r="N1192" s="850"/>
      <c r="O1192" s="523"/>
      <c r="P1192" s="524"/>
      <c r="Q1192" s="524"/>
      <c r="R1192" s="524"/>
      <c r="S1192" s="524"/>
      <c r="T1192" s="524"/>
      <c r="U1192" s="524"/>
      <c r="V1192" s="524"/>
      <c r="W1192" s="524"/>
      <c r="X1192" s="524"/>
      <c r="Y1192" s="524"/>
      <c r="Z1192" s="524"/>
      <c r="AA1192" s="524"/>
      <c r="AB1192" s="524"/>
      <c r="AC1192" s="524"/>
      <c r="AD1192" s="524"/>
      <c r="AE1192" s="524"/>
      <c r="AF1192" s="524"/>
      <c r="AG1192" s="524"/>
      <c r="AH1192" s="524"/>
      <c r="AI1192" s="524"/>
      <c r="AJ1192" s="525"/>
    </row>
    <row r="1193" spans="1:36" s="346" customFormat="1" ht="20.100000000000001" customHeight="1" x14ac:dyDescent="0.15">
      <c r="A1193" s="342"/>
      <c r="B1193" s="353" t="s">
        <v>1443</v>
      </c>
      <c r="C1193" s="354"/>
      <c r="D1193" s="354"/>
      <c r="E1193" s="354"/>
      <c r="F1193" s="354"/>
      <c r="G1193" s="354"/>
      <c r="H1193" s="354"/>
      <c r="I1193" s="354"/>
      <c r="J1193" s="354"/>
      <c r="K1193" s="354"/>
      <c r="L1193" s="419"/>
      <c r="M1193" s="1841" t="s">
        <v>367</v>
      </c>
      <c r="N1193" s="1842"/>
      <c r="O1193" s="363" t="s">
        <v>1444</v>
      </c>
      <c r="P1193" s="364"/>
      <c r="Q1193" s="393"/>
      <c r="R1193" s="350"/>
      <c r="S1193" s="1832" t="s">
        <v>1445</v>
      </c>
      <c r="T1193" s="1833"/>
      <c r="U1193" s="1833"/>
      <c r="V1193" s="1833"/>
      <c r="W1193" s="1833"/>
      <c r="X1193" s="1833"/>
      <c r="Y1193" s="1834"/>
      <c r="Z1193" s="350"/>
      <c r="AA1193" s="538" t="s">
        <v>1446</v>
      </c>
      <c r="AB1193" s="493"/>
      <c r="AC1193" s="493"/>
      <c r="AD1193" s="493"/>
      <c r="AE1193" s="493"/>
      <c r="AF1193" s="494"/>
      <c r="AG1193" s="350"/>
      <c r="AH1193" s="2003" t="s">
        <v>1447</v>
      </c>
      <c r="AI1193" s="2004"/>
      <c r="AJ1193" s="2005"/>
    </row>
    <row r="1194" spans="1:36" s="346" customFormat="1" ht="14.1" customHeight="1" x14ac:dyDescent="0.15">
      <c r="A1194" s="342"/>
      <c r="B1194" s="1898" t="s">
        <v>1448</v>
      </c>
      <c r="C1194" s="2085"/>
      <c r="D1194" s="2085"/>
      <c r="E1194" s="2085"/>
      <c r="F1194" s="2085"/>
      <c r="G1194" s="2085"/>
      <c r="H1194" s="2085"/>
      <c r="I1194" s="2085"/>
      <c r="J1194" s="2085"/>
      <c r="K1194" s="2085"/>
      <c r="L1194" s="2086"/>
      <c r="M1194" s="847" t="s">
        <v>367</v>
      </c>
      <c r="N1194" s="848"/>
      <c r="O1194" s="398" t="s">
        <v>1431</v>
      </c>
      <c r="P1194" s="521"/>
      <c r="Q1194" s="521"/>
      <c r="R1194" s="521"/>
      <c r="S1194" s="521"/>
      <c r="T1194" s="521"/>
      <c r="U1194" s="521"/>
      <c r="V1194" s="521"/>
      <c r="W1194" s="521"/>
      <c r="X1194" s="521"/>
      <c r="Y1194" s="521"/>
      <c r="Z1194" s="521"/>
      <c r="AA1194" s="521"/>
      <c r="AB1194" s="521"/>
      <c r="AC1194" s="521"/>
      <c r="AD1194" s="521"/>
      <c r="AE1194" s="521"/>
      <c r="AF1194" s="521"/>
      <c r="AG1194" s="521"/>
      <c r="AH1194" s="521"/>
      <c r="AI1194" s="521"/>
      <c r="AJ1194" s="522"/>
    </row>
    <row r="1195" spans="1:36" s="346" customFormat="1" ht="20.100000000000001" customHeight="1" x14ac:dyDescent="0.15">
      <c r="A1195" s="342"/>
      <c r="B1195" s="2087"/>
      <c r="C1195" s="2088"/>
      <c r="D1195" s="2088"/>
      <c r="E1195" s="2088"/>
      <c r="F1195" s="2088"/>
      <c r="G1195" s="2088"/>
      <c r="H1195" s="2088"/>
      <c r="I1195" s="2088"/>
      <c r="J1195" s="2088"/>
      <c r="K1195" s="2088"/>
      <c r="L1195" s="2089"/>
      <c r="M1195" s="1862"/>
      <c r="N1195" s="1863"/>
      <c r="O1195" s="535"/>
      <c r="P1195" s="536"/>
      <c r="Q1195" s="536"/>
      <c r="R1195" s="536"/>
      <c r="S1195" s="536"/>
      <c r="T1195" s="536"/>
      <c r="U1195" s="536"/>
      <c r="V1195" s="536"/>
      <c r="W1195" s="536"/>
      <c r="X1195" s="536"/>
      <c r="Y1195" s="536"/>
      <c r="Z1195" s="536"/>
      <c r="AA1195" s="536"/>
      <c r="AB1195" s="536"/>
      <c r="AC1195" s="536"/>
      <c r="AD1195" s="536"/>
      <c r="AE1195" s="536"/>
      <c r="AF1195" s="536"/>
      <c r="AG1195" s="536"/>
      <c r="AH1195" s="536"/>
      <c r="AI1195" s="536"/>
      <c r="AJ1195" s="537"/>
    </row>
    <row r="1196" spans="1:36" s="346" customFormat="1" ht="20.100000000000001" customHeight="1" x14ac:dyDescent="0.15">
      <c r="A1196" s="342"/>
      <c r="B1196" s="2090"/>
      <c r="C1196" s="2091"/>
      <c r="D1196" s="2091"/>
      <c r="E1196" s="2091"/>
      <c r="F1196" s="2091"/>
      <c r="G1196" s="2091"/>
      <c r="H1196" s="2091"/>
      <c r="I1196" s="2091"/>
      <c r="J1196" s="2091"/>
      <c r="K1196" s="2091"/>
      <c r="L1196" s="2092"/>
      <c r="M1196" s="849"/>
      <c r="N1196" s="850"/>
      <c r="O1196" s="523"/>
      <c r="P1196" s="524"/>
      <c r="Q1196" s="524"/>
      <c r="R1196" s="524"/>
      <c r="S1196" s="524"/>
      <c r="T1196" s="524"/>
      <c r="U1196" s="524"/>
      <c r="V1196" s="524"/>
      <c r="W1196" s="524"/>
      <c r="X1196" s="524"/>
      <c r="Y1196" s="524"/>
      <c r="Z1196" s="524"/>
      <c r="AA1196" s="524"/>
      <c r="AB1196" s="524"/>
      <c r="AC1196" s="524"/>
      <c r="AD1196" s="524"/>
      <c r="AE1196" s="524"/>
      <c r="AF1196" s="524"/>
      <c r="AG1196" s="524"/>
      <c r="AH1196" s="524"/>
      <c r="AI1196" s="524"/>
      <c r="AJ1196" s="525"/>
    </row>
    <row r="1197" spans="1:36" s="359" customFormat="1" ht="20.100000000000001" customHeight="1" x14ac:dyDescent="0.15">
      <c r="A1197" s="357"/>
      <c r="B1197" s="353" t="s">
        <v>1403</v>
      </c>
      <c r="C1197" s="354"/>
      <c r="D1197" s="354"/>
      <c r="E1197" s="354"/>
      <c r="F1197" s="354"/>
      <c r="G1197" s="354"/>
      <c r="H1197" s="354"/>
      <c r="I1197" s="354"/>
      <c r="J1197" s="354"/>
      <c r="K1197" s="354"/>
      <c r="L1197" s="419"/>
      <c r="M1197" s="2093" t="s">
        <v>367</v>
      </c>
      <c r="N1197" s="2094"/>
      <c r="O1197" s="354"/>
      <c r="P1197" s="354"/>
      <c r="Q1197" s="354"/>
      <c r="R1197" s="354"/>
      <c r="S1197" s="354"/>
      <c r="T1197" s="354"/>
      <c r="U1197" s="354"/>
      <c r="V1197" s="354"/>
      <c r="W1197" s="354"/>
      <c r="X1197" s="354"/>
      <c r="Y1197" s="354"/>
      <c r="Z1197" s="354"/>
      <c r="AA1197" s="354"/>
      <c r="AB1197" s="354"/>
      <c r="AC1197" s="354"/>
      <c r="AD1197" s="354"/>
      <c r="AE1197" s="354"/>
      <c r="AF1197" s="354"/>
      <c r="AG1197" s="354"/>
      <c r="AH1197" s="354"/>
      <c r="AI1197" s="354"/>
      <c r="AJ1197" s="419"/>
    </row>
    <row r="1198" spans="1:36" s="346" customFormat="1" ht="14.1" customHeight="1" x14ac:dyDescent="0.15">
      <c r="A1198" s="342"/>
      <c r="B1198" s="2077" t="s">
        <v>1449</v>
      </c>
      <c r="C1198" s="1510"/>
      <c r="D1198" s="1510"/>
      <c r="E1198" s="1510"/>
      <c r="F1198" s="1510"/>
      <c r="G1198" s="1510"/>
      <c r="H1198" s="1510"/>
      <c r="I1198" s="1510"/>
      <c r="J1198" s="1510"/>
      <c r="K1198" s="1510"/>
      <c r="L1198" s="2078"/>
      <c r="M1198" s="1445" t="s">
        <v>367</v>
      </c>
      <c r="N1198" s="1447"/>
      <c r="O1198" s="17" t="s">
        <v>1450</v>
      </c>
      <c r="P1198" s="17"/>
      <c r="Q1198" s="17"/>
      <c r="R1198" s="17"/>
      <c r="S1198" s="17"/>
      <c r="T1198" s="17"/>
      <c r="U1198" s="17"/>
      <c r="V1198" s="17"/>
      <c r="W1198" s="17"/>
      <c r="X1198" s="17"/>
      <c r="Y1198" s="17"/>
      <c r="Z1198" s="17"/>
      <c r="AA1198" s="17"/>
      <c r="AB1198" s="17"/>
      <c r="AC1198" s="17"/>
      <c r="AD1198" s="17"/>
      <c r="AE1198" s="15"/>
      <c r="AF1198" s="15"/>
      <c r="AG1198" s="17"/>
      <c r="AH1198" s="17"/>
      <c r="AI1198" s="17"/>
      <c r="AJ1198" s="21"/>
    </row>
    <row r="1199" spans="1:36" s="346" customFormat="1" ht="20.100000000000001" customHeight="1" x14ac:dyDescent="0.15">
      <c r="A1199" s="342"/>
      <c r="B1199" s="2079"/>
      <c r="C1199" s="1106"/>
      <c r="D1199" s="1106"/>
      <c r="E1199" s="1106"/>
      <c r="F1199" s="1106"/>
      <c r="G1199" s="1106"/>
      <c r="H1199" s="1106"/>
      <c r="I1199" s="1106"/>
      <c r="J1199" s="1106"/>
      <c r="K1199" s="1106"/>
      <c r="L1199" s="2080"/>
      <c r="M1199" s="2083"/>
      <c r="N1199" s="2084"/>
      <c r="O1199" s="539"/>
      <c r="P1199" s="10"/>
      <c r="Q1199" s="10"/>
      <c r="R1199" s="10"/>
      <c r="S1199" s="10"/>
      <c r="T1199" s="10"/>
      <c r="U1199" s="10"/>
      <c r="V1199" s="10"/>
      <c r="W1199" s="10"/>
      <c r="X1199" s="10"/>
      <c r="Y1199" s="10"/>
      <c r="Z1199" s="10"/>
      <c r="AA1199" s="10"/>
      <c r="AB1199" s="10"/>
      <c r="AC1199" s="10"/>
      <c r="AD1199" s="10"/>
      <c r="AE1199" s="10"/>
      <c r="AF1199" s="10"/>
      <c r="AG1199" s="10"/>
      <c r="AH1199" s="10"/>
      <c r="AI1199" s="10"/>
      <c r="AJ1199" s="540"/>
    </row>
    <row r="1200" spans="1:36" s="346" customFormat="1" ht="20.100000000000001" customHeight="1" x14ac:dyDescent="0.15">
      <c r="A1200" s="342"/>
      <c r="B1200" s="1189"/>
      <c r="C1200" s="2081"/>
      <c r="D1200" s="2081"/>
      <c r="E1200" s="2081"/>
      <c r="F1200" s="2081"/>
      <c r="G1200" s="2081"/>
      <c r="H1200" s="2081"/>
      <c r="I1200" s="2081"/>
      <c r="J1200" s="2081"/>
      <c r="K1200" s="2081"/>
      <c r="L1200" s="2082"/>
      <c r="M1200" s="1488"/>
      <c r="N1200" s="1489"/>
      <c r="O1200" s="337"/>
      <c r="P1200" s="224"/>
      <c r="Q1200" s="224"/>
      <c r="R1200" s="224"/>
      <c r="S1200" s="224"/>
      <c r="T1200" s="224"/>
      <c r="U1200" s="224"/>
      <c r="V1200" s="224"/>
      <c r="W1200" s="224"/>
      <c r="X1200" s="224"/>
      <c r="Y1200" s="224"/>
      <c r="Z1200" s="224"/>
      <c r="AA1200" s="224"/>
      <c r="AB1200" s="224"/>
      <c r="AC1200" s="224"/>
      <c r="AD1200" s="224"/>
      <c r="AE1200" s="224"/>
      <c r="AF1200" s="224"/>
      <c r="AG1200" s="224"/>
      <c r="AH1200" s="224"/>
      <c r="AI1200" s="224"/>
      <c r="AJ1200" s="541"/>
    </row>
    <row r="1201" spans="1:36" s="346" customFormat="1" ht="20.100000000000001" customHeight="1" x14ac:dyDescent="0.15">
      <c r="A1201" s="342"/>
      <c r="B1201" s="51" t="s">
        <v>1451</v>
      </c>
      <c r="C1201" s="365"/>
      <c r="D1201" s="365"/>
      <c r="E1201" s="365"/>
      <c r="F1201" s="365"/>
      <c r="G1201" s="365"/>
      <c r="H1201" s="365"/>
      <c r="I1201" s="365"/>
      <c r="J1201" s="365"/>
      <c r="K1201" s="365"/>
      <c r="L1201" s="365"/>
      <c r="M1201" s="365"/>
      <c r="N1201" s="365"/>
      <c r="O1201" s="365"/>
      <c r="P1201" s="365"/>
      <c r="Q1201" s="365"/>
      <c r="R1201" s="365"/>
      <c r="S1201" s="365"/>
      <c r="T1201" s="365"/>
      <c r="U1201" s="365"/>
      <c r="V1201" s="365"/>
      <c r="W1201" s="365"/>
      <c r="X1201" s="10"/>
      <c r="Y1201" s="10"/>
      <c r="Z1201" s="10"/>
      <c r="AA1201" s="10"/>
      <c r="AB1201" s="10"/>
      <c r="AC1201" s="10"/>
      <c r="AD1201" s="10"/>
      <c r="AE1201" s="10"/>
      <c r="AF1201" s="10"/>
      <c r="AG1201" s="10"/>
      <c r="AH1201" s="10"/>
      <c r="AI1201" s="10"/>
      <c r="AJ1201" s="10"/>
    </row>
    <row r="1202" spans="1:36" s="346" customFormat="1" ht="20.100000000000001" customHeight="1" x14ac:dyDescent="0.15">
      <c r="A1202" s="342"/>
      <c r="B1202" s="51"/>
      <c r="C1202" s="34"/>
      <c r="D1202" s="34"/>
      <c r="E1202" s="34"/>
      <c r="F1202" s="34"/>
      <c r="G1202" s="34"/>
      <c r="H1202" s="34"/>
      <c r="I1202" s="34"/>
      <c r="J1202" s="34"/>
      <c r="K1202" s="34"/>
      <c r="L1202" s="34"/>
      <c r="M1202" s="34"/>
      <c r="N1202" s="34"/>
      <c r="O1202" s="34"/>
      <c r="P1202" s="34"/>
      <c r="Q1202" s="34"/>
      <c r="R1202" s="34"/>
      <c r="S1202" s="34"/>
      <c r="T1202" s="34"/>
      <c r="U1202" s="365"/>
      <c r="V1202" s="365"/>
      <c r="W1202" s="365"/>
      <c r="X1202" s="10"/>
      <c r="Y1202" s="10"/>
      <c r="Z1202" s="10"/>
      <c r="AA1202" s="10"/>
      <c r="AB1202" s="10"/>
      <c r="AC1202" s="10"/>
      <c r="AD1202" s="10"/>
      <c r="AE1202" s="10"/>
      <c r="AF1202" s="10"/>
      <c r="AG1202" s="10"/>
      <c r="AH1202" s="10"/>
      <c r="AI1202" s="10"/>
      <c r="AJ1202" s="10"/>
    </row>
    <row r="1203" spans="1:36" s="346" customFormat="1" ht="20.100000000000001" customHeight="1" x14ac:dyDescent="0.15">
      <c r="A1203" s="342"/>
      <c r="B1203" s="46" t="s">
        <v>847</v>
      </c>
      <c r="C1203" s="19"/>
      <c r="D1203" s="19"/>
      <c r="E1203" s="19"/>
      <c r="F1203" s="19"/>
      <c r="G1203" s="19"/>
      <c r="H1203" s="19"/>
      <c r="I1203" s="19"/>
      <c r="J1203" s="19"/>
      <c r="K1203" s="19"/>
      <c r="L1203" s="19"/>
      <c r="M1203" s="19"/>
      <c r="N1203" s="19"/>
      <c r="O1203" s="19"/>
      <c r="P1203" s="19"/>
      <c r="Q1203" s="19"/>
      <c r="R1203" s="19"/>
      <c r="S1203" s="19"/>
      <c r="T1203" s="19"/>
      <c r="U1203" s="542"/>
      <c r="V1203" s="542"/>
      <c r="W1203" s="542"/>
      <c r="X1203" s="542"/>
      <c r="Y1203" s="542"/>
      <c r="Z1203" s="542"/>
      <c r="AA1203" s="542"/>
      <c r="AB1203" s="542"/>
      <c r="AC1203" s="542"/>
      <c r="AD1203" s="542"/>
      <c r="AE1203" s="542"/>
      <c r="AF1203" s="542"/>
      <c r="AG1203" s="542"/>
      <c r="AH1203" s="542"/>
      <c r="AI1203" s="542"/>
      <c r="AJ1203" s="542"/>
    </row>
    <row r="1204" spans="1:36" s="346" customFormat="1" ht="14.1" customHeight="1" x14ac:dyDescent="0.15">
      <c r="A1204" s="342"/>
      <c r="B1204" s="543" t="s">
        <v>1452</v>
      </c>
      <c r="C1204" s="2007" t="s">
        <v>1453</v>
      </c>
      <c r="D1204" s="2007"/>
      <c r="E1204" s="2007"/>
      <c r="F1204" s="2007"/>
      <c r="G1204" s="2007"/>
      <c r="H1204" s="2007"/>
      <c r="I1204" s="2007"/>
      <c r="J1204" s="2007"/>
      <c r="K1204" s="2007"/>
      <c r="L1204" s="2007"/>
      <c r="M1204" s="2007"/>
      <c r="N1204" s="2007"/>
      <c r="O1204" s="2007"/>
      <c r="P1204" s="2007"/>
      <c r="Q1204" s="2007"/>
      <c r="R1204" s="2007"/>
      <c r="S1204" s="2007"/>
      <c r="T1204" s="2007"/>
      <c r="U1204" s="2007"/>
      <c r="V1204" s="2007"/>
      <c r="W1204" s="2007"/>
      <c r="X1204" s="2007"/>
      <c r="Y1204" s="2007"/>
      <c r="Z1204" s="2007"/>
      <c r="AA1204" s="2007"/>
      <c r="AB1204" s="544"/>
      <c r="AC1204" s="83" t="s">
        <v>1177</v>
      </c>
      <c r="AD1204" s="858" t="s">
        <v>390</v>
      </c>
      <c r="AE1204" s="858"/>
      <c r="AF1204" s="858"/>
      <c r="AG1204" s="858"/>
      <c r="AH1204" s="858"/>
      <c r="AI1204" s="83" t="s">
        <v>1227</v>
      </c>
      <c r="AJ1204" s="542"/>
    </row>
    <row r="1205" spans="1:36" s="346" customFormat="1" ht="14.1" customHeight="1" x14ac:dyDescent="0.15">
      <c r="A1205" s="342"/>
      <c r="B1205" s="543"/>
      <c r="C1205" s="2007"/>
      <c r="D1205" s="2007"/>
      <c r="E1205" s="2007"/>
      <c r="F1205" s="2007"/>
      <c r="G1205" s="2007"/>
      <c r="H1205" s="2007"/>
      <c r="I1205" s="2007"/>
      <c r="J1205" s="2007"/>
      <c r="K1205" s="2007"/>
      <c r="L1205" s="2007"/>
      <c r="M1205" s="2007"/>
      <c r="N1205" s="2007"/>
      <c r="O1205" s="2007"/>
      <c r="P1205" s="2007"/>
      <c r="Q1205" s="2007"/>
      <c r="R1205" s="2007"/>
      <c r="S1205" s="2007"/>
      <c r="T1205" s="2007"/>
      <c r="U1205" s="2007"/>
      <c r="V1205" s="2007"/>
      <c r="W1205" s="2007"/>
      <c r="X1205" s="2007"/>
      <c r="Y1205" s="2007"/>
      <c r="Z1205" s="2007"/>
      <c r="AA1205" s="2007"/>
      <c r="AB1205" s="544"/>
      <c r="AC1205" s="83"/>
      <c r="AD1205" s="165"/>
      <c r="AE1205" s="165"/>
      <c r="AF1205" s="165"/>
      <c r="AG1205" s="165"/>
      <c r="AH1205" s="165"/>
      <c r="AI1205" s="83"/>
      <c r="AJ1205" s="542"/>
    </row>
    <row r="1206" spans="1:36" s="359" customFormat="1" ht="17.25" customHeight="1" x14ac:dyDescent="0.15">
      <c r="A1206" s="357"/>
      <c r="B1206" s="543" t="s">
        <v>1454</v>
      </c>
      <c r="C1206" s="543"/>
      <c r="D1206" s="543"/>
      <c r="E1206" s="543"/>
      <c r="F1206" s="543"/>
      <c r="G1206" s="543"/>
      <c r="H1206" s="543"/>
      <c r="I1206" s="543"/>
      <c r="J1206" s="543"/>
      <c r="K1206" s="543"/>
      <c r="L1206" s="543"/>
      <c r="M1206" s="543"/>
      <c r="N1206" s="543"/>
      <c r="O1206" s="543"/>
      <c r="P1206" s="543"/>
      <c r="Q1206" s="543"/>
      <c r="R1206" s="543"/>
      <c r="S1206" s="543"/>
      <c r="T1206" s="543"/>
      <c r="U1206" s="544"/>
      <c r="V1206" s="544"/>
      <c r="W1206" s="544"/>
      <c r="X1206" s="544"/>
      <c r="Y1206" s="544"/>
      <c r="Z1206" s="544"/>
      <c r="AA1206" s="544"/>
      <c r="AB1206" s="544"/>
      <c r="AC1206" s="83" t="s">
        <v>1385</v>
      </c>
      <c r="AD1206" s="858" t="s">
        <v>390</v>
      </c>
      <c r="AE1206" s="858"/>
      <c r="AF1206" s="858"/>
      <c r="AG1206" s="858"/>
      <c r="AH1206" s="858"/>
      <c r="AI1206" s="83" t="s">
        <v>1227</v>
      </c>
      <c r="AJ1206" s="542"/>
    </row>
    <row r="1207" spans="1:36" s="340" customFormat="1" ht="20.100000000000001" customHeight="1" x14ac:dyDescent="0.15">
      <c r="A1207" s="378" t="s">
        <v>1455</v>
      </c>
      <c r="B1207" s="341"/>
      <c r="C1207" s="341"/>
      <c r="D1207" s="341"/>
      <c r="E1207" s="341"/>
      <c r="F1207" s="341"/>
      <c r="G1207" s="341"/>
      <c r="H1207" s="341"/>
      <c r="I1207" s="341"/>
      <c r="J1207" s="341"/>
      <c r="K1207" s="341"/>
      <c r="L1207" s="341"/>
      <c r="M1207" s="341"/>
      <c r="N1207" s="341"/>
      <c r="O1207" s="341"/>
      <c r="P1207" s="341"/>
      <c r="S1207" s="341"/>
      <c r="T1207" s="341"/>
      <c r="U1207" s="341"/>
      <c r="V1207" s="341"/>
      <c r="W1207" s="341"/>
      <c r="X1207" s="341"/>
      <c r="Y1207" s="341"/>
      <c r="Z1207" s="341"/>
      <c r="AA1207" s="341"/>
      <c r="AB1207" s="341"/>
      <c r="AC1207" s="341"/>
      <c r="AD1207" s="341"/>
      <c r="AE1207" s="366"/>
      <c r="AF1207" s="366"/>
      <c r="AG1207" s="366"/>
      <c r="AH1207" s="366"/>
      <c r="AI1207" s="366"/>
      <c r="AJ1207" s="366"/>
    </row>
    <row r="1208" spans="1:36" s="340" customFormat="1" ht="20.100000000000001" customHeight="1" x14ac:dyDescent="0.15">
      <c r="A1208" s="341"/>
      <c r="B1208" s="341" t="s">
        <v>1456</v>
      </c>
      <c r="C1208" s="341"/>
      <c r="D1208" s="341"/>
      <c r="E1208" s="341"/>
      <c r="F1208" s="341"/>
      <c r="G1208" s="341"/>
      <c r="H1208" s="341"/>
      <c r="I1208" s="341"/>
      <c r="J1208" s="341"/>
      <c r="K1208" s="341"/>
      <c r="L1208" s="341"/>
      <c r="M1208" s="341"/>
      <c r="N1208" s="341"/>
      <c r="O1208" s="341"/>
      <c r="P1208" s="341"/>
      <c r="Q1208" s="341"/>
      <c r="R1208" s="341"/>
      <c r="S1208" s="341"/>
      <c r="T1208" s="341"/>
      <c r="U1208" s="341"/>
      <c r="V1208" s="341"/>
      <c r="W1208" s="341"/>
      <c r="X1208" s="341"/>
      <c r="Y1208" s="341"/>
      <c r="Z1208" s="341"/>
      <c r="AA1208" s="341"/>
      <c r="AB1208" s="341"/>
      <c r="AC1208" s="341"/>
      <c r="AD1208" s="341"/>
      <c r="AE1208" s="341"/>
      <c r="AF1208" s="341"/>
      <c r="AG1208" s="341"/>
      <c r="AH1208" s="341"/>
      <c r="AI1208" s="341"/>
      <c r="AJ1208" s="341"/>
    </row>
    <row r="1209" spans="1:36" s="346" customFormat="1" ht="20.100000000000001" customHeight="1" x14ac:dyDescent="0.15">
      <c r="A1209" s="342"/>
      <c r="B1209" s="343" t="s">
        <v>829</v>
      </c>
      <c r="C1209" s="344"/>
      <c r="D1209" s="344"/>
      <c r="E1209" s="344"/>
      <c r="F1209" s="344"/>
      <c r="G1209" s="344"/>
      <c r="H1209" s="344"/>
      <c r="I1209" s="345"/>
      <c r="J1209" s="343" t="s">
        <v>843</v>
      </c>
      <c r="K1209" s="545"/>
      <c r="L1209" s="545"/>
      <c r="M1209" s="545"/>
      <c r="N1209" s="545"/>
      <c r="O1209" s="545"/>
      <c r="P1209" s="545"/>
      <c r="Q1209" s="545"/>
      <c r="R1209" s="545"/>
      <c r="S1209" s="545"/>
      <c r="T1209" s="545"/>
      <c r="U1209" s="545"/>
      <c r="V1209" s="545"/>
      <c r="W1209" s="545"/>
      <c r="X1209" s="545"/>
      <c r="Y1209" s="545"/>
      <c r="Z1209" s="545"/>
      <c r="AA1209" s="545"/>
      <c r="AB1209" s="545"/>
      <c r="AC1209" s="545"/>
      <c r="AD1209" s="545"/>
      <c r="AE1209" s="545"/>
      <c r="AF1209" s="545"/>
      <c r="AG1209" s="545"/>
      <c r="AH1209" s="545"/>
      <c r="AI1209" s="545"/>
      <c r="AJ1209" s="516"/>
    </row>
    <row r="1210" spans="1:36" s="346" customFormat="1" ht="20.100000000000001" customHeight="1" x14ac:dyDescent="0.15">
      <c r="A1210" s="380"/>
      <c r="B1210" s="1792" t="s">
        <v>1457</v>
      </c>
      <c r="C1210" s="1793"/>
      <c r="D1210" s="1793"/>
      <c r="E1210" s="1793"/>
      <c r="F1210" s="1793"/>
      <c r="G1210" s="1793"/>
      <c r="H1210" s="1793"/>
      <c r="I1210" s="1789"/>
      <c r="J1210" s="350"/>
      <c r="K1210" s="1823" t="s">
        <v>1458</v>
      </c>
      <c r="L1210" s="1824"/>
      <c r="M1210" s="1824"/>
      <c r="N1210" s="1824"/>
      <c r="O1210" s="1824"/>
      <c r="P1210" s="1824"/>
      <c r="Q1210" s="1825"/>
      <c r="R1210" s="425"/>
      <c r="S1210" s="425"/>
      <c r="T1210" s="425"/>
      <c r="U1210" s="425"/>
      <c r="V1210" s="425"/>
      <c r="W1210" s="425"/>
      <c r="X1210" s="425"/>
      <c r="Y1210" s="425"/>
      <c r="Z1210" s="425"/>
      <c r="AA1210" s="425"/>
      <c r="AB1210" s="425"/>
      <c r="AC1210" s="425"/>
      <c r="AD1210" s="425"/>
      <c r="AE1210" s="425"/>
      <c r="AF1210" s="425"/>
      <c r="AG1210" s="425"/>
      <c r="AH1210" s="425"/>
      <c r="AI1210" s="425"/>
      <c r="AJ1210" s="421"/>
    </row>
    <row r="1211" spans="1:36" s="346" customFormat="1" ht="20.100000000000001" customHeight="1" x14ac:dyDescent="0.15">
      <c r="A1211" s="380"/>
      <c r="B1211" s="1879"/>
      <c r="C1211" s="1936"/>
      <c r="D1211" s="1936"/>
      <c r="E1211" s="1936"/>
      <c r="F1211" s="1936"/>
      <c r="G1211" s="1936"/>
      <c r="H1211" s="1936"/>
      <c r="I1211" s="1790"/>
      <c r="J1211" s="526"/>
      <c r="K1211" s="1823" t="s">
        <v>1459</v>
      </c>
      <c r="L1211" s="1824"/>
      <c r="M1211" s="1824"/>
      <c r="N1211" s="1824"/>
      <c r="O1211" s="1824"/>
      <c r="P1211" s="1824"/>
      <c r="Q1211" s="1825"/>
      <c r="R1211" s="363" t="s">
        <v>1460</v>
      </c>
      <c r="S1211" s="364"/>
      <c r="T1211" s="364"/>
      <c r="U1211" s="364"/>
      <c r="V1211" s="393"/>
      <c r="W1211" s="2095"/>
      <c r="X1211" s="2006"/>
      <c r="Y1211" s="2006"/>
      <c r="Z1211" s="2006"/>
      <c r="AA1211" s="2006"/>
      <c r="AB1211" s="2006"/>
      <c r="AC1211" s="2006"/>
      <c r="AD1211" s="2006"/>
      <c r="AE1211" s="2006"/>
      <c r="AF1211" s="2006"/>
      <c r="AG1211" s="2006"/>
      <c r="AH1211" s="2006"/>
      <c r="AI1211" s="2006"/>
      <c r="AJ1211" s="2096"/>
    </row>
    <row r="1212" spans="1:36" s="346" customFormat="1" ht="20.100000000000001" customHeight="1" x14ac:dyDescent="0.15">
      <c r="A1212" s="380"/>
      <c r="B1212" s="1794"/>
      <c r="C1212" s="1795"/>
      <c r="D1212" s="1795"/>
      <c r="E1212" s="1795"/>
      <c r="F1212" s="1795"/>
      <c r="G1212" s="1795"/>
      <c r="H1212" s="1795"/>
      <c r="I1212" s="1791"/>
      <c r="J1212" s="526"/>
      <c r="K1212" s="1823" t="s">
        <v>1461</v>
      </c>
      <c r="L1212" s="1824"/>
      <c r="M1212" s="1824"/>
      <c r="N1212" s="1824"/>
      <c r="O1212" s="1824"/>
      <c r="P1212" s="1824"/>
      <c r="Q1212" s="1825"/>
      <c r="R1212" s="363" t="s">
        <v>1460</v>
      </c>
      <c r="S1212" s="364"/>
      <c r="T1212" s="364"/>
      <c r="U1212" s="364"/>
      <c r="V1212" s="393"/>
      <c r="W1212" s="2095"/>
      <c r="X1212" s="2006"/>
      <c r="Y1212" s="2006"/>
      <c r="Z1212" s="2006"/>
      <c r="AA1212" s="2006"/>
      <c r="AB1212" s="2006"/>
      <c r="AC1212" s="2006"/>
      <c r="AD1212" s="2006"/>
      <c r="AE1212" s="2006"/>
      <c r="AF1212" s="2006"/>
      <c r="AG1212" s="2006"/>
      <c r="AH1212" s="2006"/>
      <c r="AI1212" s="2006"/>
      <c r="AJ1212" s="2096"/>
    </row>
    <row r="1213" spans="1:36" s="346" customFormat="1" ht="20.100000000000001" customHeight="1" x14ac:dyDescent="0.15">
      <c r="A1213" s="380"/>
      <c r="B1213" s="347" t="s">
        <v>1462</v>
      </c>
      <c r="C1213" s="348"/>
      <c r="D1213" s="348"/>
      <c r="E1213" s="348"/>
      <c r="F1213" s="348"/>
      <c r="G1213" s="348"/>
      <c r="H1213" s="348"/>
      <c r="I1213" s="394"/>
      <c r="J1213" s="350"/>
      <c r="K1213" s="360" t="s">
        <v>1463</v>
      </c>
      <c r="L1213" s="361"/>
      <c r="M1213" s="361"/>
      <c r="N1213" s="361"/>
      <c r="O1213" s="362"/>
      <c r="P1213" s="362"/>
      <c r="Q1213" s="369"/>
      <c r="R1213" s="350"/>
      <c r="S1213" s="360" t="s">
        <v>1464</v>
      </c>
      <c r="T1213" s="361"/>
      <c r="U1213" s="361"/>
      <c r="V1213" s="361"/>
      <c r="W1213" s="425"/>
      <c r="X1213" s="421"/>
      <c r="Y1213" s="546"/>
      <c r="Z1213" s="370"/>
      <c r="AA1213" s="370"/>
      <c r="AB1213" s="370"/>
      <c r="AC1213" s="370"/>
      <c r="AD1213" s="370"/>
      <c r="AE1213" s="370"/>
      <c r="AF1213" s="425"/>
      <c r="AG1213" s="425"/>
      <c r="AH1213" s="425"/>
      <c r="AI1213" s="425"/>
      <c r="AJ1213" s="421"/>
    </row>
    <row r="1214" spans="1:36" s="346" customFormat="1" ht="20.100000000000001" customHeight="1" x14ac:dyDescent="0.15">
      <c r="A1214" s="380"/>
      <c r="B1214" s="1880" t="s">
        <v>1465</v>
      </c>
      <c r="C1214" s="1880"/>
      <c r="D1214" s="1880"/>
      <c r="E1214" s="1880"/>
      <c r="F1214" s="1880"/>
      <c r="G1214" s="1880"/>
      <c r="H1214" s="1880"/>
      <c r="I1214" s="1880"/>
      <c r="J1214" s="434" t="s">
        <v>1247</v>
      </c>
      <c r="K1214" s="434"/>
      <c r="L1214" s="434"/>
      <c r="M1214" s="434"/>
      <c r="N1214" s="434"/>
      <c r="O1214" s="434"/>
      <c r="P1214" s="434"/>
      <c r="Q1214" s="434" t="s">
        <v>1466</v>
      </c>
      <c r="R1214" s="434"/>
      <c r="S1214" s="434"/>
      <c r="T1214" s="434"/>
      <c r="U1214" s="434" t="s">
        <v>1467</v>
      </c>
      <c r="V1214" s="434"/>
      <c r="W1214" s="434"/>
      <c r="X1214" s="434"/>
      <c r="Y1214" s="434" t="s">
        <v>1468</v>
      </c>
      <c r="Z1214" s="434"/>
      <c r="AA1214" s="434"/>
      <c r="AB1214" s="434"/>
      <c r="AC1214" s="434" t="s">
        <v>1469</v>
      </c>
      <c r="AD1214" s="434"/>
      <c r="AE1214" s="434"/>
      <c r="AF1214" s="434"/>
      <c r="AG1214" s="434" t="s">
        <v>1470</v>
      </c>
      <c r="AH1214" s="434"/>
      <c r="AI1214" s="434"/>
      <c r="AJ1214" s="434"/>
    </row>
    <row r="1215" spans="1:36" s="346" customFormat="1" ht="20.100000000000001" customHeight="1" x14ac:dyDescent="0.15">
      <c r="A1215" s="380"/>
      <c r="B1215" s="1880"/>
      <c r="C1215" s="1880"/>
      <c r="D1215" s="1880"/>
      <c r="E1215" s="1880"/>
      <c r="F1215" s="1880"/>
      <c r="G1215" s="1880"/>
      <c r="H1215" s="1880"/>
      <c r="I1215" s="1880"/>
      <c r="J1215" s="363" t="s">
        <v>1471</v>
      </c>
      <c r="K1215" s="364"/>
      <c r="L1215" s="364"/>
      <c r="M1215" s="364"/>
      <c r="N1215" s="364"/>
      <c r="O1215" s="364"/>
      <c r="P1215" s="393"/>
      <c r="Q1215" s="1798" t="s">
        <v>1472</v>
      </c>
      <c r="R1215" s="1798"/>
      <c r="S1215" s="1798"/>
      <c r="T1215" s="1798"/>
      <c r="U1215" s="1798" t="s">
        <v>1473</v>
      </c>
      <c r="V1215" s="1798"/>
      <c r="W1215" s="1798"/>
      <c r="X1215" s="1798"/>
      <c r="Y1215" s="1798" t="s">
        <v>1473</v>
      </c>
      <c r="Z1215" s="1798"/>
      <c r="AA1215" s="1798"/>
      <c r="AB1215" s="1798"/>
      <c r="AC1215" s="1798" t="s">
        <v>1472</v>
      </c>
      <c r="AD1215" s="1798"/>
      <c r="AE1215" s="1798"/>
      <c r="AF1215" s="1798"/>
      <c r="AG1215" s="1798" t="s">
        <v>1473</v>
      </c>
      <c r="AH1215" s="1798"/>
      <c r="AI1215" s="1798"/>
      <c r="AJ1215" s="1798"/>
    </row>
    <row r="1216" spans="1:36" s="346" customFormat="1" ht="20.100000000000001" customHeight="1" x14ac:dyDescent="0.15">
      <c r="A1216" s="380"/>
      <c r="B1216" s="1880"/>
      <c r="C1216" s="1880"/>
      <c r="D1216" s="1880"/>
      <c r="E1216" s="1880"/>
      <c r="F1216" s="1880"/>
      <c r="G1216" s="1880"/>
      <c r="H1216" s="1880"/>
      <c r="I1216" s="1880"/>
      <c r="J1216" s="363" t="s">
        <v>1474</v>
      </c>
      <c r="K1216" s="364"/>
      <c r="L1216" s="364"/>
      <c r="M1216" s="364"/>
      <c r="N1216" s="364"/>
      <c r="O1216" s="364"/>
      <c r="P1216" s="393"/>
      <c r="Q1216" s="1798" t="s">
        <v>1472</v>
      </c>
      <c r="R1216" s="1798"/>
      <c r="S1216" s="1798"/>
      <c r="T1216" s="1798"/>
      <c r="U1216" s="1798" t="s">
        <v>1473</v>
      </c>
      <c r="V1216" s="1798"/>
      <c r="W1216" s="1798"/>
      <c r="X1216" s="1798"/>
      <c r="Y1216" s="1798" t="s">
        <v>1472</v>
      </c>
      <c r="Z1216" s="1798"/>
      <c r="AA1216" s="1798"/>
      <c r="AB1216" s="1798"/>
      <c r="AC1216" s="1798" t="s">
        <v>1472</v>
      </c>
      <c r="AD1216" s="1798"/>
      <c r="AE1216" s="1798"/>
      <c r="AF1216" s="1798"/>
      <c r="AG1216" s="1798" t="s">
        <v>1472</v>
      </c>
      <c r="AH1216" s="1798"/>
      <c r="AI1216" s="1798"/>
      <c r="AJ1216" s="1798"/>
    </row>
    <row r="1217" spans="1:36" s="346" customFormat="1" ht="20.100000000000001" customHeight="1" x14ac:dyDescent="0.15">
      <c r="A1217" s="380"/>
      <c r="B1217" s="1811" t="s">
        <v>1475</v>
      </c>
      <c r="C1217" s="1812"/>
      <c r="D1217" s="1812"/>
      <c r="E1217" s="1812"/>
      <c r="F1217" s="1812"/>
      <c r="G1217" s="1812"/>
      <c r="H1217" s="1812"/>
      <c r="I1217" s="1813"/>
      <c r="J1217" s="350"/>
      <c r="K1217" s="1832" t="s">
        <v>1476</v>
      </c>
      <c r="L1217" s="1833"/>
      <c r="M1217" s="1834"/>
      <c r="N1217" s="350"/>
      <c r="O1217" s="1832" t="s">
        <v>1477</v>
      </c>
      <c r="P1217" s="1833"/>
      <c r="Q1217" s="1834"/>
      <c r="R1217" s="350"/>
      <c r="S1217" s="1832" t="s">
        <v>1478</v>
      </c>
      <c r="T1217" s="1833"/>
      <c r="U1217" s="1834"/>
      <c r="V1217" s="350"/>
      <c r="W1217" s="435" t="s">
        <v>837</v>
      </c>
      <c r="X1217" s="360"/>
      <c r="Y1217" s="425" t="s">
        <v>1479</v>
      </c>
      <c r="Z1217" s="1812"/>
      <c r="AA1217" s="1812"/>
      <c r="AB1217" s="1812"/>
      <c r="AC1217" s="1812"/>
      <c r="AD1217" s="1812"/>
      <c r="AE1217" s="1812"/>
      <c r="AF1217" s="1812"/>
      <c r="AG1217" s="1812"/>
      <c r="AH1217" s="1812"/>
      <c r="AI1217" s="1812"/>
      <c r="AJ1217" s="421" t="s">
        <v>1046</v>
      </c>
    </row>
    <row r="1218" spans="1:36" s="346" customFormat="1" ht="20.100000000000001" customHeight="1" x14ac:dyDescent="0.15">
      <c r="A1218" s="380"/>
      <c r="B1218" s="2074" t="s">
        <v>1480</v>
      </c>
      <c r="C1218" s="1786" t="s">
        <v>1481</v>
      </c>
      <c r="D1218" s="843"/>
      <c r="E1218" s="843"/>
      <c r="F1218" s="843"/>
      <c r="G1218" s="843"/>
      <c r="H1218" s="843"/>
      <c r="I1218" s="844"/>
      <c r="J1218" s="350"/>
      <c r="K1218" s="353" t="s">
        <v>1482</v>
      </c>
      <c r="L1218" s="354"/>
      <c r="M1218" s="354"/>
      <c r="N1218" s="354"/>
      <c r="O1218" s="354"/>
      <c r="P1218" s="354"/>
      <c r="Q1218" s="419"/>
      <c r="R1218" s="350"/>
      <c r="S1218" s="353" t="s">
        <v>1483</v>
      </c>
      <c r="T1218" s="354"/>
      <c r="U1218" s="354"/>
      <c r="V1218" s="354"/>
      <c r="W1218" s="354"/>
      <c r="X1218" s="354"/>
      <c r="Y1218" s="419"/>
      <c r="Z1218" s="547"/>
      <c r="AA1218" s="547"/>
      <c r="AB1218" s="547"/>
      <c r="AC1218" s="547"/>
      <c r="AD1218" s="547"/>
      <c r="AE1218" s="547"/>
      <c r="AF1218" s="547"/>
      <c r="AG1218" s="547"/>
      <c r="AH1218" s="547"/>
      <c r="AI1218" s="547"/>
      <c r="AJ1218" s="548"/>
    </row>
    <row r="1219" spans="1:36" s="346" customFormat="1" ht="20.100000000000001" customHeight="1" x14ac:dyDescent="0.15">
      <c r="A1219" s="380"/>
      <c r="B1219" s="2075"/>
      <c r="C1219" s="1786" t="s">
        <v>1484</v>
      </c>
      <c r="D1219" s="843"/>
      <c r="E1219" s="843"/>
      <c r="F1219" s="843"/>
      <c r="G1219" s="843"/>
      <c r="H1219" s="843"/>
      <c r="I1219" s="844"/>
      <c r="J1219" s="350"/>
      <c r="K1219" s="353" t="s">
        <v>1485</v>
      </c>
      <c r="L1219" s="354"/>
      <c r="M1219" s="354"/>
      <c r="N1219" s="354"/>
      <c r="O1219" s="354"/>
      <c r="P1219" s="419"/>
      <c r="Q1219" s="363" t="s">
        <v>1486</v>
      </c>
      <c r="R1219" s="364"/>
      <c r="S1219" s="364"/>
      <c r="T1219" s="393"/>
      <c r="U1219" s="363" t="s">
        <v>1487</v>
      </c>
      <c r="V1219" s="364"/>
      <c r="W1219" s="393"/>
      <c r="X1219" s="1811"/>
      <c r="Y1219" s="1812"/>
      <c r="Z1219" s="1812"/>
      <c r="AA1219" s="1812"/>
      <c r="AB1219" s="1812"/>
      <c r="AC1219" s="1812"/>
      <c r="AD1219" s="1812"/>
      <c r="AE1219" s="1812"/>
      <c r="AF1219" s="1812"/>
      <c r="AG1219" s="1812"/>
      <c r="AH1219" s="1812"/>
      <c r="AI1219" s="1812"/>
      <c r="AJ1219" s="1813"/>
    </row>
    <row r="1220" spans="1:36" s="346" customFormat="1" ht="20.100000000000001" customHeight="1" x14ac:dyDescent="0.15">
      <c r="A1220" s="380"/>
      <c r="B1220" s="2075"/>
      <c r="C1220" s="1800"/>
      <c r="D1220" s="1801"/>
      <c r="E1220" s="1801"/>
      <c r="F1220" s="1801"/>
      <c r="G1220" s="1801"/>
      <c r="H1220" s="1801"/>
      <c r="I1220" s="1802"/>
      <c r="J1220" s="350"/>
      <c r="K1220" s="353" t="s">
        <v>1488</v>
      </c>
      <c r="L1220" s="354"/>
      <c r="M1220" s="354"/>
      <c r="N1220" s="354"/>
      <c r="O1220" s="354"/>
      <c r="P1220" s="419"/>
      <c r="Q1220" s="1848" t="s">
        <v>1489</v>
      </c>
      <c r="R1220" s="1849"/>
      <c r="S1220" s="1849"/>
      <c r="T1220" s="1850"/>
      <c r="U1220" s="851"/>
      <c r="V1220" s="852"/>
      <c r="W1220" s="852"/>
      <c r="X1220" s="852"/>
      <c r="Y1220" s="852"/>
      <c r="Z1220" s="852"/>
      <c r="AA1220" s="852"/>
      <c r="AB1220" s="852"/>
      <c r="AC1220" s="852"/>
      <c r="AD1220" s="852"/>
      <c r="AE1220" s="852"/>
      <c r="AF1220" s="852"/>
      <c r="AG1220" s="852"/>
      <c r="AH1220" s="852"/>
      <c r="AI1220" s="852"/>
      <c r="AJ1220" s="853"/>
    </row>
    <row r="1221" spans="1:36" s="346" customFormat="1" ht="20.100000000000001" customHeight="1" x14ac:dyDescent="0.15">
      <c r="A1221" s="380"/>
      <c r="B1221" s="2075"/>
      <c r="C1221" s="1805"/>
      <c r="D1221" s="845"/>
      <c r="E1221" s="845"/>
      <c r="F1221" s="845"/>
      <c r="G1221" s="845"/>
      <c r="H1221" s="845"/>
      <c r="I1221" s="846"/>
      <c r="J1221" s="350"/>
      <c r="K1221" s="353" t="s">
        <v>1490</v>
      </c>
      <c r="L1221" s="354"/>
      <c r="M1221" s="354"/>
      <c r="N1221" s="354"/>
      <c r="O1221" s="354"/>
      <c r="P1221" s="419"/>
      <c r="Q1221" s="1851"/>
      <c r="R1221" s="1852"/>
      <c r="S1221" s="1852"/>
      <c r="T1221" s="1853"/>
      <c r="U1221" s="854"/>
      <c r="V1221" s="855"/>
      <c r="W1221" s="855"/>
      <c r="X1221" s="855"/>
      <c r="Y1221" s="855"/>
      <c r="Z1221" s="855"/>
      <c r="AA1221" s="855"/>
      <c r="AB1221" s="855"/>
      <c r="AC1221" s="855"/>
      <c r="AD1221" s="855"/>
      <c r="AE1221" s="855"/>
      <c r="AF1221" s="855"/>
      <c r="AG1221" s="855"/>
      <c r="AH1221" s="855"/>
      <c r="AI1221" s="855"/>
      <c r="AJ1221" s="856"/>
    </row>
    <row r="1222" spans="1:36" s="346" customFormat="1" ht="20.100000000000001" customHeight="1" x14ac:dyDescent="0.15">
      <c r="A1222" s="380"/>
      <c r="B1222" s="2075"/>
      <c r="C1222" s="1786" t="s">
        <v>1491</v>
      </c>
      <c r="D1222" s="843"/>
      <c r="E1222" s="843"/>
      <c r="F1222" s="843"/>
      <c r="G1222" s="843"/>
      <c r="H1222" s="843"/>
      <c r="I1222" s="844"/>
      <c r="J1222" s="847" t="s">
        <v>367</v>
      </c>
      <c r="K1222" s="848"/>
      <c r="L1222" s="467" t="s">
        <v>1431</v>
      </c>
      <c r="M1222" s="436"/>
      <c r="N1222" s="436"/>
      <c r="O1222" s="436"/>
      <c r="P1222" s="395"/>
      <c r="Q1222" s="384"/>
      <c r="R1222" s="436"/>
      <c r="S1222" s="436"/>
      <c r="T1222" s="436"/>
      <c r="U1222" s="436"/>
      <c r="V1222" s="436"/>
      <c r="W1222" s="436"/>
      <c r="X1222" s="436"/>
      <c r="Y1222" s="436"/>
      <c r="Z1222" s="436"/>
      <c r="AA1222" s="436"/>
      <c r="AB1222" s="436"/>
      <c r="AC1222" s="436"/>
      <c r="AD1222" s="436"/>
      <c r="AE1222" s="436"/>
      <c r="AF1222" s="436"/>
      <c r="AG1222" s="436"/>
      <c r="AH1222" s="436"/>
      <c r="AI1222" s="436"/>
      <c r="AJ1222" s="549"/>
    </row>
    <row r="1223" spans="1:36" s="346" customFormat="1" ht="20.100000000000001" customHeight="1" x14ac:dyDescent="0.15">
      <c r="A1223" s="380"/>
      <c r="B1223" s="2075"/>
      <c r="C1223" s="1800"/>
      <c r="D1223" s="1801"/>
      <c r="E1223" s="1801"/>
      <c r="F1223" s="1801"/>
      <c r="G1223" s="1801"/>
      <c r="H1223" s="1801"/>
      <c r="I1223" s="1802"/>
      <c r="J1223" s="1862"/>
      <c r="K1223" s="1863"/>
      <c r="L1223" s="1800"/>
      <c r="M1223" s="1801"/>
      <c r="N1223" s="1801"/>
      <c r="O1223" s="1801"/>
      <c r="P1223" s="1801"/>
      <c r="Q1223" s="1801"/>
      <c r="R1223" s="1801"/>
      <c r="S1223" s="1801"/>
      <c r="T1223" s="1801"/>
      <c r="U1223" s="1801"/>
      <c r="V1223" s="1801"/>
      <c r="W1223" s="1801"/>
      <c r="X1223" s="1801"/>
      <c r="Y1223" s="1801"/>
      <c r="Z1223" s="1801"/>
      <c r="AA1223" s="1801"/>
      <c r="AB1223" s="1801"/>
      <c r="AC1223" s="1801"/>
      <c r="AD1223" s="1801"/>
      <c r="AE1223" s="1801"/>
      <c r="AF1223" s="1801"/>
      <c r="AG1223" s="1801"/>
      <c r="AH1223" s="1801"/>
      <c r="AI1223" s="1801"/>
      <c r="AJ1223" s="1802"/>
    </row>
    <row r="1224" spans="1:36" s="346" customFormat="1" ht="20.100000000000001" customHeight="1" x14ac:dyDescent="0.15">
      <c r="A1224" s="380"/>
      <c r="B1224" s="2075"/>
      <c r="C1224" s="1805"/>
      <c r="D1224" s="845"/>
      <c r="E1224" s="845"/>
      <c r="F1224" s="845"/>
      <c r="G1224" s="845"/>
      <c r="H1224" s="845"/>
      <c r="I1224" s="846"/>
      <c r="J1224" s="849"/>
      <c r="K1224" s="850"/>
      <c r="L1224" s="1805"/>
      <c r="M1224" s="845"/>
      <c r="N1224" s="845"/>
      <c r="O1224" s="845"/>
      <c r="P1224" s="845"/>
      <c r="Q1224" s="845"/>
      <c r="R1224" s="845"/>
      <c r="S1224" s="845"/>
      <c r="T1224" s="845"/>
      <c r="U1224" s="845"/>
      <c r="V1224" s="845"/>
      <c r="W1224" s="845"/>
      <c r="X1224" s="845"/>
      <c r="Y1224" s="845"/>
      <c r="Z1224" s="845"/>
      <c r="AA1224" s="845"/>
      <c r="AB1224" s="845"/>
      <c r="AC1224" s="845"/>
      <c r="AD1224" s="845"/>
      <c r="AE1224" s="845"/>
      <c r="AF1224" s="845"/>
      <c r="AG1224" s="845"/>
      <c r="AH1224" s="845"/>
      <c r="AI1224" s="845"/>
      <c r="AJ1224" s="846"/>
    </row>
    <row r="1225" spans="1:36" s="346" customFormat="1" ht="14.1" customHeight="1" x14ac:dyDescent="0.15">
      <c r="A1225" s="342"/>
      <c r="B1225" s="2075"/>
      <c r="C1225" s="2087" t="s">
        <v>1492</v>
      </c>
      <c r="D1225" s="1801"/>
      <c r="E1225" s="1801"/>
      <c r="F1225" s="1801"/>
      <c r="G1225" s="1801"/>
      <c r="H1225" s="1801"/>
      <c r="I1225" s="1802"/>
      <c r="J1225" s="847" t="s">
        <v>367</v>
      </c>
      <c r="K1225" s="848"/>
      <c r="L1225" s="398" t="s">
        <v>1431</v>
      </c>
      <c r="M1225" s="399"/>
      <c r="N1225" s="399"/>
      <c r="O1225" s="399"/>
      <c r="P1225" s="399"/>
      <c r="Q1225" s="399"/>
      <c r="R1225" s="399"/>
      <c r="S1225" s="399"/>
      <c r="T1225" s="399"/>
      <c r="U1225" s="399"/>
      <c r="V1225" s="399"/>
      <c r="W1225" s="399"/>
      <c r="X1225" s="399"/>
      <c r="Y1225" s="399"/>
      <c r="Z1225" s="399"/>
      <c r="AA1225" s="399"/>
      <c r="AB1225" s="399"/>
      <c r="AC1225" s="399"/>
      <c r="AD1225" s="399"/>
      <c r="AE1225" s="399"/>
      <c r="AF1225" s="399"/>
      <c r="AG1225" s="399"/>
      <c r="AH1225" s="399"/>
      <c r="AI1225" s="399"/>
      <c r="AJ1225" s="400"/>
    </row>
    <row r="1226" spans="1:36" s="346" customFormat="1" ht="18" customHeight="1" x14ac:dyDescent="0.15">
      <c r="A1226" s="342"/>
      <c r="B1226" s="2075"/>
      <c r="C1226" s="1800"/>
      <c r="D1226" s="1801"/>
      <c r="E1226" s="1801"/>
      <c r="F1226" s="1801"/>
      <c r="G1226" s="1801"/>
      <c r="H1226" s="1801"/>
      <c r="I1226" s="1802"/>
      <c r="J1226" s="849"/>
      <c r="K1226" s="850"/>
      <c r="L1226" s="1891"/>
      <c r="M1226" s="1892"/>
      <c r="N1226" s="1892"/>
      <c r="O1226" s="1892"/>
      <c r="P1226" s="1892"/>
      <c r="Q1226" s="1892"/>
      <c r="R1226" s="1892"/>
      <c r="S1226" s="1892"/>
      <c r="T1226" s="1892"/>
      <c r="U1226" s="1892"/>
      <c r="V1226" s="1892"/>
      <c r="W1226" s="1892"/>
      <c r="X1226" s="1892"/>
      <c r="Y1226" s="1892"/>
      <c r="Z1226" s="1892"/>
      <c r="AA1226" s="1892"/>
      <c r="AB1226" s="1892"/>
      <c r="AC1226" s="1892"/>
      <c r="AD1226" s="1892"/>
      <c r="AE1226" s="1892"/>
      <c r="AF1226" s="1892"/>
      <c r="AG1226" s="1892"/>
      <c r="AH1226" s="1892"/>
      <c r="AI1226" s="1892"/>
      <c r="AJ1226" s="1893"/>
    </row>
    <row r="1227" spans="1:36" s="346" customFormat="1" ht="18" customHeight="1" x14ac:dyDescent="0.15">
      <c r="A1227" s="342"/>
      <c r="B1227" s="2075"/>
      <c r="C1227" s="2097" t="s">
        <v>1493</v>
      </c>
      <c r="D1227" s="2098"/>
      <c r="E1227" s="2098"/>
      <c r="F1227" s="2098"/>
      <c r="G1227" s="2098"/>
      <c r="H1227" s="2098"/>
      <c r="I1227" s="2099"/>
      <c r="J1227" s="847" t="s">
        <v>367</v>
      </c>
      <c r="K1227" s="848"/>
      <c r="L1227" s="347" t="s">
        <v>1431</v>
      </c>
      <c r="M1227" s="348"/>
      <c r="N1227" s="348"/>
      <c r="O1227" s="348"/>
      <c r="P1227" s="348"/>
      <c r="Q1227" s="348"/>
      <c r="R1227" s="348"/>
      <c r="S1227" s="436"/>
      <c r="T1227" s="436"/>
      <c r="U1227" s="436"/>
      <c r="V1227" s="436"/>
      <c r="W1227" s="436"/>
      <c r="X1227" s="436"/>
      <c r="Y1227" s="436"/>
      <c r="Z1227" s="436"/>
      <c r="AA1227" s="436"/>
      <c r="AB1227" s="436"/>
      <c r="AC1227" s="436"/>
      <c r="AD1227" s="436"/>
      <c r="AE1227" s="436"/>
      <c r="AF1227" s="436"/>
      <c r="AG1227" s="436"/>
      <c r="AH1227" s="436"/>
      <c r="AI1227" s="436"/>
      <c r="AJ1227" s="437"/>
    </row>
    <row r="1228" spans="1:36" s="346" customFormat="1" ht="14.1" customHeight="1" x14ac:dyDescent="0.15">
      <c r="A1228" s="342"/>
      <c r="B1228" s="2075"/>
      <c r="C1228" s="2100"/>
      <c r="D1228" s="2101"/>
      <c r="E1228" s="2101"/>
      <c r="F1228" s="2101"/>
      <c r="G1228" s="2101"/>
      <c r="H1228" s="2101"/>
      <c r="I1228" s="2102"/>
      <c r="J1228" s="1862"/>
      <c r="K1228" s="1863"/>
      <c r="L1228" s="1891"/>
      <c r="M1228" s="2106"/>
      <c r="N1228" s="2106"/>
      <c r="O1228" s="2106"/>
      <c r="P1228" s="2106"/>
      <c r="Q1228" s="2106"/>
      <c r="R1228" s="2106"/>
      <c r="S1228" s="2106"/>
      <c r="T1228" s="2106"/>
      <c r="U1228" s="2106"/>
      <c r="V1228" s="2106"/>
      <c r="W1228" s="2106"/>
      <c r="X1228" s="2106"/>
      <c r="Y1228" s="2106"/>
      <c r="Z1228" s="2106"/>
      <c r="AA1228" s="2106"/>
      <c r="AB1228" s="2106"/>
      <c r="AC1228" s="2106"/>
      <c r="AD1228" s="2106"/>
      <c r="AE1228" s="2106"/>
      <c r="AF1228" s="2106"/>
      <c r="AG1228" s="2106"/>
      <c r="AH1228" s="2106"/>
      <c r="AI1228" s="2106"/>
      <c r="AJ1228" s="2107"/>
    </row>
    <row r="1229" spans="1:36" s="346" customFormat="1" ht="36" customHeight="1" x14ac:dyDescent="0.15">
      <c r="A1229" s="342"/>
      <c r="B1229" s="2108"/>
      <c r="C1229" s="2103"/>
      <c r="D1229" s="2104"/>
      <c r="E1229" s="2104"/>
      <c r="F1229" s="2104"/>
      <c r="G1229" s="2104"/>
      <c r="H1229" s="2104"/>
      <c r="I1229" s="2105"/>
      <c r="J1229" s="849"/>
      <c r="K1229" s="850"/>
      <c r="L1229" s="353" t="s">
        <v>1494</v>
      </c>
      <c r="M1229" s="354"/>
      <c r="N1229" s="354"/>
      <c r="O1229" s="354"/>
      <c r="P1229" s="354"/>
      <c r="Q1229" s="354"/>
      <c r="R1229" s="354"/>
      <c r="S1229" s="354"/>
      <c r="T1229" s="354"/>
      <c r="U1229" s="354"/>
      <c r="V1229" s="354"/>
      <c r="W1229" s="361"/>
      <c r="X1229" s="361"/>
      <c r="Y1229" s="361"/>
      <c r="Z1229" s="361"/>
      <c r="AA1229" s="361"/>
      <c r="AB1229" s="361"/>
      <c r="AC1229" s="361"/>
      <c r="AD1229" s="361"/>
      <c r="AE1229" s="361"/>
      <c r="AF1229" s="361"/>
      <c r="AG1229" s="361"/>
      <c r="AH1229" s="515"/>
      <c r="AI1229" s="1810" t="s">
        <v>367</v>
      </c>
      <c r="AJ1229" s="1810"/>
    </row>
    <row r="1230" spans="1:36" s="346" customFormat="1" ht="14.1" customHeight="1" x14ac:dyDescent="0.15">
      <c r="A1230" s="342"/>
      <c r="B1230" s="1898" t="s">
        <v>1495</v>
      </c>
      <c r="C1230" s="843"/>
      <c r="D1230" s="843"/>
      <c r="E1230" s="843"/>
      <c r="F1230" s="843"/>
      <c r="G1230" s="843"/>
      <c r="H1230" s="843"/>
      <c r="I1230" s="843"/>
      <c r="J1230" s="847" t="s">
        <v>367</v>
      </c>
      <c r="K1230" s="848"/>
      <c r="L1230" s="467" t="s">
        <v>980</v>
      </c>
      <c r="M1230" s="436"/>
      <c r="N1230" s="436"/>
      <c r="O1230" s="436"/>
      <c r="P1230" s="436"/>
      <c r="Q1230" s="436"/>
      <c r="R1230" s="436"/>
      <c r="S1230" s="436"/>
      <c r="T1230" s="436"/>
      <c r="U1230" s="436"/>
      <c r="V1230" s="436"/>
      <c r="W1230" s="436"/>
      <c r="X1230" s="436"/>
      <c r="Y1230" s="436"/>
      <c r="Z1230" s="436"/>
      <c r="AA1230" s="436"/>
      <c r="AB1230" s="436"/>
      <c r="AC1230" s="436"/>
      <c r="AD1230" s="436"/>
      <c r="AE1230" s="436"/>
      <c r="AF1230" s="436"/>
      <c r="AG1230" s="436"/>
      <c r="AH1230" s="436"/>
      <c r="AI1230" s="436"/>
      <c r="AJ1230" s="549"/>
    </row>
    <row r="1231" spans="1:36" s="346" customFormat="1" ht="36" customHeight="1" x14ac:dyDescent="0.15">
      <c r="A1231" s="342"/>
      <c r="B1231" s="1800"/>
      <c r="C1231" s="1801"/>
      <c r="D1231" s="1801"/>
      <c r="E1231" s="1801"/>
      <c r="F1231" s="1801"/>
      <c r="G1231" s="1801"/>
      <c r="H1231" s="1801"/>
      <c r="I1231" s="1801"/>
      <c r="J1231" s="1862"/>
      <c r="K1231" s="1863"/>
      <c r="L1231" s="854"/>
      <c r="M1231" s="855"/>
      <c r="N1231" s="855"/>
      <c r="O1231" s="855"/>
      <c r="P1231" s="855"/>
      <c r="Q1231" s="855"/>
      <c r="R1231" s="855"/>
      <c r="S1231" s="855"/>
      <c r="T1231" s="855"/>
      <c r="U1231" s="855"/>
      <c r="V1231" s="855"/>
      <c r="W1231" s="855"/>
      <c r="X1231" s="855"/>
      <c r="Y1231" s="855"/>
      <c r="Z1231" s="855"/>
      <c r="AA1231" s="855"/>
      <c r="AB1231" s="855"/>
      <c r="AC1231" s="855"/>
      <c r="AD1231" s="855"/>
      <c r="AE1231" s="855"/>
      <c r="AF1231" s="855"/>
      <c r="AG1231" s="855"/>
      <c r="AH1231" s="855"/>
      <c r="AI1231" s="855"/>
      <c r="AJ1231" s="856"/>
    </row>
    <row r="1232" spans="1:36" s="346" customFormat="1" ht="21.95" customHeight="1" x14ac:dyDescent="0.15">
      <c r="A1232" s="342"/>
      <c r="B1232" s="1805"/>
      <c r="C1232" s="845"/>
      <c r="D1232" s="845"/>
      <c r="E1232" s="845"/>
      <c r="F1232" s="845"/>
      <c r="G1232" s="845"/>
      <c r="H1232" s="845"/>
      <c r="I1232" s="845"/>
      <c r="J1232" s="849"/>
      <c r="K1232" s="850"/>
      <c r="L1232" s="353" t="s">
        <v>1496</v>
      </c>
      <c r="M1232" s="354"/>
      <c r="N1232" s="354"/>
      <c r="O1232" s="354"/>
      <c r="P1232" s="354"/>
      <c r="Q1232" s="354"/>
      <c r="R1232" s="354"/>
      <c r="S1232" s="354"/>
      <c r="T1232" s="419"/>
      <c r="U1232" s="1841" t="s">
        <v>367</v>
      </c>
      <c r="V1232" s="1842"/>
      <c r="W1232" s="353" t="s">
        <v>1497</v>
      </c>
      <c r="X1232" s="354"/>
      <c r="Y1232" s="354"/>
      <c r="Z1232" s="354"/>
      <c r="AA1232" s="354"/>
      <c r="AB1232" s="354"/>
      <c r="AC1232" s="354"/>
      <c r="AD1232" s="354"/>
      <c r="AE1232" s="354"/>
      <c r="AF1232" s="354"/>
      <c r="AG1232" s="354"/>
      <c r="AH1232" s="419"/>
      <c r="AI1232" s="1841" t="s">
        <v>367</v>
      </c>
      <c r="AJ1232" s="1842"/>
    </row>
    <row r="1233" spans="1:36" s="346" customFormat="1" ht="14.1" customHeight="1" x14ac:dyDescent="0.15">
      <c r="A1233" s="342"/>
      <c r="B1233" s="1920" t="s">
        <v>1498</v>
      </c>
      <c r="C1233" s="347" t="s">
        <v>1499</v>
      </c>
      <c r="D1233" s="348"/>
      <c r="E1233" s="348"/>
      <c r="F1233" s="348"/>
      <c r="G1233" s="348"/>
      <c r="H1233" s="348"/>
      <c r="I1233" s="394"/>
      <c r="J1233" s="1934" t="s">
        <v>367</v>
      </c>
      <c r="K1233" s="848"/>
      <c r="L1233" s="1832" t="s">
        <v>1141</v>
      </c>
      <c r="M1233" s="1833"/>
      <c r="N1233" s="1833"/>
      <c r="O1233" s="421"/>
      <c r="P1233" s="420" t="s">
        <v>939</v>
      </c>
      <c r="Q1233" s="2109"/>
      <c r="R1233" s="2110"/>
      <c r="S1233" s="2111"/>
      <c r="T1233" s="421" t="s">
        <v>940</v>
      </c>
      <c r="U1233" s="1798"/>
      <c r="V1233" s="1798"/>
      <c r="W1233" s="1798"/>
      <c r="X1233" s="1798"/>
      <c r="Y1233" s="1798"/>
      <c r="Z1233" s="1798"/>
      <c r="AA1233" s="1798"/>
      <c r="AB1233" s="1798"/>
      <c r="AC1233" s="1798"/>
      <c r="AD1233" s="1798"/>
      <c r="AE1233" s="1798"/>
      <c r="AF1233" s="1798"/>
      <c r="AG1233" s="1798"/>
      <c r="AH1233" s="1798"/>
      <c r="AI1233" s="1798"/>
      <c r="AJ1233" s="1798"/>
    </row>
    <row r="1234" spans="1:36" s="346" customFormat="1" ht="36" customHeight="1" x14ac:dyDescent="0.15">
      <c r="A1234" s="342"/>
      <c r="B1234" s="2112"/>
      <c r="C1234" s="353" t="s">
        <v>1500</v>
      </c>
      <c r="D1234" s="354"/>
      <c r="E1234" s="354"/>
      <c r="F1234" s="354"/>
      <c r="G1234" s="354"/>
      <c r="H1234" s="354"/>
      <c r="I1234" s="419"/>
      <c r="J1234" s="1934" t="s">
        <v>367</v>
      </c>
      <c r="K1234" s="848"/>
      <c r="L1234" s="1798" t="s">
        <v>1141</v>
      </c>
      <c r="M1234" s="1798"/>
      <c r="N1234" s="1832"/>
      <c r="O1234" s="421"/>
      <c r="P1234" s="420" t="s">
        <v>939</v>
      </c>
      <c r="Q1234" s="2109"/>
      <c r="R1234" s="2110"/>
      <c r="S1234" s="2111"/>
      <c r="T1234" s="421" t="s">
        <v>940</v>
      </c>
      <c r="U1234" s="1798"/>
      <c r="V1234" s="1798"/>
      <c r="W1234" s="1798"/>
      <c r="X1234" s="1798"/>
      <c r="Y1234" s="1798"/>
      <c r="Z1234" s="1798"/>
      <c r="AA1234" s="1798"/>
      <c r="AB1234" s="1798"/>
      <c r="AC1234" s="1798"/>
      <c r="AD1234" s="1798"/>
      <c r="AE1234" s="1798"/>
      <c r="AF1234" s="1798"/>
      <c r="AG1234" s="1798"/>
      <c r="AH1234" s="1798"/>
      <c r="AI1234" s="1798"/>
      <c r="AJ1234" s="1798"/>
    </row>
    <row r="1235" spans="1:36" s="346" customFormat="1" ht="20.100000000000001" customHeight="1" x14ac:dyDescent="0.15">
      <c r="A1235" s="342"/>
      <c r="B1235" s="2112"/>
      <c r="C1235" s="1898" t="s">
        <v>1501</v>
      </c>
      <c r="D1235" s="2085"/>
      <c r="E1235" s="2085"/>
      <c r="F1235" s="2085"/>
      <c r="G1235" s="2085"/>
      <c r="H1235" s="2085"/>
      <c r="I1235" s="2086"/>
      <c r="J1235" s="847" t="s">
        <v>367</v>
      </c>
      <c r="K1235" s="848"/>
      <c r="L1235" s="467" t="s">
        <v>1431</v>
      </c>
      <c r="M1235" s="436"/>
      <c r="N1235" s="436"/>
      <c r="O1235" s="436"/>
      <c r="P1235" s="436"/>
      <c r="Q1235" s="436"/>
      <c r="R1235" s="436"/>
      <c r="S1235" s="436"/>
      <c r="T1235" s="436"/>
      <c r="U1235" s="436"/>
      <c r="V1235" s="436"/>
      <c r="W1235" s="436"/>
      <c r="X1235" s="436"/>
      <c r="Y1235" s="436"/>
      <c r="Z1235" s="436"/>
      <c r="AA1235" s="436"/>
      <c r="AB1235" s="436"/>
      <c r="AC1235" s="436"/>
      <c r="AD1235" s="436"/>
      <c r="AE1235" s="436"/>
      <c r="AF1235" s="436"/>
      <c r="AG1235" s="436"/>
      <c r="AH1235" s="436"/>
      <c r="AI1235" s="436"/>
      <c r="AJ1235" s="549"/>
    </row>
    <row r="1236" spans="1:36" s="346" customFormat="1" ht="20.100000000000001" customHeight="1" x14ac:dyDescent="0.15">
      <c r="A1236" s="380"/>
      <c r="B1236" s="2112"/>
      <c r="C1236" s="2090"/>
      <c r="D1236" s="2091"/>
      <c r="E1236" s="2091"/>
      <c r="F1236" s="2091"/>
      <c r="G1236" s="2091"/>
      <c r="H1236" s="2091"/>
      <c r="I1236" s="2092"/>
      <c r="J1236" s="849"/>
      <c r="K1236" s="850"/>
      <c r="L1236" s="854"/>
      <c r="M1236" s="855"/>
      <c r="N1236" s="855"/>
      <c r="O1236" s="855"/>
      <c r="P1236" s="855"/>
      <c r="Q1236" s="855"/>
      <c r="R1236" s="855"/>
      <c r="S1236" s="855"/>
      <c r="T1236" s="855"/>
      <c r="U1236" s="855"/>
      <c r="V1236" s="855"/>
      <c r="W1236" s="855"/>
      <c r="X1236" s="855"/>
      <c r="Y1236" s="855"/>
      <c r="Z1236" s="855"/>
      <c r="AA1236" s="855"/>
      <c r="AB1236" s="855"/>
      <c r="AC1236" s="855"/>
      <c r="AD1236" s="855"/>
      <c r="AE1236" s="855"/>
      <c r="AF1236" s="855"/>
      <c r="AG1236" s="855"/>
      <c r="AH1236" s="855"/>
      <c r="AI1236" s="855"/>
      <c r="AJ1236" s="856"/>
    </row>
    <row r="1237" spans="1:36" s="346" customFormat="1" ht="20.100000000000001" customHeight="1" x14ac:dyDescent="0.15">
      <c r="A1237" s="380"/>
      <c r="B1237" s="1920" t="s">
        <v>1502</v>
      </c>
      <c r="C1237" s="347" t="s">
        <v>1503</v>
      </c>
      <c r="D1237" s="348"/>
      <c r="E1237" s="348"/>
      <c r="F1237" s="348"/>
      <c r="G1237" s="348"/>
      <c r="H1237" s="348"/>
      <c r="I1237" s="394"/>
      <c r="J1237" s="1934" t="s">
        <v>367</v>
      </c>
      <c r="K1237" s="848"/>
      <c r="L1237" s="363" t="s">
        <v>1504</v>
      </c>
      <c r="M1237" s="364"/>
      <c r="N1237" s="393"/>
      <c r="O1237" s="2113"/>
      <c r="P1237" s="2113"/>
      <c r="Q1237" s="2113"/>
      <c r="R1237" s="1796"/>
      <c r="S1237" s="421" t="s">
        <v>1505</v>
      </c>
      <c r="T1237" s="363" t="s">
        <v>1506</v>
      </c>
      <c r="U1237" s="364"/>
      <c r="V1237" s="393"/>
      <c r="W1237" s="2113" t="s">
        <v>1331</v>
      </c>
      <c r="X1237" s="2113"/>
      <c r="Y1237" s="2113"/>
      <c r="Z1237" s="1796"/>
      <c r="AA1237" s="364" t="s">
        <v>1507</v>
      </c>
      <c r="AB1237" s="393"/>
      <c r="AC1237" s="363" t="s">
        <v>1508</v>
      </c>
      <c r="AD1237" s="364"/>
      <c r="AE1237" s="393"/>
      <c r="AF1237" s="2113"/>
      <c r="AG1237" s="2113"/>
      <c r="AH1237" s="2113"/>
      <c r="AI1237" s="1796"/>
      <c r="AJ1237" s="421" t="s">
        <v>1509</v>
      </c>
    </row>
    <row r="1238" spans="1:36" s="346" customFormat="1" ht="14.1" customHeight="1" x14ac:dyDescent="0.15">
      <c r="A1238" s="380"/>
      <c r="B1238" s="1921"/>
      <c r="C1238" s="353" t="s">
        <v>1510</v>
      </c>
      <c r="D1238" s="354"/>
      <c r="E1238" s="354"/>
      <c r="F1238" s="354"/>
      <c r="G1238" s="354"/>
      <c r="H1238" s="354"/>
      <c r="I1238" s="419"/>
      <c r="J1238" s="1934" t="s">
        <v>367</v>
      </c>
      <c r="K1238" s="848"/>
      <c r="L1238" s="363" t="s">
        <v>1511</v>
      </c>
      <c r="M1238" s="364"/>
      <c r="N1238" s="393"/>
      <c r="O1238" s="434" t="s">
        <v>1512</v>
      </c>
      <c r="P1238" s="363"/>
      <c r="Q1238" s="2114"/>
      <c r="R1238" s="2113"/>
      <c r="S1238" s="1796"/>
      <c r="T1238" s="393" t="s">
        <v>1513</v>
      </c>
      <c r="U1238" s="434"/>
      <c r="V1238" s="434" t="s">
        <v>1514</v>
      </c>
      <c r="W1238" s="434"/>
      <c r="X1238" s="434"/>
      <c r="Y1238" s="1880"/>
      <c r="Z1238" s="1880"/>
      <c r="AA1238" s="1880"/>
      <c r="AB1238" s="1880"/>
      <c r="AC1238" s="1880"/>
      <c r="AD1238" s="1880"/>
      <c r="AE1238" s="1880"/>
      <c r="AF1238" s="1880"/>
      <c r="AG1238" s="1880"/>
      <c r="AH1238" s="1880"/>
      <c r="AI1238" s="1880"/>
      <c r="AJ1238" s="1880"/>
    </row>
    <row r="1239" spans="1:36" s="346" customFormat="1" ht="36" customHeight="1" x14ac:dyDescent="0.15">
      <c r="A1239" s="380"/>
      <c r="B1239" s="1921"/>
      <c r="C1239" s="353" t="s">
        <v>1515</v>
      </c>
      <c r="D1239" s="354"/>
      <c r="E1239" s="354"/>
      <c r="F1239" s="354"/>
      <c r="G1239" s="354"/>
      <c r="H1239" s="354"/>
      <c r="I1239" s="419"/>
      <c r="J1239" s="1841" t="s">
        <v>367</v>
      </c>
      <c r="K1239" s="1842"/>
      <c r="L1239" s="363" t="s">
        <v>1516</v>
      </c>
      <c r="M1239" s="364"/>
      <c r="N1239" s="393"/>
      <c r="O1239" s="1832"/>
      <c r="P1239" s="1833"/>
      <c r="Q1239" s="1833"/>
      <c r="R1239" s="1833"/>
      <c r="S1239" s="1833"/>
      <c r="T1239" s="1833"/>
      <c r="U1239" s="1834"/>
      <c r="V1239" s="1832"/>
      <c r="W1239" s="1833"/>
      <c r="X1239" s="1833"/>
      <c r="Y1239" s="1833"/>
      <c r="Z1239" s="1833"/>
      <c r="AA1239" s="1833"/>
      <c r="AB1239" s="1834"/>
      <c r="AC1239" s="361"/>
      <c r="AD1239" s="361"/>
      <c r="AE1239" s="361"/>
      <c r="AF1239" s="361"/>
      <c r="AG1239" s="361"/>
      <c r="AH1239" s="361"/>
      <c r="AI1239" s="361"/>
      <c r="AJ1239" s="515"/>
    </row>
    <row r="1240" spans="1:36" s="346" customFormat="1" ht="30" customHeight="1" x14ac:dyDescent="0.15">
      <c r="A1240" s="380"/>
      <c r="B1240" s="1837"/>
      <c r="C1240" s="1811" t="s">
        <v>1517</v>
      </c>
      <c r="D1240" s="1812"/>
      <c r="E1240" s="1812"/>
      <c r="F1240" s="1812"/>
      <c r="G1240" s="1812"/>
      <c r="H1240" s="1812"/>
      <c r="I1240" s="1813"/>
      <c r="J1240" s="1841" t="s">
        <v>367</v>
      </c>
      <c r="K1240" s="1842"/>
      <c r="L1240" s="1860" t="s">
        <v>1518</v>
      </c>
      <c r="M1240" s="2115"/>
      <c r="N1240" s="2115"/>
      <c r="O1240" s="1861"/>
      <c r="P1240" s="384" t="s">
        <v>939</v>
      </c>
      <c r="Q1240" s="384"/>
      <c r="R1240" s="384"/>
      <c r="S1240" s="384"/>
      <c r="T1240" s="421" t="s">
        <v>940</v>
      </c>
      <c r="U1240" s="2116" t="s">
        <v>1519</v>
      </c>
      <c r="V1240" s="2004"/>
      <c r="W1240" s="2004"/>
      <c r="X1240" s="2005"/>
      <c r="Y1240" s="384" t="s">
        <v>939</v>
      </c>
      <c r="Z1240" s="384"/>
      <c r="AA1240" s="384"/>
      <c r="AB1240" s="384"/>
      <c r="AC1240" s="515" t="s">
        <v>940</v>
      </c>
      <c r="AD1240" s="1832" t="s">
        <v>1520</v>
      </c>
      <c r="AE1240" s="1833"/>
      <c r="AF1240" s="1833"/>
      <c r="AG1240" s="1833"/>
      <c r="AH1240" s="1834"/>
      <c r="AI1240" s="1841" t="s">
        <v>367</v>
      </c>
      <c r="AJ1240" s="1842"/>
    </row>
    <row r="1241" spans="1:36" s="346" customFormat="1" ht="20.100000000000001" customHeight="1" x14ac:dyDescent="0.15">
      <c r="A1241" s="380"/>
      <c r="B1241" s="1925" t="s">
        <v>1521</v>
      </c>
      <c r="C1241" s="1898" t="s">
        <v>1522</v>
      </c>
      <c r="D1241" s="2085"/>
      <c r="E1241" s="2085"/>
      <c r="F1241" s="2085"/>
      <c r="G1241" s="2085"/>
      <c r="H1241" s="2085"/>
      <c r="I1241" s="2086"/>
      <c r="J1241" s="847" t="s">
        <v>367</v>
      </c>
      <c r="K1241" s="848"/>
      <c r="L1241" s="467" t="s">
        <v>1431</v>
      </c>
      <c r="M1241" s="436"/>
      <c r="N1241" s="436"/>
      <c r="O1241" s="436"/>
      <c r="P1241" s="436"/>
      <c r="Q1241" s="436"/>
      <c r="R1241" s="436"/>
      <c r="S1241" s="436"/>
      <c r="T1241" s="436"/>
      <c r="U1241" s="436"/>
      <c r="V1241" s="436"/>
      <c r="W1241" s="436"/>
      <c r="X1241" s="436"/>
      <c r="Y1241" s="436"/>
      <c r="Z1241" s="436"/>
      <c r="AA1241" s="436"/>
      <c r="AB1241" s="436"/>
      <c r="AC1241" s="436"/>
      <c r="AD1241" s="436"/>
      <c r="AE1241" s="436"/>
      <c r="AF1241" s="436"/>
      <c r="AG1241" s="436"/>
      <c r="AH1241" s="436"/>
      <c r="AI1241" s="436"/>
      <c r="AJ1241" s="549"/>
    </row>
    <row r="1242" spans="1:36" s="346" customFormat="1" ht="20.100000000000001" customHeight="1" x14ac:dyDescent="0.15">
      <c r="A1242" s="380"/>
      <c r="B1242" s="1927"/>
      <c r="C1242" s="2090"/>
      <c r="D1242" s="2091"/>
      <c r="E1242" s="2091"/>
      <c r="F1242" s="2091"/>
      <c r="G1242" s="2091"/>
      <c r="H1242" s="2091"/>
      <c r="I1242" s="2092"/>
      <c r="J1242" s="849"/>
      <c r="K1242" s="850"/>
      <c r="L1242" s="854"/>
      <c r="M1242" s="855"/>
      <c r="N1242" s="855"/>
      <c r="O1242" s="855"/>
      <c r="P1242" s="855"/>
      <c r="Q1242" s="855"/>
      <c r="R1242" s="855"/>
      <c r="S1242" s="855"/>
      <c r="T1242" s="855"/>
      <c r="U1242" s="855"/>
      <c r="V1242" s="855"/>
      <c r="W1242" s="855"/>
      <c r="X1242" s="855"/>
      <c r="Y1242" s="855"/>
      <c r="Z1242" s="855"/>
      <c r="AA1242" s="855"/>
      <c r="AB1242" s="855"/>
      <c r="AC1242" s="855"/>
      <c r="AD1242" s="855"/>
      <c r="AE1242" s="855"/>
      <c r="AF1242" s="855"/>
      <c r="AG1242" s="855"/>
      <c r="AH1242" s="855"/>
      <c r="AI1242" s="855"/>
      <c r="AJ1242" s="856"/>
    </row>
    <row r="1243" spans="1:36" s="346" customFormat="1" ht="20.100000000000001" customHeight="1" x14ac:dyDescent="0.15">
      <c r="A1243" s="380"/>
      <c r="B1243" s="353" t="s">
        <v>1403</v>
      </c>
      <c r="C1243" s="550"/>
      <c r="D1243" s="550"/>
      <c r="E1243" s="550"/>
      <c r="F1243" s="550"/>
      <c r="G1243" s="550"/>
      <c r="H1243" s="550"/>
      <c r="I1243" s="551"/>
      <c r="J1243" s="2093" t="s">
        <v>367</v>
      </c>
      <c r="K1243" s="2094"/>
      <c r="L1243" s="353" t="s">
        <v>1523</v>
      </c>
      <c r="M1243" s="480"/>
      <c r="N1243" s="480"/>
      <c r="O1243" s="480"/>
      <c r="P1243" s="480"/>
      <c r="Q1243" s="480"/>
      <c r="R1243" s="1841" t="s">
        <v>367</v>
      </c>
      <c r="S1243" s="1842"/>
      <c r="T1243" s="353" t="s">
        <v>1502</v>
      </c>
      <c r="U1243" s="354"/>
      <c r="V1243" s="354"/>
      <c r="W1243" s="354"/>
      <c r="X1243" s="354"/>
      <c r="Y1243" s="354"/>
      <c r="Z1243" s="1841" t="s">
        <v>367</v>
      </c>
      <c r="AA1243" s="1842"/>
      <c r="AB1243" s="354" t="s">
        <v>1524</v>
      </c>
      <c r="AC1243" s="419"/>
      <c r="AD1243" s="354"/>
      <c r="AE1243" s="354"/>
      <c r="AF1243" s="354"/>
      <c r="AG1243" s="361"/>
      <c r="AH1243" s="361"/>
      <c r="AI1243" s="1841" t="s">
        <v>367</v>
      </c>
      <c r="AJ1243" s="1842"/>
    </row>
    <row r="1244" spans="1:36" s="346" customFormat="1" ht="14.1" customHeight="1" x14ac:dyDescent="0.15">
      <c r="A1244" s="380"/>
      <c r="B1244" s="365"/>
      <c r="C1244" s="552"/>
      <c r="D1244" s="399"/>
      <c r="E1244" s="399"/>
      <c r="F1244" s="399"/>
      <c r="G1244" s="399"/>
      <c r="H1244" s="382"/>
      <c r="I1244" s="382"/>
      <c r="J1244" s="342"/>
      <c r="K1244" s="342"/>
      <c r="L1244" s="342"/>
      <c r="M1244" s="342"/>
      <c r="N1244" s="342"/>
      <c r="O1244" s="342"/>
      <c r="P1244" s="342"/>
      <c r="Q1244" s="342"/>
      <c r="R1244" s="342"/>
      <c r="S1244" s="342"/>
      <c r="T1244" s="342"/>
      <c r="U1244" s="342"/>
      <c r="V1244" s="342"/>
      <c r="W1244" s="342"/>
      <c r="X1244" s="342"/>
      <c r="Y1244" s="380"/>
      <c r="Z1244" s="380"/>
      <c r="AA1244" s="380"/>
      <c r="AB1244" s="380"/>
      <c r="AC1244" s="380"/>
      <c r="AD1244" s="380"/>
      <c r="AE1244" s="380"/>
      <c r="AF1244" s="380"/>
      <c r="AG1244" s="380"/>
      <c r="AH1244" s="380"/>
      <c r="AI1244" s="380"/>
      <c r="AJ1244" s="380"/>
    </row>
    <row r="1245" spans="1:36" s="346" customFormat="1" ht="14.1" customHeight="1" x14ac:dyDescent="0.15">
      <c r="A1245" s="380"/>
      <c r="B1245" s="365"/>
      <c r="C1245" s="553"/>
      <c r="D1245" s="399"/>
      <c r="E1245" s="399"/>
      <c r="F1245" s="399"/>
      <c r="G1245" s="399"/>
      <c r="H1245" s="399"/>
      <c r="I1245" s="399"/>
      <c r="J1245" s="374"/>
      <c r="K1245" s="374"/>
      <c r="L1245" s="374"/>
      <c r="M1245" s="374"/>
      <c r="N1245" s="374"/>
      <c r="O1245" s="374"/>
      <c r="P1245" s="374"/>
      <c r="Q1245" s="374"/>
      <c r="R1245" s="374"/>
      <c r="S1245" s="374"/>
      <c r="T1245" s="374"/>
      <c r="U1245" s="374"/>
      <c r="V1245" s="374"/>
      <c r="W1245" s="374"/>
      <c r="X1245" s="374"/>
      <c r="Y1245" s="399"/>
      <c r="Z1245" s="399"/>
      <c r="AA1245" s="399"/>
      <c r="AB1245" s="399"/>
      <c r="AC1245" s="399"/>
      <c r="AD1245" s="399"/>
      <c r="AE1245" s="399"/>
      <c r="AF1245" s="399"/>
      <c r="AG1245" s="399"/>
      <c r="AH1245" s="399"/>
      <c r="AI1245" s="399"/>
      <c r="AJ1245" s="380"/>
    </row>
    <row r="1246" spans="1:36" s="346" customFormat="1" ht="20.100000000000001" customHeight="1" x14ac:dyDescent="0.15">
      <c r="A1246" s="380"/>
      <c r="B1246" s="175" t="s">
        <v>1525</v>
      </c>
      <c r="D1246" s="399"/>
      <c r="E1246" s="399"/>
      <c r="F1246" s="399"/>
      <c r="G1246" s="399"/>
      <c r="H1246" s="399"/>
      <c r="I1246" s="399"/>
      <c r="J1246" s="374"/>
      <c r="K1246" s="374"/>
      <c r="L1246" s="374"/>
      <c r="M1246" s="374"/>
      <c r="N1246" s="374"/>
      <c r="O1246" s="374"/>
      <c r="P1246" s="374"/>
      <c r="Q1246" s="374"/>
      <c r="R1246" s="374"/>
      <c r="S1246" s="374"/>
      <c r="T1246" s="374"/>
      <c r="U1246" s="374"/>
      <c r="V1246" s="374"/>
      <c r="W1246" s="374"/>
      <c r="X1246" s="374"/>
      <c r="Y1246" s="399"/>
      <c r="Z1246" s="399"/>
      <c r="AA1246" s="399"/>
      <c r="AB1246" s="399"/>
      <c r="AC1246" s="399"/>
      <c r="AD1246" s="399"/>
      <c r="AE1246" s="399"/>
      <c r="AF1246" s="399"/>
      <c r="AG1246" s="399"/>
      <c r="AH1246" s="399"/>
      <c r="AI1246" s="399"/>
      <c r="AJ1246" s="380"/>
    </row>
    <row r="1247" spans="1:36" s="346" customFormat="1" ht="14.1" customHeight="1" x14ac:dyDescent="0.15">
      <c r="A1247" s="380"/>
      <c r="B1247" s="2117" t="s">
        <v>1526</v>
      </c>
      <c r="C1247" s="2117"/>
      <c r="D1247" s="2117"/>
      <c r="E1247" s="2117"/>
      <c r="F1247" s="2117"/>
      <c r="G1247" s="2117"/>
      <c r="H1247" s="2117"/>
      <c r="I1247" s="2117"/>
      <c r="J1247" s="2117"/>
      <c r="K1247" s="2117"/>
      <c r="L1247" s="2117"/>
      <c r="M1247" s="2117"/>
      <c r="N1247" s="2117"/>
      <c r="O1247" s="2117"/>
      <c r="P1247" s="2117"/>
      <c r="Q1247" s="2117"/>
      <c r="R1247" s="2117"/>
      <c r="S1247" s="2117"/>
      <c r="T1247" s="2117"/>
      <c r="U1247" s="2117"/>
      <c r="V1247" s="2117"/>
      <c r="W1247" s="2117"/>
      <c r="X1247" s="2117"/>
      <c r="Y1247" s="2117"/>
      <c r="Z1247" s="2117"/>
      <c r="AA1247" s="2117"/>
      <c r="AB1247" s="399"/>
      <c r="AC1247" s="83" t="s">
        <v>1177</v>
      </c>
      <c r="AD1247" s="858" t="s">
        <v>390</v>
      </c>
      <c r="AE1247" s="858"/>
      <c r="AF1247" s="858"/>
      <c r="AG1247" s="858"/>
      <c r="AH1247" s="858"/>
      <c r="AI1247" s="83" t="s">
        <v>1227</v>
      </c>
      <c r="AJ1247" s="380"/>
    </row>
    <row r="1248" spans="1:36" s="346" customFormat="1" ht="14.1" customHeight="1" x14ac:dyDescent="0.15">
      <c r="A1248" s="380"/>
      <c r="B1248" s="51" t="s">
        <v>1527</v>
      </c>
      <c r="C1248" s="34"/>
      <c r="D1248" s="51"/>
      <c r="E1248" s="51"/>
      <c r="F1248" s="51"/>
      <c r="G1248" s="51"/>
      <c r="H1248" s="51"/>
      <c r="I1248" s="51"/>
      <c r="J1248" s="40"/>
      <c r="K1248" s="40"/>
      <c r="L1248" s="40"/>
      <c r="M1248" s="40"/>
      <c r="N1248" s="40"/>
      <c r="O1248" s="40"/>
      <c r="P1248" s="40"/>
      <c r="Q1248" s="40"/>
      <c r="R1248" s="40"/>
      <c r="S1248" s="40"/>
      <c r="T1248" s="40"/>
      <c r="U1248" s="40"/>
      <c r="V1248" s="40"/>
      <c r="W1248" s="40"/>
      <c r="X1248" s="40"/>
      <c r="Y1248" s="51"/>
      <c r="Z1248" s="51"/>
      <c r="AA1248" s="51"/>
      <c r="AB1248" s="399"/>
      <c r="AC1248" s="399"/>
      <c r="AD1248" s="399"/>
      <c r="AE1248" s="399"/>
      <c r="AF1248" s="399"/>
      <c r="AG1248" s="399"/>
      <c r="AH1248" s="399"/>
      <c r="AI1248" s="399"/>
      <c r="AJ1248" s="380"/>
    </row>
    <row r="1249" spans="1:36" s="346" customFormat="1" ht="20.100000000000001" customHeight="1" x14ac:dyDescent="0.15">
      <c r="A1249" s="380"/>
      <c r="B1249" s="365"/>
      <c r="C1249" s="399"/>
      <c r="D1249" s="399"/>
      <c r="E1249" s="399"/>
      <c r="F1249" s="399"/>
      <c r="G1249" s="399"/>
      <c r="H1249" s="399"/>
      <c r="I1249" s="399"/>
      <c r="J1249" s="374"/>
      <c r="K1249" s="374"/>
      <c r="L1249" s="374"/>
      <c r="M1249" s="374"/>
      <c r="N1249" s="374"/>
      <c r="O1249" s="374"/>
      <c r="P1249" s="374"/>
      <c r="Q1249" s="374"/>
      <c r="R1249" s="374"/>
      <c r="S1249" s="374"/>
      <c r="T1249" s="374"/>
      <c r="U1249" s="374"/>
      <c r="V1249" s="374"/>
      <c r="W1249" s="374"/>
      <c r="X1249" s="374"/>
      <c r="Y1249" s="399"/>
      <c r="Z1249" s="399"/>
      <c r="AA1249" s="399"/>
      <c r="AB1249" s="399"/>
      <c r="AC1249" s="399"/>
      <c r="AD1249" s="399"/>
      <c r="AE1249" s="399"/>
      <c r="AF1249" s="399"/>
      <c r="AG1249" s="399"/>
      <c r="AH1249" s="399"/>
      <c r="AI1249" s="399"/>
      <c r="AJ1249" s="380"/>
    </row>
    <row r="1250" spans="1:36" s="346" customFormat="1" ht="20.100000000000001" customHeight="1" x14ac:dyDescent="0.15">
      <c r="A1250" s="380"/>
      <c r="B1250" s="175" t="s">
        <v>1528</v>
      </c>
      <c r="C1250" s="399"/>
      <c r="D1250" s="399"/>
      <c r="E1250" s="399"/>
      <c r="F1250" s="399"/>
      <c r="G1250" s="399"/>
      <c r="H1250" s="399"/>
      <c r="I1250" s="399"/>
      <c r="J1250" s="374"/>
      <c r="K1250" s="374"/>
      <c r="L1250" s="374"/>
      <c r="M1250" s="374"/>
      <c r="N1250" s="374"/>
      <c r="O1250" s="374"/>
      <c r="P1250" s="374"/>
      <c r="Q1250" s="374"/>
      <c r="R1250" s="374"/>
      <c r="S1250" s="374"/>
      <c r="T1250" s="374"/>
      <c r="U1250" s="374"/>
      <c r="V1250" s="374"/>
      <c r="W1250" s="374"/>
      <c r="X1250" s="374"/>
      <c r="Y1250" s="399"/>
      <c r="Z1250" s="399"/>
      <c r="AA1250" s="399"/>
      <c r="AB1250" s="399"/>
      <c r="AC1250" s="399"/>
      <c r="AD1250" s="399"/>
      <c r="AE1250" s="399"/>
      <c r="AF1250" s="399"/>
      <c r="AG1250" s="399"/>
      <c r="AH1250" s="399"/>
      <c r="AI1250" s="399"/>
      <c r="AJ1250" s="380"/>
    </row>
    <row r="1251" spans="1:36" s="346" customFormat="1" ht="14.1" customHeight="1" x14ac:dyDescent="0.15">
      <c r="A1251" s="380"/>
      <c r="B1251" s="365" t="s">
        <v>1529</v>
      </c>
      <c r="C1251" s="399"/>
      <c r="D1251" s="399"/>
      <c r="E1251" s="399"/>
      <c r="F1251" s="399"/>
      <c r="G1251" s="399"/>
      <c r="H1251" s="399"/>
      <c r="I1251" s="399"/>
      <c r="J1251" s="374"/>
      <c r="K1251" s="374"/>
      <c r="L1251" s="374"/>
      <c r="M1251" s="374"/>
      <c r="N1251" s="374"/>
      <c r="O1251" s="374"/>
      <c r="P1251" s="374"/>
      <c r="Q1251" s="374"/>
      <c r="R1251" s="374"/>
      <c r="S1251" s="374"/>
      <c r="T1251" s="374"/>
      <c r="U1251" s="374"/>
      <c r="V1251" s="374"/>
      <c r="W1251" s="374"/>
      <c r="X1251" s="374"/>
      <c r="Y1251" s="399"/>
      <c r="Z1251" s="399"/>
      <c r="AA1251" s="399"/>
      <c r="AB1251" s="399"/>
      <c r="AC1251" s="399"/>
      <c r="AD1251" s="399"/>
      <c r="AE1251" s="399"/>
      <c r="AF1251" s="399"/>
      <c r="AG1251" s="399"/>
      <c r="AH1251" s="399"/>
      <c r="AI1251" s="399"/>
      <c r="AJ1251" s="380"/>
    </row>
    <row r="1252" spans="1:36" s="346" customFormat="1" ht="14.1" customHeight="1" x14ac:dyDescent="0.15">
      <c r="A1252" s="380"/>
      <c r="B1252" s="365" t="s">
        <v>1530</v>
      </c>
      <c r="C1252" s="399"/>
      <c r="D1252" s="399"/>
      <c r="E1252" s="399"/>
      <c r="F1252" s="399"/>
      <c r="G1252" s="399"/>
      <c r="H1252" s="399"/>
      <c r="I1252" s="399"/>
      <c r="J1252" s="374"/>
      <c r="K1252" s="374"/>
      <c r="L1252" s="374"/>
      <c r="M1252" s="374"/>
      <c r="N1252" s="374"/>
      <c r="O1252" s="374"/>
      <c r="P1252" s="374"/>
      <c r="Q1252" s="374"/>
      <c r="R1252" s="374"/>
      <c r="S1252" s="374"/>
      <c r="T1252" s="374"/>
      <c r="U1252" s="374"/>
      <c r="V1252" s="374"/>
      <c r="W1252" s="374"/>
      <c r="X1252" s="374"/>
      <c r="Y1252" s="399"/>
      <c r="Z1252" s="399"/>
      <c r="AA1252" s="399"/>
      <c r="AB1252" s="399"/>
      <c r="AC1252" s="399"/>
      <c r="AD1252" s="399"/>
      <c r="AE1252" s="399"/>
      <c r="AF1252" s="399"/>
      <c r="AG1252" s="399"/>
      <c r="AH1252" s="399"/>
      <c r="AI1252" s="399"/>
      <c r="AJ1252" s="380"/>
    </row>
    <row r="1253" spans="1:36" s="346" customFormat="1" ht="11.25" customHeight="1" x14ac:dyDescent="0.15">
      <c r="A1253" s="380"/>
      <c r="B1253" s="365" t="s">
        <v>1331</v>
      </c>
      <c r="C1253" s="399"/>
      <c r="D1253" s="399"/>
      <c r="E1253" s="399"/>
      <c r="F1253" s="399"/>
      <c r="G1253" s="399"/>
      <c r="H1253" s="399"/>
      <c r="I1253" s="399"/>
      <c r="J1253" s="374"/>
      <c r="K1253" s="374"/>
      <c r="L1253" s="374"/>
      <c r="M1253" s="374"/>
      <c r="N1253" s="374"/>
      <c r="O1253" s="374"/>
      <c r="P1253" s="374"/>
      <c r="Q1253" s="374"/>
      <c r="R1253" s="374"/>
      <c r="S1253" s="374"/>
      <c r="T1253" s="374"/>
      <c r="U1253" s="374"/>
      <c r="V1253" s="374"/>
      <c r="W1253" s="374"/>
      <c r="X1253" s="374"/>
      <c r="Y1253" s="399"/>
      <c r="Z1253" s="399"/>
      <c r="AA1253" s="399"/>
      <c r="AB1253" s="399"/>
      <c r="AC1253" s="399"/>
      <c r="AD1253" s="399"/>
      <c r="AE1253" s="399"/>
      <c r="AF1253" s="399"/>
      <c r="AG1253" s="399"/>
      <c r="AH1253" s="399"/>
      <c r="AI1253" s="399"/>
      <c r="AJ1253" s="380"/>
    </row>
    <row r="1254" spans="1:36" s="346" customFormat="1" ht="14.1" customHeight="1" x14ac:dyDescent="0.15">
      <c r="A1254" s="380"/>
      <c r="B1254" s="365" t="s">
        <v>1531</v>
      </c>
      <c r="C1254" s="399"/>
      <c r="D1254" s="399"/>
      <c r="E1254" s="399"/>
      <c r="F1254" s="399"/>
      <c r="G1254" s="399"/>
      <c r="H1254" s="399"/>
      <c r="I1254" s="399"/>
      <c r="J1254" s="374"/>
      <c r="K1254" s="374"/>
      <c r="L1254" s="374"/>
      <c r="M1254" s="374"/>
      <c r="N1254" s="374"/>
      <c r="O1254" s="374"/>
      <c r="P1254" s="374"/>
      <c r="Q1254" s="374"/>
      <c r="R1254" s="374"/>
      <c r="S1254" s="374"/>
      <c r="T1254" s="374"/>
      <c r="U1254" s="374"/>
      <c r="V1254" s="374"/>
      <c r="W1254" s="374"/>
      <c r="X1254" s="374"/>
      <c r="Y1254" s="399"/>
      <c r="Z1254" s="399"/>
      <c r="AA1254" s="399"/>
      <c r="AB1254" s="399"/>
      <c r="AC1254" s="83" t="s">
        <v>1177</v>
      </c>
      <c r="AD1254" s="858" t="s">
        <v>390</v>
      </c>
      <c r="AE1254" s="858"/>
      <c r="AF1254" s="858"/>
      <c r="AG1254" s="858"/>
      <c r="AH1254" s="858"/>
      <c r="AI1254" s="83" t="s">
        <v>1227</v>
      </c>
      <c r="AJ1254" s="380"/>
    </row>
    <row r="1255" spans="1:36" s="346" customFormat="1" ht="14.1" customHeight="1" x14ac:dyDescent="0.15">
      <c r="A1255" s="380"/>
      <c r="C1255" s="365" t="s">
        <v>1532</v>
      </c>
      <c r="D1255" s="399"/>
      <c r="E1255" s="399"/>
      <c r="F1255" s="399"/>
      <c r="G1255" s="399"/>
      <c r="H1255" s="399"/>
      <c r="I1255" s="399"/>
      <c r="J1255" s="374"/>
      <c r="K1255" s="374"/>
      <c r="L1255" s="374"/>
      <c r="M1255" s="374"/>
      <c r="N1255" s="374"/>
      <c r="O1255" s="374"/>
      <c r="P1255" s="374"/>
      <c r="Q1255" s="374"/>
      <c r="R1255" s="374"/>
      <c r="S1255" s="374"/>
      <c r="T1255" s="374"/>
      <c r="U1255" s="374"/>
      <c r="V1255" s="374"/>
      <c r="W1255" s="374"/>
      <c r="X1255" s="374"/>
      <c r="Y1255" s="399"/>
      <c r="Z1255" s="399"/>
      <c r="AA1255" s="399"/>
      <c r="AB1255" s="399"/>
      <c r="AC1255" s="399"/>
      <c r="AD1255" s="399"/>
      <c r="AE1255" s="399"/>
      <c r="AF1255" s="399"/>
      <c r="AG1255" s="399"/>
      <c r="AH1255" s="399"/>
      <c r="AI1255" s="399"/>
      <c r="AJ1255" s="380"/>
    </row>
    <row r="1256" spans="1:36" s="346" customFormat="1" ht="14.1" customHeight="1" x14ac:dyDescent="0.15">
      <c r="A1256" s="380"/>
      <c r="B1256" s="365" t="s">
        <v>1533</v>
      </c>
      <c r="C1256" s="553"/>
      <c r="D1256" s="399"/>
      <c r="E1256" s="399"/>
      <c r="F1256" s="399"/>
      <c r="G1256" s="399"/>
      <c r="H1256" s="399"/>
      <c r="I1256" s="399"/>
      <c r="J1256" s="374"/>
      <c r="K1256" s="374"/>
      <c r="L1256" s="374"/>
      <c r="M1256" s="374"/>
      <c r="N1256" s="374"/>
      <c r="O1256" s="374"/>
      <c r="P1256" s="374"/>
      <c r="Q1256" s="374"/>
      <c r="R1256" s="374"/>
      <c r="S1256" s="374"/>
      <c r="T1256" s="374"/>
      <c r="U1256" s="374"/>
      <c r="V1256" s="374"/>
      <c r="W1256" s="374"/>
      <c r="X1256" s="374"/>
      <c r="Y1256" s="399"/>
      <c r="Z1256" s="399"/>
      <c r="AA1256" s="399"/>
      <c r="AB1256" s="399"/>
      <c r="AC1256" s="83" t="s">
        <v>1177</v>
      </c>
      <c r="AD1256" s="858" t="s">
        <v>390</v>
      </c>
      <c r="AE1256" s="858"/>
      <c r="AF1256" s="858"/>
      <c r="AG1256" s="858"/>
      <c r="AH1256" s="858"/>
      <c r="AI1256" s="83" t="s">
        <v>1227</v>
      </c>
      <c r="AJ1256" s="380"/>
    </row>
    <row r="1257" spans="1:36" s="346" customFormat="1" ht="14.1" customHeight="1" x14ac:dyDescent="0.15">
      <c r="A1257" s="380"/>
      <c r="C1257" s="365" t="s">
        <v>1534</v>
      </c>
      <c r="D1257" s="399"/>
      <c r="E1257" s="399"/>
      <c r="F1257" s="399"/>
      <c r="G1257" s="399"/>
      <c r="H1257" s="399"/>
      <c r="I1257" s="399"/>
      <c r="J1257" s="374"/>
      <c r="K1257" s="374"/>
      <c r="L1257" s="374"/>
      <c r="M1257" s="374"/>
      <c r="N1257" s="374"/>
      <c r="O1257" s="374"/>
      <c r="P1257" s="374"/>
      <c r="Q1257" s="374"/>
      <c r="R1257" s="374"/>
      <c r="S1257" s="374"/>
      <c r="T1257" s="374"/>
      <c r="U1257" s="374"/>
      <c r="V1257" s="374"/>
      <c r="W1257" s="374"/>
      <c r="X1257" s="374"/>
      <c r="Y1257" s="399"/>
      <c r="Z1257" s="399"/>
      <c r="AA1257" s="399"/>
      <c r="AB1257" s="399"/>
      <c r="AC1257" s="399"/>
      <c r="AD1257" s="399"/>
      <c r="AE1257" s="399"/>
      <c r="AF1257" s="399"/>
      <c r="AG1257" s="399"/>
      <c r="AH1257" s="399"/>
      <c r="AI1257" s="399"/>
      <c r="AJ1257" s="380"/>
    </row>
    <row r="1258" spans="1:36" s="346" customFormat="1" ht="14.1" customHeight="1" x14ac:dyDescent="0.15">
      <c r="A1258" s="380"/>
      <c r="B1258" s="365" t="s">
        <v>1535</v>
      </c>
      <c r="C1258" s="553"/>
      <c r="D1258" s="399"/>
      <c r="E1258" s="399"/>
      <c r="F1258" s="399"/>
      <c r="G1258" s="399"/>
      <c r="H1258" s="399"/>
      <c r="I1258" s="399"/>
      <c r="J1258" s="374"/>
      <c r="K1258" s="374"/>
      <c r="L1258" s="374"/>
      <c r="M1258" s="374"/>
      <c r="N1258" s="374"/>
      <c r="O1258" s="374"/>
      <c r="P1258" s="374"/>
      <c r="Q1258" s="374"/>
      <c r="R1258" s="374"/>
      <c r="S1258" s="374"/>
      <c r="T1258" s="374"/>
      <c r="U1258" s="374"/>
      <c r="V1258" s="374"/>
      <c r="W1258" s="374"/>
      <c r="X1258" s="374"/>
      <c r="Y1258" s="399"/>
      <c r="Z1258" s="399"/>
      <c r="AA1258" s="399"/>
      <c r="AB1258" s="399"/>
      <c r="AC1258" s="83" t="s">
        <v>1177</v>
      </c>
      <c r="AD1258" s="858" t="s">
        <v>390</v>
      </c>
      <c r="AE1258" s="858"/>
      <c r="AF1258" s="858"/>
      <c r="AG1258" s="858"/>
      <c r="AH1258" s="858"/>
      <c r="AI1258" s="83" t="s">
        <v>1227</v>
      </c>
      <c r="AJ1258" s="380"/>
    </row>
    <row r="1259" spans="1:36" s="346" customFormat="1" ht="14.1" customHeight="1" x14ac:dyDescent="0.15">
      <c r="A1259" s="380"/>
      <c r="C1259" s="365" t="s">
        <v>1536</v>
      </c>
      <c r="D1259" s="399"/>
      <c r="E1259" s="399"/>
      <c r="F1259" s="399"/>
      <c r="G1259" s="399"/>
      <c r="H1259" s="399"/>
      <c r="I1259" s="399"/>
      <c r="J1259" s="374"/>
      <c r="K1259" s="374"/>
      <c r="L1259" s="374"/>
      <c r="M1259" s="374"/>
      <c r="N1259" s="374"/>
      <c r="O1259" s="374"/>
      <c r="P1259" s="374"/>
      <c r="Q1259" s="374"/>
      <c r="R1259" s="374"/>
      <c r="S1259" s="374"/>
      <c r="T1259" s="374"/>
      <c r="U1259" s="374"/>
      <c r="V1259" s="374"/>
      <c r="W1259" s="374"/>
      <c r="X1259" s="374"/>
      <c r="Y1259" s="399"/>
      <c r="Z1259" s="399"/>
      <c r="AA1259" s="399"/>
      <c r="AB1259" s="399"/>
      <c r="AC1259" s="399"/>
      <c r="AD1259" s="399"/>
      <c r="AE1259" s="399"/>
      <c r="AF1259" s="399"/>
      <c r="AG1259" s="399"/>
      <c r="AH1259" s="399"/>
      <c r="AI1259" s="399"/>
      <c r="AJ1259" s="380"/>
    </row>
    <row r="1260" spans="1:36" s="346" customFormat="1" ht="14.1" customHeight="1" x14ac:dyDescent="0.15">
      <c r="A1260" s="380"/>
      <c r="B1260" s="365" t="s">
        <v>1537</v>
      </c>
      <c r="C1260" s="552"/>
      <c r="D1260" s="399"/>
      <c r="E1260" s="399"/>
      <c r="F1260" s="399"/>
      <c r="G1260" s="399"/>
      <c r="H1260" s="382"/>
      <c r="I1260" s="382"/>
      <c r="J1260" s="342"/>
      <c r="K1260" s="342"/>
      <c r="L1260" s="342"/>
      <c r="M1260" s="342"/>
      <c r="N1260" s="342"/>
      <c r="O1260" s="342"/>
      <c r="P1260" s="342"/>
      <c r="Q1260" s="342"/>
      <c r="R1260" s="342"/>
      <c r="S1260" s="342"/>
      <c r="T1260" s="342"/>
      <c r="U1260" s="342"/>
      <c r="V1260" s="342"/>
      <c r="W1260" s="342"/>
      <c r="X1260" s="342"/>
      <c r="Y1260" s="380"/>
      <c r="Z1260" s="380"/>
      <c r="AA1260" s="380"/>
      <c r="AB1260" s="380"/>
      <c r="AC1260" s="83" t="s">
        <v>1177</v>
      </c>
      <c r="AD1260" s="858" t="s">
        <v>390</v>
      </c>
      <c r="AE1260" s="858"/>
      <c r="AF1260" s="858"/>
      <c r="AG1260" s="858"/>
      <c r="AH1260" s="858"/>
      <c r="AI1260" s="83" t="s">
        <v>1227</v>
      </c>
      <c r="AJ1260" s="380"/>
    </row>
    <row r="1261" spans="1:36" s="346" customFormat="1" ht="14.1" customHeight="1" x14ac:dyDescent="0.15">
      <c r="A1261" s="380"/>
      <c r="C1261" s="365" t="s">
        <v>1538</v>
      </c>
      <c r="D1261" s="399"/>
      <c r="E1261" s="399"/>
      <c r="F1261" s="399"/>
      <c r="G1261" s="399"/>
      <c r="H1261" s="382"/>
      <c r="I1261" s="382"/>
      <c r="J1261" s="342"/>
      <c r="K1261" s="342"/>
      <c r="L1261" s="342"/>
      <c r="M1261" s="342"/>
      <c r="N1261" s="342"/>
      <c r="O1261" s="342"/>
      <c r="P1261" s="342"/>
      <c r="Q1261" s="342"/>
      <c r="R1261" s="342"/>
      <c r="S1261" s="342"/>
      <c r="T1261" s="342"/>
      <c r="U1261" s="342"/>
      <c r="V1261" s="342"/>
      <c r="W1261" s="342"/>
      <c r="X1261" s="342"/>
      <c r="Y1261" s="380"/>
      <c r="Z1261" s="380"/>
      <c r="AA1261" s="380"/>
      <c r="AB1261" s="380"/>
      <c r="AC1261" s="380"/>
      <c r="AD1261" s="380"/>
      <c r="AE1261" s="380"/>
      <c r="AF1261" s="380"/>
      <c r="AG1261" s="380"/>
      <c r="AH1261" s="380"/>
      <c r="AI1261" s="380"/>
      <c r="AJ1261" s="380"/>
    </row>
    <row r="1262" spans="1:36" s="346" customFormat="1" ht="14.1" customHeight="1" x14ac:dyDescent="0.15">
      <c r="A1262" s="380"/>
      <c r="B1262" s="365" t="s">
        <v>1539</v>
      </c>
      <c r="C1262" s="552"/>
      <c r="D1262" s="399"/>
      <c r="E1262" s="399"/>
      <c r="F1262" s="399"/>
      <c r="G1262" s="399"/>
      <c r="H1262" s="382"/>
      <c r="I1262" s="382"/>
      <c r="J1262" s="342"/>
      <c r="K1262" s="342"/>
      <c r="L1262" s="342"/>
      <c r="M1262" s="342"/>
      <c r="N1262" s="342"/>
      <c r="O1262" s="342"/>
      <c r="P1262" s="342"/>
      <c r="Q1262" s="342"/>
      <c r="R1262" s="342"/>
      <c r="S1262" s="342"/>
      <c r="T1262" s="342"/>
      <c r="U1262" s="342"/>
      <c r="V1262" s="342"/>
      <c r="W1262" s="342"/>
      <c r="X1262" s="342"/>
      <c r="Y1262" s="380"/>
      <c r="Z1262" s="380"/>
      <c r="AA1262" s="380"/>
      <c r="AB1262" s="380"/>
      <c r="AC1262" s="83" t="s">
        <v>1177</v>
      </c>
      <c r="AD1262" s="858" t="s">
        <v>390</v>
      </c>
      <c r="AE1262" s="858"/>
      <c r="AF1262" s="858"/>
      <c r="AG1262" s="858"/>
      <c r="AH1262" s="858"/>
      <c r="AI1262" s="83" t="s">
        <v>1227</v>
      </c>
      <c r="AJ1262" s="380"/>
    </row>
    <row r="1263" spans="1:36" s="346" customFormat="1" ht="14.1" customHeight="1" x14ac:dyDescent="0.15">
      <c r="A1263" s="380"/>
      <c r="C1263" s="365" t="s">
        <v>1540</v>
      </c>
      <c r="D1263" s="399"/>
      <c r="E1263" s="399"/>
      <c r="F1263" s="399"/>
      <c r="G1263" s="399"/>
      <c r="H1263" s="382"/>
      <c r="I1263" s="382"/>
      <c r="J1263" s="342"/>
      <c r="K1263" s="342"/>
      <c r="L1263" s="342"/>
      <c r="M1263" s="342"/>
      <c r="N1263" s="342"/>
      <c r="O1263" s="342"/>
      <c r="P1263" s="342"/>
      <c r="Q1263" s="342"/>
      <c r="R1263" s="342"/>
      <c r="S1263" s="342"/>
      <c r="T1263" s="342"/>
      <c r="U1263" s="342"/>
      <c r="V1263" s="342"/>
      <c r="W1263" s="342"/>
      <c r="X1263" s="342"/>
      <c r="Y1263" s="380"/>
      <c r="Z1263" s="380"/>
      <c r="AA1263" s="380"/>
      <c r="AB1263" s="380"/>
      <c r="AC1263" s="380"/>
      <c r="AD1263" s="380"/>
      <c r="AE1263" s="380"/>
      <c r="AF1263" s="380"/>
      <c r="AG1263" s="380"/>
      <c r="AH1263" s="380"/>
      <c r="AI1263" s="380"/>
      <c r="AJ1263" s="380"/>
    </row>
    <row r="1264" spans="1:36" s="346" customFormat="1" ht="14.1" customHeight="1" x14ac:dyDescent="0.15">
      <c r="A1264" s="380"/>
      <c r="B1264" s="365" t="s">
        <v>1541</v>
      </c>
      <c r="C1264" s="552"/>
      <c r="D1264" s="399"/>
      <c r="E1264" s="399"/>
      <c r="F1264" s="399"/>
      <c r="G1264" s="399"/>
      <c r="H1264" s="382"/>
      <c r="I1264" s="382"/>
      <c r="J1264" s="342"/>
      <c r="K1264" s="342"/>
      <c r="L1264" s="342"/>
      <c r="M1264" s="342"/>
      <c r="N1264" s="342"/>
      <c r="O1264" s="342"/>
      <c r="P1264" s="342"/>
      <c r="Q1264" s="342"/>
      <c r="R1264" s="342"/>
      <c r="S1264" s="342"/>
      <c r="T1264" s="342"/>
      <c r="U1264" s="342"/>
      <c r="V1264" s="342"/>
      <c r="W1264" s="342"/>
      <c r="X1264" s="342"/>
      <c r="Y1264" s="380"/>
      <c r="Z1264" s="380"/>
      <c r="AA1264" s="380"/>
      <c r="AB1264" s="380"/>
      <c r="AC1264" s="83" t="s">
        <v>1177</v>
      </c>
      <c r="AD1264" s="858" t="s">
        <v>390</v>
      </c>
      <c r="AE1264" s="858"/>
      <c r="AF1264" s="858"/>
      <c r="AG1264" s="858"/>
      <c r="AH1264" s="858"/>
      <c r="AI1264" s="83" t="s">
        <v>1227</v>
      </c>
      <c r="AJ1264" s="380"/>
    </row>
    <row r="1265" spans="1:36" s="346" customFormat="1" ht="14.1" customHeight="1" x14ac:dyDescent="0.15">
      <c r="A1265" s="380"/>
      <c r="C1265" s="365" t="s">
        <v>1542</v>
      </c>
      <c r="D1265" s="399"/>
      <c r="E1265" s="399"/>
      <c r="F1265" s="399"/>
      <c r="G1265" s="399"/>
      <c r="H1265" s="382"/>
      <c r="I1265" s="382"/>
      <c r="J1265" s="342"/>
      <c r="K1265" s="342"/>
      <c r="L1265" s="342"/>
      <c r="M1265" s="342"/>
      <c r="N1265" s="342"/>
      <c r="O1265" s="342"/>
      <c r="P1265" s="342"/>
      <c r="Q1265" s="342"/>
      <c r="R1265" s="342"/>
      <c r="S1265" s="342"/>
      <c r="T1265" s="342"/>
      <c r="U1265" s="342"/>
      <c r="V1265" s="342"/>
      <c r="W1265" s="342"/>
      <c r="X1265" s="342"/>
      <c r="Y1265" s="380"/>
      <c r="Z1265" s="380"/>
      <c r="AA1265" s="380"/>
      <c r="AB1265" s="380"/>
      <c r="AC1265" s="380"/>
      <c r="AD1265" s="380"/>
      <c r="AE1265" s="380"/>
      <c r="AF1265" s="380"/>
      <c r="AG1265" s="380"/>
      <c r="AH1265" s="380"/>
      <c r="AI1265" s="380"/>
      <c r="AJ1265" s="380"/>
    </row>
    <row r="1266" spans="1:36" s="346" customFormat="1" ht="20.100000000000001" customHeight="1" x14ac:dyDescent="0.15">
      <c r="A1266" s="380"/>
      <c r="B1266" s="399"/>
    </row>
    <row r="1267" spans="1:36" s="346" customFormat="1" ht="24" customHeight="1" x14ac:dyDescent="0.15">
      <c r="A1267" s="380"/>
      <c r="B1267" s="341" t="s">
        <v>1543</v>
      </c>
      <c r="C1267" s="357"/>
      <c r="D1267" s="357"/>
      <c r="E1267" s="357"/>
      <c r="F1267" s="357"/>
      <c r="G1267" s="357"/>
      <c r="H1267" s="357"/>
      <c r="I1267" s="357"/>
      <c r="J1267" s="357"/>
      <c r="K1267" s="357"/>
      <c r="L1267" s="357"/>
      <c r="M1267" s="357"/>
      <c r="N1267" s="357"/>
      <c r="O1267" s="357"/>
      <c r="P1267" s="357"/>
      <c r="Q1267" s="357"/>
      <c r="R1267" s="357"/>
      <c r="S1267" s="357"/>
      <c r="T1267" s="357"/>
      <c r="U1267" s="357"/>
      <c r="V1267" s="357"/>
      <c r="W1267" s="357"/>
      <c r="X1267" s="357"/>
      <c r="Y1267" s="357"/>
      <c r="Z1267" s="357"/>
      <c r="AA1267" s="357"/>
      <c r="AB1267" s="357"/>
      <c r="AC1267" s="357"/>
      <c r="AD1267" s="357"/>
      <c r="AE1267" s="357"/>
      <c r="AF1267" s="357"/>
      <c r="AG1267" s="357"/>
      <c r="AH1267" s="357"/>
      <c r="AI1267" s="357"/>
      <c r="AJ1267" s="357"/>
    </row>
    <row r="1268" spans="1:36" s="346" customFormat="1" ht="20.100000000000001" customHeight="1" x14ac:dyDescent="0.15">
      <c r="A1268" s="380"/>
      <c r="B1268" s="341" t="s">
        <v>1544</v>
      </c>
      <c r="C1268" s="357"/>
      <c r="D1268" s="357"/>
      <c r="E1268" s="357"/>
      <c r="F1268" s="357"/>
      <c r="G1268" s="357"/>
      <c r="H1268" s="357"/>
      <c r="I1268" s="357"/>
      <c r="J1268" s="357"/>
      <c r="K1268" s="357"/>
      <c r="L1268" s="357"/>
      <c r="M1268" s="357"/>
      <c r="N1268" s="357"/>
      <c r="O1268" s="357"/>
      <c r="P1268" s="357"/>
      <c r="Q1268" s="357"/>
      <c r="R1268" s="357"/>
      <c r="S1268" s="357"/>
      <c r="T1268" s="357"/>
      <c r="U1268" s="378" t="s">
        <v>1545</v>
      </c>
      <c r="V1268" s="378"/>
      <c r="W1268" s="554"/>
      <c r="X1268" s="357"/>
      <c r="Y1268" s="357"/>
      <c r="Z1268" s="357"/>
      <c r="AA1268" s="357"/>
      <c r="AB1268" s="357"/>
      <c r="AC1268" s="357"/>
      <c r="AD1268" s="357"/>
      <c r="AE1268" s="357"/>
      <c r="AF1268" s="357"/>
      <c r="AG1268" s="357"/>
      <c r="AH1268" s="357"/>
      <c r="AI1268" s="357"/>
      <c r="AJ1268" s="481"/>
    </row>
    <row r="1269" spans="1:36" s="346" customFormat="1" ht="20.100000000000001" customHeight="1" x14ac:dyDescent="0.15">
      <c r="A1269" s="380"/>
      <c r="B1269" s="2118" t="s">
        <v>1546</v>
      </c>
      <c r="C1269" s="2119"/>
      <c r="D1269" s="2120"/>
      <c r="E1269" s="1815" t="s">
        <v>1547</v>
      </c>
      <c r="F1269" s="1816"/>
      <c r="G1269" s="1816"/>
      <c r="H1269" s="1817"/>
      <c r="I1269" s="2037" t="s">
        <v>1548</v>
      </c>
      <c r="J1269" s="2121"/>
      <c r="K1269" s="2121"/>
      <c r="L1269" s="2122"/>
      <c r="M1269" s="417" t="s">
        <v>1549</v>
      </c>
      <c r="N1269" s="417"/>
      <c r="O1269" s="417"/>
      <c r="P1269" s="417"/>
      <c r="Q1269" s="417"/>
      <c r="R1269" s="417"/>
      <c r="S1269" s="417"/>
      <c r="T1269" s="417"/>
      <c r="U1269" s="357"/>
      <c r="V1269" s="343" t="s">
        <v>829</v>
      </c>
      <c r="W1269" s="344"/>
      <c r="X1269" s="344"/>
      <c r="Y1269" s="345"/>
      <c r="Z1269" s="343" t="s">
        <v>1550</v>
      </c>
      <c r="AA1269" s="344"/>
      <c r="AB1269" s="344"/>
      <c r="AC1269" s="344"/>
      <c r="AD1269" s="344"/>
      <c r="AE1269" s="345"/>
      <c r="AF1269" s="2126" t="s">
        <v>1551</v>
      </c>
      <c r="AG1269" s="2127"/>
      <c r="AH1269" s="2127"/>
      <c r="AI1269" s="2127"/>
      <c r="AJ1269" s="2128"/>
    </row>
    <row r="1270" spans="1:36" s="359" customFormat="1" ht="20.100000000000001" customHeight="1" x14ac:dyDescent="0.15">
      <c r="A1270" s="357"/>
      <c r="B1270" s="2034" t="s">
        <v>878</v>
      </c>
      <c r="C1270" s="2035"/>
      <c r="D1270" s="2036"/>
      <c r="E1270" s="1818"/>
      <c r="F1270" s="1819"/>
      <c r="G1270" s="1819"/>
      <c r="H1270" s="1820"/>
      <c r="I1270" s="2123"/>
      <c r="J1270" s="2124"/>
      <c r="K1270" s="2124"/>
      <c r="L1270" s="2125"/>
      <c r="M1270" s="417" t="s">
        <v>1552</v>
      </c>
      <c r="N1270" s="417"/>
      <c r="O1270" s="417"/>
      <c r="P1270" s="417"/>
      <c r="Q1270" s="417" t="s">
        <v>1553</v>
      </c>
      <c r="R1270" s="417"/>
      <c r="S1270" s="417"/>
      <c r="T1270" s="417"/>
      <c r="U1270" s="357"/>
      <c r="V1270" s="386" t="s">
        <v>1552</v>
      </c>
      <c r="W1270" s="387"/>
      <c r="X1270" s="387"/>
      <c r="Y1270" s="388"/>
      <c r="Z1270" s="1808"/>
      <c r="AA1270" s="1809"/>
      <c r="AB1270" s="1809"/>
      <c r="AC1270" s="2129" t="s">
        <v>1554</v>
      </c>
      <c r="AD1270" s="2129"/>
      <c r="AE1270" s="2130"/>
      <c r="AF1270" s="1808"/>
      <c r="AG1270" s="1809"/>
      <c r="AH1270" s="1809"/>
      <c r="AI1270" s="1809"/>
      <c r="AJ1270" s="555" t="s">
        <v>1231</v>
      </c>
    </row>
    <row r="1271" spans="1:36" s="359" customFormat="1" ht="20.100000000000001" customHeight="1" x14ac:dyDescent="0.15">
      <c r="A1271" s="357"/>
      <c r="B1271" s="434" t="s">
        <v>1555</v>
      </c>
      <c r="C1271" s="434"/>
      <c r="D1271" s="434"/>
      <c r="E1271" s="1808"/>
      <c r="F1271" s="1809"/>
      <c r="G1271" s="1809"/>
      <c r="H1271" s="556" t="s">
        <v>1556</v>
      </c>
      <c r="I1271" s="1808"/>
      <c r="J1271" s="1809"/>
      <c r="K1271" s="1809"/>
      <c r="L1271" s="557" t="s">
        <v>859</v>
      </c>
      <c r="M1271" s="1808"/>
      <c r="N1271" s="1809"/>
      <c r="O1271" s="1809"/>
      <c r="P1271" s="556" t="s">
        <v>1556</v>
      </c>
      <c r="Q1271" s="1808"/>
      <c r="R1271" s="1809"/>
      <c r="S1271" s="1809"/>
      <c r="T1271" s="556" t="s">
        <v>1556</v>
      </c>
      <c r="U1271" s="357"/>
      <c r="V1271" s="363" t="s">
        <v>1553</v>
      </c>
      <c r="W1271" s="364"/>
      <c r="X1271" s="364"/>
      <c r="Y1271" s="393"/>
      <c r="Z1271" s="1808"/>
      <c r="AA1271" s="1809"/>
      <c r="AB1271" s="1809"/>
      <c r="AC1271" s="2129" t="s">
        <v>1557</v>
      </c>
      <c r="AD1271" s="2129"/>
      <c r="AE1271" s="2130"/>
      <c r="AF1271" s="1808"/>
      <c r="AG1271" s="1809"/>
      <c r="AH1271" s="1809"/>
      <c r="AI1271" s="1809"/>
      <c r="AJ1271" s="555" t="s">
        <v>1231</v>
      </c>
    </row>
    <row r="1272" spans="1:36" s="359" customFormat="1" ht="20.100000000000001" customHeight="1" x14ac:dyDescent="0.15">
      <c r="A1272" s="357"/>
      <c r="B1272" s="434" t="s">
        <v>1558</v>
      </c>
      <c r="C1272" s="434"/>
      <c r="D1272" s="434"/>
      <c r="E1272" s="1808"/>
      <c r="F1272" s="1809"/>
      <c r="G1272" s="1809"/>
      <c r="H1272" s="556" t="s">
        <v>1556</v>
      </c>
      <c r="I1272" s="1808"/>
      <c r="J1272" s="1809"/>
      <c r="K1272" s="1809"/>
      <c r="L1272" s="557" t="s">
        <v>859</v>
      </c>
      <c r="M1272" s="1808"/>
      <c r="N1272" s="1809"/>
      <c r="O1272" s="1809"/>
      <c r="P1272" s="556" t="s">
        <v>1556</v>
      </c>
      <c r="Q1272" s="1808"/>
      <c r="R1272" s="1809"/>
      <c r="S1272" s="1809"/>
      <c r="T1272" s="556" t="s">
        <v>1556</v>
      </c>
      <c r="U1272" s="357"/>
      <c r="V1272" s="357"/>
      <c r="W1272" s="357"/>
      <c r="X1272" s="357"/>
      <c r="Y1272" s="357"/>
      <c r="Z1272" s="357"/>
      <c r="AA1272" s="357"/>
      <c r="AB1272" s="489"/>
      <c r="AC1272" s="489"/>
      <c r="AD1272" s="357"/>
      <c r="AE1272" s="357"/>
      <c r="AF1272" s="357"/>
      <c r="AG1272" s="357"/>
      <c r="AH1272" s="357"/>
      <c r="AI1272" s="357"/>
      <c r="AJ1272" s="357"/>
    </row>
    <row r="1273" spans="1:36" s="359" customFormat="1" ht="20.100000000000001" customHeight="1" x14ac:dyDescent="0.15">
      <c r="A1273" s="357"/>
      <c r="B1273" s="434" t="s">
        <v>1559</v>
      </c>
      <c r="C1273" s="434"/>
      <c r="D1273" s="434"/>
      <c r="E1273" s="1808"/>
      <c r="F1273" s="1809"/>
      <c r="G1273" s="1809"/>
      <c r="H1273" s="556" t="s">
        <v>1556</v>
      </c>
      <c r="I1273" s="1808"/>
      <c r="J1273" s="1809"/>
      <c r="K1273" s="1809"/>
      <c r="L1273" s="557" t="s">
        <v>859</v>
      </c>
      <c r="M1273" s="1808"/>
      <c r="N1273" s="1809"/>
      <c r="O1273" s="1809"/>
      <c r="P1273" s="556" t="s">
        <v>1556</v>
      </c>
      <c r="Q1273" s="1808"/>
      <c r="R1273" s="1809"/>
      <c r="S1273" s="1809"/>
      <c r="T1273" s="556" t="s">
        <v>1556</v>
      </c>
      <c r="U1273" s="357"/>
      <c r="V1273" s="357"/>
      <c r="W1273" s="357"/>
      <c r="X1273" s="357"/>
      <c r="Y1273" s="357"/>
      <c r="Z1273" s="357"/>
      <c r="AA1273" s="357"/>
      <c r="AB1273" s="489"/>
      <c r="AC1273" s="489"/>
      <c r="AD1273" s="357"/>
      <c r="AE1273" s="357"/>
      <c r="AF1273" s="357"/>
      <c r="AG1273" s="357"/>
      <c r="AH1273" s="357"/>
      <c r="AI1273" s="357"/>
      <c r="AJ1273" s="357"/>
    </row>
    <row r="1274" spans="1:36" s="359" customFormat="1" ht="20.100000000000001" customHeight="1" x14ac:dyDescent="0.15">
      <c r="A1274" s="357"/>
      <c r="B1274" s="434" t="s">
        <v>1560</v>
      </c>
      <c r="C1274" s="434"/>
      <c r="D1274" s="434"/>
      <c r="E1274" s="1808"/>
      <c r="F1274" s="1809"/>
      <c r="G1274" s="1809"/>
      <c r="H1274" s="556" t="s">
        <v>1556</v>
      </c>
      <c r="I1274" s="1808"/>
      <c r="J1274" s="1809"/>
      <c r="K1274" s="1809"/>
      <c r="L1274" s="557" t="s">
        <v>859</v>
      </c>
      <c r="M1274" s="1808"/>
      <c r="N1274" s="1809"/>
      <c r="O1274" s="1809"/>
      <c r="P1274" s="556" t="s">
        <v>1556</v>
      </c>
      <c r="Q1274" s="1808"/>
      <c r="R1274" s="1809"/>
      <c r="S1274" s="1809"/>
      <c r="T1274" s="556" t="s">
        <v>1556</v>
      </c>
      <c r="U1274" s="357"/>
      <c r="V1274" s="357"/>
      <c r="W1274" s="357"/>
      <c r="X1274" s="357"/>
      <c r="Y1274" s="357"/>
      <c r="Z1274" s="357"/>
      <c r="AA1274" s="357"/>
      <c r="AB1274" s="489"/>
      <c r="AC1274" s="489"/>
      <c r="AD1274" s="357"/>
      <c r="AE1274" s="357"/>
      <c r="AF1274" s="357"/>
      <c r="AG1274" s="357"/>
      <c r="AH1274" s="357"/>
      <c r="AI1274" s="357"/>
      <c r="AJ1274" s="357"/>
    </row>
    <row r="1275" spans="1:36" s="359" customFormat="1" ht="20.100000000000001" customHeight="1" x14ac:dyDescent="0.15">
      <c r="A1275" s="357"/>
      <c r="B1275" s="434" t="s">
        <v>1561</v>
      </c>
      <c r="C1275" s="434"/>
      <c r="D1275" s="434"/>
      <c r="E1275" s="1808"/>
      <c r="F1275" s="1809"/>
      <c r="G1275" s="1809"/>
      <c r="H1275" s="556" t="s">
        <v>1556</v>
      </c>
      <c r="I1275" s="1808"/>
      <c r="J1275" s="1809"/>
      <c r="K1275" s="1809"/>
      <c r="L1275" s="557" t="s">
        <v>859</v>
      </c>
      <c r="M1275" s="1808"/>
      <c r="N1275" s="1809"/>
      <c r="O1275" s="1809"/>
      <c r="P1275" s="556" t="s">
        <v>1556</v>
      </c>
      <c r="Q1275" s="1808"/>
      <c r="R1275" s="1809"/>
      <c r="S1275" s="1809"/>
      <c r="T1275" s="556" t="s">
        <v>1556</v>
      </c>
      <c r="U1275" s="357"/>
      <c r="V1275" s="357"/>
      <c r="W1275" s="357"/>
      <c r="X1275" s="357"/>
      <c r="Y1275" s="357"/>
      <c r="Z1275" s="357"/>
      <c r="AA1275" s="357"/>
      <c r="AB1275" s="489"/>
      <c r="AC1275" s="489"/>
      <c r="AD1275" s="357"/>
      <c r="AE1275" s="357"/>
      <c r="AF1275" s="357"/>
      <c r="AG1275" s="357"/>
      <c r="AH1275" s="357"/>
      <c r="AI1275" s="357"/>
      <c r="AJ1275" s="357"/>
    </row>
    <row r="1276" spans="1:36" s="359" customFormat="1" ht="20.100000000000001" customHeight="1" x14ac:dyDescent="0.15">
      <c r="A1276" s="357"/>
      <c r="B1276" s="434" t="s">
        <v>1562</v>
      </c>
      <c r="C1276" s="434"/>
      <c r="D1276" s="434"/>
      <c r="E1276" s="1808"/>
      <c r="F1276" s="1809"/>
      <c r="G1276" s="1809"/>
      <c r="H1276" s="556" t="s">
        <v>1556</v>
      </c>
      <c r="I1276" s="1808"/>
      <c r="J1276" s="1809"/>
      <c r="K1276" s="1809"/>
      <c r="L1276" s="557" t="s">
        <v>859</v>
      </c>
      <c r="M1276" s="1808"/>
      <c r="N1276" s="1809"/>
      <c r="O1276" s="1809"/>
      <c r="P1276" s="556" t="s">
        <v>1556</v>
      </c>
      <c r="Q1276" s="1808"/>
      <c r="R1276" s="1809"/>
      <c r="S1276" s="1809"/>
      <c r="T1276" s="556" t="s">
        <v>1556</v>
      </c>
      <c r="U1276" s="357"/>
      <c r="V1276" s="357"/>
      <c r="W1276" s="357"/>
      <c r="X1276" s="357"/>
      <c r="Y1276" s="357"/>
      <c r="Z1276" s="357"/>
      <c r="AA1276" s="357"/>
      <c r="AB1276" s="489"/>
      <c r="AC1276" s="489"/>
      <c r="AD1276" s="357"/>
      <c r="AE1276" s="357"/>
      <c r="AF1276" s="357"/>
      <c r="AG1276" s="357"/>
      <c r="AH1276" s="357"/>
      <c r="AI1276" s="357"/>
      <c r="AJ1276" s="357"/>
    </row>
    <row r="1277" spans="1:36" s="359" customFormat="1" ht="20.100000000000001" customHeight="1" x14ac:dyDescent="0.15">
      <c r="A1277" s="357"/>
      <c r="B1277" s="434" t="s">
        <v>1563</v>
      </c>
      <c r="C1277" s="434"/>
      <c r="D1277" s="434"/>
      <c r="E1277" s="1808"/>
      <c r="F1277" s="1809"/>
      <c r="G1277" s="1809"/>
      <c r="H1277" s="556" t="s">
        <v>1556</v>
      </c>
      <c r="I1277" s="1808"/>
      <c r="J1277" s="1809"/>
      <c r="K1277" s="1809"/>
      <c r="L1277" s="557" t="s">
        <v>859</v>
      </c>
      <c r="M1277" s="1808"/>
      <c r="N1277" s="1809"/>
      <c r="O1277" s="1809"/>
      <c r="P1277" s="556" t="s">
        <v>1556</v>
      </c>
      <c r="Q1277" s="1808"/>
      <c r="R1277" s="1809"/>
      <c r="S1277" s="1809"/>
      <c r="T1277" s="556" t="s">
        <v>1556</v>
      </c>
      <c r="U1277" s="357"/>
      <c r="V1277" s="357"/>
      <c r="W1277" s="357"/>
      <c r="X1277" s="357"/>
      <c r="Y1277" s="357"/>
      <c r="Z1277" s="357"/>
      <c r="AA1277" s="357"/>
      <c r="AB1277" s="489"/>
      <c r="AC1277" s="489"/>
      <c r="AD1277" s="357"/>
      <c r="AE1277" s="357"/>
      <c r="AF1277" s="357"/>
      <c r="AG1277" s="357"/>
      <c r="AH1277" s="357"/>
      <c r="AI1277" s="357"/>
      <c r="AJ1277" s="357"/>
    </row>
    <row r="1278" spans="1:36" s="359" customFormat="1" ht="20.100000000000001" customHeight="1" x14ac:dyDescent="0.15">
      <c r="A1278" s="357"/>
      <c r="B1278" s="434" t="s">
        <v>1564</v>
      </c>
      <c r="C1278" s="434"/>
      <c r="D1278" s="434"/>
      <c r="E1278" s="1808"/>
      <c r="F1278" s="1809"/>
      <c r="G1278" s="1809"/>
      <c r="H1278" s="556" t="s">
        <v>1556</v>
      </c>
      <c r="I1278" s="1808"/>
      <c r="J1278" s="1809"/>
      <c r="K1278" s="1809"/>
      <c r="L1278" s="557" t="s">
        <v>859</v>
      </c>
      <c r="M1278" s="1808"/>
      <c r="N1278" s="1809"/>
      <c r="O1278" s="1809"/>
      <c r="P1278" s="556" t="s">
        <v>1556</v>
      </c>
      <c r="Q1278" s="1808"/>
      <c r="R1278" s="1809"/>
      <c r="S1278" s="1809"/>
      <c r="T1278" s="556" t="s">
        <v>1556</v>
      </c>
      <c r="U1278" s="357"/>
      <c r="V1278" s="357"/>
      <c r="W1278" s="357"/>
      <c r="X1278" s="357"/>
      <c r="Y1278" s="357"/>
      <c r="Z1278" s="357"/>
      <c r="AA1278" s="357"/>
      <c r="AB1278" s="489"/>
      <c r="AC1278" s="489"/>
      <c r="AD1278" s="357"/>
      <c r="AE1278" s="357"/>
      <c r="AF1278" s="357"/>
      <c r="AG1278" s="357"/>
      <c r="AH1278" s="357"/>
      <c r="AI1278" s="357"/>
      <c r="AJ1278" s="357"/>
    </row>
    <row r="1279" spans="1:36" s="359" customFormat="1" ht="20.100000000000001" customHeight="1" x14ac:dyDescent="0.15">
      <c r="A1279" s="357"/>
      <c r="B1279" s="434" t="s">
        <v>1565</v>
      </c>
      <c r="C1279" s="434"/>
      <c r="D1279" s="434"/>
      <c r="E1279" s="1808"/>
      <c r="F1279" s="1809"/>
      <c r="G1279" s="1809"/>
      <c r="H1279" s="556" t="s">
        <v>1556</v>
      </c>
      <c r="I1279" s="1808"/>
      <c r="J1279" s="1809"/>
      <c r="K1279" s="1809"/>
      <c r="L1279" s="557" t="s">
        <v>859</v>
      </c>
      <c r="M1279" s="1808"/>
      <c r="N1279" s="1809"/>
      <c r="O1279" s="1809"/>
      <c r="P1279" s="556" t="s">
        <v>1556</v>
      </c>
      <c r="Q1279" s="1808"/>
      <c r="R1279" s="1809"/>
      <c r="S1279" s="1809"/>
      <c r="T1279" s="556" t="s">
        <v>1556</v>
      </c>
      <c r="U1279" s="357"/>
      <c r="V1279" s="357"/>
      <c r="W1279" s="357"/>
      <c r="X1279" s="357"/>
      <c r="Y1279" s="357"/>
      <c r="Z1279" s="357"/>
      <c r="AA1279" s="357"/>
      <c r="AB1279" s="489"/>
      <c r="AC1279" s="489"/>
      <c r="AD1279" s="357"/>
      <c r="AE1279" s="357"/>
      <c r="AF1279" s="357"/>
      <c r="AG1279" s="357"/>
      <c r="AH1279" s="357"/>
      <c r="AI1279" s="357"/>
      <c r="AJ1279" s="357"/>
    </row>
    <row r="1280" spans="1:36" s="359" customFormat="1" ht="20.100000000000001" customHeight="1" x14ac:dyDescent="0.15">
      <c r="A1280" s="357"/>
      <c r="B1280" s="434" t="s">
        <v>1566</v>
      </c>
      <c r="C1280" s="434"/>
      <c r="D1280" s="434"/>
      <c r="E1280" s="1808"/>
      <c r="F1280" s="1809"/>
      <c r="G1280" s="1809"/>
      <c r="H1280" s="556" t="s">
        <v>1556</v>
      </c>
      <c r="I1280" s="1808"/>
      <c r="J1280" s="1809"/>
      <c r="K1280" s="1809"/>
      <c r="L1280" s="557" t="s">
        <v>859</v>
      </c>
      <c r="M1280" s="1808"/>
      <c r="N1280" s="1809"/>
      <c r="O1280" s="1809"/>
      <c r="P1280" s="556" t="s">
        <v>1556</v>
      </c>
      <c r="Q1280" s="1808"/>
      <c r="R1280" s="1809"/>
      <c r="S1280" s="1809"/>
      <c r="T1280" s="556" t="s">
        <v>1556</v>
      </c>
      <c r="U1280" s="357"/>
      <c r="V1280" s="357"/>
      <c r="W1280" s="357"/>
      <c r="X1280" s="357"/>
      <c r="Y1280" s="357"/>
      <c r="Z1280" s="357"/>
      <c r="AA1280" s="357"/>
      <c r="AB1280" s="489"/>
      <c r="AC1280" s="489"/>
      <c r="AD1280" s="357"/>
      <c r="AE1280" s="357"/>
      <c r="AF1280" s="357"/>
      <c r="AG1280" s="357"/>
      <c r="AH1280" s="357"/>
      <c r="AI1280" s="357"/>
      <c r="AJ1280" s="357"/>
    </row>
    <row r="1281" spans="1:36" s="359" customFormat="1" ht="20.100000000000001" customHeight="1" x14ac:dyDescent="0.15">
      <c r="A1281" s="357"/>
      <c r="B1281" s="434" t="s">
        <v>1567</v>
      </c>
      <c r="C1281" s="434"/>
      <c r="D1281" s="434"/>
      <c r="E1281" s="1808"/>
      <c r="F1281" s="1809"/>
      <c r="G1281" s="1809"/>
      <c r="H1281" s="556" t="s">
        <v>1556</v>
      </c>
      <c r="I1281" s="1808"/>
      <c r="J1281" s="1809"/>
      <c r="K1281" s="1809"/>
      <c r="L1281" s="557" t="s">
        <v>859</v>
      </c>
      <c r="M1281" s="1808"/>
      <c r="N1281" s="1809"/>
      <c r="O1281" s="1809"/>
      <c r="P1281" s="556" t="s">
        <v>1556</v>
      </c>
      <c r="Q1281" s="1808"/>
      <c r="R1281" s="1809"/>
      <c r="S1281" s="1809"/>
      <c r="T1281" s="556" t="s">
        <v>1556</v>
      </c>
      <c r="U1281" s="357"/>
      <c r="V1281" s="357"/>
      <c r="W1281" s="357"/>
      <c r="X1281" s="357"/>
      <c r="Y1281" s="357"/>
      <c r="Z1281" s="357"/>
      <c r="AA1281" s="357"/>
      <c r="AB1281" s="489"/>
      <c r="AC1281" s="489"/>
      <c r="AD1281" s="357"/>
      <c r="AE1281" s="357"/>
      <c r="AF1281" s="357"/>
      <c r="AG1281" s="357"/>
      <c r="AH1281" s="357"/>
      <c r="AI1281" s="357"/>
      <c r="AJ1281" s="357"/>
    </row>
    <row r="1282" spans="1:36" s="359" customFormat="1" ht="20.100000000000001" customHeight="1" x14ac:dyDescent="0.15">
      <c r="A1282" s="357"/>
      <c r="B1282" s="558" t="s">
        <v>1568</v>
      </c>
      <c r="C1282" s="424"/>
      <c r="D1282" s="559"/>
      <c r="E1282" s="1808"/>
      <c r="F1282" s="1809"/>
      <c r="G1282" s="1809"/>
      <c r="H1282" s="556" t="s">
        <v>1556</v>
      </c>
      <c r="I1282" s="1808"/>
      <c r="J1282" s="1809"/>
      <c r="K1282" s="1809"/>
      <c r="L1282" s="557" t="s">
        <v>859</v>
      </c>
      <c r="M1282" s="1808"/>
      <c r="N1282" s="1809"/>
      <c r="O1282" s="1809"/>
      <c r="P1282" s="556" t="s">
        <v>1556</v>
      </c>
      <c r="Q1282" s="1808"/>
      <c r="R1282" s="1809"/>
      <c r="S1282" s="1809"/>
      <c r="T1282" s="556" t="s">
        <v>1556</v>
      </c>
      <c r="U1282" s="357"/>
      <c r="V1282" s="357"/>
      <c r="W1282" s="357"/>
      <c r="X1282" s="357"/>
      <c r="Y1282" s="357"/>
      <c r="Z1282" s="357"/>
      <c r="AA1282" s="357"/>
      <c r="AB1282" s="489"/>
      <c r="AC1282" s="489"/>
      <c r="AD1282" s="357"/>
      <c r="AE1282" s="357"/>
      <c r="AF1282" s="357"/>
      <c r="AG1282" s="357"/>
      <c r="AH1282" s="357"/>
      <c r="AI1282" s="357"/>
      <c r="AJ1282" s="357"/>
    </row>
    <row r="1283" spans="1:36" s="359" customFormat="1" ht="20.100000000000001" customHeight="1" x14ac:dyDescent="0.15">
      <c r="A1283" s="357"/>
      <c r="B1283" s="363" t="s">
        <v>1569</v>
      </c>
      <c r="C1283" s="364"/>
      <c r="D1283" s="393"/>
      <c r="E1283" s="2131"/>
      <c r="F1283" s="2132"/>
      <c r="G1283" s="2132"/>
      <c r="H1283" s="560" t="s">
        <v>1556</v>
      </c>
      <c r="I1283" s="2131"/>
      <c r="J1283" s="2132"/>
      <c r="K1283" s="2132"/>
      <c r="L1283" s="561" t="s">
        <v>859</v>
      </c>
      <c r="M1283" s="2131"/>
      <c r="N1283" s="2132"/>
      <c r="O1283" s="2132"/>
      <c r="P1283" s="560" t="s">
        <v>1556</v>
      </c>
      <c r="Q1283" s="2131"/>
      <c r="R1283" s="2132"/>
      <c r="S1283" s="2132"/>
      <c r="T1283" s="560" t="s">
        <v>1556</v>
      </c>
      <c r="U1283" s="357"/>
      <c r="V1283" s="357"/>
      <c r="W1283" s="357"/>
      <c r="X1283" s="357"/>
      <c r="Y1283" s="357"/>
      <c r="Z1283" s="357"/>
      <c r="AA1283" s="357"/>
      <c r="AB1283" s="489"/>
      <c r="AC1283" s="489"/>
      <c r="AD1283" s="357"/>
      <c r="AE1283" s="357"/>
      <c r="AF1283" s="357"/>
      <c r="AG1283" s="357"/>
      <c r="AH1283" s="357"/>
      <c r="AI1283" s="357"/>
      <c r="AJ1283" s="357"/>
    </row>
    <row r="1284" spans="1:36" s="359" customFormat="1" ht="20.100000000000001" customHeight="1" x14ac:dyDescent="0.15">
      <c r="A1284" s="357"/>
      <c r="B1284" s="166" t="s">
        <v>1570</v>
      </c>
      <c r="C1284" s="365"/>
      <c r="D1284" s="365"/>
      <c r="E1284" s="365"/>
      <c r="F1284" s="365"/>
      <c r="G1284" s="365"/>
      <c r="H1284" s="365"/>
      <c r="I1284" s="365"/>
      <c r="J1284" s="365"/>
      <c r="K1284" s="365"/>
      <c r="L1284" s="365"/>
      <c r="M1284" s="365"/>
      <c r="N1284" s="365"/>
      <c r="O1284" s="365"/>
      <c r="P1284" s="365"/>
      <c r="Q1284" s="365"/>
      <c r="R1284" s="365"/>
      <c r="S1284" s="365"/>
      <c r="T1284" s="365"/>
      <c r="U1284" s="365"/>
      <c r="V1284" s="365"/>
      <c r="W1284" s="365"/>
      <c r="X1284" s="365"/>
      <c r="Y1284" s="365"/>
      <c r="Z1284" s="365"/>
      <c r="AA1284" s="365"/>
      <c r="AB1284" s="365"/>
      <c r="AC1284" s="365"/>
      <c r="AD1284" s="365"/>
      <c r="AE1284" s="365"/>
      <c r="AF1284" s="365"/>
      <c r="AG1284" s="365"/>
      <c r="AH1284" s="365"/>
      <c r="AI1284" s="365"/>
      <c r="AJ1284" s="365"/>
    </row>
    <row r="1285" spans="1:36" s="359" customFormat="1" ht="20.100000000000001" customHeight="1" x14ac:dyDescent="0.15">
      <c r="A1285" s="357"/>
      <c r="B1285" s="365"/>
      <c r="C1285" s="365"/>
      <c r="D1285" s="365"/>
      <c r="E1285" s="365"/>
      <c r="F1285" s="365"/>
      <c r="G1285" s="365"/>
      <c r="H1285" s="365"/>
      <c r="I1285" s="365"/>
      <c r="J1285" s="365"/>
      <c r="K1285" s="365"/>
      <c r="L1285" s="365"/>
      <c r="M1285" s="365"/>
      <c r="N1285" s="365"/>
      <c r="O1285" s="365"/>
      <c r="P1285" s="365"/>
      <c r="Q1285" s="365"/>
      <c r="R1285" s="365"/>
      <c r="S1285" s="365"/>
      <c r="T1285" s="365"/>
      <c r="U1285" s="365"/>
      <c r="V1285" s="365"/>
      <c r="W1285" s="365"/>
      <c r="X1285" s="365"/>
      <c r="Y1285" s="365"/>
      <c r="Z1285" s="365"/>
      <c r="AA1285" s="365"/>
      <c r="AB1285" s="365"/>
      <c r="AC1285" s="365"/>
      <c r="AD1285" s="365"/>
      <c r="AE1285" s="365"/>
      <c r="AF1285" s="365"/>
      <c r="AG1285" s="365"/>
      <c r="AH1285" s="365"/>
      <c r="AI1285" s="365"/>
      <c r="AJ1285" s="365"/>
    </row>
    <row r="1286" spans="1:36" s="359" customFormat="1" ht="20.100000000000001" customHeight="1" x14ac:dyDescent="0.15">
      <c r="A1286" s="357"/>
      <c r="B1286" s="341" t="s">
        <v>1571</v>
      </c>
      <c r="C1286" s="341"/>
      <c r="D1286" s="341"/>
      <c r="E1286" s="341"/>
      <c r="F1286" s="341"/>
      <c r="G1286" s="341"/>
      <c r="H1286" s="341"/>
      <c r="I1286" s="341"/>
      <c r="J1286" s="341"/>
      <c r="K1286" s="341"/>
      <c r="L1286" s="341"/>
      <c r="M1286" s="341"/>
      <c r="N1286" s="341"/>
      <c r="O1286" s="341"/>
      <c r="P1286" s="341"/>
      <c r="Q1286" s="341"/>
      <c r="R1286" s="341"/>
      <c r="S1286" s="341"/>
      <c r="T1286" s="341"/>
      <c r="U1286" s="341"/>
      <c r="V1286" s="341"/>
      <c r="W1286" s="341"/>
      <c r="X1286" s="341"/>
      <c r="Y1286" s="341"/>
      <c r="Z1286" s="341"/>
      <c r="AA1286" s="341"/>
      <c r="AB1286" s="341"/>
      <c r="AC1286" s="341"/>
      <c r="AD1286" s="341"/>
      <c r="AE1286" s="341"/>
      <c r="AF1286" s="341"/>
      <c r="AG1286" s="341"/>
      <c r="AH1286" s="341"/>
      <c r="AI1286" s="341"/>
      <c r="AJ1286" s="341"/>
    </row>
    <row r="1287" spans="1:36" s="366" customFormat="1" ht="14.1" customHeight="1" x14ac:dyDescent="0.15">
      <c r="A1287" s="365"/>
      <c r="B1287" s="341" t="s">
        <v>1572</v>
      </c>
      <c r="C1287" s="341"/>
      <c r="D1287" s="341"/>
      <c r="E1287" s="341"/>
      <c r="F1287" s="341"/>
      <c r="G1287" s="341"/>
      <c r="H1287" s="341"/>
      <c r="I1287" s="341"/>
      <c r="J1287" s="341"/>
      <c r="K1287" s="341"/>
      <c r="L1287" s="341"/>
      <c r="M1287" s="341"/>
      <c r="N1287" s="341"/>
      <c r="O1287" s="341"/>
      <c r="P1287" s="341"/>
      <c r="Q1287" s="341"/>
      <c r="R1287" s="341"/>
      <c r="S1287" s="341"/>
      <c r="T1287" s="341"/>
      <c r="U1287" s="341"/>
      <c r="V1287" s="341"/>
      <c r="W1287" s="341"/>
      <c r="X1287" s="341"/>
      <c r="Y1287" s="341"/>
      <c r="Z1287" s="341"/>
      <c r="AA1287" s="341"/>
      <c r="AB1287" s="341"/>
      <c r="AC1287" s="341"/>
      <c r="AD1287" s="341"/>
      <c r="AE1287" s="341"/>
      <c r="AF1287" s="341"/>
      <c r="AG1287" s="341"/>
      <c r="AH1287" s="341"/>
      <c r="AI1287" s="341"/>
      <c r="AJ1287" s="341"/>
    </row>
    <row r="1288" spans="1:36" s="366" customFormat="1" ht="20.100000000000001" customHeight="1" x14ac:dyDescent="0.15">
      <c r="A1288" s="365"/>
      <c r="B1288" s="343" t="s">
        <v>852</v>
      </c>
      <c r="C1288" s="344"/>
      <c r="D1288" s="344"/>
      <c r="E1288" s="344"/>
      <c r="F1288" s="345"/>
      <c r="G1288" s="343" t="s">
        <v>1186</v>
      </c>
      <c r="H1288" s="344"/>
      <c r="I1288" s="344"/>
      <c r="J1288" s="344"/>
      <c r="K1288" s="344"/>
      <c r="L1288" s="344"/>
      <c r="M1288" s="344"/>
      <c r="N1288" s="344"/>
      <c r="O1288" s="344"/>
      <c r="P1288" s="344"/>
      <c r="Q1288" s="344"/>
      <c r="R1288" s="344"/>
      <c r="S1288" s="344"/>
      <c r="T1288" s="344"/>
      <c r="U1288" s="345"/>
      <c r="V1288" s="343" t="s">
        <v>1187</v>
      </c>
      <c r="W1288" s="344"/>
      <c r="X1288" s="344"/>
      <c r="Y1288" s="344"/>
      <c r="Z1288" s="344"/>
      <c r="AA1288" s="344"/>
      <c r="AB1288" s="344"/>
      <c r="AC1288" s="344"/>
      <c r="AD1288" s="344"/>
      <c r="AE1288" s="344"/>
      <c r="AF1288" s="344"/>
      <c r="AG1288" s="344"/>
      <c r="AH1288" s="344"/>
      <c r="AI1288" s="344"/>
      <c r="AJ1288" s="345"/>
    </row>
    <row r="1289" spans="1:36" s="340" customFormat="1" ht="20.100000000000001" customHeight="1" x14ac:dyDescent="0.15">
      <c r="A1289" s="341"/>
      <c r="B1289" s="1792"/>
      <c r="C1289" s="1793"/>
      <c r="D1289" s="1793"/>
      <c r="E1289" s="1793"/>
      <c r="F1289" s="1789"/>
      <c r="G1289" s="467" t="s">
        <v>1188</v>
      </c>
      <c r="H1289" s="436"/>
      <c r="I1289" s="436"/>
      <c r="J1289" s="436"/>
      <c r="K1289" s="436"/>
      <c r="L1289" s="436"/>
      <c r="M1289" s="436"/>
      <c r="N1289" s="436"/>
      <c r="O1289" s="436"/>
      <c r="P1289" s="436"/>
      <c r="Q1289" s="436"/>
      <c r="R1289" s="436"/>
      <c r="S1289" s="436"/>
      <c r="T1289" s="436"/>
      <c r="U1289" s="437"/>
      <c r="V1289" s="851"/>
      <c r="W1289" s="852"/>
      <c r="X1289" s="852"/>
      <c r="Y1289" s="852"/>
      <c r="Z1289" s="852"/>
      <c r="AA1289" s="852"/>
      <c r="AB1289" s="852"/>
      <c r="AC1289" s="852"/>
      <c r="AD1289" s="852"/>
      <c r="AE1289" s="852"/>
      <c r="AF1289" s="852"/>
      <c r="AG1289" s="852"/>
      <c r="AH1289" s="852"/>
      <c r="AI1289" s="852"/>
      <c r="AJ1289" s="853"/>
    </row>
    <row r="1290" spans="1:36" s="340" customFormat="1" ht="20.100000000000001" customHeight="1" x14ac:dyDescent="0.15">
      <c r="A1290" s="341"/>
      <c r="B1290" s="1879"/>
      <c r="C1290" s="1936"/>
      <c r="D1290" s="1936"/>
      <c r="E1290" s="1936"/>
      <c r="F1290" s="1790"/>
      <c r="G1290" s="455"/>
      <c r="H1290" s="380"/>
      <c r="I1290" s="380"/>
      <c r="J1290" s="380"/>
      <c r="K1290" s="380"/>
      <c r="L1290" s="380"/>
      <c r="M1290" s="380"/>
      <c r="N1290" s="380"/>
      <c r="O1290" s="380"/>
      <c r="P1290" s="380"/>
      <c r="Q1290" s="380"/>
      <c r="R1290" s="380"/>
      <c r="S1290" s="380"/>
      <c r="T1290" s="380"/>
      <c r="U1290" s="454"/>
      <c r="V1290" s="1891"/>
      <c r="W1290" s="1892"/>
      <c r="X1290" s="1892"/>
      <c r="Y1290" s="1892"/>
      <c r="Z1290" s="1892"/>
      <c r="AA1290" s="1892"/>
      <c r="AB1290" s="1892"/>
      <c r="AC1290" s="1892"/>
      <c r="AD1290" s="1892"/>
      <c r="AE1290" s="1892"/>
      <c r="AF1290" s="1892"/>
      <c r="AG1290" s="1892"/>
      <c r="AH1290" s="1892"/>
      <c r="AI1290" s="1892"/>
      <c r="AJ1290" s="1893"/>
    </row>
    <row r="1291" spans="1:36" s="346" customFormat="1" ht="20.100000000000001" customHeight="1" x14ac:dyDescent="0.15">
      <c r="A1291" s="342"/>
      <c r="B1291" s="1879"/>
      <c r="C1291" s="1936"/>
      <c r="D1291" s="1936"/>
      <c r="E1291" s="1936"/>
      <c r="F1291" s="1790"/>
      <c r="G1291" s="455" t="s">
        <v>1189</v>
      </c>
      <c r="H1291" s="380"/>
      <c r="I1291" s="380"/>
      <c r="J1291" s="380"/>
      <c r="K1291" s="380"/>
      <c r="L1291" s="380"/>
      <c r="M1291" s="380"/>
      <c r="N1291" s="380"/>
      <c r="O1291" s="380"/>
      <c r="P1291" s="380"/>
      <c r="Q1291" s="380"/>
      <c r="R1291" s="380"/>
      <c r="S1291" s="380"/>
      <c r="T1291" s="380"/>
      <c r="U1291" s="454"/>
      <c r="V1291" s="1891"/>
      <c r="W1291" s="1892"/>
      <c r="X1291" s="1892"/>
      <c r="Y1291" s="1892"/>
      <c r="Z1291" s="1892"/>
      <c r="AA1291" s="1892"/>
      <c r="AB1291" s="1892"/>
      <c r="AC1291" s="1892"/>
      <c r="AD1291" s="1892"/>
      <c r="AE1291" s="1892"/>
      <c r="AF1291" s="1892"/>
      <c r="AG1291" s="1892"/>
      <c r="AH1291" s="1892"/>
      <c r="AI1291" s="1892"/>
      <c r="AJ1291" s="1893"/>
    </row>
    <row r="1292" spans="1:36" s="346" customFormat="1" ht="14.1" customHeight="1" x14ac:dyDescent="0.15">
      <c r="A1292" s="342"/>
      <c r="B1292" s="1794"/>
      <c r="C1292" s="1795"/>
      <c r="D1292" s="1795"/>
      <c r="E1292" s="1795"/>
      <c r="F1292" s="1791"/>
      <c r="G1292" s="469"/>
      <c r="H1292" s="470"/>
      <c r="I1292" s="470"/>
      <c r="J1292" s="470"/>
      <c r="K1292" s="470"/>
      <c r="L1292" s="470"/>
      <c r="M1292" s="470"/>
      <c r="N1292" s="470"/>
      <c r="O1292" s="470"/>
      <c r="P1292" s="470"/>
      <c r="Q1292" s="470"/>
      <c r="R1292" s="470"/>
      <c r="S1292" s="470"/>
      <c r="T1292" s="470"/>
      <c r="U1292" s="471"/>
      <c r="V1292" s="854"/>
      <c r="W1292" s="855"/>
      <c r="X1292" s="855"/>
      <c r="Y1292" s="855"/>
      <c r="Z1292" s="855"/>
      <c r="AA1292" s="855"/>
      <c r="AB1292" s="855"/>
      <c r="AC1292" s="855"/>
      <c r="AD1292" s="855"/>
      <c r="AE1292" s="855"/>
      <c r="AF1292" s="855"/>
      <c r="AG1292" s="855"/>
      <c r="AH1292" s="855"/>
      <c r="AI1292" s="855"/>
      <c r="AJ1292" s="856"/>
    </row>
    <row r="1293" spans="1:36" s="346" customFormat="1" ht="26.1" customHeight="1" x14ac:dyDescent="0.15">
      <c r="A1293" s="342"/>
      <c r="B1293" s="562" t="s">
        <v>1190</v>
      </c>
      <c r="C1293" s="365"/>
      <c r="D1293" s="365"/>
      <c r="E1293" s="365"/>
      <c r="F1293" s="365"/>
      <c r="G1293" s="365"/>
      <c r="H1293" s="365"/>
      <c r="I1293" s="365"/>
      <c r="J1293" s="365"/>
      <c r="K1293" s="365"/>
      <c r="L1293" s="365"/>
      <c r="M1293" s="365"/>
      <c r="N1293" s="365"/>
      <c r="O1293" s="365"/>
      <c r="P1293" s="365"/>
      <c r="Q1293" s="365"/>
      <c r="R1293" s="365"/>
      <c r="S1293" s="365"/>
      <c r="T1293" s="365"/>
      <c r="U1293" s="365"/>
      <c r="V1293" s="365"/>
      <c r="W1293" s="365"/>
      <c r="X1293" s="365"/>
      <c r="Y1293" s="365"/>
      <c r="Z1293" s="365"/>
      <c r="AA1293" s="365"/>
      <c r="AB1293" s="365"/>
      <c r="AC1293" s="365"/>
      <c r="AD1293" s="365"/>
      <c r="AE1293" s="365"/>
      <c r="AF1293" s="365"/>
      <c r="AG1293" s="365"/>
      <c r="AH1293" s="365"/>
      <c r="AI1293" s="365"/>
      <c r="AJ1293" s="365"/>
    </row>
    <row r="1294" spans="1:36" s="346" customFormat="1" ht="14.1" customHeight="1" x14ac:dyDescent="0.15">
      <c r="A1294" s="342"/>
      <c r="B1294" s="357"/>
      <c r="C1294" s="357"/>
      <c r="D1294" s="357"/>
      <c r="E1294" s="357"/>
      <c r="F1294" s="357"/>
      <c r="G1294" s="357"/>
      <c r="H1294" s="357"/>
      <c r="I1294" s="357"/>
      <c r="J1294" s="357"/>
      <c r="K1294" s="357"/>
      <c r="L1294" s="357"/>
      <c r="M1294" s="357"/>
      <c r="N1294" s="357"/>
      <c r="O1294" s="357"/>
      <c r="P1294" s="357"/>
      <c r="Q1294" s="357"/>
      <c r="R1294" s="357"/>
      <c r="S1294" s="357"/>
      <c r="T1294" s="357"/>
      <c r="U1294" s="357"/>
      <c r="V1294" s="357"/>
      <c r="W1294" s="357"/>
      <c r="X1294" s="357"/>
      <c r="Y1294" s="357"/>
      <c r="Z1294" s="357"/>
      <c r="AA1294" s="357"/>
      <c r="AB1294" s="357"/>
      <c r="AC1294" s="357"/>
      <c r="AD1294" s="357"/>
      <c r="AE1294" s="357"/>
      <c r="AF1294" s="357"/>
      <c r="AG1294" s="357"/>
      <c r="AH1294" s="357"/>
      <c r="AI1294" s="357"/>
      <c r="AJ1294" s="357"/>
    </row>
    <row r="1295" spans="1:36" s="346" customFormat="1" ht="26.1" customHeight="1" x14ac:dyDescent="0.15">
      <c r="A1295" s="342"/>
      <c r="B1295" s="341" t="s">
        <v>1573</v>
      </c>
      <c r="C1295" s="357"/>
      <c r="D1295" s="357"/>
      <c r="E1295" s="357"/>
      <c r="F1295" s="357"/>
      <c r="G1295" s="357"/>
      <c r="H1295" s="357"/>
      <c r="I1295" s="357"/>
      <c r="J1295" s="357"/>
      <c r="K1295" s="357"/>
      <c r="L1295" s="357"/>
      <c r="M1295" s="357"/>
      <c r="N1295" s="357"/>
      <c r="O1295" s="357"/>
      <c r="P1295" s="357"/>
      <c r="Q1295" s="357"/>
      <c r="R1295" s="357"/>
      <c r="S1295" s="357"/>
      <c r="T1295" s="357"/>
      <c r="U1295" s="357"/>
      <c r="V1295" s="357"/>
      <c r="W1295" s="357"/>
      <c r="X1295" s="357"/>
      <c r="Y1295" s="357"/>
      <c r="Z1295" s="357"/>
      <c r="AA1295" s="357"/>
      <c r="AB1295" s="357"/>
      <c r="AC1295" s="357"/>
      <c r="AD1295" s="357"/>
      <c r="AE1295" s="357"/>
      <c r="AF1295" s="357"/>
      <c r="AG1295" s="357"/>
      <c r="AH1295" s="357"/>
      <c r="AI1295" s="357"/>
      <c r="AJ1295" s="357"/>
    </row>
    <row r="1296" spans="1:36" s="366" customFormat="1" ht="14.1" customHeight="1" x14ac:dyDescent="0.15">
      <c r="A1296" s="365"/>
      <c r="B1296" s="343" t="s">
        <v>852</v>
      </c>
      <c r="C1296" s="344"/>
      <c r="D1296" s="344"/>
      <c r="E1296" s="344"/>
      <c r="F1296" s="345"/>
      <c r="G1296" s="343" t="s">
        <v>1186</v>
      </c>
      <c r="H1296" s="344"/>
      <c r="I1296" s="344"/>
      <c r="J1296" s="344"/>
      <c r="K1296" s="344"/>
      <c r="L1296" s="344"/>
      <c r="M1296" s="344"/>
      <c r="N1296" s="344"/>
      <c r="O1296" s="344"/>
      <c r="P1296" s="344"/>
      <c r="Q1296" s="344"/>
      <c r="R1296" s="344"/>
      <c r="S1296" s="344"/>
      <c r="T1296" s="344"/>
      <c r="U1296" s="345"/>
      <c r="V1296" s="343" t="s">
        <v>1187</v>
      </c>
      <c r="W1296" s="344"/>
      <c r="X1296" s="344"/>
      <c r="Y1296" s="344"/>
      <c r="Z1296" s="344"/>
      <c r="AA1296" s="344"/>
      <c r="AB1296" s="344"/>
      <c r="AC1296" s="344"/>
      <c r="AD1296" s="344"/>
      <c r="AE1296" s="344"/>
      <c r="AF1296" s="344"/>
      <c r="AG1296" s="344"/>
      <c r="AH1296" s="344"/>
      <c r="AI1296" s="344"/>
      <c r="AJ1296" s="345"/>
    </row>
    <row r="1297" spans="1:36" s="359" customFormat="1" ht="18" customHeight="1" x14ac:dyDescent="0.15">
      <c r="A1297" s="357"/>
      <c r="B1297" s="1792"/>
      <c r="C1297" s="1793"/>
      <c r="D1297" s="1793"/>
      <c r="E1297" s="1793"/>
      <c r="F1297" s="1789"/>
      <c r="G1297" s="467" t="s">
        <v>1188</v>
      </c>
      <c r="H1297" s="436"/>
      <c r="I1297" s="436"/>
      <c r="J1297" s="436"/>
      <c r="K1297" s="436"/>
      <c r="L1297" s="436"/>
      <c r="M1297" s="436"/>
      <c r="N1297" s="436"/>
      <c r="O1297" s="436"/>
      <c r="P1297" s="436"/>
      <c r="Q1297" s="436"/>
      <c r="R1297" s="436"/>
      <c r="S1297" s="436"/>
      <c r="T1297" s="436"/>
      <c r="U1297" s="437"/>
      <c r="V1297" s="851"/>
      <c r="W1297" s="852"/>
      <c r="X1297" s="852"/>
      <c r="Y1297" s="852"/>
      <c r="Z1297" s="852"/>
      <c r="AA1297" s="852"/>
      <c r="AB1297" s="852"/>
      <c r="AC1297" s="852"/>
      <c r="AD1297" s="852"/>
      <c r="AE1297" s="852"/>
      <c r="AF1297" s="852"/>
      <c r="AG1297" s="852"/>
      <c r="AH1297" s="852"/>
      <c r="AI1297" s="852"/>
      <c r="AJ1297" s="853"/>
    </row>
    <row r="1298" spans="1:36" s="359" customFormat="1" ht="20.100000000000001" customHeight="1" x14ac:dyDescent="0.15">
      <c r="A1298" s="357"/>
      <c r="B1298" s="1879"/>
      <c r="C1298" s="1936"/>
      <c r="D1298" s="1936"/>
      <c r="E1298" s="1936"/>
      <c r="F1298" s="1790"/>
      <c r="G1298" s="455"/>
      <c r="H1298" s="380"/>
      <c r="I1298" s="380"/>
      <c r="J1298" s="380"/>
      <c r="K1298" s="380"/>
      <c r="L1298" s="380"/>
      <c r="M1298" s="380"/>
      <c r="N1298" s="380"/>
      <c r="O1298" s="380"/>
      <c r="P1298" s="380"/>
      <c r="Q1298" s="380"/>
      <c r="R1298" s="380"/>
      <c r="S1298" s="380"/>
      <c r="T1298" s="380"/>
      <c r="U1298" s="454"/>
      <c r="V1298" s="1891"/>
      <c r="W1298" s="1892"/>
      <c r="X1298" s="1892"/>
      <c r="Y1298" s="1892"/>
      <c r="Z1298" s="1892"/>
      <c r="AA1298" s="1892"/>
      <c r="AB1298" s="1892"/>
      <c r="AC1298" s="1892"/>
      <c r="AD1298" s="1892"/>
      <c r="AE1298" s="1892"/>
      <c r="AF1298" s="1892"/>
      <c r="AG1298" s="1892"/>
      <c r="AH1298" s="1892"/>
      <c r="AI1298" s="1892"/>
      <c r="AJ1298" s="1893"/>
    </row>
    <row r="1299" spans="1:36" s="346" customFormat="1" ht="20.100000000000001" customHeight="1" x14ac:dyDescent="0.15">
      <c r="A1299" s="342"/>
      <c r="B1299" s="1879"/>
      <c r="C1299" s="1936"/>
      <c r="D1299" s="1936"/>
      <c r="E1299" s="1936"/>
      <c r="F1299" s="1790"/>
      <c r="G1299" s="455" t="s">
        <v>1189</v>
      </c>
      <c r="H1299" s="380"/>
      <c r="I1299" s="380"/>
      <c r="J1299" s="380"/>
      <c r="K1299" s="380"/>
      <c r="L1299" s="380"/>
      <c r="M1299" s="380"/>
      <c r="N1299" s="380"/>
      <c r="O1299" s="380"/>
      <c r="P1299" s="380"/>
      <c r="Q1299" s="380"/>
      <c r="R1299" s="380"/>
      <c r="S1299" s="380"/>
      <c r="T1299" s="380"/>
      <c r="U1299" s="454"/>
      <c r="V1299" s="1891"/>
      <c r="W1299" s="1892"/>
      <c r="X1299" s="1892"/>
      <c r="Y1299" s="1892"/>
      <c r="Z1299" s="1892"/>
      <c r="AA1299" s="1892"/>
      <c r="AB1299" s="1892"/>
      <c r="AC1299" s="1892"/>
      <c r="AD1299" s="1892"/>
      <c r="AE1299" s="1892"/>
      <c r="AF1299" s="1892"/>
      <c r="AG1299" s="1892"/>
      <c r="AH1299" s="1892"/>
      <c r="AI1299" s="1892"/>
      <c r="AJ1299" s="1893"/>
    </row>
    <row r="1300" spans="1:36" s="346" customFormat="1" ht="14.1" customHeight="1" x14ac:dyDescent="0.15">
      <c r="A1300" s="342"/>
      <c r="B1300" s="1794"/>
      <c r="C1300" s="1795"/>
      <c r="D1300" s="1795"/>
      <c r="E1300" s="1795"/>
      <c r="F1300" s="1791"/>
      <c r="G1300" s="469"/>
      <c r="H1300" s="470"/>
      <c r="I1300" s="470"/>
      <c r="J1300" s="470"/>
      <c r="K1300" s="470"/>
      <c r="L1300" s="470"/>
      <c r="M1300" s="470"/>
      <c r="N1300" s="470"/>
      <c r="O1300" s="470"/>
      <c r="P1300" s="470"/>
      <c r="Q1300" s="470"/>
      <c r="R1300" s="470"/>
      <c r="S1300" s="470"/>
      <c r="T1300" s="470"/>
      <c r="U1300" s="471"/>
      <c r="V1300" s="854"/>
      <c r="W1300" s="855"/>
      <c r="X1300" s="855"/>
      <c r="Y1300" s="855"/>
      <c r="Z1300" s="855"/>
      <c r="AA1300" s="855"/>
      <c r="AB1300" s="855"/>
      <c r="AC1300" s="855"/>
      <c r="AD1300" s="855"/>
      <c r="AE1300" s="855"/>
      <c r="AF1300" s="855"/>
      <c r="AG1300" s="855"/>
      <c r="AH1300" s="855"/>
      <c r="AI1300" s="855"/>
      <c r="AJ1300" s="856"/>
    </row>
    <row r="1301" spans="1:36" s="346" customFormat="1" ht="26.1" customHeight="1" x14ac:dyDescent="0.15">
      <c r="A1301" s="342"/>
      <c r="B1301" s="562" t="s">
        <v>1190</v>
      </c>
      <c r="C1301" s="365"/>
      <c r="D1301" s="365"/>
      <c r="E1301" s="365"/>
      <c r="F1301" s="365"/>
      <c r="G1301" s="365"/>
      <c r="H1301" s="365"/>
      <c r="I1301" s="365"/>
      <c r="J1301" s="365"/>
      <c r="K1301" s="365"/>
      <c r="L1301" s="365"/>
      <c r="M1301" s="365"/>
      <c r="N1301" s="365"/>
      <c r="O1301" s="365"/>
      <c r="P1301" s="365"/>
      <c r="Q1301" s="365"/>
      <c r="R1301" s="365"/>
      <c r="S1301" s="365"/>
      <c r="T1301" s="365"/>
      <c r="U1301" s="365"/>
      <c r="V1301" s="365"/>
      <c r="W1301" s="365"/>
      <c r="X1301" s="365"/>
      <c r="Y1301" s="365"/>
      <c r="Z1301" s="365"/>
      <c r="AA1301" s="365"/>
      <c r="AB1301" s="365"/>
      <c r="AC1301" s="365"/>
      <c r="AD1301" s="365"/>
      <c r="AE1301" s="365"/>
      <c r="AF1301" s="365"/>
      <c r="AG1301" s="365"/>
      <c r="AH1301" s="365"/>
      <c r="AI1301" s="365"/>
      <c r="AJ1301" s="365"/>
    </row>
    <row r="1302" spans="1:36" s="346" customFormat="1" ht="14.1" customHeight="1" x14ac:dyDescent="0.15">
      <c r="A1302" s="342"/>
      <c r="B1302" s="357"/>
      <c r="C1302" s="357"/>
      <c r="D1302" s="357"/>
      <c r="E1302" s="357"/>
      <c r="F1302" s="357"/>
      <c r="G1302" s="357"/>
      <c r="H1302" s="357"/>
      <c r="I1302" s="357"/>
      <c r="J1302" s="357"/>
      <c r="K1302" s="357"/>
      <c r="L1302" s="357"/>
      <c r="M1302" s="357"/>
      <c r="N1302" s="357"/>
      <c r="O1302" s="357"/>
      <c r="P1302" s="357"/>
      <c r="Q1302" s="357"/>
      <c r="R1302" s="357"/>
      <c r="S1302" s="357"/>
      <c r="T1302" s="357"/>
      <c r="U1302" s="357"/>
      <c r="V1302" s="357"/>
      <c r="W1302" s="357"/>
      <c r="X1302" s="357"/>
      <c r="Y1302" s="357"/>
      <c r="Z1302" s="357"/>
      <c r="AA1302" s="357"/>
      <c r="AB1302" s="357"/>
      <c r="AC1302" s="357"/>
      <c r="AD1302" s="357"/>
      <c r="AE1302" s="357"/>
      <c r="AF1302" s="357"/>
      <c r="AG1302" s="357"/>
      <c r="AH1302" s="357"/>
      <c r="AI1302" s="357"/>
      <c r="AJ1302" s="357"/>
    </row>
    <row r="1303" spans="1:36" s="346" customFormat="1" ht="26.1" customHeight="1" x14ac:dyDescent="0.15">
      <c r="A1303" s="342"/>
      <c r="B1303" s="46" t="s">
        <v>847</v>
      </c>
      <c r="C1303" s="19"/>
      <c r="D1303" s="19"/>
      <c r="E1303" s="19"/>
      <c r="F1303" s="19"/>
      <c r="G1303" s="19"/>
      <c r="H1303" s="19"/>
      <c r="I1303" s="19"/>
      <c r="J1303" s="19"/>
      <c r="K1303" s="19"/>
      <c r="L1303" s="19"/>
      <c r="M1303" s="19"/>
      <c r="N1303" s="19"/>
      <c r="O1303" s="19"/>
      <c r="P1303" s="19"/>
      <c r="Q1303" s="19"/>
      <c r="R1303" s="19"/>
      <c r="S1303" s="19"/>
      <c r="T1303" s="19"/>
      <c r="U1303" s="19"/>
      <c r="V1303" s="19"/>
      <c r="W1303" s="19"/>
      <c r="X1303" s="19"/>
      <c r="Y1303" s="19"/>
      <c r="Z1303" s="19"/>
      <c r="AA1303" s="19"/>
      <c r="AB1303" s="19"/>
      <c r="AC1303" s="19"/>
      <c r="AD1303" s="19"/>
      <c r="AE1303" s="19"/>
      <c r="AF1303" s="19"/>
      <c r="AG1303" s="19"/>
      <c r="AH1303" s="19"/>
      <c r="AI1303" s="19"/>
      <c r="AJ1303" s="19"/>
    </row>
    <row r="1304" spans="1:36" s="346" customFormat="1" ht="14.1" customHeight="1" x14ac:dyDescent="0.15">
      <c r="A1304" s="380"/>
      <c r="B1304" s="46" t="s">
        <v>1574</v>
      </c>
      <c r="C1304" s="543"/>
      <c r="D1304" s="543"/>
      <c r="E1304" s="543"/>
      <c r="F1304" s="543"/>
      <c r="G1304" s="543"/>
      <c r="H1304" s="543"/>
      <c r="I1304" s="543"/>
      <c r="J1304" s="543"/>
      <c r="K1304" s="543"/>
      <c r="L1304" s="543"/>
      <c r="M1304" s="543"/>
      <c r="N1304" s="543"/>
      <c r="O1304" s="543"/>
      <c r="P1304" s="543"/>
      <c r="Q1304" s="543"/>
      <c r="R1304" s="543"/>
      <c r="S1304" s="543"/>
      <c r="T1304" s="543"/>
      <c r="U1304" s="543"/>
      <c r="V1304" s="543"/>
      <c r="W1304" s="543"/>
      <c r="X1304" s="543"/>
      <c r="Y1304" s="543"/>
      <c r="Z1304" s="543"/>
      <c r="AA1304" s="543"/>
      <c r="AB1304" s="543"/>
      <c r="AC1304" s="83" t="s">
        <v>866</v>
      </c>
      <c r="AD1304" s="858" t="s">
        <v>390</v>
      </c>
      <c r="AE1304" s="858"/>
      <c r="AF1304" s="858"/>
      <c r="AG1304" s="858"/>
      <c r="AH1304" s="858"/>
      <c r="AI1304" s="83" t="s">
        <v>1575</v>
      </c>
      <c r="AJ1304" s="30"/>
    </row>
    <row r="1305" spans="1:36" s="346" customFormat="1" ht="14.1" customHeight="1" x14ac:dyDescent="0.15">
      <c r="A1305" s="380"/>
      <c r="C1305" s="46" t="s">
        <v>1576</v>
      </c>
      <c r="D1305" s="543"/>
      <c r="E1305" s="543"/>
      <c r="F1305" s="543"/>
      <c r="G1305" s="543"/>
      <c r="H1305" s="543"/>
      <c r="I1305" s="543"/>
      <c r="J1305" s="543"/>
      <c r="K1305" s="543"/>
      <c r="L1305" s="543"/>
      <c r="M1305" s="543"/>
      <c r="N1305" s="543"/>
      <c r="O1305" s="543"/>
      <c r="P1305" s="543"/>
      <c r="Q1305" s="543"/>
      <c r="R1305" s="543"/>
      <c r="S1305" s="543"/>
      <c r="T1305" s="543"/>
      <c r="U1305" s="543"/>
      <c r="V1305" s="543"/>
      <c r="W1305" s="543"/>
      <c r="X1305" s="543"/>
      <c r="Y1305" s="543"/>
      <c r="Z1305" s="543"/>
      <c r="AA1305" s="543"/>
      <c r="AB1305" s="543"/>
      <c r="AC1305" s="83"/>
      <c r="AD1305" s="165"/>
      <c r="AE1305" s="165"/>
      <c r="AF1305" s="165"/>
      <c r="AG1305" s="165"/>
      <c r="AH1305" s="165"/>
      <c r="AI1305" s="83"/>
      <c r="AJ1305" s="30"/>
    </row>
    <row r="1306" spans="1:36" s="346" customFormat="1" ht="14.1" customHeight="1" x14ac:dyDescent="0.15">
      <c r="A1306" s="380"/>
      <c r="C1306" s="46" t="s">
        <v>1577</v>
      </c>
      <c r="D1306" s="543"/>
      <c r="E1306" s="543"/>
      <c r="F1306" s="543"/>
      <c r="G1306" s="543"/>
      <c r="H1306" s="543"/>
      <c r="I1306" s="543"/>
      <c r="J1306" s="543"/>
      <c r="K1306" s="543"/>
      <c r="L1306" s="543"/>
      <c r="M1306" s="543"/>
      <c r="N1306" s="543"/>
      <c r="O1306" s="543"/>
      <c r="P1306" s="543"/>
      <c r="Q1306" s="543"/>
      <c r="R1306" s="543"/>
      <c r="S1306" s="543"/>
      <c r="T1306" s="543"/>
      <c r="U1306" s="543"/>
      <c r="V1306" s="543"/>
      <c r="W1306" s="543"/>
      <c r="X1306" s="543"/>
      <c r="Y1306" s="543"/>
      <c r="Z1306" s="543"/>
      <c r="AA1306" s="543"/>
      <c r="AB1306" s="543"/>
      <c r="AC1306" s="83"/>
      <c r="AD1306" s="165"/>
      <c r="AE1306" s="165"/>
      <c r="AF1306" s="165"/>
      <c r="AG1306" s="165"/>
      <c r="AH1306" s="165"/>
      <c r="AI1306" s="83"/>
      <c r="AJ1306" s="30"/>
    </row>
    <row r="1307" spans="1:36" s="346" customFormat="1" ht="14.1" customHeight="1" x14ac:dyDescent="0.15">
      <c r="A1307" s="380"/>
      <c r="C1307" s="46" t="s">
        <v>1578</v>
      </c>
      <c r="D1307" s="543"/>
      <c r="E1307" s="543"/>
      <c r="F1307" s="543"/>
      <c r="G1307" s="543"/>
      <c r="H1307" s="543"/>
      <c r="I1307" s="543"/>
      <c r="J1307" s="543"/>
      <c r="K1307" s="543"/>
      <c r="L1307" s="543"/>
      <c r="M1307" s="543"/>
      <c r="N1307" s="543"/>
      <c r="O1307" s="543"/>
      <c r="P1307" s="543"/>
      <c r="Q1307" s="543"/>
      <c r="R1307" s="543"/>
      <c r="S1307" s="543"/>
      <c r="T1307" s="543"/>
      <c r="U1307" s="543"/>
      <c r="V1307" s="543"/>
      <c r="W1307" s="543"/>
      <c r="X1307" s="543"/>
      <c r="Y1307" s="543"/>
      <c r="Z1307" s="543"/>
      <c r="AA1307" s="543"/>
      <c r="AB1307" s="543"/>
      <c r="AC1307" s="83"/>
      <c r="AD1307" s="165"/>
      <c r="AE1307" s="165"/>
      <c r="AF1307" s="165"/>
      <c r="AG1307" s="165"/>
      <c r="AH1307" s="165"/>
      <c r="AI1307" s="83"/>
      <c r="AJ1307" s="30"/>
    </row>
    <row r="1308" spans="1:36" s="366" customFormat="1" ht="14.1" customHeight="1" x14ac:dyDescent="0.15">
      <c r="A1308" s="411"/>
      <c r="B1308" s="543" t="s">
        <v>1579</v>
      </c>
      <c r="C1308" s="543"/>
      <c r="D1308" s="543"/>
      <c r="E1308" s="543"/>
      <c r="F1308" s="543"/>
      <c r="G1308" s="543"/>
      <c r="H1308" s="543"/>
      <c r="I1308" s="543"/>
      <c r="J1308" s="543"/>
      <c r="K1308" s="543"/>
      <c r="L1308" s="543"/>
      <c r="M1308" s="543"/>
      <c r="N1308" s="543"/>
      <c r="O1308" s="543"/>
      <c r="P1308" s="543"/>
      <c r="Q1308" s="543"/>
      <c r="R1308" s="543"/>
      <c r="S1308" s="543"/>
      <c r="T1308" s="543"/>
      <c r="U1308" s="543"/>
      <c r="V1308" s="543"/>
      <c r="W1308" s="543"/>
      <c r="X1308" s="543"/>
      <c r="Y1308" s="543"/>
      <c r="Z1308" s="543"/>
      <c r="AA1308" s="543"/>
      <c r="AB1308" s="543"/>
      <c r="AC1308" s="83" t="s">
        <v>1580</v>
      </c>
      <c r="AD1308" s="858" t="s">
        <v>390</v>
      </c>
      <c r="AE1308" s="858"/>
      <c r="AF1308" s="858"/>
      <c r="AG1308" s="858"/>
      <c r="AH1308" s="858"/>
      <c r="AI1308" s="83" t="s">
        <v>1575</v>
      </c>
      <c r="AJ1308" s="30"/>
    </row>
    <row r="1309" spans="1:36" s="366" customFormat="1" ht="14.1" customHeight="1" x14ac:dyDescent="0.15">
      <c r="A1309" s="411"/>
      <c r="B1309" s="543"/>
      <c r="C1309" s="543" t="s">
        <v>1581</v>
      </c>
      <c r="D1309" s="543"/>
      <c r="E1309" s="543"/>
      <c r="F1309" s="543"/>
      <c r="G1309" s="543"/>
      <c r="H1309" s="543"/>
      <c r="I1309" s="543"/>
      <c r="J1309" s="543"/>
      <c r="K1309" s="543"/>
      <c r="L1309" s="543"/>
      <c r="M1309" s="543"/>
      <c r="N1309" s="543"/>
      <c r="O1309" s="543"/>
      <c r="P1309" s="543"/>
      <c r="Q1309" s="543"/>
      <c r="R1309" s="543"/>
      <c r="S1309" s="543"/>
      <c r="T1309" s="543"/>
      <c r="U1309" s="543"/>
      <c r="V1309" s="543"/>
      <c r="W1309" s="543"/>
      <c r="X1309" s="543"/>
      <c r="Y1309" s="543"/>
      <c r="Z1309" s="543"/>
      <c r="AA1309" s="543"/>
      <c r="AB1309" s="543"/>
      <c r="AC1309" s="83"/>
      <c r="AD1309" s="165"/>
      <c r="AE1309" s="165"/>
      <c r="AF1309" s="165"/>
      <c r="AG1309" s="165"/>
      <c r="AH1309" s="165"/>
      <c r="AI1309" s="83"/>
      <c r="AJ1309" s="30"/>
    </row>
    <row r="1310" spans="1:36" s="359" customFormat="1" ht="18" customHeight="1" x14ac:dyDescent="0.15">
      <c r="A1310" s="379"/>
      <c r="B1310" s="543" t="s">
        <v>1582</v>
      </c>
      <c r="C1310" s="543"/>
      <c r="D1310" s="543"/>
      <c r="E1310" s="543"/>
      <c r="F1310" s="543"/>
      <c r="G1310" s="543"/>
      <c r="H1310" s="543"/>
      <c r="I1310" s="543"/>
      <c r="J1310" s="543"/>
      <c r="K1310" s="543"/>
      <c r="L1310" s="543"/>
      <c r="M1310" s="543"/>
      <c r="N1310" s="543"/>
      <c r="O1310" s="543"/>
      <c r="P1310" s="543"/>
      <c r="Q1310" s="543"/>
      <c r="R1310" s="543"/>
      <c r="S1310" s="543"/>
      <c r="T1310" s="543"/>
      <c r="U1310" s="543"/>
      <c r="V1310" s="543"/>
      <c r="W1310" s="543"/>
      <c r="X1310" s="543"/>
      <c r="Y1310" s="543"/>
      <c r="Z1310" s="543"/>
      <c r="AA1310" s="543"/>
      <c r="AB1310" s="543"/>
      <c r="AC1310" s="83" t="s">
        <v>1580</v>
      </c>
      <c r="AD1310" s="858" t="s">
        <v>390</v>
      </c>
      <c r="AE1310" s="858"/>
      <c r="AF1310" s="858"/>
      <c r="AG1310" s="858"/>
      <c r="AH1310" s="858"/>
      <c r="AI1310" s="83" t="s">
        <v>1575</v>
      </c>
      <c r="AJ1310" s="66"/>
    </row>
    <row r="1311" spans="1:36" s="359" customFormat="1" ht="20.100000000000001" customHeight="1" x14ac:dyDescent="0.15">
      <c r="A1311" s="379"/>
      <c r="B1311" s="543" t="s">
        <v>1583</v>
      </c>
      <c r="C1311" s="543"/>
      <c r="D1311" s="543"/>
      <c r="E1311" s="543"/>
      <c r="F1311" s="543"/>
      <c r="G1311" s="543"/>
      <c r="H1311" s="543"/>
      <c r="I1311" s="543"/>
      <c r="J1311" s="543"/>
      <c r="K1311" s="543"/>
      <c r="L1311" s="543"/>
      <c r="M1311" s="543"/>
      <c r="N1311" s="543"/>
      <c r="O1311" s="543"/>
      <c r="P1311" s="543"/>
      <c r="Q1311" s="543"/>
      <c r="R1311" s="543"/>
      <c r="S1311" s="543"/>
      <c r="T1311" s="543"/>
      <c r="U1311" s="543"/>
      <c r="V1311" s="543"/>
      <c r="W1311" s="543"/>
      <c r="X1311" s="543"/>
      <c r="Y1311" s="543"/>
      <c r="Z1311" s="543"/>
      <c r="AA1311" s="543"/>
      <c r="AB1311" s="543"/>
      <c r="AC1311" s="83" t="s">
        <v>1580</v>
      </c>
      <c r="AD1311" s="858" t="s">
        <v>390</v>
      </c>
      <c r="AE1311" s="858"/>
      <c r="AF1311" s="858"/>
      <c r="AG1311" s="858"/>
      <c r="AH1311" s="858"/>
      <c r="AI1311" s="83" t="s">
        <v>1575</v>
      </c>
      <c r="AJ1311" s="10"/>
    </row>
    <row r="1312" spans="1:36" s="346" customFormat="1" ht="14.1" customHeight="1" x14ac:dyDescent="0.15">
      <c r="A1312" s="380"/>
      <c r="B1312" s="346" t="s">
        <v>1584</v>
      </c>
      <c r="C1312" s="543"/>
      <c r="D1312" s="543"/>
      <c r="E1312" s="543"/>
      <c r="F1312" s="543"/>
      <c r="G1312" s="543"/>
      <c r="H1312" s="543"/>
      <c r="I1312" s="543"/>
      <c r="J1312" s="543"/>
      <c r="K1312" s="543"/>
      <c r="L1312" s="543"/>
      <c r="M1312" s="543"/>
      <c r="N1312" s="543"/>
      <c r="O1312" s="543"/>
      <c r="P1312" s="543"/>
      <c r="Q1312" s="543"/>
      <c r="R1312" s="543"/>
      <c r="S1312" s="543"/>
      <c r="T1312" s="543"/>
      <c r="U1312" s="543"/>
      <c r="V1312" s="543"/>
      <c r="W1312" s="543"/>
      <c r="X1312" s="543"/>
      <c r="Y1312" s="543"/>
      <c r="Z1312" s="543"/>
      <c r="AA1312" s="543"/>
      <c r="AB1312" s="543"/>
      <c r="AC1312" s="83" t="s">
        <v>866</v>
      </c>
      <c r="AD1312" s="858" t="s">
        <v>390</v>
      </c>
      <c r="AE1312" s="858"/>
      <c r="AF1312" s="858"/>
      <c r="AG1312" s="858"/>
      <c r="AH1312" s="858"/>
      <c r="AI1312" s="83" t="s">
        <v>867</v>
      </c>
      <c r="AJ1312" s="30"/>
    </row>
    <row r="1313" spans="1:36" s="346" customFormat="1" ht="14.1" customHeight="1" x14ac:dyDescent="0.15">
      <c r="A1313" s="380"/>
      <c r="C1313" s="543" t="s">
        <v>1585</v>
      </c>
      <c r="D1313" s="543"/>
      <c r="E1313" s="543"/>
      <c r="F1313" s="543"/>
      <c r="G1313" s="543"/>
      <c r="H1313" s="543"/>
      <c r="I1313" s="543"/>
      <c r="J1313" s="543"/>
      <c r="K1313" s="543"/>
      <c r="L1313" s="543"/>
      <c r="M1313" s="543"/>
      <c r="N1313" s="543"/>
      <c r="O1313" s="543"/>
      <c r="P1313" s="543"/>
      <c r="Q1313" s="543"/>
      <c r="R1313" s="543"/>
      <c r="S1313" s="543"/>
      <c r="T1313" s="543"/>
      <c r="U1313" s="543"/>
      <c r="V1313" s="543"/>
      <c r="W1313" s="543"/>
      <c r="X1313" s="543"/>
      <c r="Y1313" s="543"/>
      <c r="Z1313" s="543"/>
      <c r="AA1313" s="543"/>
      <c r="AB1313" s="543"/>
      <c r="AC1313" s="83"/>
      <c r="AD1313" s="165"/>
      <c r="AE1313" s="165"/>
      <c r="AF1313" s="165"/>
      <c r="AG1313" s="165"/>
      <c r="AH1313" s="165"/>
      <c r="AI1313" s="83"/>
      <c r="AJ1313" s="30"/>
    </row>
    <row r="1314" spans="1:36" s="346" customFormat="1" ht="20.100000000000001" customHeight="1" x14ac:dyDescent="0.15">
      <c r="A1314" s="380"/>
      <c r="B1314" s="543" t="s">
        <v>1586</v>
      </c>
      <c r="C1314" s="543"/>
      <c r="D1314" s="543"/>
      <c r="E1314" s="543"/>
      <c r="F1314" s="543"/>
      <c r="G1314" s="543"/>
      <c r="H1314" s="543"/>
      <c r="I1314" s="543"/>
      <c r="J1314" s="543"/>
      <c r="K1314" s="543"/>
      <c r="L1314" s="543"/>
      <c r="M1314" s="543"/>
      <c r="N1314" s="543"/>
      <c r="O1314" s="543"/>
      <c r="P1314" s="543"/>
      <c r="Q1314" s="543"/>
      <c r="R1314" s="543"/>
      <c r="S1314" s="543"/>
      <c r="T1314" s="543"/>
      <c r="U1314" s="543"/>
      <c r="V1314" s="543"/>
      <c r="W1314" s="543"/>
      <c r="X1314" s="543"/>
      <c r="Y1314" s="543"/>
      <c r="Z1314" s="543"/>
      <c r="AA1314" s="543"/>
      <c r="AB1314" s="543"/>
      <c r="AC1314" s="83" t="s">
        <v>866</v>
      </c>
      <c r="AD1314" s="858" t="s">
        <v>390</v>
      </c>
      <c r="AE1314" s="858"/>
      <c r="AF1314" s="858"/>
      <c r="AG1314" s="858"/>
      <c r="AH1314" s="858"/>
      <c r="AI1314" s="83" t="s">
        <v>867</v>
      </c>
      <c r="AJ1314" s="30"/>
    </row>
    <row r="1315" spans="1:36" s="346" customFormat="1" ht="14.1" customHeight="1" x14ac:dyDescent="0.15">
      <c r="A1315" s="380"/>
      <c r="B1315" s="46" t="s">
        <v>1587</v>
      </c>
      <c r="C1315" s="543"/>
      <c r="D1315" s="543"/>
      <c r="E1315" s="543"/>
      <c r="F1315" s="543"/>
      <c r="G1315" s="543"/>
      <c r="H1315" s="543"/>
      <c r="I1315" s="543"/>
      <c r="J1315" s="543"/>
      <c r="K1315" s="543"/>
      <c r="L1315" s="543"/>
      <c r="M1315" s="543"/>
      <c r="N1315" s="543"/>
      <c r="O1315" s="543"/>
      <c r="P1315" s="543"/>
      <c r="Q1315" s="543"/>
      <c r="R1315" s="543"/>
      <c r="S1315" s="543"/>
      <c r="T1315" s="543"/>
      <c r="U1315" s="543"/>
      <c r="V1315" s="543"/>
      <c r="W1315" s="543"/>
      <c r="X1315" s="543"/>
      <c r="Y1315" s="543"/>
      <c r="Z1315" s="543"/>
      <c r="AA1315" s="543"/>
      <c r="AB1315" s="543"/>
      <c r="AC1315" s="83" t="s">
        <v>1580</v>
      </c>
      <c r="AD1315" s="858" t="s">
        <v>390</v>
      </c>
      <c r="AE1315" s="858"/>
      <c r="AF1315" s="858"/>
      <c r="AG1315" s="858"/>
      <c r="AH1315" s="858"/>
      <c r="AI1315" s="83" t="s">
        <v>1575</v>
      </c>
      <c r="AJ1315" s="30"/>
    </row>
    <row r="1316" spans="1:36" s="346" customFormat="1" ht="14.1" customHeight="1" x14ac:dyDescent="0.15">
      <c r="A1316" s="380"/>
      <c r="C1316" s="46" t="s">
        <v>1588</v>
      </c>
      <c r="D1316" s="543"/>
      <c r="E1316" s="543"/>
      <c r="F1316" s="543"/>
      <c r="G1316" s="543"/>
      <c r="H1316" s="543"/>
      <c r="I1316" s="543"/>
      <c r="J1316" s="543"/>
      <c r="K1316" s="543"/>
      <c r="L1316" s="543"/>
      <c r="M1316" s="543"/>
      <c r="N1316" s="543"/>
      <c r="O1316" s="543"/>
      <c r="P1316" s="543"/>
      <c r="Q1316" s="543"/>
      <c r="R1316" s="543"/>
      <c r="S1316" s="543"/>
      <c r="T1316" s="543"/>
      <c r="U1316" s="543"/>
      <c r="V1316" s="543"/>
      <c r="W1316" s="543"/>
      <c r="X1316" s="543"/>
      <c r="Y1316" s="543"/>
      <c r="Z1316" s="543"/>
      <c r="AA1316" s="543"/>
      <c r="AB1316" s="543"/>
      <c r="AC1316" s="83"/>
      <c r="AD1316" s="165"/>
      <c r="AE1316" s="165"/>
      <c r="AF1316" s="165"/>
      <c r="AG1316" s="165"/>
      <c r="AH1316" s="165"/>
      <c r="AI1316" s="83"/>
      <c r="AJ1316" s="30"/>
    </row>
    <row r="1317" spans="1:36" s="346" customFormat="1" ht="14.1" customHeight="1" x14ac:dyDescent="0.15">
      <c r="A1317" s="380"/>
      <c r="C1317" s="46" t="s">
        <v>1589</v>
      </c>
      <c r="D1317" s="543"/>
      <c r="E1317" s="543"/>
      <c r="F1317" s="543"/>
      <c r="G1317" s="543"/>
      <c r="H1317" s="543"/>
      <c r="I1317" s="543"/>
      <c r="J1317" s="543"/>
      <c r="K1317" s="543"/>
      <c r="L1317" s="543"/>
      <c r="M1317" s="543"/>
      <c r="N1317" s="543"/>
      <c r="O1317" s="543"/>
      <c r="P1317" s="543"/>
      <c r="Q1317" s="543"/>
      <c r="R1317" s="543"/>
      <c r="S1317" s="543"/>
      <c r="T1317" s="543"/>
      <c r="U1317" s="543"/>
      <c r="V1317" s="543"/>
      <c r="W1317" s="543"/>
      <c r="X1317" s="543"/>
      <c r="Y1317" s="543"/>
      <c r="Z1317" s="543"/>
      <c r="AA1317" s="543"/>
      <c r="AB1317" s="543"/>
      <c r="AC1317" s="83"/>
      <c r="AD1317" s="165"/>
      <c r="AE1317" s="165"/>
      <c r="AF1317" s="165"/>
      <c r="AG1317" s="165"/>
      <c r="AH1317" s="165"/>
      <c r="AI1317" s="83"/>
      <c r="AJ1317" s="30"/>
    </row>
    <row r="1318" spans="1:36" s="346" customFormat="1" ht="20.100000000000001" customHeight="1" x14ac:dyDescent="0.15">
      <c r="A1318" s="380"/>
      <c r="B1318" s="543" t="s">
        <v>1590</v>
      </c>
      <c r="C1318" s="543"/>
      <c r="D1318" s="543"/>
      <c r="E1318" s="543"/>
      <c r="F1318" s="543"/>
      <c r="G1318" s="543"/>
      <c r="H1318" s="543"/>
      <c r="I1318" s="543"/>
      <c r="J1318" s="543"/>
      <c r="K1318" s="543"/>
      <c r="L1318" s="543"/>
      <c r="M1318" s="543"/>
      <c r="N1318" s="543"/>
      <c r="O1318" s="543"/>
      <c r="P1318" s="543"/>
      <c r="Q1318" s="543"/>
      <c r="R1318" s="543"/>
      <c r="S1318" s="543"/>
      <c r="T1318" s="543"/>
      <c r="U1318" s="543"/>
      <c r="V1318" s="543"/>
      <c r="W1318" s="543"/>
      <c r="X1318" s="543"/>
      <c r="Y1318" s="543"/>
      <c r="Z1318" s="543"/>
      <c r="AA1318" s="543"/>
      <c r="AB1318" s="543"/>
      <c r="AC1318" s="83" t="s">
        <v>1580</v>
      </c>
      <c r="AD1318" s="858" t="s">
        <v>390</v>
      </c>
      <c r="AE1318" s="858"/>
      <c r="AF1318" s="858"/>
      <c r="AG1318" s="858"/>
      <c r="AH1318" s="858"/>
      <c r="AI1318" s="83" t="s">
        <v>1575</v>
      </c>
      <c r="AJ1318" s="30"/>
    </row>
    <row r="1319" spans="1:36" s="346" customFormat="1" ht="20.100000000000001" customHeight="1" x14ac:dyDescent="0.15">
      <c r="A1319" s="380"/>
      <c r="B1319" s="543" t="s">
        <v>1591</v>
      </c>
      <c r="C1319" s="543"/>
      <c r="D1319" s="543"/>
      <c r="E1319" s="543"/>
      <c r="F1319" s="543"/>
      <c r="G1319" s="543"/>
      <c r="H1319" s="543"/>
      <c r="I1319" s="543"/>
      <c r="J1319" s="543"/>
      <c r="K1319" s="543"/>
      <c r="L1319" s="543"/>
      <c r="M1319" s="543"/>
      <c r="N1319" s="543"/>
      <c r="O1319" s="543"/>
      <c r="P1319" s="543"/>
      <c r="Q1319" s="543"/>
      <c r="R1319" s="543"/>
      <c r="S1319" s="543"/>
      <c r="T1319" s="543"/>
      <c r="U1319" s="543"/>
      <c r="V1319" s="543"/>
      <c r="W1319" s="543"/>
      <c r="X1319" s="543"/>
      <c r="Y1319" s="543"/>
      <c r="Z1319" s="543"/>
      <c r="AA1319" s="543"/>
      <c r="AB1319" s="543"/>
      <c r="AC1319" s="83" t="s">
        <v>1580</v>
      </c>
      <c r="AD1319" s="858" t="s">
        <v>390</v>
      </c>
      <c r="AE1319" s="858"/>
      <c r="AF1319" s="858"/>
      <c r="AG1319" s="858"/>
      <c r="AH1319" s="858"/>
      <c r="AI1319" s="83" t="s">
        <v>1575</v>
      </c>
      <c r="AJ1319" s="30"/>
    </row>
    <row r="1320" spans="1:36" s="346" customFormat="1" ht="20.100000000000001" customHeight="1" x14ac:dyDescent="0.15">
      <c r="A1320" s="380"/>
      <c r="B1320" s="543" t="s">
        <v>1592</v>
      </c>
      <c r="C1320" s="543"/>
      <c r="D1320" s="543"/>
      <c r="E1320" s="543"/>
      <c r="F1320" s="543"/>
      <c r="G1320" s="543"/>
      <c r="H1320" s="543"/>
      <c r="I1320" s="543"/>
      <c r="J1320" s="543"/>
      <c r="K1320" s="543"/>
      <c r="L1320" s="543"/>
      <c r="M1320" s="543"/>
      <c r="N1320" s="543"/>
      <c r="O1320" s="543"/>
      <c r="P1320" s="543"/>
      <c r="Q1320" s="543"/>
      <c r="R1320" s="543"/>
      <c r="S1320" s="543"/>
      <c r="T1320" s="543"/>
      <c r="U1320" s="543"/>
      <c r="V1320" s="543"/>
      <c r="W1320" s="543"/>
      <c r="X1320" s="543"/>
      <c r="Y1320" s="543"/>
      <c r="Z1320" s="543"/>
      <c r="AA1320" s="543"/>
      <c r="AB1320" s="543"/>
      <c r="AC1320" s="83" t="s">
        <v>1580</v>
      </c>
      <c r="AD1320" s="858" t="s">
        <v>390</v>
      </c>
      <c r="AE1320" s="858"/>
      <c r="AF1320" s="858"/>
      <c r="AG1320" s="858"/>
      <c r="AH1320" s="858"/>
      <c r="AI1320" s="83" t="s">
        <v>1575</v>
      </c>
      <c r="AJ1320" s="30"/>
    </row>
    <row r="1321" spans="1:36" s="346" customFormat="1" ht="14.1" customHeight="1" x14ac:dyDescent="0.15">
      <c r="A1321" s="380"/>
      <c r="B1321" s="543" t="s">
        <v>1593</v>
      </c>
      <c r="C1321" s="543"/>
      <c r="D1321" s="543"/>
      <c r="E1321" s="543"/>
      <c r="F1321" s="543"/>
      <c r="G1321" s="543"/>
      <c r="H1321" s="543"/>
      <c r="I1321" s="543"/>
      <c r="J1321" s="543"/>
      <c r="K1321" s="543"/>
      <c r="L1321" s="543"/>
      <c r="M1321" s="543"/>
      <c r="N1321" s="543"/>
      <c r="O1321" s="543"/>
      <c r="P1321" s="543"/>
      <c r="Q1321" s="543"/>
      <c r="R1321" s="543"/>
      <c r="S1321" s="543"/>
      <c r="T1321" s="543"/>
      <c r="U1321" s="543"/>
      <c r="V1321" s="543"/>
      <c r="W1321" s="543"/>
      <c r="X1321" s="543"/>
      <c r="Y1321" s="543"/>
      <c r="Z1321" s="543"/>
      <c r="AA1321" s="543"/>
      <c r="AB1321" s="543"/>
      <c r="AC1321" s="83" t="s">
        <v>1580</v>
      </c>
      <c r="AD1321" s="858" t="s">
        <v>390</v>
      </c>
      <c r="AE1321" s="858"/>
      <c r="AF1321" s="858"/>
      <c r="AG1321" s="858"/>
      <c r="AH1321" s="858"/>
      <c r="AI1321" s="83" t="s">
        <v>1575</v>
      </c>
      <c r="AJ1321" s="30"/>
    </row>
    <row r="1322" spans="1:36" s="346" customFormat="1" ht="14.1" customHeight="1" x14ac:dyDescent="0.15">
      <c r="A1322" s="380"/>
      <c r="C1322" s="543" t="s">
        <v>1594</v>
      </c>
      <c r="D1322" s="543"/>
      <c r="E1322" s="543"/>
      <c r="F1322" s="543"/>
      <c r="G1322" s="543"/>
      <c r="H1322" s="543"/>
      <c r="I1322" s="543"/>
      <c r="J1322" s="543"/>
      <c r="K1322" s="543"/>
      <c r="L1322" s="543"/>
      <c r="M1322" s="543"/>
      <c r="N1322" s="543"/>
      <c r="O1322" s="543"/>
      <c r="P1322" s="543"/>
      <c r="Q1322" s="543"/>
      <c r="R1322" s="543"/>
      <c r="S1322" s="543"/>
      <c r="T1322" s="543"/>
      <c r="U1322" s="543"/>
      <c r="V1322" s="543"/>
      <c r="W1322" s="543"/>
      <c r="X1322" s="543"/>
      <c r="Y1322" s="543"/>
      <c r="Z1322" s="543"/>
      <c r="AA1322" s="543"/>
      <c r="AB1322" s="543"/>
      <c r="AC1322" s="83"/>
      <c r="AD1322" s="165"/>
      <c r="AE1322" s="165"/>
      <c r="AF1322" s="165"/>
      <c r="AG1322" s="165"/>
      <c r="AH1322" s="165"/>
      <c r="AI1322" s="83"/>
      <c r="AJ1322" s="30"/>
    </row>
    <row r="1323" spans="1:36" s="346" customFormat="1" ht="14.1" customHeight="1" x14ac:dyDescent="0.15">
      <c r="A1323" s="380"/>
      <c r="B1323" s="543" t="s">
        <v>1595</v>
      </c>
      <c r="C1323" s="543" t="s">
        <v>1596</v>
      </c>
      <c r="D1323" s="543"/>
      <c r="E1323" s="543"/>
      <c r="F1323" s="543"/>
      <c r="G1323" s="543"/>
      <c r="H1323" s="543"/>
      <c r="I1323" s="543"/>
      <c r="J1323" s="543"/>
      <c r="K1323" s="543"/>
      <c r="L1323" s="543"/>
      <c r="M1323" s="543"/>
      <c r="N1323" s="543"/>
      <c r="O1323" s="543"/>
      <c r="P1323" s="543"/>
      <c r="Q1323" s="543"/>
      <c r="R1323" s="543"/>
      <c r="S1323" s="543"/>
      <c r="T1323" s="543"/>
      <c r="U1323" s="543"/>
      <c r="V1323" s="543"/>
      <c r="W1323" s="543"/>
      <c r="X1323" s="543"/>
      <c r="Y1323" s="543"/>
      <c r="Z1323" s="543"/>
      <c r="AA1323" s="543"/>
      <c r="AB1323" s="543"/>
      <c r="AC1323" s="83"/>
      <c r="AD1323" s="165"/>
      <c r="AE1323" s="165"/>
      <c r="AF1323" s="165"/>
      <c r="AG1323" s="165"/>
      <c r="AH1323" s="165"/>
      <c r="AI1323" s="83"/>
      <c r="AJ1323" s="30"/>
    </row>
    <row r="1324" spans="1:36" s="346" customFormat="1" ht="20.100000000000001" customHeight="1" x14ac:dyDescent="0.15">
      <c r="A1324" s="380"/>
      <c r="B1324" s="543" t="s">
        <v>1597</v>
      </c>
      <c r="C1324" s="543"/>
      <c r="D1324" s="543"/>
      <c r="E1324" s="543"/>
      <c r="F1324" s="543"/>
      <c r="G1324" s="543"/>
      <c r="H1324" s="543"/>
      <c r="I1324" s="543"/>
      <c r="J1324" s="543"/>
      <c r="K1324" s="543"/>
      <c r="L1324" s="543"/>
      <c r="M1324" s="543"/>
      <c r="N1324" s="543"/>
      <c r="O1324" s="543"/>
      <c r="P1324" s="543"/>
      <c r="Q1324" s="543"/>
      <c r="R1324" s="543"/>
      <c r="S1324" s="543"/>
      <c r="T1324" s="543"/>
      <c r="U1324" s="543"/>
      <c r="V1324" s="543"/>
      <c r="W1324" s="543"/>
      <c r="X1324" s="543"/>
      <c r="Y1324" s="543"/>
      <c r="Z1324" s="543"/>
      <c r="AA1324" s="543"/>
      <c r="AB1324" s="543"/>
      <c r="AC1324" s="83" t="s">
        <v>1580</v>
      </c>
      <c r="AD1324" s="858" t="s">
        <v>390</v>
      </c>
      <c r="AE1324" s="858"/>
      <c r="AF1324" s="858"/>
      <c r="AG1324" s="858"/>
      <c r="AH1324" s="858"/>
      <c r="AI1324" s="83" t="s">
        <v>1575</v>
      </c>
      <c r="AJ1324" s="30"/>
    </row>
    <row r="1325" spans="1:36" s="346" customFormat="1" ht="20.100000000000001" customHeight="1" x14ac:dyDescent="0.15">
      <c r="A1325" s="380"/>
      <c r="B1325" s="543"/>
      <c r="C1325" s="543"/>
      <c r="D1325" s="543"/>
      <c r="E1325" s="543"/>
      <c r="F1325" s="543"/>
      <c r="G1325" s="543"/>
      <c r="H1325" s="543"/>
      <c r="I1325" s="543"/>
      <c r="J1325" s="543"/>
      <c r="K1325" s="543"/>
      <c r="L1325" s="543"/>
      <c r="M1325" s="543"/>
      <c r="N1325" s="543"/>
      <c r="O1325" s="543"/>
      <c r="P1325" s="543"/>
      <c r="Q1325" s="543"/>
      <c r="R1325" s="543"/>
      <c r="S1325" s="543"/>
      <c r="T1325" s="543"/>
      <c r="U1325" s="543"/>
      <c r="V1325" s="543"/>
      <c r="W1325" s="543"/>
      <c r="X1325" s="543"/>
      <c r="Y1325" s="543"/>
      <c r="Z1325" s="543"/>
      <c r="AA1325" s="543"/>
      <c r="AB1325" s="543"/>
      <c r="AC1325" s="83"/>
      <c r="AD1325" s="41"/>
      <c r="AE1325" s="41"/>
      <c r="AF1325" s="41"/>
      <c r="AG1325" s="41"/>
      <c r="AH1325" s="41"/>
      <c r="AI1325" s="83"/>
      <c r="AJ1325" s="30"/>
    </row>
    <row r="1326" spans="1:36" s="359" customFormat="1" ht="20.100000000000001" customHeight="1" x14ac:dyDescent="0.15">
      <c r="A1326" s="378" t="s">
        <v>1598</v>
      </c>
      <c r="B1326" s="3"/>
      <c r="C1326" s="3"/>
      <c r="D1326" s="3"/>
      <c r="E1326" s="4"/>
      <c r="F1326" s="4"/>
      <c r="G1326" s="4"/>
      <c r="H1326" s="4"/>
      <c r="I1326" s="4"/>
      <c r="J1326" s="4"/>
      <c r="K1326" s="4"/>
      <c r="L1326" s="4"/>
      <c r="M1326" s="4"/>
      <c r="N1326" s="4"/>
      <c r="O1326" s="4"/>
      <c r="P1326" s="4"/>
      <c r="Q1326" s="4"/>
      <c r="R1326" s="4"/>
      <c r="S1326" s="4"/>
      <c r="T1326" s="4"/>
      <c r="U1326" s="4"/>
      <c r="V1326" s="4"/>
      <c r="W1326" s="4"/>
      <c r="X1326" s="4"/>
      <c r="Y1326" s="4"/>
      <c r="Z1326" s="4"/>
      <c r="AA1326" s="4"/>
      <c r="AB1326" s="4"/>
      <c r="AC1326" s="4"/>
      <c r="AD1326" s="4"/>
      <c r="AE1326" s="4"/>
      <c r="AF1326" s="4"/>
      <c r="AG1326" s="4"/>
      <c r="AH1326" s="4"/>
      <c r="AI1326" s="4"/>
      <c r="AJ1326" s="4"/>
    </row>
    <row r="1327" spans="1:36" s="359" customFormat="1" ht="20.100000000000001" customHeight="1" x14ac:dyDescent="0.15">
      <c r="A1327" s="378"/>
      <c r="B1327" s="341" t="s">
        <v>1599</v>
      </c>
      <c r="C1327" s="341"/>
      <c r="D1327" s="341"/>
      <c r="E1327" s="342"/>
      <c r="F1327" s="342"/>
      <c r="G1327" s="342"/>
      <c r="H1327" s="342"/>
      <c r="I1327" s="342"/>
      <c r="J1327" s="342"/>
      <c r="K1327" s="342"/>
      <c r="L1327" s="342"/>
      <c r="M1327" s="342"/>
      <c r="N1327" s="342"/>
      <c r="O1327" s="342"/>
      <c r="P1327" s="342"/>
      <c r="Q1327" s="342"/>
      <c r="R1327" s="342"/>
      <c r="S1327" s="342"/>
      <c r="T1327" s="342"/>
      <c r="U1327" s="342"/>
      <c r="V1327" s="342"/>
      <c r="W1327" s="342"/>
      <c r="X1327" s="342"/>
      <c r="Y1327" s="342"/>
      <c r="Z1327" s="342"/>
      <c r="AA1327" s="342"/>
      <c r="AB1327" s="342"/>
      <c r="AC1327" s="342"/>
      <c r="AD1327" s="342"/>
      <c r="AE1327" s="342"/>
      <c r="AF1327" s="342"/>
      <c r="AG1327" s="342"/>
      <c r="AH1327" s="481"/>
      <c r="AI1327" s="481"/>
      <c r="AJ1327" s="481"/>
    </row>
    <row r="1328" spans="1:36" s="359" customFormat="1" ht="20.100000000000001" customHeight="1" x14ac:dyDescent="0.15">
      <c r="A1328" s="342"/>
      <c r="B1328" s="343" t="s">
        <v>1247</v>
      </c>
      <c r="C1328" s="344"/>
      <c r="D1328" s="344"/>
      <c r="E1328" s="344"/>
      <c r="F1328" s="344"/>
      <c r="G1328" s="344"/>
      <c r="H1328" s="345"/>
      <c r="I1328" s="343" t="s">
        <v>1600</v>
      </c>
      <c r="J1328" s="345"/>
      <c r="K1328" s="343" t="s">
        <v>1601</v>
      </c>
      <c r="L1328" s="344"/>
      <c r="M1328" s="344"/>
      <c r="N1328" s="344"/>
      <c r="O1328" s="344"/>
      <c r="P1328" s="344"/>
      <c r="Q1328" s="344"/>
      <c r="R1328" s="344"/>
      <c r="S1328" s="344"/>
      <c r="T1328" s="344"/>
      <c r="U1328" s="344"/>
      <c r="V1328" s="344"/>
      <c r="W1328" s="344"/>
      <c r="X1328" s="344"/>
      <c r="Y1328" s="344"/>
      <c r="Z1328" s="344"/>
      <c r="AA1328" s="344"/>
      <c r="AB1328" s="344"/>
      <c r="AC1328" s="344"/>
      <c r="AD1328" s="344"/>
      <c r="AE1328" s="344"/>
      <c r="AF1328" s="344"/>
      <c r="AG1328" s="344"/>
      <c r="AH1328" s="344"/>
      <c r="AI1328" s="344"/>
      <c r="AJ1328" s="345"/>
    </row>
    <row r="1329" spans="1:36" s="359" customFormat="1" ht="20.100000000000001" customHeight="1" x14ac:dyDescent="0.15">
      <c r="A1329" s="342"/>
      <c r="B1329" s="1832" t="s">
        <v>1602</v>
      </c>
      <c r="C1329" s="1833"/>
      <c r="D1329" s="1833"/>
      <c r="E1329" s="1833"/>
      <c r="F1329" s="1833"/>
      <c r="G1329" s="1833"/>
      <c r="H1329" s="1834"/>
      <c r="I1329" s="1844" t="s">
        <v>367</v>
      </c>
      <c r="J1329" s="1844"/>
      <c r="K1329" s="2133" t="s">
        <v>1546</v>
      </c>
      <c r="L1329" s="2134" t="s">
        <v>1603</v>
      </c>
      <c r="M1329" s="2134"/>
      <c r="N1329" s="2134"/>
      <c r="O1329" s="2134"/>
      <c r="P1329" s="2134"/>
      <c r="Q1329" s="2134"/>
      <c r="R1329" s="2134"/>
      <c r="S1329" s="2135"/>
      <c r="T1329" s="2135"/>
      <c r="U1329" s="2135"/>
      <c r="V1329" s="1808"/>
      <c r="W1329" s="421" t="s">
        <v>1231</v>
      </c>
      <c r="X1329" s="2133" t="s">
        <v>1546</v>
      </c>
      <c r="Y1329" s="2134" t="s">
        <v>1604</v>
      </c>
      <c r="Z1329" s="2134"/>
      <c r="AA1329" s="2134"/>
      <c r="AB1329" s="2134"/>
      <c r="AC1329" s="2134"/>
      <c r="AD1329" s="2134"/>
      <c r="AE1329" s="2134"/>
      <c r="AF1329" s="2135"/>
      <c r="AG1329" s="2135"/>
      <c r="AH1329" s="2135"/>
      <c r="AI1329" s="1808"/>
      <c r="AJ1329" s="421" t="s">
        <v>1231</v>
      </c>
    </row>
    <row r="1330" spans="1:36" s="359" customFormat="1" ht="20.100000000000001" customHeight="1" x14ac:dyDescent="0.15">
      <c r="A1330" s="342"/>
      <c r="B1330" s="1832"/>
      <c r="C1330" s="1833"/>
      <c r="D1330" s="1833"/>
      <c r="E1330" s="1833"/>
      <c r="F1330" s="1833"/>
      <c r="G1330" s="1833"/>
      <c r="H1330" s="1834"/>
      <c r="I1330" s="1980"/>
      <c r="J1330" s="1980"/>
      <c r="K1330" s="2133"/>
      <c r="L1330" s="2134"/>
      <c r="M1330" s="2134"/>
      <c r="N1330" s="2134"/>
      <c r="O1330" s="2134"/>
      <c r="P1330" s="2134"/>
      <c r="Q1330" s="2134"/>
      <c r="R1330" s="2134"/>
      <c r="S1330" s="2135"/>
      <c r="T1330" s="2135"/>
      <c r="U1330" s="2135"/>
      <c r="V1330" s="1808"/>
      <c r="W1330" s="421" t="s">
        <v>1231</v>
      </c>
      <c r="X1330" s="2133"/>
      <c r="Y1330" s="2134"/>
      <c r="Z1330" s="2134"/>
      <c r="AA1330" s="2134"/>
      <c r="AB1330" s="2134"/>
      <c r="AC1330" s="2134"/>
      <c r="AD1330" s="2134"/>
      <c r="AE1330" s="2134"/>
      <c r="AF1330" s="2135"/>
      <c r="AG1330" s="2135"/>
      <c r="AH1330" s="2135"/>
      <c r="AI1330" s="1808"/>
      <c r="AJ1330" s="421" t="s">
        <v>1231</v>
      </c>
    </row>
    <row r="1331" spans="1:36" s="359" customFormat="1" ht="20.100000000000001" customHeight="1" x14ac:dyDescent="0.15">
      <c r="A1331" s="342"/>
      <c r="B1331" s="953" t="s">
        <v>1605</v>
      </c>
      <c r="C1331" s="1046"/>
      <c r="D1331" s="1046"/>
      <c r="E1331" s="1046"/>
      <c r="F1331" s="1046"/>
      <c r="G1331" s="1046"/>
      <c r="H1331" s="1047"/>
      <c r="I1331" s="1935" t="s">
        <v>367</v>
      </c>
      <c r="J1331" s="1935"/>
      <c r="K1331" s="2133" t="s">
        <v>1546</v>
      </c>
      <c r="L1331" s="2134" t="s">
        <v>1606</v>
      </c>
      <c r="M1331" s="2134"/>
      <c r="N1331" s="2134"/>
      <c r="O1331" s="2134"/>
      <c r="P1331" s="2134"/>
      <c r="Q1331" s="2134"/>
      <c r="R1331" s="2134"/>
      <c r="S1331" s="2135"/>
      <c r="T1331" s="2135"/>
      <c r="U1331" s="2135"/>
      <c r="V1331" s="1808"/>
      <c r="W1331" s="421" t="s">
        <v>1231</v>
      </c>
      <c r="X1331" s="2133" t="s">
        <v>1546</v>
      </c>
      <c r="Y1331" s="2134"/>
      <c r="Z1331" s="2134"/>
      <c r="AA1331" s="2134"/>
      <c r="AB1331" s="2134"/>
      <c r="AC1331" s="2134"/>
      <c r="AD1331" s="2134"/>
      <c r="AE1331" s="2134"/>
      <c r="AF1331" s="2135"/>
      <c r="AG1331" s="2135"/>
      <c r="AH1331" s="2135"/>
      <c r="AI1331" s="1808"/>
      <c r="AJ1331" s="421" t="s">
        <v>1231</v>
      </c>
    </row>
    <row r="1332" spans="1:36" s="359" customFormat="1" ht="20.100000000000001" customHeight="1" x14ac:dyDescent="0.15">
      <c r="A1332" s="342"/>
      <c r="B1332" s="997"/>
      <c r="C1332" s="978"/>
      <c r="D1332" s="978"/>
      <c r="E1332" s="978"/>
      <c r="F1332" s="978"/>
      <c r="G1332" s="978"/>
      <c r="H1332" s="1081"/>
      <c r="I1332" s="1983"/>
      <c r="J1332" s="1983"/>
      <c r="K1332" s="2133"/>
      <c r="L1332" s="2134"/>
      <c r="M1332" s="2134"/>
      <c r="N1332" s="2134"/>
      <c r="O1332" s="2134"/>
      <c r="P1332" s="2134"/>
      <c r="Q1332" s="2134"/>
      <c r="R1332" s="2134"/>
      <c r="S1332" s="2135"/>
      <c r="T1332" s="2135"/>
      <c r="U1332" s="2135"/>
      <c r="V1332" s="1808"/>
      <c r="W1332" s="421" t="s">
        <v>1231</v>
      </c>
      <c r="X1332" s="2133"/>
      <c r="Y1332" s="2134"/>
      <c r="Z1332" s="2134"/>
      <c r="AA1332" s="2134"/>
      <c r="AB1332" s="2134"/>
      <c r="AC1332" s="2134"/>
      <c r="AD1332" s="2134"/>
      <c r="AE1332" s="2134"/>
      <c r="AF1332" s="2135"/>
      <c r="AG1332" s="2135"/>
      <c r="AH1332" s="2135"/>
      <c r="AI1332" s="1808"/>
      <c r="AJ1332" s="421" t="s">
        <v>1231</v>
      </c>
    </row>
    <row r="1333" spans="1:36" s="359" customFormat="1" ht="20.100000000000001" customHeight="1" x14ac:dyDescent="0.15">
      <c r="A1333" s="342"/>
      <c r="B1333" s="1792" t="s">
        <v>1607</v>
      </c>
      <c r="C1333" s="1793"/>
      <c r="D1333" s="1793"/>
      <c r="E1333" s="1793"/>
      <c r="F1333" s="1793"/>
      <c r="G1333" s="1793"/>
      <c r="H1333" s="1789"/>
      <c r="I1333" s="1935" t="s">
        <v>367</v>
      </c>
      <c r="J1333" s="1935"/>
      <c r="K1333" s="2133" t="s">
        <v>1546</v>
      </c>
      <c r="L1333" s="2134" t="s">
        <v>1608</v>
      </c>
      <c r="M1333" s="2134"/>
      <c r="N1333" s="2134"/>
      <c r="O1333" s="2134"/>
      <c r="P1333" s="2134"/>
      <c r="Q1333" s="2134"/>
      <c r="R1333" s="2134"/>
      <c r="S1333" s="2135"/>
      <c r="T1333" s="2135"/>
      <c r="U1333" s="2135"/>
      <c r="V1333" s="1808"/>
      <c r="W1333" s="421" t="s">
        <v>1231</v>
      </c>
      <c r="X1333" s="2133" t="s">
        <v>1546</v>
      </c>
      <c r="Y1333" s="2134" t="s">
        <v>1609</v>
      </c>
      <c r="Z1333" s="2134"/>
      <c r="AA1333" s="2134"/>
      <c r="AB1333" s="2134"/>
      <c r="AC1333" s="2134"/>
      <c r="AD1333" s="2134"/>
      <c r="AE1333" s="2134"/>
      <c r="AF1333" s="2135"/>
      <c r="AG1333" s="2135"/>
      <c r="AH1333" s="2135"/>
      <c r="AI1333" s="1808"/>
      <c r="AJ1333" s="421" t="s">
        <v>1231</v>
      </c>
    </row>
    <row r="1334" spans="1:36" s="359" customFormat="1" ht="20.100000000000001" customHeight="1" x14ac:dyDescent="0.15">
      <c r="A1334" s="342"/>
      <c r="B1334" s="1794"/>
      <c r="C1334" s="1795"/>
      <c r="D1334" s="1795"/>
      <c r="E1334" s="1795"/>
      <c r="F1334" s="1795"/>
      <c r="G1334" s="1795"/>
      <c r="H1334" s="1791"/>
      <c r="I1334" s="1983"/>
      <c r="J1334" s="1983"/>
      <c r="K1334" s="2133"/>
      <c r="L1334" s="2134"/>
      <c r="M1334" s="2134"/>
      <c r="N1334" s="2134"/>
      <c r="O1334" s="2134"/>
      <c r="P1334" s="2134"/>
      <c r="Q1334" s="2134"/>
      <c r="R1334" s="2134"/>
      <c r="S1334" s="2135"/>
      <c r="T1334" s="2135"/>
      <c r="U1334" s="2135"/>
      <c r="V1334" s="1808"/>
      <c r="W1334" s="421" t="s">
        <v>1231</v>
      </c>
      <c r="X1334" s="2133"/>
      <c r="Y1334" s="2134"/>
      <c r="Z1334" s="2134"/>
      <c r="AA1334" s="2134"/>
      <c r="AB1334" s="2134"/>
      <c r="AC1334" s="2134"/>
      <c r="AD1334" s="2134"/>
      <c r="AE1334" s="2134"/>
      <c r="AF1334" s="2135"/>
      <c r="AG1334" s="2135"/>
      <c r="AH1334" s="2135"/>
      <c r="AI1334" s="1808"/>
      <c r="AJ1334" s="421" t="s">
        <v>1231</v>
      </c>
    </row>
    <row r="1335" spans="1:36" s="359" customFormat="1" ht="20.100000000000001" customHeight="1" x14ac:dyDescent="0.15">
      <c r="A1335" s="342"/>
      <c r="B1335" s="1792" t="s">
        <v>1610</v>
      </c>
      <c r="C1335" s="1793"/>
      <c r="D1335" s="1793"/>
      <c r="E1335" s="1793"/>
      <c r="F1335" s="1793"/>
      <c r="G1335" s="1793"/>
      <c r="H1335" s="1789"/>
      <c r="I1335" s="1935" t="s">
        <v>367</v>
      </c>
      <c r="J1335" s="1935"/>
      <c r="K1335" s="2133" t="s">
        <v>1546</v>
      </c>
      <c r="L1335" s="2134"/>
      <c r="M1335" s="2134"/>
      <c r="N1335" s="2134"/>
      <c r="O1335" s="2134"/>
      <c r="P1335" s="2134"/>
      <c r="Q1335" s="2134"/>
      <c r="R1335" s="2134"/>
      <c r="S1335" s="2135"/>
      <c r="T1335" s="2135"/>
      <c r="U1335" s="2135"/>
      <c r="V1335" s="1808"/>
      <c r="W1335" s="421" t="s">
        <v>1231</v>
      </c>
      <c r="X1335" s="2133" t="s">
        <v>1546</v>
      </c>
      <c r="Y1335" s="2134" t="s">
        <v>1609</v>
      </c>
      <c r="Z1335" s="2134"/>
      <c r="AA1335" s="2134"/>
      <c r="AB1335" s="2134"/>
      <c r="AC1335" s="2134"/>
      <c r="AD1335" s="2134"/>
      <c r="AE1335" s="2134"/>
      <c r="AF1335" s="2135"/>
      <c r="AG1335" s="2135"/>
      <c r="AH1335" s="2135"/>
      <c r="AI1335" s="1808"/>
      <c r="AJ1335" s="421" t="s">
        <v>1231</v>
      </c>
    </row>
    <row r="1336" spans="1:36" s="359" customFormat="1" ht="20.100000000000001" customHeight="1" x14ac:dyDescent="0.15">
      <c r="A1336" s="342"/>
      <c r="B1336" s="1794"/>
      <c r="C1336" s="1795"/>
      <c r="D1336" s="1795"/>
      <c r="E1336" s="1795"/>
      <c r="F1336" s="1795"/>
      <c r="G1336" s="1795"/>
      <c r="H1336" s="1791"/>
      <c r="I1336" s="1983"/>
      <c r="J1336" s="1983"/>
      <c r="K1336" s="2133"/>
      <c r="L1336" s="2134"/>
      <c r="M1336" s="2134"/>
      <c r="N1336" s="2134"/>
      <c r="O1336" s="2134"/>
      <c r="P1336" s="2134"/>
      <c r="Q1336" s="2134"/>
      <c r="R1336" s="2134"/>
      <c r="S1336" s="2135"/>
      <c r="T1336" s="2135"/>
      <c r="U1336" s="2135"/>
      <c r="V1336" s="1808"/>
      <c r="W1336" s="421" t="s">
        <v>1231</v>
      </c>
      <c r="X1336" s="2133"/>
      <c r="Y1336" s="2134"/>
      <c r="Z1336" s="2134"/>
      <c r="AA1336" s="2134"/>
      <c r="AB1336" s="2134"/>
      <c r="AC1336" s="2134"/>
      <c r="AD1336" s="2134"/>
      <c r="AE1336" s="2134"/>
      <c r="AF1336" s="2135"/>
      <c r="AG1336" s="2135"/>
      <c r="AH1336" s="2135"/>
      <c r="AI1336" s="1808"/>
      <c r="AJ1336" s="421" t="s">
        <v>1231</v>
      </c>
    </row>
    <row r="1337" spans="1:36" s="359" customFormat="1" ht="20.100000000000001" customHeight="1" x14ac:dyDescent="0.15">
      <c r="A1337" s="342"/>
      <c r="B1337" s="1792" t="s">
        <v>1610</v>
      </c>
      <c r="C1337" s="1793"/>
      <c r="D1337" s="1793"/>
      <c r="E1337" s="1793"/>
      <c r="F1337" s="1793"/>
      <c r="G1337" s="1793"/>
      <c r="H1337" s="1789"/>
      <c r="I1337" s="1935" t="s">
        <v>367</v>
      </c>
      <c r="J1337" s="1935"/>
      <c r="K1337" s="2133" t="s">
        <v>1546</v>
      </c>
      <c r="L1337" s="2134"/>
      <c r="M1337" s="2134"/>
      <c r="N1337" s="2134"/>
      <c r="O1337" s="2134"/>
      <c r="P1337" s="2134"/>
      <c r="Q1337" s="2134"/>
      <c r="R1337" s="2134"/>
      <c r="S1337" s="2135"/>
      <c r="T1337" s="2135"/>
      <c r="U1337" s="2135"/>
      <c r="V1337" s="1808"/>
      <c r="W1337" s="421" t="s">
        <v>1231</v>
      </c>
      <c r="X1337" s="2133" t="s">
        <v>1546</v>
      </c>
      <c r="Y1337" s="2134" t="s">
        <v>1609</v>
      </c>
      <c r="Z1337" s="2134"/>
      <c r="AA1337" s="2134"/>
      <c r="AB1337" s="2134"/>
      <c r="AC1337" s="2134"/>
      <c r="AD1337" s="2134"/>
      <c r="AE1337" s="2134"/>
      <c r="AF1337" s="2135"/>
      <c r="AG1337" s="2135"/>
      <c r="AH1337" s="2135"/>
      <c r="AI1337" s="1808"/>
      <c r="AJ1337" s="421" t="s">
        <v>1231</v>
      </c>
    </row>
    <row r="1338" spans="1:36" s="359" customFormat="1" ht="20.100000000000001" customHeight="1" x14ac:dyDescent="0.15">
      <c r="A1338" s="342"/>
      <c r="B1338" s="1794"/>
      <c r="C1338" s="1795"/>
      <c r="D1338" s="1795"/>
      <c r="E1338" s="1795"/>
      <c r="F1338" s="1795"/>
      <c r="G1338" s="1795"/>
      <c r="H1338" s="1791"/>
      <c r="I1338" s="1983"/>
      <c r="J1338" s="1983"/>
      <c r="K1338" s="2133"/>
      <c r="L1338" s="2134"/>
      <c r="M1338" s="2134"/>
      <c r="N1338" s="2134"/>
      <c r="O1338" s="2134"/>
      <c r="P1338" s="2134"/>
      <c r="Q1338" s="2134"/>
      <c r="R1338" s="2134"/>
      <c r="S1338" s="2135"/>
      <c r="T1338" s="2135"/>
      <c r="U1338" s="2135"/>
      <c r="V1338" s="1808"/>
      <c r="W1338" s="421" t="s">
        <v>1231</v>
      </c>
      <c r="X1338" s="2133"/>
      <c r="Y1338" s="2134"/>
      <c r="Z1338" s="2134"/>
      <c r="AA1338" s="2134"/>
      <c r="AB1338" s="2134"/>
      <c r="AC1338" s="2134"/>
      <c r="AD1338" s="2134"/>
      <c r="AE1338" s="2134"/>
      <c r="AF1338" s="2135"/>
      <c r="AG1338" s="2135"/>
      <c r="AH1338" s="2135"/>
      <c r="AI1338" s="1808"/>
      <c r="AJ1338" s="421" t="s">
        <v>1231</v>
      </c>
    </row>
    <row r="1339" spans="1:36" s="359" customFormat="1" ht="20.100000000000001" customHeight="1" x14ac:dyDescent="0.15">
      <c r="A1339" s="342"/>
      <c r="B1339" s="1860" t="s">
        <v>1611</v>
      </c>
      <c r="C1339" s="1833"/>
      <c r="D1339" s="1833"/>
      <c r="E1339" s="1833"/>
      <c r="F1339" s="1833"/>
      <c r="G1339" s="1833"/>
      <c r="H1339" s="1834"/>
      <c r="I1339" s="1935" t="s">
        <v>367</v>
      </c>
      <c r="J1339" s="1935"/>
      <c r="K1339" s="1792" t="s">
        <v>1612</v>
      </c>
      <c r="L1339" s="1793"/>
      <c r="M1339" s="380"/>
      <c r="N1339" s="380"/>
      <c r="O1339" s="380"/>
      <c r="P1339" s="380"/>
      <c r="Q1339" s="2136"/>
      <c r="R1339" s="2136"/>
      <c r="S1339" s="2136"/>
      <c r="T1339" s="2136"/>
      <c r="U1339" s="2136"/>
      <c r="V1339" s="2136"/>
      <c r="W1339" s="1789" t="s">
        <v>1231</v>
      </c>
      <c r="X1339" s="467"/>
      <c r="Y1339" s="436"/>
      <c r="Z1339" s="436"/>
      <c r="AA1339" s="436"/>
      <c r="AB1339" s="436"/>
      <c r="AC1339" s="436"/>
      <c r="AD1339" s="436"/>
      <c r="AE1339" s="436"/>
      <c r="AF1339" s="436"/>
      <c r="AG1339" s="436"/>
      <c r="AH1339" s="436"/>
      <c r="AI1339" s="436"/>
      <c r="AJ1339" s="437"/>
    </row>
    <row r="1340" spans="1:36" s="359" customFormat="1" ht="20.100000000000001" customHeight="1" x14ac:dyDescent="0.15">
      <c r="A1340" s="342"/>
      <c r="B1340" s="1832"/>
      <c r="C1340" s="1833"/>
      <c r="D1340" s="1833"/>
      <c r="E1340" s="1833"/>
      <c r="F1340" s="1833"/>
      <c r="G1340" s="1833"/>
      <c r="H1340" s="1834"/>
      <c r="I1340" s="1983"/>
      <c r="J1340" s="1983"/>
      <c r="K1340" s="1794"/>
      <c r="L1340" s="1795"/>
      <c r="M1340" s="470"/>
      <c r="N1340" s="470"/>
      <c r="O1340" s="470"/>
      <c r="P1340" s="470"/>
      <c r="Q1340" s="2137"/>
      <c r="R1340" s="2137"/>
      <c r="S1340" s="2137"/>
      <c r="T1340" s="2137"/>
      <c r="U1340" s="2137"/>
      <c r="V1340" s="2137"/>
      <c r="W1340" s="1791"/>
      <c r="X1340" s="469"/>
      <c r="Y1340" s="470"/>
      <c r="Z1340" s="470"/>
      <c r="AA1340" s="470"/>
      <c r="AB1340" s="470"/>
      <c r="AC1340" s="470"/>
      <c r="AD1340" s="470"/>
      <c r="AE1340" s="470"/>
      <c r="AF1340" s="470"/>
      <c r="AG1340" s="470"/>
      <c r="AH1340" s="470"/>
      <c r="AI1340" s="470"/>
      <c r="AJ1340" s="471"/>
    </row>
    <row r="1341" spans="1:36" s="359" customFormat="1" ht="20.100000000000001" customHeight="1" x14ac:dyDescent="0.15">
      <c r="A1341" s="342"/>
      <c r="B1341" s="1832" t="s">
        <v>1613</v>
      </c>
      <c r="C1341" s="1833"/>
      <c r="D1341" s="1833"/>
      <c r="E1341" s="1833"/>
      <c r="F1341" s="1833"/>
      <c r="G1341" s="1833"/>
      <c r="H1341" s="1834"/>
      <c r="I1341" s="1935" t="s">
        <v>367</v>
      </c>
      <c r="J1341" s="1935"/>
      <c r="K1341" s="1792" t="s">
        <v>1612</v>
      </c>
      <c r="L1341" s="1793"/>
      <c r="M1341" s="380"/>
      <c r="N1341" s="380"/>
      <c r="O1341" s="380"/>
      <c r="P1341" s="380"/>
      <c r="Q1341" s="2136"/>
      <c r="R1341" s="2136"/>
      <c r="S1341" s="2136"/>
      <c r="T1341" s="2136"/>
      <c r="U1341" s="2136"/>
      <c r="V1341" s="2136"/>
      <c r="W1341" s="1789" t="s">
        <v>1231</v>
      </c>
      <c r="X1341" s="467"/>
      <c r="Y1341" s="436"/>
      <c r="Z1341" s="436"/>
      <c r="AA1341" s="436"/>
      <c r="AB1341" s="436"/>
      <c r="AC1341" s="436"/>
      <c r="AD1341" s="436"/>
      <c r="AE1341" s="436"/>
      <c r="AF1341" s="436"/>
      <c r="AG1341" s="436"/>
      <c r="AH1341" s="436"/>
      <c r="AI1341" s="436"/>
      <c r="AJ1341" s="437"/>
    </row>
    <row r="1342" spans="1:36" s="359" customFormat="1" ht="20.100000000000001" customHeight="1" x14ac:dyDescent="0.15">
      <c r="A1342" s="342"/>
      <c r="B1342" s="1832"/>
      <c r="C1342" s="1833"/>
      <c r="D1342" s="1833"/>
      <c r="E1342" s="1833"/>
      <c r="F1342" s="1833"/>
      <c r="G1342" s="1833"/>
      <c r="H1342" s="1834"/>
      <c r="I1342" s="1983"/>
      <c r="J1342" s="1983"/>
      <c r="K1342" s="1794"/>
      <c r="L1342" s="1795"/>
      <c r="M1342" s="470"/>
      <c r="N1342" s="470"/>
      <c r="O1342" s="470"/>
      <c r="P1342" s="470"/>
      <c r="Q1342" s="2137"/>
      <c r="R1342" s="2137"/>
      <c r="S1342" s="2137"/>
      <c r="T1342" s="2137"/>
      <c r="U1342" s="2137"/>
      <c r="V1342" s="2137"/>
      <c r="W1342" s="1791"/>
      <c r="X1342" s="469"/>
      <c r="Y1342" s="470"/>
      <c r="Z1342" s="470"/>
      <c r="AA1342" s="470"/>
      <c r="AB1342" s="470"/>
      <c r="AC1342" s="470"/>
      <c r="AD1342" s="470"/>
      <c r="AE1342" s="470"/>
      <c r="AF1342" s="470"/>
      <c r="AG1342" s="470"/>
      <c r="AH1342" s="470"/>
      <c r="AI1342" s="470"/>
      <c r="AJ1342" s="471"/>
    </row>
    <row r="1343" spans="1:36" s="359" customFormat="1" ht="20.100000000000001" customHeight="1" x14ac:dyDescent="0.15">
      <c r="A1343" s="342"/>
      <c r="B1343" s="1832" t="s">
        <v>1614</v>
      </c>
      <c r="C1343" s="1833"/>
      <c r="D1343" s="1833"/>
      <c r="E1343" s="1833"/>
      <c r="F1343" s="1833"/>
      <c r="G1343" s="1833"/>
      <c r="H1343" s="1834"/>
      <c r="I1343" s="1935" t="s">
        <v>367</v>
      </c>
      <c r="J1343" s="1935"/>
      <c r="K1343" s="1811" t="s">
        <v>1615</v>
      </c>
      <c r="L1343" s="1812"/>
      <c r="M1343" s="1812"/>
      <c r="N1343" s="2136"/>
      <c r="O1343" s="2136"/>
      <c r="P1343" s="2136"/>
      <c r="Q1343" s="2136"/>
      <c r="R1343" s="2136"/>
      <c r="S1343" s="2136"/>
      <c r="T1343" s="2136"/>
      <c r="U1343" s="2136"/>
      <c r="V1343" s="2136"/>
      <c r="W1343" s="1834" t="s">
        <v>1231</v>
      </c>
      <c r="X1343" s="1786" t="s">
        <v>1616</v>
      </c>
      <c r="Y1343" s="843"/>
      <c r="Z1343" s="843"/>
      <c r="AA1343" s="843"/>
      <c r="AB1343" s="843"/>
      <c r="AC1343" s="843"/>
      <c r="AD1343" s="843"/>
      <c r="AE1343" s="843"/>
      <c r="AF1343" s="843"/>
      <c r="AG1343" s="843"/>
      <c r="AH1343" s="843"/>
      <c r="AI1343" s="843"/>
      <c r="AJ1343" s="844"/>
    </row>
    <row r="1344" spans="1:36" s="359" customFormat="1" ht="20.100000000000001" customHeight="1" x14ac:dyDescent="0.15">
      <c r="A1344" s="342"/>
      <c r="B1344" s="1832"/>
      <c r="C1344" s="1833"/>
      <c r="D1344" s="1833"/>
      <c r="E1344" s="1833"/>
      <c r="F1344" s="1833"/>
      <c r="G1344" s="1833"/>
      <c r="H1344" s="1834"/>
      <c r="I1344" s="1983"/>
      <c r="J1344" s="1983"/>
      <c r="K1344" s="1811"/>
      <c r="L1344" s="1812"/>
      <c r="M1344" s="1812"/>
      <c r="N1344" s="2137"/>
      <c r="O1344" s="2137"/>
      <c r="P1344" s="2137"/>
      <c r="Q1344" s="2137"/>
      <c r="R1344" s="2137"/>
      <c r="S1344" s="2137"/>
      <c r="T1344" s="2137"/>
      <c r="U1344" s="2137"/>
      <c r="V1344" s="2137"/>
      <c r="W1344" s="1834"/>
      <c r="X1344" s="1891"/>
      <c r="Y1344" s="1892"/>
      <c r="Z1344" s="1892"/>
      <c r="AA1344" s="1892"/>
      <c r="AB1344" s="1892"/>
      <c r="AC1344" s="1892"/>
      <c r="AD1344" s="1892"/>
      <c r="AE1344" s="1892"/>
      <c r="AF1344" s="1892"/>
      <c r="AG1344" s="1892"/>
      <c r="AH1344" s="1892"/>
      <c r="AI1344" s="1892"/>
      <c r="AJ1344" s="1893"/>
    </row>
    <row r="1345" spans="1:36" s="359" customFormat="1" ht="20.100000000000001" customHeight="1" x14ac:dyDescent="0.15">
      <c r="A1345" s="342"/>
      <c r="B1345" s="1832" t="s">
        <v>1617</v>
      </c>
      <c r="C1345" s="1833"/>
      <c r="D1345" s="1833"/>
      <c r="E1345" s="1833"/>
      <c r="F1345" s="1833"/>
      <c r="G1345" s="1833"/>
      <c r="H1345" s="1834"/>
      <c r="I1345" s="1935" t="s">
        <v>367</v>
      </c>
      <c r="J1345" s="1935"/>
      <c r="K1345" s="1811" t="s">
        <v>1615</v>
      </c>
      <c r="L1345" s="1812"/>
      <c r="M1345" s="1812"/>
      <c r="N1345" s="2136"/>
      <c r="O1345" s="2136"/>
      <c r="P1345" s="2136"/>
      <c r="Q1345" s="2136"/>
      <c r="R1345" s="2136"/>
      <c r="S1345" s="2136"/>
      <c r="T1345" s="2136"/>
      <c r="U1345" s="2136"/>
      <c r="V1345" s="2136"/>
      <c r="W1345" s="1834" t="s">
        <v>1231</v>
      </c>
      <c r="X1345" s="1786" t="s">
        <v>1616</v>
      </c>
      <c r="Y1345" s="843"/>
      <c r="Z1345" s="843"/>
      <c r="AA1345" s="843"/>
      <c r="AB1345" s="843"/>
      <c r="AC1345" s="843"/>
      <c r="AD1345" s="843"/>
      <c r="AE1345" s="843"/>
      <c r="AF1345" s="843"/>
      <c r="AG1345" s="843"/>
      <c r="AH1345" s="843"/>
      <c r="AI1345" s="843"/>
      <c r="AJ1345" s="844"/>
    </row>
    <row r="1346" spans="1:36" s="359" customFormat="1" ht="20.100000000000001" customHeight="1" x14ac:dyDescent="0.15">
      <c r="A1346" s="342"/>
      <c r="B1346" s="1832"/>
      <c r="C1346" s="1833"/>
      <c r="D1346" s="1833"/>
      <c r="E1346" s="1833"/>
      <c r="F1346" s="1833"/>
      <c r="G1346" s="1833"/>
      <c r="H1346" s="1834"/>
      <c r="I1346" s="1983"/>
      <c r="J1346" s="1983"/>
      <c r="K1346" s="1811"/>
      <c r="L1346" s="1812"/>
      <c r="M1346" s="1812"/>
      <c r="N1346" s="2137"/>
      <c r="O1346" s="2137"/>
      <c r="P1346" s="2137"/>
      <c r="Q1346" s="2137"/>
      <c r="R1346" s="2137"/>
      <c r="S1346" s="2137"/>
      <c r="T1346" s="2137"/>
      <c r="U1346" s="2137"/>
      <c r="V1346" s="2137"/>
      <c r="W1346" s="1834"/>
      <c r="X1346" s="1891"/>
      <c r="Y1346" s="1892"/>
      <c r="Z1346" s="1892"/>
      <c r="AA1346" s="1892"/>
      <c r="AB1346" s="1892"/>
      <c r="AC1346" s="1892"/>
      <c r="AD1346" s="1892"/>
      <c r="AE1346" s="1892"/>
      <c r="AF1346" s="1892"/>
      <c r="AG1346" s="1892"/>
      <c r="AH1346" s="1892"/>
      <c r="AI1346" s="1892"/>
      <c r="AJ1346" s="1893"/>
    </row>
    <row r="1347" spans="1:36" s="359" customFormat="1" ht="17.100000000000001" customHeight="1" x14ac:dyDescent="0.15">
      <c r="A1347" s="342"/>
      <c r="B1347" s="1832" t="s">
        <v>1618</v>
      </c>
      <c r="C1347" s="1833"/>
      <c r="D1347" s="1833"/>
      <c r="E1347" s="1833"/>
      <c r="F1347" s="1833"/>
      <c r="G1347" s="1833"/>
      <c r="H1347" s="1834"/>
      <c r="I1347" s="1935" t="s">
        <v>367</v>
      </c>
      <c r="J1347" s="1935"/>
      <c r="K1347" s="2153"/>
      <c r="L1347" s="2154"/>
      <c r="M1347" s="2154"/>
      <c r="N1347" s="2154"/>
      <c r="O1347" s="2154"/>
      <c r="P1347" s="2154" t="s">
        <v>1619</v>
      </c>
      <c r="Q1347" s="2157"/>
      <c r="R1347" s="2136"/>
      <c r="S1347" s="2136"/>
      <c r="T1347" s="2136"/>
      <c r="U1347" s="2136"/>
      <c r="V1347" s="2136"/>
      <c r="W1347" s="1789" t="s">
        <v>1231</v>
      </c>
      <c r="X1347" s="1786" t="s">
        <v>1620</v>
      </c>
      <c r="Y1347" s="843"/>
      <c r="Z1347" s="843"/>
      <c r="AA1347" s="843"/>
      <c r="AB1347" s="843"/>
      <c r="AC1347" s="843"/>
      <c r="AD1347" s="843"/>
      <c r="AE1347" s="843"/>
      <c r="AF1347" s="843"/>
      <c r="AG1347" s="843"/>
      <c r="AH1347" s="843"/>
      <c r="AI1347" s="843"/>
      <c r="AJ1347" s="844"/>
    </row>
    <row r="1348" spans="1:36" s="359" customFormat="1" ht="17.100000000000001" customHeight="1" x14ac:dyDescent="0.15">
      <c r="A1348" s="342"/>
      <c r="B1348" s="1832"/>
      <c r="C1348" s="1833"/>
      <c r="D1348" s="1833"/>
      <c r="E1348" s="1833"/>
      <c r="F1348" s="1833"/>
      <c r="G1348" s="1833"/>
      <c r="H1348" s="1834"/>
      <c r="I1348" s="1980"/>
      <c r="J1348" s="1980"/>
      <c r="K1348" s="2155"/>
      <c r="L1348" s="2156"/>
      <c r="M1348" s="2156"/>
      <c r="N1348" s="2156"/>
      <c r="O1348" s="2156"/>
      <c r="P1348" s="2156"/>
      <c r="Q1348" s="2158"/>
      <c r="R1348" s="2159"/>
      <c r="S1348" s="2159"/>
      <c r="T1348" s="2159"/>
      <c r="U1348" s="2159"/>
      <c r="V1348" s="2159"/>
      <c r="W1348" s="1790"/>
      <c r="X1348" s="1891"/>
      <c r="Y1348" s="1892"/>
      <c r="Z1348" s="1892"/>
      <c r="AA1348" s="1892"/>
      <c r="AB1348" s="1892"/>
      <c r="AC1348" s="1892"/>
      <c r="AD1348" s="1892"/>
      <c r="AE1348" s="1892"/>
      <c r="AF1348" s="1892"/>
      <c r="AG1348" s="1892"/>
      <c r="AH1348" s="1892"/>
      <c r="AI1348" s="1892"/>
      <c r="AJ1348" s="1893"/>
    </row>
    <row r="1349" spans="1:36" s="359" customFormat="1" ht="17.100000000000001" customHeight="1" x14ac:dyDescent="0.15">
      <c r="A1349" s="342"/>
      <c r="B1349" s="1832"/>
      <c r="C1349" s="1833"/>
      <c r="D1349" s="1833"/>
      <c r="E1349" s="1833"/>
      <c r="F1349" s="1833"/>
      <c r="G1349" s="1833"/>
      <c r="H1349" s="1834"/>
      <c r="I1349" s="1980"/>
      <c r="J1349" s="1980"/>
      <c r="K1349" s="2146"/>
      <c r="L1349" s="2147"/>
      <c r="M1349" s="2147"/>
      <c r="N1349" s="2147"/>
      <c r="O1349" s="2147"/>
      <c r="P1349" s="2147" t="s">
        <v>1619</v>
      </c>
      <c r="Q1349" s="2148"/>
      <c r="R1349" s="2150"/>
      <c r="S1349" s="2150"/>
      <c r="T1349" s="2150"/>
      <c r="U1349" s="2150"/>
      <c r="V1349" s="2150"/>
      <c r="W1349" s="1828" t="s">
        <v>1231</v>
      </c>
      <c r="X1349" s="851"/>
      <c r="Y1349" s="852"/>
      <c r="Z1349" s="852"/>
      <c r="AA1349" s="852"/>
      <c r="AB1349" s="852"/>
      <c r="AC1349" s="852"/>
      <c r="AD1349" s="852"/>
      <c r="AE1349" s="852"/>
      <c r="AF1349" s="852"/>
      <c r="AG1349" s="852"/>
      <c r="AH1349" s="852"/>
      <c r="AI1349" s="852"/>
      <c r="AJ1349" s="853"/>
    </row>
    <row r="1350" spans="1:36" s="359" customFormat="1" ht="17.100000000000001" customHeight="1" x14ac:dyDescent="0.15">
      <c r="A1350" s="342"/>
      <c r="B1350" s="1832"/>
      <c r="C1350" s="1833"/>
      <c r="D1350" s="1833"/>
      <c r="E1350" s="1833"/>
      <c r="F1350" s="1833"/>
      <c r="G1350" s="1833"/>
      <c r="H1350" s="1834"/>
      <c r="I1350" s="1980"/>
      <c r="J1350" s="1980"/>
      <c r="K1350" s="2144"/>
      <c r="L1350" s="2145"/>
      <c r="M1350" s="2145"/>
      <c r="N1350" s="2145"/>
      <c r="O1350" s="2145"/>
      <c r="P1350" s="2145"/>
      <c r="Q1350" s="2149"/>
      <c r="R1350" s="2151"/>
      <c r="S1350" s="2151"/>
      <c r="T1350" s="2151"/>
      <c r="U1350" s="2151"/>
      <c r="V1350" s="2151"/>
      <c r="W1350" s="2152"/>
      <c r="X1350" s="854"/>
      <c r="Y1350" s="855"/>
      <c r="Z1350" s="855"/>
      <c r="AA1350" s="855"/>
      <c r="AB1350" s="855"/>
      <c r="AC1350" s="855"/>
      <c r="AD1350" s="855"/>
      <c r="AE1350" s="855"/>
      <c r="AF1350" s="855"/>
      <c r="AG1350" s="855"/>
      <c r="AH1350" s="855"/>
      <c r="AI1350" s="855"/>
      <c r="AJ1350" s="856"/>
    </row>
    <row r="1351" spans="1:36" s="359" customFormat="1" ht="17.100000000000001" customHeight="1" x14ac:dyDescent="0.15">
      <c r="A1351" s="342"/>
      <c r="B1351" s="1832"/>
      <c r="C1351" s="1833"/>
      <c r="D1351" s="1833"/>
      <c r="E1351" s="1833"/>
      <c r="F1351" s="1833"/>
      <c r="G1351" s="1833"/>
      <c r="H1351" s="1834"/>
      <c r="I1351" s="1980"/>
      <c r="J1351" s="1980"/>
      <c r="K1351" s="2142"/>
      <c r="L1351" s="2143"/>
      <c r="M1351" s="2143"/>
      <c r="N1351" s="2143"/>
      <c r="O1351" s="2143"/>
      <c r="P1351" s="2143" t="s">
        <v>1619</v>
      </c>
      <c r="Q1351" s="2160"/>
      <c r="R1351" s="2161"/>
      <c r="S1351" s="2161"/>
      <c r="T1351" s="2161"/>
      <c r="U1351" s="2161"/>
      <c r="V1351" s="2161"/>
      <c r="W1351" s="2162" t="s">
        <v>1231</v>
      </c>
      <c r="X1351" s="1891"/>
      <c r="Y1351" s="1892"/>
      <c r="Z1351" s="1892"/>
      <c r="AA1351" s="1892"/>
      <c r="AB1351" s="1892"/>
      <c r="AC1351" s="1892"/>
      <c r="AD1351" s="1892"/>
      <c r="AE1351" s="1892"/>
      <c r="AF1351" s="1892"/>
      <c r="AG1351" s="1892"/>
      <c r="AH1351" s="1892"/>
      <c r="AI1351" s="1892"/>
      <c r="AJ1351" s="1893"/>
    </row>
    <row r="1352" spans="1:36" s="359" customFormat="1" ht="17.100000000000001" customHeight="1" x14ac:dyDescent="0.15">
      <c r="A1352" s="342"/>
      <c r="B1352" s="1832"/>
      <c r="C1352" s="1833"/>
      <c r="D1352" s="1833"/>
      <c r="E1352" s="1833"/>
      <c r="F1352" s="1833"/>
      <c r="G1352" s="1833"/>
      <c r="H1352" s="1834"/>
      <c r="I1352" s="1983"/>
      <c r="J1352" s="1983"/>
      <c r="K1352" s="2144"/>
      <c r="L1352" s="2145"/>
      <c r="M1352" s="2145"/>
      <c r="N1352" s="2145"/>
      <c r="O1352" s="2145"/>
      <c r="P1352" s="2145"/>
      <c r="Q1352" s="2149"/>
      <c r="R1352" s="2151"/>
      <c r="S1352" s="2151"/>
      <c r="T1352" s="2151"/>
      <c r="U1352" s="2151"/>
      <c r="V1352" s="2151"/>
      <c r="W1352" s="2152"/>
      <c r="X1352" s="854"/>
      <c r="Y1352" s="855"/>
      <c r="Z1352" s="855"/>
      <c r="AA1352" s="855"/>
      <c r="AB1352" s="855"/>
      <c r="AC1352" s="855"/>
      <c r="AD1352" s="855"/>
      <c r="AE1352" s="855"/>
      <c r="AF1352" s="855"/>
      <c r="AG1352" s="855"/>
      <c r="AH1352" s="855"/>
      <c r="AI1352" s="855"/>
      <c r="AJ1352" s="856"/>
    </row>
    <row r="1353" spans="1:36" s="359" customFormat="1" ht="12.75" customHeight="1" x14ac:dyDescent="0.15">
      <c r="A1353" s="365"/>
      <c r="B1353" s="34" t="s">
        <v>1621</v>
      </c>
      <c r="C1353" s="51"/>
      <c r="D1353" s="479"/>
      <c r="E1353" s="479"/>
      <c r="F1353" s="479"/>
      <c r="G1353" s="461"/>
      <c r="H1353" s="461"/>
      <c r="I1353" s="411"/>
      <c r="J1353" s="411"/>
      <c r="K1353" s="411"/>
      <c r="L1353" s="411"/>
      <c r="M1353" s="411"/>
      <c r="N1353" s="411"/>
      <c r="O1353" s="411"/>
      <c r="P1353" s="411"/>
      <c r="Q1353" s="411"/>
      <c r="R1353" s="411"/>
      <c r="S1353" s="462"/>
      <c r="T1353" s="462"/>
      <c r="U1353" s="462"/>
      <c r="V1353" s="411"/>
      <c r="W1353" s="411"/>
      <c r="X1353" s="411"/>
      <c r="Y1353" s="411"/>
      <c r="Z1353" s="411"/>
      <c r="AA1353" s="462"/>
      <c r="AB1353" s="462"/>
      <c r="AC1353" s="462"/>
      <c r="AD1353" s="411"/>
      <c r="AE1353" s="411"/>
      <c r="AF1353" s="411"/>
      <c r="AG1353" s="411"/>
      <c r="AH1353" s="411"/>
      <c r="AI1353" s="411"/>
      <c r="AJ1353" s="411"/>
    </row>
    <row r="1354" spans="1:36" s="359" customFormat="1" ht="12.75" customHeight="1" x14ac:dyDescent="0.15">
      <c r="A1354" s="365"/>
      <c r="B1354" s="34" t="s">
        <v>1622</v>
      </c>
      <c r="C1354" s="51"/>
      <c r="D1354" s="479"/>
      <c r="E1354" s="479"/>
      <c r="F1354" s="479"/>
      <c r="G1354" s="461"/>
      <c r="H1354" s="461"/>
      <c r="I1354" s="411"/>
      <c r="J1354" s="411"/>
      <c r="K1354" s="411"/>
      <c r="L1354" s="411"/>
      <c r="M1354" s="411"/>
      <c r="N1354" s="411"/>
      <c r="O1354" s="411"/>
      <c r="P1354" s="411"/>
      <c r="Q1354" s="411"/>
      <c r="R1354" s="411"/>
      <c r="S1354" s="462"/>
      <c r="T1354" s="462"/>
      <c r="U1354" s="462"/>
      <c r="V1354" s="411"/>
      <c r="W1354" s="411"/>
      <c r="X1354" s="411"/>
      <c r="Y1354" s="411"/>
      <c r="Z1354" s="411"/>
      <c r="AA1354" s="462"/>
      <c r="AB1354" s="462"/>
      <c r="AC1354" s="462"/>
      <c r="AD1354" s="411"/>
      <c r="AE1354" s="411"/>
      <c r="AF1354" s="411"/>
      <c r="AG1354" s="411"/>
      <c r="AH1354" s="411"/>
      <c r="AI1354" s="411"/>
      <c r="AJ1354" s="411"/>
    </row>
    <row r="1355" spans="1:36" s="359" customFormat="1" ht="20.100000000000001" customHeight="1" x14ac:dyDescent="0.15">
      <c r="A1355" s="342"/>
      <c r="B1355" s="342"/>
      <c r="C1355" s="399"/>
      <c r="D1355" s="399"/>
      <c r="E1355" s="399"/>
      <c r="F1355" s="399"/>
      <c r="G1355" s="382"/>
      <c r="H1355" s="382"/>
      <c r="I1355" s="380"/>
      <c r="J1355" s="380"/>
      <c r="K1355" s="380"/>
      <c r="L1355" s="380"/>
      <c r="M1355" s="380"/>
      <c r="N1355" s="380"/>
      <c r="O1355" s="380"/>
      <c r="P1355" s="380"/>
      <c r="Q1355" s="380"/>
      <c r="R1355" s="380"/>
      <c r="S1355" s="424"/>
      <c r="T1355" s="424"/>
      <c r="U1355" s="424"/>
      <c r="V1355" s="380"/>
      <c r="W1355" s="380"/>
      <c r="X1355" s="380"/>
      <c r="Y1355" s="1936"/>
      <c r="Z1355" s="1936"/>
      <c r="AA1355" s="1936"/>
      <c r="AB1355" s="1936"/>
      <c r="AC1355" s="1936"/>
      <c r="AD1355" s="1936"/>
      <c r="AE1355" s="380"/>
      <c r="AF1355" s="380"/>
      <c r="AG1355" s="380"/>
      <c r="AH1355" s="380"/>
      <c r="AI1355" s="380"/>
      <c r="AJ1355" s="380"/>
    </row>
    <row r="1356" spans="1:36" s="359" customFormat="1" ht="20.100000000000001" customHeight="1" x14ac:dyDescent="0.15">
      <c r="A1356" s="342"/>
      <c r="B1356" s="3" t="s">
        <v>1623</v>
      </c>
      <c r="C1356" s="380"/>
      <c r="D1356" s="380"/>
      <c r="E1356" s="380"/>
      <c r="F1356" s="380"/>
      <c r="G1356" s="380"/>
      <c r="H1356" s="380"/>
      <c r="I1356" s="380"/>
      <c r="J1356" s="380"/>
      <c r="K1356" s="380"/>
      <c r="L1356" s="380"/>
      <c r="M1356" s="380"/>
      <c r="N1356" s="380"/>
      <c r="O1356" s="380"/>
      <c r="P1356" s="380"/>
      <c r="Q1356" s="380"/>
      <c r="R1356" s="380"/>
      <c r="S1356" s="380"/>
      <c r="T1356" s="380"/>
      <c r="U1356" s="380"/>
      <c r="V1356" s="380"/>
      <c r="W1356" s="380"/>
      <c r="X1356" s="380"/>
      <c r="Y1356" s="2138"/>
      <c r="Z1356" s="2138"/>
      <c r="AA1356" s="2138"/>
      <c r="AB1356" s="2138"/>
      <c r="AC1356" s="2138"/>
      <c r="AD1356" s="2138"/>
      <c r="AE1356" s="380"/>
      <c r="AF1356" s="380"/>
      <c r="AG1356" s="380"/>
      <c r="AH1356" s="380"/>
      <c r="AI1356" s="380"/>
      <c r="AJ1356" s="342"/>
    </row>
    <row r="1357" spans="1:36" s="359" customFormat="1" ht="20.100000000000001" customHeight="1" x14ac:dyDescent="0.15">
      <c r="A1357" s="342"/>
      <c r="B1357" s="1815" t="s">
        <v>1247</v>
      </c>
      <c r="C1357" s="1816"/>
      <c r="D1357" s="1817"/>
      <c r="E1357" s="343" t="s">
        <v>1624</v>
      </c>
      <c r="F1357" s="344"/>
      <c r="G1357" s="344"/>
      <c r="H1357" s="344"/>
      <c r="I1357" s="344"/>
      <c r="J1357" s="344"/>
      <c r="K1357" s="344"/>
      <c r="L1357" s="344"/>
      <c r="M1357" s="344"/>
      <c r="N1357" s="344"/>
      <c r="O1357" s="344"/>
      <c r="P1357" s="344"/>
      <c r="Q1357" s="344"/>
      <c r="R1357" s="344"/>
      <c r="S1357" s="344"/>
      <c r="T1357" s="345"/>
      <c r="U1357" s="343" t="s">
        <v>1625</v>
      </c>
      <c r="V1357" s="344"/>
      <c r="W1357" s="344"/>
      <c r="X1357" s="344"/>
      <c r="Y1357" s="344"/>
      <c r="Z1357" s="344"/>
      <c r="AA1357" s="344"/>
      <c r="AB1357" s="344"/>
      <c r="AC1357" s="344"/>
      <c r="AD1357" s="344"/>
      <c r="AE1357" s="344"/>
      <c r="AF1357" s="344"/>
      <c r="AG1357" s="344"/>
      <c r="AH1357" s="344"/>
      <c r="AI1357" s="344"/>
      <c r="AJ1357" s="345"/>
    </row>
    <row r="1358" spans="1:36" s="359" customFormat="1" ht="20.100000000000001" customHeight="1" x14ac:dyDescent="0.15">
      <c r="A1358" s="342"/>
      <c r="B1358" s="2139"/>
      <c r="C1358" s="2140"/>
      <c r="D1358" s="2141"/>
      <c r="E1358" s="343" t="s">
        <v>858</v>
      </c>
      <c r="F1358" s="344"/>
      <c r="G1358" s="344"/>
      <c r="H1358" s="344"/>
      <c r="I1358" s="344"/>
      <c r="J1358" s="344"/>
      <c r="K1358" s="344"/>
      <c r="L1358" s="345"/>
      <c r="M1358" s="343" t="s">
        <v>1626</v>
      </c>
      <c r="N1358" s="344"/>
      <c r="O1358" s="344"/>
      <c r="P1358" s="344"/>
      <c r="Q1358" s="344"/>
      <c r="R1358" s="344"/>
      <c r="S1358" s="344"/>
      <c r="T1358" s="345"/>
      <c r="U1358" s="343" t="s">
        <v>858</v>
      </c>
      <c r="V1358" s="344"/>
      <c r="W1358" s="344"/>
      <c r="X1358" s="344"/>
      <c r="Y1358" s="344"/>
      <c r="Z1358" s="344"/>
      <c r="AA1358" s="344"/>
      <c r="AB1358" s="345"/>
      <c r="AC1358" s="343" t="s">
        <v>1626</v>
      </c>
      <c r="AD1358" s="344"/>
      <c r="AE1358" s="344"/>
      <c r="AF1358" s="344"/>
      <c r="AG1358" s="344"/>
      <c r="AH1358" s="344"/>
      <c r="AI1358" s="344"/>
      <c r="AJ1358" s="345"/>
    </row>
    <row r="1359" spans="1:36" s="359" customFormat="1" ht="20.100000000000001" customHeight="1" x14ac:dyDescent="0.15">
      <c r="A1359" s="342"/>
      <c r="B1359" s="1818"/>
      <c r="C1359" s="1819"/>
      <c r="D1359" s="1820"/>
      <c r="E1359" s="343" t="s">
        <v>1627</v>
      </c>
      <c r="F1359" s="344"/>
      <c r="G1359" s="344"/>
      <c r="H1359" s="344"/>
      <c r="I1359" s="343" t="s">
        <v>1628</v>
      </c>
      <c r="J1359" s="344"/>
      <c r="K1359" s="344"/>
      <c r="L1359" s="345"/>
      <c r="M1359" s="343" t="s">
        <v>1627</v>
      </c>
      <c r="N1359" s="344"/>
      <c r="O1359" s="344"/>
      <c r="P1359" s="345"/>
      <c r="Q1359" s="344" t="s">
        <v>1628</v>
      </c>
      <c r="R1359" s="344"/>
      <c r="S1359" s="344"/>
      <c r="T1359" s="345"/>
      <c r="U1359" s="343" t="s">
        <v>1627</v>
      </c>
      <c r="V1359" s="344"/>
      <c r="W1359" s="344"/>
      <c r="X1359" s="344"/>
      <c r="Y1359" s="343" t="s">
        <v>1628</v>
      </c>
      <c r="Z1359" s="344"/>
      <c r="AA1359" s="344"/>
      <c r="AB1359" s="345"/>
      <c r="AC1359" s="343" t="s">
        <v>1627</v>
      </c>
      <c r="AD1359" s="344"/>
      <c r="AE1359" s="344"/>
      <c r="AF1359" s="345"/>
      <c r="AG1359" s="344" t="s">
        <v>1628</v>
      </c>
      <c r="AH1359" s="344"/>
      <c r="AI1359" s="344"/>
      <c r="AJ1359" s="345"/>
    </row>
    <row r="1360" spans="1:36" s="359" customFormat="1" ht="20.100000000000001" customHeight="1" x14ac:dyDescent="0.15">
      <c r="A1360" s="342"/>
      <c r="B1360" s="353" t="s">
        <v>1630</v>
      </c>
      <c r="C1360" s="354"/>
      <c r="D1360" s="419"/>
      <c r="E1360" s="1808"/>
      <c r="F1360" s="1809"/>
      <c r="G1360" s="1809"/>
      <c r="H1360" s="563" t="s">
        <v>1231</v>
      </c>
      <c r="I1360" s="1808"/>
      <c r="J1360" s="1809"/>
      <c r="K1360" s="1809"/>
      <c r="L1360" s="563" t="s">
        <v>1231</v>
      </c>
      <c r="M1360" s="1808"/>
      <c r="N1360" s="1809"/>
      <c r="O1360" s="1809"/>
      <c r="P1360" s="563" t="s">
        <v>1231</v>
      </c>
      <c r="Q1360" s="1808"/>
      <c r="R1360" s="1809"/>
      <c r="S1360" s="1809"/>
      <c r="T1360" s="563" t="s">
        <v>1231</v>
      </c>
      <c r="U1360" s="1808"/>
      <c r="V1360" s="1809"/>
      <c r="W1360" s="1809"/>
      <c r="X1360" s="563" t="s">
        <v>1231</v>
      </c>
      <c r="Y1360" s="1808"/>
      <c r="Z1360" s="1809"/>
      <c r="AA1360" s="1809"/>
      <c r="AB1360" s="563" t="s">
        <v>1231</v>
      </c>
      <c r="AC1360" s="1808"/>
      <c r="AD1360" s="1809"/>
      <c r="AE1360" s="1809"/>
      <c r="AF1360" s="563" t="s">
        <v>1231</v>
      </c>
      <c r="AG1360" s="1808"/>
      <c r="AH1360" s="1809"/>
      <c r="AI1360" s="1809"/>
      <c r="AJ1360" s="555" t="s">
        <v>1231</v>
      </c>
    </row>
    <row r="1361" spans="1:36" s="359" customFormat="1" ht="20.100000000000001" customHeight="1" x14ac:dyDescent="0.15">
      <c r="A1361" s="342"/>
      <c r="B1361" s="353" t="s">
        <v>1631</v>
      </c>
      <c r="C1361" s="354"/>
      <c r="D1361" s="419"/>
      <c r="E1361" s="1808"/>
      <c r="F1361" s="1809"/>
      <c r="G1361" s="1809"/>
      <c r="H1361" s="563" t="s">
        <v>1231</v>
      </c>
      <c r="I1361" s="1808"/>
      <c r="J1361" s="1809"/>
      <c r="K1361" s="1809"/>
      <c r="L1361" s="563" t="s">
        <v>1231</v>
      </c>
      <c r="M1361" s="1808"/>
      <c r="N1361" s="1809"/>
      <c r="O1361" s="1809"/>
      <c r="P1361" s="563" t="s">
        <v>1231</v>
      </c>
      <c r="Q1361" s="1808"/>
      <c r="R1361" s="1809"/>
      <c r="S1361" s="1809"/>
      <c r="T1361" s="563" t="s">
        <v>1231</v>
      </c>
      <c r="U1361" s="1808"/>
      <c r="V1361" s="1809"/>
      <c r="W1361" s="1809"/>
      <c r="X1361" s="563" t="s">
        <v>1231</v>
      </c>
      <c r="Y1361" s="1808"/>
      <c r="Z1361" s="1809"/>
      <c r="AA1361" s="1809"/>
      <c r="AB1361" s="563" t="s">
        <v>1231</v>
      </c>
      <c r="AC1361" s="1808"/>
      <c r="AD1361" s="1809"/>
      <c r="AE1361" s="1809"/>
      <c r="AF1361" s="563" t="s">
        <v>1231</v>
      </c>
      <c r="AG1361" s="1808"/>
      <c r="AH1361" s="1809"/>
      <c r="AI1361" s="1809"/>
      <c r="AJ1361" s="555" t="s">
        <v>1231</v>
      </c>
    </row>
    <row r="1362" spans="1:36" s="359" customFormat="1" ht="20.100000000000001" customHeight="1" x14ac:dyDescent="0.15">
      <c r="A1362" s="342"/>
      <c r="B1362" s="353" t="s">
        <v>1633</v>
      </c>
      <c r="C1362" s="354"/>
      <c r="D1362" s="419"/>
      <c r="E1362" s="1808"/>
      <c r="F1362" s="1809"/>
      <c r="G1362" s="1809"/>
      <c r="H1362" s="563" t="s">
        <v>1231</v>
      </c>
      <c r="I1362" s="1808"/>
      <c r="J1362" s="1809"/>
      <c r="K1362" s="1809"/>
      <c r="L1362" s="563" t="s">
        <v>1231</v>
      </c>
      <c r="M1362" s="1808"/>
      <c r="N1362" s="1809"/>
      <c r="O1362" s="1809"/>
      <c r="P1362" s="563" t="s">
        <v>1231</v>
      </c>
      <c r="Q1362" s="1808"/>
      <c r="R1362" s="1809"/>
      <c r="S1362" s="1809"/>
      <c r="T1362" s="563" t="s">
        <v>1231</v>
      </c>
      <c r="U1362" s="1808"/>
      <c r="V1362" s="1809"/>
      <c r="W1362" s="1809"/>
      <c r="X1362" s="563" t="s">
        <v>1231</v>
      </c>
      <c r="Y1362" s="1808"/>
      <c r="Z1362" s="1809"/>
      <c r="AA1362" s="1809"/>
      <c r="AB1362" s="563" t="s">
        <v>1231</v>
      </c>
      <c r="AC1362" s="1808"/>
      <c r="AD1362" s="1809"/>
      <c r="AE1362" s="1809"/>
      <c r="AF1362" s="563" t="s">
        <v>1231</v>
      </c>
      <c r="AG1362" s="1808"/>
      <c r="AH1362" s="1809"/>
      <c r="AI1362" s="1809"/>
      <c r="AJ1362" s="555" t="s">
        <v>1231</v>
      </c>
    </row>
    <row r="1363" spans="1:36" s="359" customFormat="1" ht="20.100000000000001" customHeight="1" x14ac:dyDescent="0.15">
      <c r="A1363" s="342"/>
      <c r="B1363" s="353" t="s">
        <v>1634</v>
      </c>
      <c r="C1363" s="354"/>
      <c r="D1363" s="419"/>
      <c r="E1363" s="1808"/>
      <c r="F1363" s="1809"/>
      <c r="G1363" s="1809"/>
      <c r="H1363" s="563" t="s">
        <v>1231</v>
      </c>
      <c r="I1363" s="1808"/>
      <c r="J1363" s="1809"/>
      <c r="K1363" s="1809"/>
      <c r="L1363" s="563" t="s">
        <v>1231</v>
      </c>
      <c r="M1363" s="1808"/>
      <c r="N1363" s="1809"/>
      <c r="O1363" s="1809"/>
      <c r="P1363" s="563" t="s">
        <v>1231</v>
      </c>
      <c r="Q1363" s="1808"/>
      <c r="R1363" s="1809"/>
      <c r="S1363" s="1809"/>
      <c r="T1363" s="563" t="s">
        <v>1231</v>
      </c>
      <c r="U1363" s="1808"/>
      <c r="V1363" s="1809"/>
      <c r="W1363" s="1809"/>
      <c r="X1363" s="563" t="s">
        <v>1231</v>
      </c>
      <c r="Y1363" s="1808"/>
      <c r="Z1363" s="1809"/>
      <c r="AA1363" s="1809"/>
      <c r="AB1363" s="563" t="s">
        <v>1231</v>
      </c>
      <c r="AC1363" s="1808"/>
      <c r="AD1363" s="1809"/>
      <c r="AE1363" s="1809"/>
      <c r="AF1363" s="563" t="s">
        <v>1231</v>
      </c>
      <c r="AG1363" s="1808"/>
      <c r="AH1363" s="1809"/>
      <c r="AI1363" s="1809"/>
      <c r="AJ1363" s="555" t="s">
        <v>1231</v>
      </c>
    </row>
    <row r="1364" spans="1:36" s="359" customFormat="1" ht="20.100000000000001" customHeight="1" x14ac:dyDescent="0.15">
      <c r="A1364" s="342"/>
      <c r="B1364" s="399"/>
      <c r="C1364" s="399"/>
      <c r="D1364" s="399"/>
      <c r="E1364" s="564"/>
      <c r="F1364" s="564"/>
      <c r="G1364" s="564"/>
      <c r="H1364" s="564"/>
      <c r="I1364" s="564"/>
      <c r="J1364" s="564"/>
      <c r="K1364" s="564"/>
      <c r="L1364" s="564"/>
      <c r="M1364" s="564"/>
      <c r="N1364" s="564"/>
      <c r="O1364" s="564"/>
      <c r="P1364" s="564"/>
      <c r="Q1364" s="564"/>
      <c r="R1364" s="564"/>
      <c r="S1364" s="564"/>
      <c r="T1364" s="564"/>
      <c r="U1364" s="564"/>
      <c r="V1364" s="564"/>
      <c r="W1364" s="564"/>
      <c r="X1364" s="564"/>
      <c r="Y1364" s="564"/>
      <c r="Z1364" s="564"/>
      <c r="AA1364" s="564"/>
      <c r="AB1364" s="564"/>
      <c r="AC1364" s="564"/>
      <c r="AD1364" s="564"/>
      <c r="AE1364" s="564"/>
      <c r="AF1364" s="564"/>
      <c r="AG1364" s="564"/>
      <c r="AH1364" s="564"/>
      <c r="AI1364" s="564"/>
      <c r="AJ1364" s="564"/>
    </row>
    <row r="1365" spans="1:36" s="732" customFormat="1" ht="18" customHeight="1" thickBot="1" x14ac:dyDescent="0.2">
      <c r="B1365" s="733" t="s">
        <v>1837</v>
      </c>
      <c r="C1365" s="734"/>
      <c r="D1365" s="734"/>
      <c r="E1365" s="734"/>
      <c r="F1365" s="734"/>
      <c r="G1365" s="734"/>
      <c r="H1365" s="734"/>
      <c r="I1365" s="734"/>
      <c r="J1365" s="734"/>
      <c r="K1365" s="734"/>
      <c r="L1365" s="734"/>
      <c r="M1365" s="734"/>
      <c r="N1365" s="734"/>
      <c r="O1365" s="734"/>
      <c r="P1365" s="734"/>
      <c r="Q1365" s="734"/>
      <c r="R1365" s="734"/>
      <c r="S1365" s="734"/>
      <c r="T1365" s="734"/>
      <c r="U1365" s="734"/>
      <c r="V1365" s="734"/>
      <c r="W1365" s="734"/>
      <c r="X1365" s="734"/>
      <c r="Y1365" s="734"/>
      <c r="Z1365" s="734"/>
      <c r="AA1365" s="734"/>
      <c r="AB1365" s="734"/>
      <c r="AC1365" s="734"/>
      <c r="AD1365" s="734"/>
      <c r="AE1365" s="734"/>
    </row>
    <row r="1366" spans="1:36" s="732" customFormat="1" ht="24" customHeight="1" thickTop="1" thickBot="1" x14ac:dyDescent="0.2">
      <c r="B1366" s="785" t="s">
        <v>1824</v>
      </c>
      <c r="C1366" s="786"/>
      <c r="D1366" s="786"/>
      <c r="E1366" s="786"/>
      <c r="F1366" s="786"/>
      <c r="G1366" s="786"/>
      <c r="H1366" s="787"/>
      <c r="I1366" s="788" t="s">
        <v>1825</v>
      </c>
      <c r="J1366" s="786"/>
      <c r="K1366" s="786"/>
      <c r="L1366" s="786"/>
      <c r="M1366" s="786"/>
      <c r="N1366" s="786"/>
      <c r="O1366" s="789"/>
      <c r="P1366" s="790" t="s">
        <v>1826</v>
      </c>
      <c r="Q1366" s="786"/>
      <c r="R1366" s="786"/>
      <c r="S1366" s="786"/>
      <c r="T1366" s="789"/>
      <c r="U1366" s="790" t="s">
        <v>1827</v>
      </c>
      <c r="V1366" s="786"/>
      <c r="W1366" s="786"/>
      <c r="X1366" s="786"/>
      <c r="Y1366" s="786"/>
      <c r="Z1366" s="786"/>
      <c r="AA1366" s="786"/>
      <c r="AB1366" s="791"/>
      <c r="AC1366" s="734"/>
      <c r="AD1366" s="734"/>
    </row>
    <row r="1367" spans="1:36" s="732" customFormat="1" ht="24" customHeight="1" thickTop="1" x14ac:dyDescent="0.15">
      <c r="B1367" s="792" t="s">
        <v>1828</v>
      </c>
      <c r="C1367" s="793"/>
      <c r="D1367" s="793"/>
      <c r="E1367" s="793"/>
      <c r="F1367" s="793"/>
      <c r="G1367" s="793"/>
      <c r="H1367" s="794"/>
      <c r="I1367" s="801"/>
      <c r="J1367" s="802"/>
      <c r="K1367" s="802"/>
      <c r="L1367" s="802"/>
      <c r="M1367" s="802"/>
      <c r="N1367" s="802"/>
      <c r="O1367" s="803"/>
      <c r="P1367" s="804"/>
      <c r="Q1367" s="804"/>
      <c r="R1367" s="804"/>
      <c r="S1367" s="804"/>
      <c r="T1367" s="804"/>
      <c r="U1367" s="805"/>
      <c r="V1367" s="806"/>
      <c r="W1367" s="806"/>
      <c r="X1367" s="735" t="s">
        <v>238</v>
      </c>
      <c r="Y1367" s="736"/>
      <c r="Z1367" s="735" t="s">
        <v>245</v>
      </c>
      <c r="AA1367" s="736"/>
      <c r="AB1367" s="737" t="s">
        <v>4</v>
      </c>
      <c r="AC1367" s="734"/>
      <c r="AD1367" s="734"/>
    </row>
    <row r="1368" spans="1:36" s="732" customFormat="1" ht="24" customHeight="1" x14ac:dyDescent="0.15">
      <c r="B1368" s="795"/>
      <c r="C1368" s="796"/>
      <c r="D1368" s="796"/>
      <c r="E1368" s="796"/>
      <c r="F1368" s="796"/>
      <c r="G1368" s="796"/>
      <c r="H1368" s="797"/>
      <c r="I1368" s="801"/>
      <c r="J1368" s="802"/>
      <c r="K1368" s="802"/>
      <c r="L1368" s="802"/>
      <c r="M1368" s="802"/>
      <c r="N1368" s="802"/>
      <c r="O1368" s="803"/>
      <c r="P1368" s="807"/>
      <c r="Q1368" s="807"/>
      <c r="R1368" s="807"/>
      <c r="S1368" s="807"/>
      <c r="T1368" s="807"/>
      <c r="U1368" s="805"/>
      <c r="V1368" s="806"/>
      <c r="W1368" s="806"/>
      <c r="X1368" s="735" t="s">
        <v>238</v>
      </c>
      <c r="Y1368" s="736"/>
      <c r="Z1368" s="735" t="s">
        <v>245</v>
      </c>
      <c r="AA1368" s="736"/>
      <c r="AB1368" s="737" t="s">
        <v>4</v>
      </c>
      <c r="AC1368" s="734"/>
      <c r="AD1368" s="734"/>
    </row>
    <row r="1369" spans="1:36" s="732" customFormat="1" ht="24" customHeight="1" x14ac:dyDescent="0.15">
      <c r="B1369" s="798"/>
      <c r="C1369" s="799"/>
      <c r="D1369" s="799"/>
      <c r="E1369" s="799"/>
      <c r="F1369" s="799"/>
      <c r="G1369" s="799"/>
      <c r="H1369" s="800"/>
      <c r="I1369" s="801"/>
      <c r="J1369" s="802"/>
      <c r="K1369" s="802"/>
      <c r="L1369" s="802"/>
      <c r="M1369" s="802"/>
      <c r="N1369" s="802"/>
      <c r="O1369" s="803"/>
      <c r="P1369" s="807"/>
      <c r="Q1369" s="807"/>
      <c r="R1369" s="807"/>
      <c r="S1369" s="807"/>
      <c r="T1369" s="807"/>
      <c r="U1369" s="805"/>
      <c r="V1369" s="806"/>
      <c r="W1369" s="806"/>
      <c r="X1369" s="735" t="s">
        <v>238</v>
      </c>
      <c r="Y1369" s="736"/>
      <c r="Z1369" s="735" t="s">
        <v>245</v>
      </c>
      <c r="AA1369" s="736"/>
      <c r="AB1369" s="737" t="s">
        <v>4</v>
      </c>
      <c r="AC1369" s="734"/>
      <c r="AD1369" s="734"/>
    </row>
    <row r="1370" spans="1:36" s="732" customFormat="1" ht="24" customHeight="1" x14ac:dyDescent="0.15">
      <c r="B1370" s="2163" t="s">
        <v>1829</v>
      </c>
      <c r="C1370" s="2164"/>
      <c r="D1370" s="2164"/>
      <c r="E1370" s="2164"/>
      <c r="F1370" s="2164"/>
      <c r="G1370" s="2164"/>
      <c r="H1370" s="2165"/>
      <c r="I1370" s="801"/>
      <c r="J1370" s="802"/>
      <c r="K1370" s="802"/>
      <c r="L1370" s="802"/>
      <c r="M1370" s="802"/>
      <c r="N1370" s="802"/>
      <c r="O1370" s="803"/>
      <c r="P1370" s="807"/>
      <c r="Q1370" s="807"/>
      <c r="R1370" s="807"/>
      <c r="S1370" s="807"/>
      <c r="T1370" s="807"/>
      <c r="U1370" s="805"/>
      <c r="V1370" s="806"/>
      <c r="W1370" s="806"/>
      <c r="X1370" s="735" t="s">
        <v>1830</v>
      </c>
      <c r="Y1370" s="736"/>
      <c r="Z1370" s="735" t="s">
        <v>1831</v>
      </c>
      <c r="AA1370" s="736"/>
      <c r="AB1370" s="737" t="s">
        <v>195</v>
      </c>
      <c r="AC1370" s="734"/>
      <c r="AD1370" s="734"/>
    </row>
    <row r="1371" spans="1:36" s="732" customFormat="1" ht="24" customHeight="1" x14ac:dyDescent="0.15">
      <c r="B1371" s="2166"/>
      <c r="C1371" s="2167"/>
      <c r="D1371" s="2167"/>
      <c r="E1371" s="2167"/>
      <c r="F1371" s="2167"/>
      <c r="G1371" s="2167"/>
      <c r="H1371" s="2168"/>
      <c r="I1371" s="801"/>
      <c r="J1371" s="802"/>
      <c r="K1371" s="802"/>
      <c r="L1371" s="802"/>
      <c r="M1371" s="802"/>
      <c r="N1371" s="802"/>
      <c r="O1371" s="803"/>
      <c r="P1371" s="807"/>
      <c r="Q1371" s="807"/>
      <c r="R1371" s="807"/>
      <c r="S1371" s="807"/>
      <c r="T1371" s="807"/>
      <c r="U1371" s="805"/>
      <c r="V1371" s="806"/>
      <c r="W1371" s="806"/>
      <c r="X1371" s="735" t="s">
        <v>1830</v>
      </c>
      <c r="Y1371" s="736"/>
      <c r="Z1371" s="735" t="s">
        <v>1831</v>
      </c>
      <c r="AA1371" s="736"/>
      <c r="AB1371" s="737" t="s">
        <v>195</v>
      </c>
      <c r="AC1371" s="734"/>
      <c r="AD1371" s="734"/>
    </row>
    <row r="1372" spans="1:36" s="732" customFormat="1" ht="24" customHeight="1" thickBot="1" x14ac:dyDescent="0.2">
      <c r="B1372" s="2169"/>
      <c r="C1372" s="2170"/>
      <c r="D1372" s="2170"/>
      <c r="E1372" s="2170"/>
      <c r="F1372" s="2170"/>
      <c r="G1372" s="2170"/>
      <c r="H1372" s="2171"/>
      <c r="I1372" s="2172"/>
      <c r="J1372" s="2173"/>
      <c r="K1372" s="2173"/>
      <c r="L1372" s="2173"/>
      <c r="M1372" s="2173"/>
      <c r="N1372" s="2173"/>
      <c r="O1372" s="2174"/>
      <c r="P1372" s="2175"/>
      <c r="Q1372" s="2175"/>
      <c r="R1372" s="2175"/>
      <c r="S1372" s="2175"/>
      <c r="T1372" s="2175"/>
      <c r="U1372" s="2176"/>
      <c r="V1372" s="2177"/>
      <c r="W1372" s="2177"/>
      <c r="X1372" s="738" t="s">
        <v>1830</v>
      </c>
      <c r="Y1372" s="739"/>
      <c r="Z1372" s="738" t="s">
        <v>1831</v>
      </c>
      <c r="AA1372" s="739"/>
      <c r="AB1372" s="740" t="s">
        <v>195</v>
      </c>
      <c r="AC1372" s="734"/>
      <c r="AD1372" s="734"/>
    </row>
    <row r="1373" spans="1:36" s="741" customFormat="1" ht="20.100000000000001" customHeight="1" thickTop="1" x14ac:dyDescent="0.15">
      <c r="B1373" s="587" t="s">
        <v>847</v>
      </c>
      <c r="C1373" s="692"/>
      <c r="D1373" s="692"/>
      <c r="E1373" s="742"/>
      <c r="F1373" s="742"/>
      <c r="G1373" s="742"/>
      <c r="H1373" s="742"/>
      <c r="I1373" s="742"/>
      <c r="J1373" s="742"/>
      <c r="K1373" s="742"/>
      <c r="L1373" s="742"/>
      <c r="M1373" s="742"/>
      <c r="N1373" s="742"/>
      <c r="O1373" s="742"/>
      <c r="P1373" s="742"/>
      <c r="Q1373" s="742"/>
      <c r="R1373" s="742"/>
      <c r="S1373" s="742"/>
      <c r="T1373" s="742"/>
      <c r="U1373" s="742"/>
      <c r="V1373" s="742"/>
      <c r="W1373" s="742"/>
      <c r="X1373" s="742"/>
      <c r="Y1373" s="742"/>
      <c r="Z1373" s="742"/>
      <c r="AA1373" s="742"/>
      <c r="AB1373" s="742"/>
      <c r="AC1373" s="742"/>
      <c r="AD1373" s="742"/>
      <c r="AE1373" s="742"/>
      <c r="AF1373" s="742"/>
      <c r="AG1373" s="742"/>
      <c r="AH1373" s="742"/>
      <c r="AI1373" s="742"/>
      <c r="AJ1373" s="742"/>
    </row>
    <row r="1374" spans="1:36" s="741" customFormat="1" ht="20.100000000000001" customHeight="1" x14ac:dyDescent="0.15">
      <c r="B1374" s="587"/>
      <c r="C1374" s="692" t="s">
        <v>1832</v>
      </c>
      <c r="D1374" s="692"/>
      <c r="E1374" s="742"/>
      <c r="F1374" s="742"/>
      <c r="G1374" s="742"/>
      <c r="H1374" s="742"/>
      <c r="I1374" s="742"/>
      <c r="J1374" s="742"/>
      <c r="K1374" s="742"/>
      <c r="L1374" s="742"/>
      <c r="M1374" s="742"/>
      <c r="N1374" s="742"/>
      <c r="O1374" s="742"/>
      <c r="P1374" s="742"/>
      <c r="Q1374" s="742"/>
      <c r="R1374" s="742"/>
      <c r="S1374" s="742"/>
      <c r="T1374" s="742"/>
      <c r="U1374" s="742"/>
      <c r="V1374" s="742"/>
      <c r="W1374" s="742"/>
      <c r="X1374" s="742"/>
      <c r="Y1374" s="742"/>
      <c r="Z1374" s="742"/>
      <c r="AA1374" s="742"/>
      <c r="AB1374" s="742"/>
      <c r="AC1374" s="742"/>
      <c r="AD1374" s="712" t="s">
        <v>838</v>
      </c>
      <c r="AE1374" s="858" t="s">
        <v>390</v>
      </c>
      <c r="AF1374" s="858"/>
      <c r="AG1374" s="858"/>
      <c r="AH1374" s="858"/>
      <c r="AI1374" s="858"/>
      <c r="AJ1374" s="712" t="s">
        <v>839</v>
      </c>
    </row>
    <row r="1375" spans="1:36" s="741" customFormat="1" ht="26.1" customHeight="1" x14ac:dyDescent="0.15">
      <c r="B1375" s="692"/>
      <c r="C1375" s="857" t="s">
        <v>1635</v>
      </c>
      <c r="D1375" s="857"/>
      <c r="E1375" s="857"/>
      <c r="F1375" s="857"/>
      <c r="G1375" s="857"/>
      <c r="H1375" s="857"/>
      <c r="I1375" s="857"/>
      <c r="J1375" s="857"/>
      <c r="K1375" s="857"/>
      <c r="L1375" s="857"/>
      <c r="M1375" s="857"/>
      <c r="N1375" s="857"/>
      <c r="O1375" s="857"/>
      <c r="P1375" s="857"/>
      <c r="Q1375" s="857"/>
      <c r="R1375" s="857"/>
      <c r="S1375" s="857"/>
      <c r="T1375" s="857"/>
      <c r="U1375" s="857"/>
      <c r="V1375" s="857"/>
      <c r="W1375" s="857"/>
      <c r="X1375" s="857"/>
      <c r="Y1375" s="857"/>
      <c r="Z1375" s="857"/>
      <c r="AA1375" s="857"/>
      <c r="AB1375" s="857"/>
      <c r="AC1375" s="743"/>
      <c r="AD1375" s="712" t="s">
        <v>838</v>
      </c>
      <c r="AE1375" s="858" t="s">
        <v>390</v>
      </c>
      <c r="AF1375" s="858"/>
      <c r="AG1375" s="858"/>
      <c r="AH1375" s="858"/>
      <c r="AI1375" s="858"/>
      <c r="AJ1375" s="712" t="s">
        <v>839</v>
      </c>
    </row>
    <row r="1376" spans="1:36" s="741" customFormat="1" ht="20.100000000000001" customHeight="1" x14ac:dyDescent="0.15">
      <c r="B1376" s="587"/>
      <c r="C1376" s="744" t="s">
        <v>1636</v>
      </c>
      <c r="D1376" s="744"/>
      <c r="E1376" s="742"/>
      <c r="F1376" s="742"/>
      <c r="G1376" s="742"/>
      <c r="H1376" s="742"/>
      <c r="I1376" s="742"/>
      <c r="J1376" s="742"/>
      <c r="K1376" s="742"/>
      <c r="L1376" s="742"/>
      <c r="M1376" s="742"/>
      <c r="N1376" s="742"/>
      <c r="O1376" s="742"/>
      <c r="P1376" s="742"/>
      <c r="Q1376" s="742"/>
      <c r="R1376" s="742"/>
      <c r="S1376" s="742"/>
      <c r="T1376" s="742"/>
      <c r="U1376" s="742"/>
      <c r="V1376" s="742"/>
      <c r="W1376" s="742"/>
      <c r="X1376" s="742"/>
      <c r="Y1376" s="742"/>
      <c r="Z1376" s="742"/>
      <c r="AA1376" s="742"/>
      <c r="AB1376" s="742"/>
      <c r="AC1376" s="742"/>
      <c r="AD1376" s="712" t="s">
        <v>838</v>
      </c>
      <c r="AE1376" s="858" t="s">
        <v>390</v>
      </c>
      <c r="AF1376" s="858"/>
      <c r="AG1376" s="858"/>
      <c r="AH1376" s="858"/>
      <c r="AI1376" s="858"/>
      <c r="AJ1376" s="712" t="s">
        <v>839</v>
      </c>
    </row>
    <row r="1377" spans="2:36" s="741" customFormat="1" ht="20.100000000000001" customHeight="1" x14ac:dyDescent="0.15">
      <c r="B1377" s="49"/>
      <c r="C1377" s="587" t="s">
        <v>1833</v>
      </c>
      <c r="D1377" s="587"/>
      <c r="E1377" s="587"/>
      <c r="F1377" s="49"/>
      <c r="G1377" s="49"/>
      <c r="H1377" s="49"/>
      <c r="I1377" s="49"/>
      <c r="J1377" s="49"/>
      <c r="K1377" s="49"/>
      <c r="L1377" s="49"/>
      <c r="M1377" s="49"/>
      <c r="N1377" s="49"/>
      <c r="O1377" s="49"/>
      <c r="P1377" s="49"/>
      <c r="Q1377" s="49"/>
      <c r="R1377" s="49"/>
      <c r="S1377" s="49"/>
      <c r="T1377" s="49"/>
      <c r="U1377" s="49"/>
      <c r="V1377" s="49"/>
      <c r="W1377" s="49"/>
      <c r="X1377" s="49"/>
      <c r="Y1377" s="49"/>
      <c r="Z1377" s="49"/>
      <c r="AA1377" s="49"/>
      <c r="AB1377" s="49"/>
      <c r="AC1377" s="49"/>
      <c r="AD1377" s="712" t="s">
        <v>838</v>
      </c>
      <c r="AE1377" s="858" t="s">
        <v>390</v>
      </c>
      <c r="AF1377" s="858"/>
      <c r="AG1377" s="858"/>
      <c r="AH1377" s="858"/>
      <c r="AI1377" s="858"/>
      <c r="AJ1377" s="712" t="s">
        <v>839</v>
      </c>
    </row>
    <row r="1378" spans="2:36" s="741" customFormat="1" ht="20.100000000000001" customHeight="1" x14ac:dyDescent="0.15">
      <c r="B1378" s="322"/>
      <c r="C1378" s="587" t="s">
        <v>1834</v>
      </c>
      <c r="D1378" s="587"/>
      <c r="E1378" s="587"/>
      <c r="F1378" s="49"/>
      <c r="G1378" s="49"/>
      <c r="H1378" s="49"/>
      <c r="I1378" s="49"/>
      <c r="J1378" s="49"/>
      <c r="K1378" s="49"/>
      <c r="L1378" s="49"/>
      <c r="M1378" s="49"/>
      <c r="N1378" s="49"/>
      <c r="O1378" s="49"/>
      <c r="P1378" s="49"/>
      <c r="Q1378" s="49"/>
      <c r="R1378" s="49"/>
      <c r="S1378" s="49"/>
      <c r="T1378" s="49"/>
      <c r="U1378" s="49"/>
      <c r="V1378" s="49"/>
      <c r="W1378" s="49"/>
      <c r="X1378" s="49"/>
      <c r="Y1378" s="49"/>
      <c r="Z1378" s="49"/>
      <c r="AA1378" s="49"/>
      <c r="AB1378" s="49"/>
      <c r="AC1378" s="49"/>
      <c r="AD1378" s="712" t="s">
        <v>838</v>
      </c>
      <c r="AE1378" s="2178" t="s">
        <v>1835</v>
      </c>
      <c r="AF1378" s="2178"/>
      <c r="AG1378" s="2178"/>
      <c r="AH1378" s="2178"/>
      <c r="AI1378" s="2178"/>
      <c r="AJ1378" s="712" t="s">
        <v>839</v>
      </c>
    </row>
    <row r="1379" spans="2:36" s="741" customFormat="1" ht="20.100000000000001" customHeight="1" x14ac:dyDescent="0.15">
      <c r="B1379" s="322"/>
      <c r="C1379" s="587" t="s">
        <v>1836</v>
      </c>
      <c r="D1379" s="587"/>
      <c r="E1379" s="587"/>
      <c r="F1379" s="49"/>
      <c r="G1379" s="49"/>
      <c r="H1379" s="49"/>
      <c r="I1379" s="49"/>
      <c r="J1379" s="49"/>
      <c r="K1379" s="49"/>
      <c r="L1379" s="49"/>
      <c r="M1379" s="49"/>
      <c r="N1379" s="49"/>
      <c r="O1379" s="49"/>
      <c r="P1379" s="49"/>
      <c r="Q1379" s="49"/>
      <c r="R1379" s="49"/>
      <c r="S1379" s="49"/>
      <c r="T1379" s="49"/>
      <c r="U1379" s="49"/>
      <c r="V1379" s="49"/>
      <c r="W1379" s="49"/>
      <c r="X1379" s="49"/>
      <c r="Y1379" s="49"/>
      <c r="Z1379" s="49"/>
      <c r="AA1379" s="49"/>
      <c r="AB1379" s="49"/>
      <c r="AC1379" s="49"/>
      <c r="AD1379" s="712" t="s">
        <v>838</v>
      </c>
      <c r="AE1379" s="858" t="s">
        <v>390</v>
      </c>
      <c r="AF1379" s="858"/>
      <c r="AG1379" s="858"/>
      <c r="AH1379" s="858"/>
      <c r="AI1379" s="858"/>
      <c r="AJ1379" s="712" t="s">
        <v>839</v>
      </c>
    </row>
  </sheetData>
  <mergeCells count="4275">
    <mergeCell ref="AE1378:AI1378"/>
    <mergeCell ref="AE1379:AI1379"/>
    <mergeCell ref="AE1374:AI1374"/>
    <mergeCell ref="C1375:AB1375"/>
    <mergeCell ref="AE1375:AI1375"/>
    <mergeCell ref="AE1376:AI1376"/>
    <mergeCell ref="AE1377:AI1377"/>
    <mergeCell ref="AC1362:AE1362"/>
    <mergeCell ref="AG1362:AI1362"/>
    <mergeCell ref="E1363:G1363"/>
    <mergeCell ref="I1363:K1363"/>
    <mergeCell ref="M1363:O1363"/>
    <mergeCell ref="Q1363:S1363"/>
    <mergeCell ref="U1363:W1363"/>
    <mergeCell ref="Y1363:AA1363"/>
    <mergeCell ref="AC1363:AE1363"/>
    <mergeCell ref="AG1363:AI1363"/>
    <mergeCell ref="E1362:G1362"/>
    <mergeCell ref="I1362:K1362"/>
    <mergeCell ref="M1362:O1362"/>
    <mergeCell ref="Q1362:S1362"/>
    <mergeCell ref="U1362:W1362"/>
    <mergeCell ref="Y1362:AA1362"/>
    <mergeCell ref="AC1360:AE1360"/>
    <mergeCell ref="AG1360:AI1360"/>
    <mergeCell ref="E1361:G1361"/>
    <mergeCell ref="I1361:K1361"/>
    <mergeCell ref="M1361:O1361"/>
    <mergeCell ref="Q1361:S1361"/>
    <mergeCell ref="U1361:W1361"/>
    <mergeCell ref="Y1361:AA1361"/>
    <mergeCell ref="AC1361:AE1361"/>
    <mergeCell ref="AG1361:AI1361"/>
    <mergeCell ref="E1360:G1360"/>
    <mergeCell ref="I1360:K1360"/>
    <mergeCell ref="M1360:O1360"/>
    <mergeCell ref="Q1360:S1360"/>
    <mergeCell ref="U1360:W1360"/>
    <mergeCell ref="Y1360:AA1360"/>
    <mergeCell ref="B1370:H1372"/>
    <mergeCell ref="I1370:O1370"/>
    <mergeCell ref="P1370:T1370"/>
    <mergeCell ref="U1370:W1370"/>
    <mergeCell ref="I1371:O1371"/>
    <mergeCell ref="P1371:T1371"/>
    <mergeCell ref="U1371:W1371"/>
    <mergeCell ref="I1372:O1372"/>
    <mergeCell ref="P1372:T1372"/>
    <mergeCell ref="U1372:W1372"/>
    <mergeCell ref="X1351:AJ1352"/>
    <mergeCell ref="Y1355:AA1355"/>
    <mergeCell ref="AB1355:AD1355"/>
    <mergeCell ref="Y1356:AA1356"/>
    <mergeCell ref="AB1356:AD1356"/>
    <mergeCell ref="B1357:D1359"/>
    <mergeCell ref="B1347:H1352"/>
    <mergeCell ref="I1347:J1352"/>
    <mergeCell ref="W1347:W1348"/>
    <mergeCell ref="K1351:O1352"/>
    <mergeCell ref="X1347:AJ1347"/>
    <mergeCell ref="X1348:AJ1348"/>
    <mergeCell ref="K1349:O1350"/>
    <mergeCell ref="P1349:Q1350"/>
    <mergeCell ref="R1349:V1350"/>
    <mergeCell ref="W1349:W1350"/>
    <mergeCell ref="X1349:AJ1350"/>
    <mergeCell ref="K1347:O1348"/>
    <mergeCell ref="P1347:Q1348"/>
    <mergeCell ref="R1347:V1348"/>
    <mergeCell ref="P1351:Q1352"/>
    <mergeCell ref="R1351:V1352"/>
    <mergeCell ref="W1351:W1352"/>
    <mergeCell ref="B1341:H1342"/>
    <mergeCell ref="I1341:J1342"/>
    <mergeCell ref="K1341:L1342"/>
    <mergeCell ref="Q1341:V1342"/>
    <mergeCell ref="W1341:W1342"/>
    <mergeCell ref="B1345:H1346"/>
    <mergeCell ref="I1345:J1346"/>
    <mergeCell ref="K1345:M1346"/>
    <mergeCell ref="N1345:V1346"/>
    <mergeCell ref="W1345:W1346"/>
    <mergeCell ref="X1345:AJ1345"/>
    <mergeCell ref="X1346:AJ1346"/>
    <mergeCell ref="B1343:H1344"/>
    <mergeCell ref="I1343:J1344"/>
    <mergeCell ref="K1343:M1344"/>
    <mergeCell ref="N1343:V1344"/>
    <mergeCell ref="W1343:W1344"/>
    <mergeCell ref="X1343:AJ1343"/>
    <mergeCell ref="X1344:AJ1344"/>
    <mergeCell ref="Y1337:AE1337"/>
    <mergeCell ref="AF1337:AI1337"/>
    <mergeCell ref="L1338:R1338"/>
    <mergeCell ref="S1338:V1338"/>
    <mergeCell ref="Y1338:AE1338"/>
    <mergeCell ref="AF1338:AI1338"/>
    <mergeCell ref="B1337:H1338"/>
    <mergeCell ref="I1337:J1338"/>
    <mergeCell ref="K1337:K1338"/>
    <mergeCell ref="L1337:R1337"/>
    <mergeCell ref="S1337:V1337"/>
    <mergeCell ref="X1337:X1338"/>
    <mergeCell ref="B1339:H1340"/>
    <mergeCell ref="I1339:J1340"/>
    <mergeCell ref="K1339:L1340"/>
    <mergeCell ref="Q1339:V1340"/>
    <mergeCell ref="W1339:W1340"/>
    <mergeCell ref="L1334:R1334"/>
    <mergeCell ref="S1334:V1334"/>
    <mergeCell ref="Y1334:AE1334"/>
    <mergeCell ref="AF1334:AI1334"/>
    <mergeCell ref="B1333:H1334"/>
    <mergeCell ref="I1333:J1334"/>
    <mergeCell ref="K1333:K1334"/>
    <mergeCell ref="L1333:R1333"/>
    <mergeCell ref="S1333:V1333"/>
    <mergeCell ref="X1333:X1334"/>
    <mergeCell ref="Y1335:AE1335"/>
    <mergeCell ref="AF1335:AI1335"/>
    <mergeCell ref="L1336:R1336"/>
    <mergeCell ref="S1336:V1336"/>
    <mergeCell ref="Y1336:AE1336"/>
    <mergeCell ref="AF1336:AI1336"/>
    <mergeCell ref="B1335:H1336"/>
    <mergeCell ref="I1335:J1336"/>
    <mergeCell ref="K1335:K1336"/>
    <mergeCell ref="L1335:R1335"/>
    <mergeCell ref="S1335:V1335"/>
    <mergeCell ref="X1335:X1336"/>
    <mergeCell ref="AD1319:AH1319"/>
    <mergeCell ref="AD1320:AH1320"/>
    <mergeCell ref="AD1321:AH1321"/>
    <mergeCell ref="AD1324:AH1324"/>
    <mergeCell ref="Y1331:AE1331"/>
    <mergeCell ref="AF1331:AI1331"/>
    <mergeCell ref="L1332:R1332"/>
    <mergeCell ref="S1332:V1332"/>
    <mergeCell ref="Y1332:AE1332"/>
    <mergeCell ref="AF1332:AI1332"/>
    <mergeCell ref="B1331:H1332"/>
    <mergeCell ref="I1331:J1332"/>
    <mergeCell ref="K1331:K1332"/>
    <mergeCell ref="L1331:R1331"/>
    <mergeCell ref="S1331:V1331"/>
    <mergeCell ref="X1331:X1332"/>
    <mergeCell ref="Y1333:AE1333"/>
    <mergeCell ref="AF1333:AI1333"/>
    <mergeCell ref="B1289:F1292"/>
    <mergeCell ref="V1289:AJ1292"/>
    <mergeCell ref="B1297:F1300"/>
    <mergeCell ref="V1297:AJ1300"/>
    <mergeCell ref="AD1304:AH1304"/>
    <mergeCell ref="AD1308:AH1308"/>
    <mergeCell ref="E1282:G1282"/>
    <mergeCell ref="I1282:K1282"/>
    <mergeCell ref="M1282:O1282"/>
    <mergeCell ref="Q1282:S1282"/>
    <mergeCell ref="E1283:G1283"/>
    <mergeCell ref="I1283:K1283"/>
    <mergeCell ref="M1283:O1283"/>
    <mergeCell ref="Q1283:S1283"/>
    <mergeCell ref="B1329:H1330"/>
    <mergeCell ref="I1329:J1330"/>
    <mergeCell ref="K1329:K1330"/>
    <mergeCell ref="L1329:R1329"/>
    <mergeCell ref="S1329:V1329"/>
    <mergeCell ref="X1329:X1330"/>
    <mergeCell ref="AD1310:AH1310"/>
    <mergeCell ref="AD1311:AH1311"/>
    <mergeCell ref="AD1312:AH1312"/>
    <mergeCell ref="AD1314:AH1314"/>
    <mergeCell ref="AD1315:AH1315"/>
    <mergeCell ref="AD1318:AH1318"/>
    <mergeCell ref="Y1329:AE1329"/>
    <mergeCell ref="AF1329:AI1329"/>
    <mergeCell ref="L1330:R1330"/>
    <mergeCell ref="S1330:V1330"/>
    <mergeCell ref="Y1330:AE1330"/>
    <mergeCell ref="AF1330:AI1330"/>
    <mergeCell ref="E1277:G1277"/>
    <mergeCell ref="I1277:K1277"/>
    <mergeCell ref="M1277:O1277"/>
    <mergeCell ref="Q1277:S1277"/>
    <mergeCell ref="E1274:G1274"/>
    <mergeCell ref="I1274:K1274"/>
    <mergeCell ref="M1274:O1274"/>
    <mergeCell ref="Q1274:S1274"/>
    <mergeCell ref="E1275:G1275"/>
    <mergeCell ref="I1275:K1275"/>
    <mergeCell ref="M1275:O1275"/>
    <mergeCell ref="Q1275:S1275"/>
    <mergeCell ref="E1280:G1280"/>
    <mergeCell ref="I1280:K1280"/>
    <mergeCell ref="M1280:O1280"/>
    <mergeCell ref="Q1280:S1280"/>
    <mergeCell ref="E1281:G1281"/>
    <mergeCell ref="I1281:K1281"/>
    <mergeCell ref="M1281:O1281"/>
    <mergeCell ref="Q1281:S1281"/>
    <mergeCell ref="E1278:G1278"/>
    <mergeCell ref="I1278:K1278"/>
    <mergeCell ref="M1278:O1278"/>
    <mergeCell ref="Q1278:S1278"/>
    <mergeCell ref="E1279:G1279"/>
    <mergeCell ref="I1279:K1279"/>
    <mergeCell ref="M1279:O1279"/>
    <mergeCell ref="Q1279:S1279"/>
    <mergeCell ref="AF1271:AI1271"/>
    <mergeCell ref="E1272:G1272"/>
    <mergeCell ref="I1272:K1272"/>
    <mergeCell ref="M1272:O1272"/>
    <mergeCell ref="Q1272:S1272"/>
    <mergeCell ref="E1273:G1273"/>
    <mergeCell ref="I1273:K1273"/>
    <mergeCell ref="M1273:O1273"/>
    <mergeCell ref="Q1273:S1273"/>
    <mergeCell ref="E1271:G1271"/>
    <mergeCell ref="I1271:K1271"/>
    <mergeCell ref="M1271:O1271"/>
    <mergeCell ref="Q1271:S1271"/>
    <mergeCell ref="Z1271:AB1271"/>
    <mergeCell ref="AC1271:AE1271"/>
    <mergeCell ref="E1276:G1276"/>
    <mergeCell ref="I1276:K1276"/>
    <mergeCell ref="M1276:O1276"/>
    <mergeCell ref="Q1276:S1276"/>
    <mergeCell ref="J1243:K1243"/>
    <mergeCell ref="R1243:S1243"/>
    <mergeCell ref="Z1243:AA1243"/>
    <mergeCell ref="AI1243:AJ1243"/>
    <mergeCell ref="B1247:AA1247"/>
    <mergeCell ref="AD1247:AH1247"/>
    <mergeCell ref="B1241:B1242"/>
    <mergeCell ref="C1241:I1242"/>
    <mergeCell ref="J1241:K1242"/>
    <mergeCell ref="L1242:AJ1242"/>
    <mergeCell ref="B1269:D1269"/>
    <mergeCell ref="E1269:H1270"/>
    <mergeCell ref="I1269:L1270"/>
    <mergeCell ref="AF1269:AJ1269"/>
    <mergeCell ref="B1270:D1270"/>
    <mergeCell ref="Z1270:AB1270"/>
    <mergeCell ref="AC1270:AE1270"/>
    <mergeCell ref="AF1270:AI1270"/>
    <mergeCell ref="AD1254:AH1254"/>
    <mergeCell ref="AD1256:AH1256"/>
    <mergeCell ref="AD1258:AH1258"/>
    <mergeCell ref="AD1260:AH1260"/>
    <mergeCell ref="AD1262:AH1262"/>
    <mergeCell ref="AD1264:AH1264"/>
    <mergeCell ref="C1235:I1236"/>
    <mergeCell ref="J1235:K1236"/>
    <mergeCell ref="L1236:AJ1236"/>
    <mergeCell ref="B1230:I1232"/>
    <mergeCell ref="J1230:K1232"/>
    <mergeCell ref="L1231:AJ1231"/>
    <mergeCell ref="U1232:V1232"/>
    <mergeCell ref="AI1232:AJ1232"/>
    <mergeCell ref="B1233:B1236"/>
    <mergeCell ref="J1233:K1233"/>
    <mergeCell ref="L1233:N1233"/>
    <mergeCell ref="Q1233:S1233"/>
    <mergeCell ref="U1233:AJ1233"/>
    <mergeCell ref="AI1240:AJ1240"/>
    <mergeCell ref="AF1237:AI1237"/>
    <mergeCell ref="J1238:K1238"/>
    <mergeCell ref="Q1238:S1238"/>
    <mergeCell ref="Y1238:AD1238"/>
    <mergeCell ref="AE1238:AJ1238"/>
    <mergeCell ref="J1239:K1239"/>
    <mergeCell ref="O1239:U1239"/>
    <mergeCell ref="V1239:AB1239"/>
    <mergeCell ref="B1237:B1240"/>
    <mergeCell ref="J1237:K1237"/>
    <mergeCell ref="O1237:R1237"/>
    <mergeCell ref="W1237:Z1237"/>
    <mergeCell ref="C1240:I1240"/>
    <mergeCell ref="J1240:K1240"/>
    <mergeCell ref="L1240:O1240"/>
    <mergeCell ref="U1240:X1240"/>
    <mergeCell ref="AD1240:AH1240"/>
    <mergeCell ref="J1225:K1226"/>
    <mergeCell ref="L1226:AJ1226"/>
    <mergeCell ref="C1227:I1229"/>
    <mergeCell ref="J1227:K1229"/>
    <mergeCell ref="L1228:AJ1228"/>
    <mergeCell ref="AI1229:AJ1229"/>
    <mergeCell ref="B1218:B1229"/>
    <mergeCell ref="C1218:I1218"/>
    <mergeCell ref="C1219:I1221"/>
    <mergeCell ref="X1219:AJ1219"/>
    <mergeCell ref="Q1220:T1221"/>
    <mergeCell ref="U1220:AJ1221"/>
    <mergeCell ref="C1222:I1224"/>
    <mergeCell ref="J1222:K1224"/>
    <mergeCell ref="L1223:AJ1224"/>
    <mergeCell ref="C1225:I1226"/>
    <mergeCell ref="J1234:K1234"/>
    <mergeCell ref="L1234:N1234"/>
    <mergeCell ref="Q1234:S1234"/>
    <mergeCell ref="U1234:AJ1234"/>
    <mergeCell ref="B1210:I1212"/>
    <mergeCell ref="K1210:Q1210"/>
    <mergeCell ref="K1211:Q1211"/>
    <mergeCell ref="W1211:AJ1211"/>
    <mergeCell ref="K1212:Q1212"/>
    <mergeCell ref="W1212:AJ1212"/>
    <mergeCell ref="B1217:I1217"/>
    <mergeCell ref="K1217:M1217"/>
    <mergeCell ref="O1217:Q1217"/>
    <mergeCell ref="S1217:U1217"/>
    <mergeCell ref="Z1217:AI1217"/>
    <mergeCell ref="B1214:I1216"/>
    <mergeCell ref="Q1215:T1215"/>
    <mergeCell ref="U1215:X1215"/>
    <mergeCell ref="Y1215:AB1215"/>
    <mergeCell ref="AC1215:AF1215"/>
    <mergeCell ref="AG1215:AJ1215"/>
    <mergeCell ref="Q1216:T1216"/>
    <mergeCell ref="U1216:X1216"/>
    <mergeCell ref="Y1216:AB1216"/>
    <mergeCell ref="AC1216:AF1216"/>
    <mergeCell ref="AG1216:AJ1216"/>
    <mergeCell ref="B1198:L1200"/>
    <mergeCell ref="M1198:N1200"/>
    <mergeCell ref="C1204:AA1205"/>
    <mergeCell ref="AD1204:AH1204"/>
    <mergeCell ref="AD1206:AH1206"/>
    <mergeCell ref="M1193:N1193"/>
    <mergeCell ref="S1193:Y1193"/>
    <mergeCell ref="AH1193:AJ1193"/>
    <mergeCell ref="B1194:L1196"/>
    <mergeCell ref="M1194:N1196"/>
    <mergeCell ref="M1197:N1197"/>
    <mergeCell ref="C1188:D1189"/>
    <mergeCell ref="E1188:E1189"/>
    <mergeCell ref="F1188:K1189"/>
    <mergeCell ref="L1188:L1189"/>
    <mergeCell ref="M1188:N1189"/>
    <mergeCell ref="B1190:L1192"/>
    <mergeCell ref="M1190:N1192"/>
    <mergeCell ref="B1186:B1187"/>
    <mergeCell ref="M1186:N1186"/>
    <mergeCell ref="V1186:X1186"/>
    <mergeCell ref="AE1186:AH1186"/>
    <mergeCell ref="M1187:N1187"/>
    <mergeCell ref="U1187:X1187"/>
    <mergeCell ref="AD1187:AH1187"/>
    <mergeCell ref="B1174:K1176"/>
    <mergeCell ref="L1174:M1176"/>
    <mergeCell ref="B1181:L1183"/>
    <mergeCell ref="M1181:N1183"/>
    <mergeCell ref="M1184:N1184"/>
    <mergeCell ref="AI1184:AJ1184"/>
    <mergeCell ref="U1171:V1171"/>
    <mergeCell ref="AF1171:AG1171"/>
    <mergeCell ref="AH1171:AJ1171"/>
    <mergeCell ref="L1172:M1172"/>
    <mergeCell ref="L1173:M1173"/>
    <mergeCell ref="AF1173:AG1173"/>
    <mergeCell ref="B1168:B1173"/>
    <mergeCell ref="L1168:M1168"/>
    <mergeCell ref="C1169:C1173"/>
    <mergeCell ref="L1169:M1169"/>
    <mergeCell ref="L1170:M1170"/>
    <mergeCell ref="L1171:M1171"/>
    <mergeCell ref="Z1160:AA1160"/>
    <mergeCell ref="Z1161:AA1161"/>
    <mergeCell ref="Z1162:AA1162"/>
    <mergeCell ref="K1164:M1164"/>
    <mergeCell ref="B1166:K1167"/>
    <mergeCell ref="L1166:M1167"/>
    <mergeCell ref="X1166:Y1166"/>
    <mergeCell ref="M1155:N1155"/>
    <mergeCell ref="M1156:N1156"/>
    <mergeCell ref="O1156:S1156"/>
    <mergeCell ref="M1157:N1157"/>
    <mergeCell ref="B1158:L1162"/>
    <mergeCell ref="M1158:N1162"/>
    <mergeCell ref="O1158:Q1159"/>
    <mergeCell ref="D1145:AE1145"/>
    <mergeCell ref="M1151:N1151"/>
    <mergeCell ref="M1152:N1152"/>
    <mergeCell ref="AF1152:AI1152"/>
    <mergeCell ref="M1153:N1153"/>
    <mergeCell ref="T1153:U1153"/>
    <mergeCell ref="T1136:Y1137"/>
    <mergeCell ref="Z1136:AE1137"/>
    <mergeCell ref="AF1136:AJ1137"/>
    <mergeCell ref="D1143:AA1143"/>
    <mergeCell ref="AE1143:AI1143"/>
    <mergeCell ref="D1144:AA1144"/>
    <mergeCell ref="AE1144:AI1144"/>
    <mergeCell ref="B1136:F1137"/>
    <mergeCell ref="G1136:K1137"/>
    <mergeCell ref="L1136:N1137"/>
    <mergeCell ref="O1136:O1137"/>
    <mergeCell ref="P1136:R1137"/>
    <mergeCell ref="S1136:S1137"/>
    <mergeCell ref="AF1132:AJ1133"/>
    <mergeCell ref="G1134:K1135"/>
    <mergeCell ref="L1134:N1135"/>
    <mergeCell ref="O1134:O1135"/>
    <mergeCell ref="P1134:R1135"/>
    <mergeCell ref="S1134:S1135"/>
    <mergeCell ref="T1134:Y1135"/>
    <mergeCell ref="B1128:B1135"/>
    <mergeCell ref="AF1128:AJ1129"/>
    <mergeCell ref="Z1134:AE1135"/>
    <mergeCell ref="AF1134:AJ1135"/>
    <mergeCell ref="Z1130:AE1131"/>
    <mergeCell ref="AF1130:AJ1131"/>
    <mergeCell ref="C1132:F1135"/>
    <mergeCell ref="G1132:K1133"/>
    <mergeCell ref="L1132:N1133"/>
    <mergeCell ref="O1132:O1133"/>
    <mergeCell ref="P1132:R1133"/>
    <mergeCell ref="S1130:S1131"/>
    <mergeCell ref="T1130:Y1131"/>
    <mergeCell ref="T1132:Y1133"/>
    <mergeCell ref="Z1132:AE1133"/>
    <mergeCell ref="S1128:S1129"/>
    <mergeCell ref="T1128:Y1129"/>
    <mergeCell ref="Z1128:AE1129"/>
    <mergeCell ref="S1132:S1133"/>
    <mergeCell ref="C1128:F1131"/>
    <mergeCell ref="G1128:K1129"/>
    <mergeCell ref="L1128:N1129"/>
    <mergeCell ref="O1128:O1129"/>
    <mergeCell ref="P1128:R1129"/>
    <mergeCell ref="G1130:K1131"/>
    <mergeCell ref="L1130:N1131"/>
    <mergeCell ref="O1130:O1131"/>
    <mergeCell ref="P1130:R1131"/>
    <mergeCell ref="Z1126:AE1126"/>
    <mergeCell ref="AF1126:AJ1126"/>
    <mergeCell ref="L1127:N1127"/>
    <mergeCell ref="P1127:R1127"/>
    <mergeCell ref="T1127:Y1127"/>
    <mergeCell ref="Z1127:AE1127"/>
    <mergeCell ref="AF1127:AJ1127"/>
    <mergeCell ref="AF1124:AJ1124"/>
    <mergeCell ref="L1125:N1125"/>
    <mergeCell ref="P1125:R1125"/>
    <mergeCell ref="T1125:Y1125"/>
    <mergeCell ref="Z1125:AE1125"/>
    <mergeCell ref="AF1125:AJ1125"/>
    <mergeCell ref="B1124:F1127"/>
    <mergeCell ref="G1124:G1125"/>
    <mergeCell ref="L1124:N1124"/>
    <mergeCell ref="P1124:R1124"/>
    <mergeCell ref="T1124:Y1124"/>
    <mergeCell ref="Z1124:AE1124"/>
    <mergeCell ref="G1126:G1127"/>
    <mergeCell ref="L1126:N1126"/>
    <mergeCell ref="P1126:R1126"/>
    <mergeCell ref="T1126:Y1126"/>
    <mergeCell ref="B1114:D1115"/>
    <mergeCell ref="D1117:AB1118"/>
    <mergeCell ref="AE1118:AI1118"/>
    <mergeCell ref="B1122:F1123"/>
    <mergeCell ref="G1122:K1123"/>
    <mergeCell ref="L1122:O1123"/>
    <mergeCell ref="P1122:S1123"/>
    <mergeCell ref="T1122:Y1123"/>
    <mergeCell ref="Z1122:AE1123"/>
    <mergeCell ref="AF1122:AJ1123"/>
    <mergeCell ref="B1104:D1105"/>
    <mergeCell ref="B1106:D1107"/>
    <mergeCell ref="B1108:D1109"/>
    <mergeCell ref="E1109:K1111"/>
    <mergeCell ref="B1110:D1111"/>
    <mergeCell ref="B1112:D1113"/>
    <mergeCell ref="E1112:K1113"/>
    <mergeCell ref="B1094:D1095"/>
    <mergeCell ref="B1096:D1097"/>
    <mergeCell ref="E1097:K1099"/>
    <mergeCell ref="B1098:D1099"/>
    <mergeCell ref="B1100:D1101"/>
    <mergeCell ref="E1100:K1103"/>
    <mergeCell ref="B1102:D1103"/>
    <mergeCell ref="E1087:K1087"/>
    <mergeCell ref="B1088:D1089"/>
    <mergeCell ref="B1090:D1091"/>
    <mergeCell ref="E1090:K1091"/>
    <mergeCell ref="B1092:D1093"/>
    <mergeCell ref="E1092:K1093"/>
    <mergeCell ref="D1076:AC1077"/>
    <mergeCell ref="AE1076:AI1076"/>
    <mergeCell ref="D1078:AC1079"/>
    <mergeCell ref="AE1078:AI1078"/>
    <mergeCell ref="AE1080:AI1080"/>
    <mergeCell ref="AE1081:AI1081"/>
    <mergeCell ref="B1071:E1071"/>
    <mergeCell ref="F1071:L1071"/>
    <mergeCell ref="M1071:Y1071"/>
    <mergeCell ref="Z1071:AC1071"/>
    <mergeCell ref="AD1071:AJ1071"/>
    <mergeCell ref="B1072:E1072"/>
    <mergeCell ref="F1072:L1072"/>
    <mergeCell ref="M1072:Y1072"/>
    <mergeCell ref="Z1072:AC1072"/>
    <mergeCell ref="AD1072:AJ1072"/>
    <mergeCell ref="B1069:E1069"/>
    <mergeCell ref="F1069:L1069"/>
    <mergeCell ref="M1069:Y1069"/>
    <mergeCell ref="Z1069:AC1069"/>
    <mergeCell ref="AD1069:AJ1069"/>
    <mergeCell ref="B1070:E1070"/>
    <mergeCell ref="F1070:L1070"/>
    <mergeCell ref="M1070:Y1070"/>
    <mergeCell ref="Z1070:AC1070"/>
    <mergeCell ref="AD1070:AJ1070"/>
    <mergeCell ref="B1066:S1066"/>
    <mergeCell ref="B1068:E1068"/>
    <mergeCell ref="F1068:L1068"/>
    <mergeCell ref="M1068:Y1068"/>
    <mergeCell ref="Z1068:AC1068"/>
    <mergeCell ref="AD1068:AJ1068"/>
    <mergeCell ref="B1061:E1061"/>
    <mergeCell ref="G1061:I1061"/>
    <mergeCell ref="K1061:L1061"/>
    <mergeCell ref="O1061:Q1061"/>
    <mergeCell ref="C1064:AA1065"/>
    <mergeCell ref="AD1064:AH1064"/>
    <mergeCell ref="AE1059:AG1059"/>
    <mergeCell ref="B1058:E1058"/>
    <mergeCell ref="B1060:E1060"/>
    <mergeCell ref="G1060:I1060"/>
    <mergeCell ref="K1060:L1060"/>
    <mergeCell ref="O1060:Q1060"/>
    <mergeCell ref="Z1060:AA1060"/>
    <mergeCell ref="AE1060:AG1060"/>
    <mergeCell ref="AE1058:AF1058"/>
    <mergeCell ref="AI1058:AJ1058"/>
    <mergeCell ref="B1059:E1059"/>
    <mergeCell ref="G1059:I1059"/>
    <mergeCell ref="K1059:L1059"/>
    <mergeCell ref="O1059:Q1059"/>
    <mergeCell ref="Z1059:AA1059"/>
    <mergeCell ref="G1058:I1058"/>
    <mergeCell ref="K1058:L1058"/>
    <mergeCell ref="O1058:Q1058"/>
    <mergeCell ref="Z1058:AA1058"/>
    <mergeCell ref="AB1058:AC1058"/>
    <mergeCell ref="AE1043:AI1043"/>
    <mergeCell ref="D1044:AB1044"/>
    <mergeCell ref="AE1044:AI1044"/>
    <mergeCell ref="O1056:Q1056"/>
    <mergeCell ref="Z1056:AA1056"/>
    <mergeCell ref="B1056:B1057"/>
    <mergeCell ref="V1028:Z1028"/>
    <mergeCell ref="AA1028:AE1028"/>
    <mergeCell ref="AF1028:AJ1028"/>
    <mergeCell ref="AE1057:AF1057"/>
    <mergeCell ref="AI1057:AJ1057"/>
    <mergeCell ref="C1056:E1056"/>
    <mergeCell ref="AE1056:AF1056"/>
    <mergeCell ref="G1056:I1056"/>
    <mergeCell ref="C1057:E1057"/>
    <mergeCell ref="G1057:I1057"/>
    <mergeCell ref="K1057:L1057"/>
    <mergeCell ref="O1057:Q1057"/>
    <mergeCell ref="Z1057:AA1057"/>
    <mergeCell ref="AB1057:AC1057"/>
    <mergeCell ref="D1049:AB1051"/>
    <mergeCell ref="AB1056:AC1056"/>
    <mergeCell ref="AE1051:AI1051"/>
    <mergeCell ref="B1055:D1055"/>
    <mergeCell ref="F1055:R1055"/>
    <mergeCell ref="T1055:Y1055"/>
    <mergeCell ref="Z1055:AA1055"/>
    <mergeCell ref="AB1055:AJ1055"/>
    <mergeCell ref="AI1056:AJ1056"/>
    <mergeCell ref="K1056:L1056"/>
    <mergeCell ref="AF1026:AJ1026"/>
    <mergeCell ref="G1027:K1027"/>
    <mergeCell ref="L1027:P1027"/>
    <mergeCell ref="Q1027:U1027"/>
    <mergeCell ref="V1027:Z1027"/>
    <mergeCell ref="AA1027:AE1027"/>
    <mergeCell ref="AF1027:AJ1027"/>
    <mergeCell ref="D1035:AB1036"/>
    <mergeCell ref="AE1036:AI1036"/>
    <mergeCell ref="D1037:AB1037"/>
    <mergeCell ref="AE1037:AI1037"/>
    <mergeCell ref="D1038:AB1039"/>
    <mergeCell ref="AE1039:AI1039"/>
    <mergeCell ref="G1031:K1031"/>
    <mergeCell ref="L1031:P1031"/>
    <mergeCell ref="Q1031:U1031"/>
    <mergeCell ref="V1031:Z1031"/>
    <mergeCell ref="AA1031:AE1031"/>
    <mergeCell ref="AF1031:AJ1031"/>
    <mergeCell ref="G1030:K1030"/>
    <mergeCell ref="L1030:P1030"/>
    <mergeCell ref="Q1030:U1030"/>
    <mergeCell ref="V1030:Z1030"/>
    <mergeCell ref="AA1030:AE1030"/>
    <mergeCell ref="AF1030:AJ1030"/>
    <mergeCell ref="AE1001:AI1001"/>
    <mergeCell ref="AE1002:AI1002"/>
    <mergeCell ref="B1025:F1025"/>
    <mergeCell ref="G1025:K1025"/>
    <mergeCell ref="L1025:AJ1025"/>
    <mergeCell ref="B1026:B1031"/>
    <mergeCell ref="C1026:F1026"/>
    <mergeCell ref="G1026:K1026"/>
    <mergeCell ref="L1026:P1026"/>
    <mergeCell ref="Q1026:U1026"/>
    <mergeCell ref="AE997:AI997"/>
    <mergeCell ref="C998:AC999"/>
    <mergeCell ref="AD998:AD999"/>
    <mergeCell ref="AE998:AI999"/>
    <mergeCell ref="AJ998:AJ999"/>
    <mergeCell ref="AE1000:AI1000"/>
    <mergeCell ref="AE993:AI993"/>
    <mergeCell ref="E995:F995"/>
    <mergeCell ref="G995:AI995"/>
    <mergeCell ref="G996:K996"/>
    <mergeCell ref="P996:T996"/>
    <mergeCell ref="Z996:AB996"/>
    <mergeCell ref="AD996:AH996"/>
    <mergeCell ref="G1029:K1029"/>
    <mergeCell ref="L1029:P1029"/>
    <mergeCell ref="Q1029:U1029"/>
    <mergeCell ref="V1029:Z1029"/>
    <mergeCell ref="AA1029:AE1029"/>
    <mergeCell ref="AF1029:AJ1029"/>
    <mergeCell ref="G1028:K1028"/>
    <mergeCell ref="L1028:P1028"/>
    <mergeCell ref="Q1028:U1028"/>
    <mergeCell ref="B988:E988"/>
    <mergeCell ref="F988:J988"/>
    <mergeCell ref="K988:L988"/>
    <mergeCell ref="M988:AA988"/>
    <mergeCell ref="AB988:AJ988"/>
    <mergeCell ref="AE992:AI992"/>
    <mergeCell ref="B987:E987"/>
    <mergeCell ref="F987:J987"/>
    <mergeCell ref="K987:L987"/>
    <mergeCell ref="M987:AA987"/>
    <mergeCell ref="AB987:AJ987"/>
    <mergeCell ref="B985:E985"/>
    <mergeCell ref="F985:J985"/>
    <mergeCell ref="K985:L985"/>
    <mergeCell ref="M985:AA985"/>
    <mergeCell ref="AB985:AJ985"/>
    <mergeCell ref="B986:E986"/>
    <mergeCell ref="F986:J986"/>
    <mergeCell ref="K986:L986"/>
    <mergeCell ref="M986:AA986"/>
    <mergeCell ref="AB986:AJ986"/>
    <mergeCell ref="C954:AD954"/>
    <mergeCell ref="B956:AJ956"/>
    <mergeCell ref="D972:AJ973"/>
    <mergeCell ref="AE974:AI974"/>
    <mergeCell ref="B978:G978"/>
    <mergeCell ref="H978:I978"/>
    <mergeCell ref="V978:AJ980"/>
    <mergeCell ref="B979:B980"/>
    <mergeCell ref="H979:I979"/>
    <mergeCell ref="O979:P979"/>
    <mergeCell ref="H980:I980"/>
    <mergeCell ref="N967:O967"/>
    <mergeCell ref="E968:AC969"/>
    <mergeCell ref="AD968:AD969"/>
    <mergeCell ref="AE968:AI969"/>
    <mergeCell ref="AJ968:AJ969"/>
    <mergeCell ref="AE970:AI970"/>
    <mergeCell ref="J960:K961"/>
    <mergeCell ref="L960:L961"/>
    <mergeCell ref="M960:AJ961"/>
    <mergeCell ref="AC964:AI964"/>
    <mergeCell ref="N966:O966"/>
    <mergeCell ref="AD966:AE966"/>
    <mergeCell ref="B960:B961"/>
    <mergeCell ref="C960:D961"/>
    <mergeCell ref="E960:E961"/>
    <mergeCell ref="F960:F961"/>
    <mergeCell ref="G960:G961"/>
    <mergeCell ref="H960:I961"/>
    <mergeCell ref="B927:F927"/>
    <mergeCell ref="G927:M927"/>
    <mergeCell ref="N927:AC927"/>
    <mergeCell ref="G928:M928"/>
    <mergeCell ref="N928:AC928"/>
    <mergeCell ref="G929:M929"/>
    <mergeCell ref="N929:AC929"/>
    <mergeCell ref="AE947:AI947"/>
    <mergeCell ref="AE948:AI948"/>
    <mergeCell ref="AE949:AI949"/>
    <mergeCell ref="AE950:AI950"/>
    <mergeCell ref="AE951:AI951"/>
    <mergeCell ref="B935:AJ936"/>
    <mergeCell ref="B940:AJ941"/>
    <mergeCell ref="AE944:AI944"/>
    <mergeCell ref="P946:R946"/>
    <mergeCell ref="AE946:AG946"/>
    <mergeCell ref="G930:M930"/>
    <mergeCell ref="N930:AC930"/>
    <mergeCell ref="G931:M931"/>
    <mergeCell ref="N931:AC931"/>
    <mergeCell ref="G932:M932"/>
    <mergeCell ref="N932:AC932"/>
    <mergeCell ref="S918:U918"/>
    <mergeCell ref="W918:Y918"/>
    <mergeCell ref="AF918:AH918"/>
    <mergeCell ref="AI918:AJ918"/>
    <mergeCell ref="AI921:AJ921"/>
    <mergeCell ref="H922:J922"/>
    <mergeCell ref="N922:O922"/>
    <mergeCell ref="P922:Q922"/>
    <mergeCell ref="S922:U922"/>
    <mergeCell ref="W922:Y922"/>
    <mergeCell ref="AF922:AH922"/>
    <mergeCell ref="AI922:AJ922"/>
    <mergeCell ref="H921:J921"/>
    <mergeCell ref="N921:O921"/>
    <mergeCell ref="P921:Q921"/>
    <mergeCell ref="S921:U921"/>
    <mergeCell ref="W921:Y921"/>
    <mergeCell ref="AF921:AH921"/>
    <mergeCell ref="K907:R907"/>
    <mergeCell ref="AB907:AI907"/>
    <mergeCell ref="AD904:AF904"/>
    <mergeCell ref="AG904:AH904"/>
    <mergeCell ref="K905:R905"/>
    <mergeCell ref="AB905:AI905"/>
    <mergeCell ref="K906:R906"/>
    <mergeCell ref="AB906:AI906"/>
    <mergeCell ref="B913:J913"/>
    <mergeCell ref="K913:L913"/>
    <mergeCell ref="M913:P913"/>
    <mergeCell ref="Q913:R913"/>
    <mergeCell ref="S913:V913"/>
    <mergeCell ref="W913:AJ913"/>
    <mergeCell ref="P914:AJ914"/>
    <mergeCell ref="AI919:AJ919"/>
    <mergeCell ref="H920:J920"/>
    <mergeCell ref="N920:O920"/>
    <mergeCell ref="P920:Q920"/>
    <mergeCell ref="S920:U920"/>
    <mergeCell ref="W920:Y920"/>
    <mergeCell ref="AF920:AH920"/>
    <mergeCell ref="AI920:AJ920"/>
    <mergeCell ref="H919:J919"/>
    <mergeCell ref="N919:O919"/>
    <mergeCell ref="P919:Q919"/>
    <mergeCell ref="S919:U919"/>
    <mergeCell ref="W919:Y919"/>
    <mergeCell ref="AF919:AH919"/>
    <mergeCell ref="H918:J918"/>
    <mergeCell ref="N918:O918"/>
    <mergeCell ref="P918:Q918"/>
    <mergeCell ref="M902:O902"/>
    <mergeCell ref="P902:Q902"/>
    <mergeCell ref="AB902:AI902"/>
    <mergeCell ref="B903:B906"/>
    <mergeCell ref="M903:O903"/>
    <mergeCell ref="P903:Q903"/>
    <mergeCell ref="AD903:AF903"/>
    <mergeCell ref="AG903:AH903"/>
    <mergeCell ref="M904:O904"/>
    <mergeCell ref="P904:Q904"/>
    <mergeCell ref="N896:U896"/>
    <mergeCell ref="B900:B902"/>
    <mergeCell ref="M900:O900"/>
    <mergeCell ref="P900:Q900"/>
    <mergeCell ref="S900:S906"/>
    <mergeCell ref="AB900:AI900"/>
    <mergeCell ref="M901:O901"/>
    <mergeCell ref="P901:Q901"/>
    <mergeCell ref="T901:AA901"/>
    <mergeCell ref="AB901:AI901"/>
    <mergeCell ref="AF885:AJ885"/>
    <mergeCell ref="O886:U886"/>
    <mergeCell ref="Y886:Z886"/>
    <mergeCell ref="AF886:AJ886"/>
    <mergeCell ref="N894:U894"/>
    <mergeCell ref="J895:L895"/>
    <mergeCell ref="N895:U895"/>
    <mergeCell ref="O883:U883"/>
    <mergeCell ref="V883:AB883"/>
    <mergeCell ref="B885:D887"/>
    <mergeCell ref="E885:E886"/>
    <mergeCell ref="F885:I886"/>
    <mergeCell ref="O885:U885"/>
    <mergeCell ref="Y885:Z885"/>
    <mergeCell ref="AE880:AJ880"/>
    <mergeCell ref="O881:U881"/>
    <mergeCell ref="Y881:Z881"/>
    <mergeCell ref="AF881:AJ881"/>
    <mergeCell ref="O882:U882"/>
    <mergeCell ref="Y882:AJ882"/>
    <mergeCell ref="AE874:AI874"/>
    <mergeCell ref="B878:B884"/>
    <mergeCell ref="C878:D879"/>
    <mergeCell ref="O878:U878"/>
    <mergeCell ref="V878:AB878"/>
    <mergeCell ref="AF878:AJ878"/>
    <mergeCell ref="C880:D884"/>
    <mergeCell ref="E880:E883"/>
    <mergeCell ref="F880:I883"/>
    <mergeCell ref="P880:U880"/>
    <mergeCell ref="I864:K864"/>
    <mergeCell ref="O864:R864"/>
    <mergeCell ref="I865:K865"/>
    <mergeCell ref="O865:R865"/>
    <mergeCell ref="D867:AH868"/>
    <mergeCell ref="AE873:AI873"/>
    <mergeCell ref="N859:Q859"/>
    <mergeCell ref="AA859:AD859"/>
    <mergeCell ref="AE859:AH859"/>
    <mergeCell ref="AE860:AH860"/>
    <mergeCell ref="B862:G862"/>
    <mergeCell ref="I863:K863"/>
    <mergeCell ref="O863:R863"/>
    <mergeCell ref="S863:T863"/>
    <mergeCell ref="AA853:AC853"/>
    <mergeCell ref="AE853:AI853"/>
    <mergeCell ref="D852:F852"/>
    <mergeCell ref="G852:I852"/>
    <mergeCell ref="J852:L852"/>
    <mergeCell ref="N852:Q852"/>
    <mergeCell ref="AA852:AC852"/>
    <mergeCell ref="AE852:AI852"/>
    <mergeCell ref="AE856:AH856"/>
    <mergeCell ref="N857:Q857"/>
    <mergeCell ref="S857:Y857"/>
    <mergeCell ref="AA857:AC857"/>
    <mergeCell ref="AE857:AH857"/>
    <mergeCell ref="N858:Q858"/>
    <mergeCell ref="S858:Y858"/>
    <mergeCell ref="AA858:AC858"/>
    <mergeCell ref="AE858:AH858"/>
    <mergeCell ref="D856:F856"/>
    <mergeCell ref="G856:I856"/>
    <mergeCell ref="J856:L856"/>
    <mergeCell ref="N856:Q856"/>
    <mergeCell ref="S856:Y856"/>
    <mergeCell ref="AA856:AC856"/>
    <mergeCell ref="D855:F855"/>
    <mergeCell ref="G855:I855"/>
    <mergeCell ref="J855:L855"/>
    <mergeCell ref="N855:Q855"/>
    <mergeCell ref="AA855:AC855"/>
    <mergeCell ref="AE855:AH855"/>
    <mergeCell ref="J846:L846"/>
    <mergeCell ref="N846:Q846"/>
    <mergeCell ref="AA846:AC846"/>
    <mergeCell ref="AE846:AH846"/>
    <mergeCell ref="AA850:AC850"/>
    <mergeCell ref="AE850:AI850"/>
    <mergeCell ref="D851:F851"/>
    <mergeCell ref="G851:I851"/>
    <mergeCell ref="J851:L851"/>
    <mergeCell ref="N851:Q851"/>
    <mergeCell ref="AA851:AC851"/>
    <mergeCell ref="AE851:AI851"/>
    <mergeCell ref="N849:Q849"/>
    <mergeCell ref="AA849:AC849"/>
    <mergeCell ref="AE849:AH849"/>
    <mergeCell ref="B850:B859"/>
    <mergeCell ref="C850:C857"/>
    <mergeCell ref="D850:F850"/>
    <mergeCell ref="G850:I850"/>
    <mergeCell ref="J850:L850"/>
    <mergeCell ref="N850:Q850"/>
    <mergeCell ref="S850:S853"/>
    <mergeCell ref="D854:F854"/>
    <mergeCell ref="G854:I854"/>
    <mergeCell ref="J854:L854"/>
    <mergeCell ref="N854:Q854"/>
    <mergeCell ref="AA854:AC854"/>
    <mergeCell ref="AE854:AH854"/>
    <mergeCell ref="D853:F853"/>
    <mergeCell ref="G853:I853"/>
    <mergeCell ref="J853:L853"/>
    <mergeCell ref="N853:Q853"/>
    <mergeCell ref="AA844:AC844"/>
    <mergeCell ref="AE844:AH844"/>
    <mergeCell ref="D845:F845"/>
    <mergeCell ref="G845:I845"/>
    <mergeCell ref="J845:L845"/>
    <mergeCell ref="N845:Q845"/>
    <mergeCell ref="AA845:AC845"/>
    <mergeCell ref="AE845:AH845"/>
    <mergeCell ref="K840:M840"/>
    <mergeCell ref="P840:T840"/>
    <mergeCell ref="D841:O841"/>
    <mergeCell ref="P841:T841"/>
    <mergeCell ref="B844:B849"/>
    <mergeCell ref="C844:C849"/>
    <mergeCell ref="D844:F844"/>
    <mergeCell ref="G844:I844"/>
    <mergeCell ref="J844:L844"/>
    <mergeCell ref="N844:Q844"/>
    <mergeCell ref="D848:F848"/>
    <mergeCell ref="G848:I848"/>
    <mergeCell ref="J848:L848"/>
    <mergeCell ref="N848:Q848"/>
    <mergeCell ref="AA848:AC848"/>
    <mergeCell ref="AE848:AH848"/>
    <mergeCell ref="D847:F847"/>
    <mergeCell ref="G847:I847"/>
    <mergeCell ref="J847:L847"/>
    <mergeCell ref="N847:Q847"/>
    <mergeCell ref="AA847:AC847"/>
    <mergeCell ref="AE847:AH847"/>
    <mergeCell ref="D846:F846"/>
    <mergeCell ref="G846:I846"/>
    <mergeCell ref="B836:B841"/>
    <mergeCell ref="C838:C841"/>
    <mergeCell ref="G838:I838"/>
    <mergeCell ref="K838:M838"/>
    <mergeCell ref="P838:T838"/>
    <mergeCell ref="G839:I839"/>
    <mergeCell ref="K839:M839"/>
    <mergeCell ref="P839:T839"/>
    <mergeCell ref="G840:I840"/>
    <mergeCell ref="M826:N826"/>
    <mergeCell ref="B830:B835"/>
    <mergeCell ref="K830:T830"/>
    <mergeCell ref="V830:V841"/>
    <mergeCell ref="W830:AI841"/>
    <mergeCell ref="K831:T831"/>
    <mergeCell ref="C832:J832"/>
    <mergeCell ref="K832:T832"/>
    <mergeCell ref="K833:T833"/>
    <mergeCell ref="C834:J835"/>
    <mergeCell ref="M824:N824"/>
    <mergeCell ref="O824:T826"/>
    <mergeCell ref="U824:V826"/>
    <mergeCell ref="W824:Z824"/>
    <mergeCell ref="M825:N825"/>
    <mergeCell ref="W825:AJ826"/>
    <mergeCell ref="B819:B826"/>
    <mergeCell ref="M819:N819"/>
    <mergeCell ref="O819:T820"/>
    <mergeCell ref="U819:V820"/>
    <mergeCell ref="W819:Z820"/>
    <mergeCell ref="AA819:AJ820"/>
    <mergeCell ref="M820:N820"/>
    <mergeCell ref="M821:N821"/>
    <mergeCell ref="O821:T823"/>
    <mergeCell ref="U821:V823"/>
    <mergeCell ref="K834:U835"/>
    <mergeCell ref="U818:V818"/>
    <mergeCell ref="M810:N811"/>
    <mergeCell ref="O810:AJ811"/>
    <mergeCell ref="C812:L813"/>
    <mergeCell ref="M812:N813"/>
    <mergeCell ref="O812:AJ813"/>
    <mergeCell ref="C814:L815"/>
    <mergeCell ref="M814:N815"/>
    <mergeCell ref="O814:AJ815"/>
    <mergeCell ref="U806:V806"/>
    <mergeCell ref="W806:X806"/>
    <mergeCell ref="Y806:AB806"/>
    <mergeCell ref="AC806:AF806"/>
    <mergeCell ref="AG806:AJ806"/>
    <mergeCell ref="AI821:AJ823"/>
    <mergeCell ref="M822:N822"/>
    <mergeCell ref="W822:AH823"/>
    <mergeCell ref="M823:N823"/>
    <mergeCell ref="B805:B806"/>
    <mergeCell ref="C805:C806"/>
    <mergeCell ref="M805:N805"/>
    <mergeCell ref="M806:N806"/>
    <mergeCell ref="O806:R806"/>
    <mergeCell ref="S806:T806"/>
    <mergeCell ref="M803:N803"/>
    <mergeCell ref="O803:AJ803"/>
    <mergeCell ref="O804:R805"/>
    <mergeCell ref="Y804:AB805"/>
    <mergeCell ref="AC804:AF805"/>
    <mergeCell ref="AG804:AJ805"/>
    <mergeCell ref="C816:D817"/>
    <mergeCell ref="E816:E817"/>
    <mergeCell ref="F816:K817"/>
    <mergeCell ref="L816:L817"/>
    <mergeCell ref="O816:AJ817"/>
    <mergeCell ref="D774:Z774"/>
    <mergeCell ref="AE774:AI774"/>
    <mergeCell ref="AE775:AI775"/>
    <mergeCell ref="D769:AC769"/>
    <mergeCell ref="AE769:AI769"/>
    <mergeCell ref="D770:AC770"/>
    <mergeCell ref="AE770:AI770"/>
    <mergeCell ref="D771:AC771"/>
    <mergeCell ref="D772:AJ773"/>
    <mergeCell ref="B765:E765"/>
    <mergeCell ref="F765:N765"/>
    <mergeCell ref="O765:Z765"/>
    <mergeCell ref="AA765:AE765"/>
    <mergeCell ref="AF765:AJ765"/>
    <mergeCell ref="B766:E766"/>
    <mergeCell ref="F766:N766"/>
    <mergeCell ref="O766:Z766"/>
    <mergeCell ref="AA766:AE766"/>
    <mergeCell ref="AF766:AJ766"/>
    <mergeCell ref="B763:E763"/>
    <mergeCell ref="F763:N763"/>
    <mergeCell ref="O763:Z763"/>
    <mergeCell ref="AA763:AE763"/>
    <mergeCell ref="AF763:AJ763"/>
    <mergeCell ref="B764:E764"/>
    <mergeCell ref="F764:N764"/>
    <mergeCell ref="O764:Z764"/>
    <mergeCell ref="AA764:AE764"/>
    <mergeCell ref="AF764:AJ764"/>
    <mergeCell ref="B761:E761"/>
    <mergeCell ref="F761:N761"/>
    <mergeCell ref="O761:Z761"/>
    <mergeCell ref="AA761:AE761"/>
    <mergeCell ref="AF761:AJ761"/>
    <mergeCell ref="B762:E762"/>
    <mergeCell ref="F762:N762"/>
    <mergeCell ref="O762:Z762"/>
    <mergeCell ref="AA762:AE762"/>
    <mergeCell ref="AF762:AJ762"/>
    <mergeCell ref="B759:E759"/>
    <mergeCell ref="F759:N759"/>
    <mergeCell ref="O759:Z759"/>
    <mergeCell ref="AA759:AE759"/>
    <mergeCell ref="AF759:AJ759"/>
    <mergeCell ref="B760:E760"/>
    <mergeCell ref="F760:N760"/>
    <mergeCell ref="O760:Z760"/>
    <mergeCell ref="AA760:AE760"/>
    <mergeCell ref="AF760:AJ760"/>
    <mergeCell ref="B753:E753"/>
    <mergeCell ref="F753:N753"/>
    <mergeCell ref="O753:Y753"/>
    <mergeCell ref="Z753:AD753"/>
    <mergeCell ref="AE753:AJ753"/>
    <mergeCell ref="B754:E754"/>
    <mergeCell ref="F754:N754"/>
    <mergeCell ref="O754:Y754"/>
    <mergeCell ref="Z754:AD754"/>
    <mergeCell ref="AE754:AJ754"/>
    <mergeCell ref="B751:E751"/>
    <mergeCell ref="F751:N751"/>
    <mergeCell ref="O751:Y751"/>
    <mergeCell ref="Z751:AD751"/>
    <mergeCell ref="AE751:AJ751"/>
    <mergeCell ref="B752:E752"/>
    <mergeCell ref="F752:N752"/>
    <mergeCell ref="O752:Y752"/>
    <mergeCell ref="Z752:AD752"/>
    <mergeCell ref="AE752:AJ752"/>
    <mergeCell ref="B749:E749"/>
    <mergeCell ref="F749:N749"/>
    <mergeCell ref="O749:Y749"/>
    <mergeCell ref="Z749:AD749"/>
    <mergeCell ref="AE749:AJ749"/>
    <mergeCell ref="B750:E750"/>
    <mergeCell ref="F750:N750"/>
    <mergeCell ref="O750:Y750"/>
    <mergeCell ref="Z750:AD750"/>
    <mergeCell ref="AE750:AJ750"/>
    <mergeCell ref="B747:E747"/>
    <mergeCell ref="F747:N747"/>
    <mergeCell ref="O747:Y747"/>
    <mergeCell ref="Z747:AD747"/>
    <mergeCell ref="AE747:AJ747"/>
    <mergeCell ref="B748:E748"/>
    <mergeCell ref="F748:N748"/>
    <mergeCell ref="O748:Y748"/>
    <mergeCell ref="Z748:AD748"/>
    <mergeCell ref="AE748:AJ748"/>
    <mergeCell ref="C741:E741"/>
    <mergeCell ref="G741:I741"/>
    <mergeCell ref="K741:M741"/>
    <mergeCell ref="O741:Q741"/>
    <mergeCell ref="S741:V741"/>
    <mergeCell ref="W741:AC741"/>
    <mergeCell ref="C740:E740"/>
    <mergeCell ref="G740:I740"/>
    <mergeCell ref="K740:M740"/>
    <mergeCell ref="O740:Q740"/>
    <mergeCell ref="S740:V740"/>
    <mergeCell ref="W740:AC740"/>
    <mergeCell ref="C739:E739"/>
    <mergeCell ref="G739:I739"/>
    <mergeCell ref="K739:M739"/>
    <mergeCell ref="O739:Q739"/>
    <mergeCell ref="S739:V739"/>
    <mergeCell ref="W739:AC739"/>
    <mergeCell ref="C738:E738"/>
    <mergeCell ref="G738:I738"/>
    <mergeCell ref="K738:M738"/>
    <mergeCell ref="O738:Q738"/>
    <mergeCell ref="S738:V738"/>
    <mergeCell ref="W738:AC738"/>
    <mergeCell ref="C737:E737"/>
    <mergeCell ref="G737:I737"/>
    <mergeCell ref="K737:M737"/>
    <mergeCell ref="O737:Q737"/>
    <mergeCell ref="S737:V737"/>
    <mergeCell ref="W737:AC737"/>
    <mergeCell ref="C736:E736"/>
    <mergeCell ref="G736:I736"/>
    <mergeCell ref="K736:M736"/>
    <mergeCell ref="O736:Q736"/>
    <mergeCell ref="S736:V736"/>
    <mergeCell ref="W736:AC736"/>
    <mergeCell ref="AF734:AJ734"/>
    <mergeCell ref="C735:E735"/>
    <mergeCell ref="G735:I735"/>
    <mergeCell ref="K735:M735"/>
    <mergeCell ref="O735:Q735"/>
    <mergeCell ref="S735:V735"/>
    <mergeCell ref="W735:AC735"/>
    <mergeCell ref="C734:E734"/>
    <mergeCell ref="G734:I734"/>
    <mergeCell ref="K734:M734"/>
    <mergeCell ref="O734:Q734"/>
    <mergeCell ref="S734:V734"/>
    <mergeCell ref="W734:AC734"/>
    <mergeCell ref="C733:E733"/>
    <mergeCell ref="G733:I733"/>
    <mergeCell ref="K733:M733"/>
    <mergeCell ref="O733:Q733"/>
    <mergeCell ref="S733:V733"/>
    <mergeCell ref="W733:AC733"/>
    <mergeCell ref="C732:E732"/>
    <mergeCell ref="G732:I732"/>
    <mergeCell ref="K732:M732"/>
    <mergeCell ref="O732:Q732"/>
    <mergeCell ref="S732:V732"/>
    <mergeCell ref="W732:AC732"/>
    <mergeCell ref="C731:E731"/>
    <mergeCell ref="G731:I731"/>
    <mergeCell ref="K731:M731"/>
    <mergeCell ref="O731:Q731"/>
    <mergeCell ref="S731:V731"/>
    <mergeCell ref="W731:AC731"/>
    <mergeCell ref="S730:V730"/>
    <mergeCell ref="W730:AC730"/>
    <mergeCell ref="D723:AA723"/>
    <mergeCell ref="AE723:AI723"/>
    <mergeCell ref="D724:AA724"/>
    <mergeCell ref="AE724:AI724"/>
    <mergeCell ref="AE725:AI725"/>
    <mergeCell ref="B728:B729"/>
    <mergeCell ref="S728:V729"/>
    <mergeCell ref="W728:AC729"/>
    <mergeCell ref="D719:Z720"/>
    <mergeCell ref="AB719:AC719"/>
    <mergeCell ref="AE719:AI719"/>
    <mergeCell ref="AB720:AC720"/>
    <mergeCell ref="AE720:AI720"/>
    <mergeCell ref="D721:AA722"/>
    <mergeCell ref="AE721:AI721"/>
    <mergeCell ref="K713:M713"/>
    <mergeCell ref="O713:Q713"/>
    <mergeCell ref="C714:F714"/>
    <mergeCell ref="G714:J714"/>
    <mergeCell ref="K714:M714"/>
    <mergeCell ref="O714:Q714"/>
    <mergeCell ref="R709:R711"/>
    <mergeCell ref="C710:F710"/>
    <mergeCell ref="G710:J710"/>
    <mergeCell ref="K710:M710"/>
    <mergeCell ref="O710:Q710"/>
    <mergeCell ref="C711:F711"/>
    <mergeCell ref="G711:J711"/>
    <mergeCell ref="K711:M711"/>
    <mergeCell ref="O711:Q711"/>
    <mergeCell ref="C730:E730"/>
    <mergeCell ref="G730:I730"/>
    <mergeCell ref="K730:M730"/>
    <mergeCell ref="O730:Q730"/>
    <mergeCell ref="G693:H693"/>
    <mergeCell ref="Z693:AE693"/>
    <mergeCell ref="AG693:AJ693"/>
    <mergeCell ref="B705:F706"/>
    <mergeCell ref="G705:J706"/>
    <mergeCell ref="K705:N706"/>
    <mergeCell ref="O705:R706"/>
    <mergeCell ref="S705:AA706"/>
    <mergeCell ref="AB705:AJ706"/>
    <mergeCell ref="B709:B714"/>
    <mergeCell ref="C709:F709"/>
    <mergeCell ref="G709:J709"/>
    <mergeCell ref="K709:M709"/>
    <mergeCell ref="N709:N711"/>
    <mergeCell ref="O709:Q709"/>
    <mergeCell ref="C712:F712"/>
    <mergeCell ref="G712:J712"/>
    <mergeCell ref="K712:M712"/>
    <mergeCell ref="N712:N714"/>
    <mergeCell ref="B707:F708"/>
    <mergeCell ref="K707:M707"/>
    <mergeCell ref="O707:Q707"/>
    <mergeCell ref="S707:AA707"/>
    <mergeCell ref="AB707:AJ707"/>
    <mergeCell ref="K708:M708"/>
    <mergeCell ref="O708:Q708"/>
    <mergeCell ref="S708:AA708"/>
    <mergeCell ref="AB708:AJ708"/>
    <mergeCell ref="O712:Q712"/>
    <mergeCell ref="R712:R714"/>
    <mergeCell ref="C713:F713"/>
    <mergeCell ref="G713:J713"/>
    <mergeCell ref="B645:K646"/>
    <mergeCell ref="L645:M645"/>
    <mergeCell ref="N645:Q646"/>
    <mergeCell ref="R645:AJ646"/>
    <mergeCell ref="N639:Q639"/>
    <mergeCell ref="R639:AJ639"/>
    <mergeCell ref="N640:Q640"/>
    <mergeCell ref="R640:AJ640"/>
    <mergeCell ref="N641:Q641"/>
    <mergeCell ref="R641:AJ641"/>
    <mergeCell ref="B635:K636"/>
    <mergeCell ref="L635:M635"/>
    <mergeCell ref="N635:Q636"/>
    <mergeCell ref="R635:AJ636"/>
    <mergeCell ref="N637:Q637"/>
    <mergeCell ref="R637:AJ637"/>
    <mergeCell ref="N638:Q638"/>
    <mergeCell ref="R638:AJ638"/>
    <mergeCell ref="N642:Q642"/>
    <mergeCell ref="R642:AJ642"/>
    <mergeCell ref="N643:Q643"/>
    <mergeCell ref="R643:AJ643"/>
    <mergeCell ref="AD676:AJ676"/>
    <mergeCell ref="AD677:AJ677"/>
    <mergeCell ref="V657:AJ657"/>
    <mergeCell ref="V658:AJ658"/>
    <mergeCell ref="AD682:AJ682"/>
    <mergeCell ref="W682:AC682"/>
    <mergeCell ref="W680:AC680"/>
    <mergeCell ref="W681:AC681"/>
    <mergeCell ref="W676:AC676"/>
    <mergeCell ref="AD680:AJ680"/>
    <mergeCell ref="AD681:AJ681"/>
    <mergeCell ref="AD679:AJ679"/>
    <mergeCell ref="N647:Q647"/>
    <mergeCell ref="R647:AJ647"/>
    <mergeCell ref="N648:Q648"/>
    <mergeCell ref="R648:AJ648"/>
    <mergeCell ref="N649:Q649"/>
    <mergeCell ref="R649:AJ649"/>
    <mergeCell ref="B661:H661"/>
    <mergeCell ref="I661:P661"/>
    <mergeCell ref="Q657:U657"/>
    <mergeCell ref="AE671:AI671"/>
    <mergeCell ref="AE670:AI670"/>
    <mergeCell ref="AE668:AI669"/>
    <mergeCell ref="Q663:U663"/>
    <mergeCell ref="V659:AJ659"/>
    <mergeCell ref="V660:AJ660"/>
    <mergeCell ref="AJ668:AJ669"/>
    <mergeCell ref="C668:AC669"/>
    <mergeCell ref="V662:AJ662"/>
    <mergeCell ref="B653:B656"/>
    <mergeCell ref="Q654:U654"/>
    <mergeCell ref="Q658:U658"/>
    <mergeCell ref="B658:H658"/>
    <mergeCell ref="B657:H657"/>
    <mergeCell ref="C592:K592"/>
    <mergeCell ref="B593:B602"/>
    <mergeCell ref="B591:B592"/>
    <mergeCell ref="AD615:AE615"/>
    <mergeCell ref="AD616:AE616"/>
    <mergeCell ref="N592:V592"/>
    <mergeCell ref="AD668:AD669"/>
    <mergeCell ref="W677:AC677"/>
    <mergeCell ref="W679:AC679"/>
    <mergeCell ref="AL667:BL672"/>
    <mergeCell ref="B603:B631"/>
    <mergeCell ref="N603:N607"/>
    <mergeCell ref="Q652:U652"/>
    <mergeCell ref="V661:AJ661"/>
    <mergeCell ref="I652:P652"/>
    <mergeCell ref="B652:H652"/>
    <mergeCell ref="I658:P658"/>
    <mergeCell ref="I657:P657"/>
    <mergeCell ref="I660:P660"/>
    <mergeCell ref="B662:H662"/>
    <mergeCell ref="I662:P662"/>
    <mergeCell ref="B663:H663"/>
    <mergeCell ref="V663:AJ663"/>
    <mergeCell ref="Q662:U662"/>
    <mergeCell ref="I663:P663"/>
    <mergeCell ref="B660:H660"/>
    <mergeCell ref="I659:P659"/>
    <mergeCell ref="B659:H659"/>
    <mergeCell ref="C656:H656"/>
    <mergeCell ref="Q661:U661"/>
    <mergeCell ref="Q660:U660"/>
    <mergeCell ref="Q659:U659"/>
    <mergeCell ref="B172:D174"/>
    <mergeCell ref="E172:G174"/>
    <mergeCell ref="H172:J174"/>
    <mergeCell ref="T172:V174"/>
    <mergeCell ref="AE172:AE174"/>
    <mergeCell ref="Q172:S172"/>
    <mergeCell ref="AG172:AH174"/>
    <mergeCell ref="AI172:AJ174"/>
    <mergeCell ref="K173:M174"/>
    <mergeCell ref="N173:P174"/>
    <mergeCell ref="Q174:S174"/>
    <mergeCell ref="W174:Z174"/>
    <mergeCell ref="AA174:AD174"/>
    <mergeCell ref="W173:Z173"/>
    <mergeCell ref="AA173:AD173"/>
    <mergeCell ref="AF172:AF174"/>
    <mergeCell ref="AF169:AF171"/>
    <mergeCell ref="W170:Z170"/>
    <mergeCell ref="Q173:S173"/>
    <mergeCell ref="N172:P172"/>
    <mergeCell ref="Q167:S167"/>
    <mergeCell ref="W166:Z166"/>
    <mergeCell ref="AA166:AD166"/>
    <mergeCell ref="W167:Z167"/>
    <mergeCell ref="AA167:AD167"/>
    <mergeCell ref="AF163:AF165"/>
    <mergeCell ref="AG163:AH165"/>
    <mergeCell ref="B169:D171"/>
    <mergeCell ref="E169:G171"/>
    <mergeCell ref="H169:J171"/>
    <mergeCell ref="T169:V171"/>
    <mergeCell ref="AE169:AE171"/>
    <mergeCell ref="B166:D168"/>
    <mergeCell ref="E166:G168"/>
    <mergeCell ref="H166:J168"/>
    <mergeCell ref="T166:V168"/>
    <mergeCell ref="AE166:AE168"/>
    <mergeCell ref="AG169:AH171"/>
    <mergeCell ref="K169:M169"/>
    <mergeCell ref="N169:P169"/>
    <mergeCell ref="Q169:S169"/>
    <mergeCell ref="Q170:S170"/>
    <mergeCell ref="Q168:S168"/>
    <mergeCell ref="Q171:S171"/>
    <mergeCell ref="K167:M168"/>
    <mergeCell ref="N167:P168"/>
    <mergeCell ref="K163:M163"/>
    <mergeCell ref="N163:P163"/>
    <mergeCell ref="Q163:S163"/>
    <mergeCell ref="K170:M171"/>
    <mergeCell ref="N170:P171"/>
    <mergeCell ref="T163:V165"/>
    <mergeCell ref="B160:D162"/>
    <mergeCell ref="E160:G162"/>
    <mergeCell ref="H160:J162"/>
    <mergeCell ref="T160:V162"/>
    <mergeCell ref="AE160:AE162"/>
    <mergeCell ref="AI160:AJ162"/>
    <mergeCell ref="K161:M162"/>
    <mergeCell ref="N161:P162"/>
    <mergeCell ref="AF160:AF162"/>
    <mergeCell ref="AG160:AH162"/>
    <mergeCell ref="W157:Z157"/>
    <mergeCell ref="AA157:AD157"/>
    <mergeCell ref="W158:Z158"/>
    <mergeCell ref="AA158:AD158"/>
    <mergeCell ref="AF157:AF159"/>
    <mergeCell ref="W162:Z162"/>
    <mergeCell ref="AA162:AD162"/>
    <mergeCell ref="K160:M160"/>
    <mergeCell ref="N160:P160"/>
    <mergeCell ref="Q160:S160"/>
    <mergeCell ref="Q159:S159"/>
    <mergeCell ref="K157:M157"/>
    <mergeCell ref="B154:D156"/>
    <mergeCell ref="E154:G156"/>
    <mergeCell ref="H154:J156"/>
    <mergeCell ref="T154:V156"/>
    <mergeCell ref="AE154:AE156"/>
    <mergeCell ref="AF154:AF156"/>
    <mergeCell ref="N155:P156"/>
    <mergeCell ref="AA156:AD156"/>
    <mergeCell ref="W155:Z155"/>
    <mergeCell ref="AA150:AD150"/>
    <mergeCell ref="N151:P151"/>
    <mergeCell ref="Q151:S151"/>
    <mergeCell ref="Q155:S155"/>
    <mergeCell ref="B157:D159"/>
    <mergeCell ref="E157:G159"/>
    <mergeCell ref="H157:J159"/>
    <mergeCell ref="T157:V159"/>
    <mergeCell ref="AE157:AE159"/>
    <mergeCell ref="W159:Z159"/>
    <mergeCell ref="AA159:AD159"/>
    <mergeCell ref="Q158:S158"/>
    <mergeCell ref="Q157:S157"/>
    <mergeCell ref="K158:M159"/>
    <mergeCell ref="AE145:AE147"/>
    <mergeCell ref="K146:M147"/>
    <mergeCell ref="N146:P147"/>
    <mergeCell ref="AA147:AD147"/>
    <mergeCell ref="B141:D142"/>
    <mergeCell ref="B151:D153"/>
    <mergeCell ref="E151:G153"/>
    <mergeCell ref="H151:J153"/>
    <mergeCell ref="T151:V153"/>
    <mergeCell ref="B148:D150"/>
    <mergeCell ref="E148:G150"/>
    <mergeCell ref="H148:J150"/>
    <mergeCell ref="T148:V150"/>
    <mergeCell ref="AE151:AE153"/>
    <mergeCell ref="AF151:AF153"/>
    <mergeCell ref="AG151:AH153"/>
    <mergeCell ref="AI151:AJ153"/>
    <mergeCell ref="K152:M153"/>
    <mergeCell ref="N152:P153"/>
    <mergeCell ref="K151:M151"/>
    <mergeCell ref="W151:Z151"/>
    <mergeCell ref="X143:Z143"/>
    <mergeCell ref="AB143:AD143"/>
    <mergeCell ref="N119:P119"/>
    <mergeCell ref="Q114:S114"/>
    <mergeCell ref="T128:V130"/>
    <mergeCell ref="T131:V133"/>
    <mergeCell ref="T101:V103"/>
    <mergeCell ref="T104:V106"/>
    <mergeCell ref="T107:V109"/>
    <mergeCell ref="T110:V112"/>
    <mergeCell ref="T113:V115"/>
    <mergeCell ref="T119:V121"/>
    <mergeCell ref="T122:V124"/>
    <mergeCell ref="T125:V127"/>
    <mergeCell ref="AG88:AJ89"/>
    <mergeCell ref="AE90:AE91"/>
    <mergeCell ref="AF90:AF91"/>
    <mergeCell ref="AG90:AH91"/>
    <mergeCell ref="AI90:AJ91"/>
    <mergeCell ref="E88:V88"/>
    <mergeCell ref="AB91:AD91"/>
    <mergeCell ref="W88:W91"/>
    <mergeCell ref="X88:Z88"/>
    <mergeCell ref="X89:Z89"/>
    <mergeCell ref="E89:E91"/>
    <mergeCell ref="H89:H91"/>
    <mergeCell ref="I89:J91"/>
    <mergeCell ref="F89:G91"/>
    <mergeCell ref="K89:K91"/>
    <mergeCell ref="N89:N91"/>
    <mergeCell ref="L90:M91"/>
    <mergeCell ref="X90:Z90"/>
    <mergeCell ref="N96:P97"/>
    <mergeCell ref="E98:G100"/>
    <mergeCell ref="AA122:AD122"/>
    <mergeCell ref="W123:Z123"/>
    <mergeCell ref="AA123:AD123"/>
    <mergeCell ref="T116:V118"/>
    <mergeCell ref="Q111:S111"/>
    <mergeCell ref="Q112:S112"/>
    <mergeCell ref="O90:P91"/>
    <mergeCell ref="Q110:S110"/>
    <mergeCell ref="N99:P100"/>
    <mergeCell ref="Q95:S95"/>
    <mergeCell ref="Q96:S96"/>
    <mergeCell ref="Q97:S97"/>
    <mergeCell ref="Q91:S91"/>
    <mergeCell ref="Q99:S99"/>
    <mergeCell ref="Q100:S100"/>
    <mergeCell ref="Q124:S124"/>
    <mergeCell ref="Q123:S123"/>
    <mergeCell ref="T89:V91"/>
    <mergeCell ref="T95:V97"/>
    <mergeCell ref="T92:V94"/>
    <mergeCell ref="T98:V100"/>
    <mergeCell ref="Q89:S89"/>
    <mergeCell ref="Q101:S101"/>
    <mergeCell ref="Q102:S102"/>
    <mergeCell ref="N102:P103"/>
    <mergeCell ref="N108:P109"/>
    <mergeCell ref="N105:P106"/>
    <mergeCell ref="N111:P112"/>
    <mergeCell ref="N117:P118"/>
    <mergeCell ref="N113:P113"/>
    <mergeCell ref="N123:P124"/>
    <mergeCell ref="N122:P122"/>
    <mergeCell ref="AG119:AH121"/>
    <mergeCell ref="AE107:AE109"/>
    <mergeCell ref="AF107:AF109"/>
    <mergeCell ref="W126:Z126"/>
    <mergeCell ref="AA126:AD126"/>
    <mergeCell ref="AG125:AH127"/>
    <mergeCell ref="AI125:AJ127"/>
    <mergeCell ref="W128:Z128"/>
    <mergeCell ref="AC131:AE131"/>
    <mergeCell ref="AF131:AH131"/>
    <mergeCell ref="X141:Z141"/>
    <mergeCell ref="AI92:AJ94"/>
    <mergeCell ref="AG104:AH106"/>
    <mergeCell ref="AI104:AJ106"/>
    <mergeCell ref="AI107:AJ109"/>
    <mergeCell ref="AI110:AJ112"/>
    <mergeCell ref="AI95:AJ97"/>
    <mergeCell ref="AG98:AH100"/>
    <mergeCell ref="AI98:AJ100"/>
    <mergeCell ref="AI101:AJ103"/>
    <mergeCell ref="AG101:AH103"/>
    <mergeCell ref="AI128:AJ130"/>
    <mergeCell ref="AG95:AH97"/>
    <mergeCell ref="AI113:AJ115"/>
    <mergeCell ref="AG122:AH124"/>
    <mergeCell ref="AI122:AJ124"/>
    <mergeCell ref="AI116:AJ118"/>
    <mergeCell ref="AI119:AJ121"/>
    <mergeCell ref="AG113:AH115"/>
    <mergeCell ref="W124:Z124"/>
    <mergeCell ref="AA124:AD124"/>
    <mergeCell ref="W122:Z122"/>
    <mergeCell ref="AF122:AF124"/>
    <mergeCell ref="W129:Z129"/>
    <mergeCell ref="AE128:AE130"/>
    <mergeCell ref="AA170:AD170"/>
    <mergeCell ref="W172:Z172"/>
    <mergeCell ref="AA172:AD172"/>
    <mergeCell ref="AA168:AD168"/>
    <mergeCell ref="W169:Z169"/>
    <mergeCell ref="AA169:AD169"/>
    <mergeCell ref="W171:Z171"/>
    <mergeCell ref="AA171:AD171"/>
    <mergeCell ref="AG92:AH94"/>
    <mergeCell ref="X144:Z144"/>
    <mergeCell ref="AB144:AD144"/>
    <mergeCell ref="AF145:AF147"/>
    <mergeCell ref="AG145:AH147"/>
    <mergeCell ref="AG141:AJ142"/>
    <mergeCell ref="AI148:AJ150"/>
    <mergeCell ref="AG157:AH159"/>
    <mergeCell ref="AI157:AJ159"/>
    <mergeCell ref="AG166:AH168"/>
    <mergeCell ref="AI166:AJ168"/>
    <mergeCell ref="W150:Z150"/>
    <mergeCell ref="W149:Z149"/>
    <mergeCell ref="AA149:AD149"/>
    <mergeCell ref="AF133:AH133"/>
    <mergeCell ref="AA125:AD125"/>
    <mergeCell ref="AA114:AD114"/>
    <mergeCell ref="AG116:AH118"/>
    <mergeCell ref="AG107:AH109"/>
    <mergeCell ref="AA111:AD111"/>
    <mergeCell ref="W112:Z112"/>
    <mergeCell ref="AA112:AD112"/>
    <mergeCell ref="W113:Z113"/>
    <mergeCell ref="AA113:AD113"/>
    <mergeCell ref="W114:Z114"/>
    <mergeCell ref="AE110:AE112"/>
    <mergeCell ref="AF110:AF112"/>
    <mergeCell ref="AB141:AD141"/>
    <mergeCell ref="AG143:AH144"/>
    <mergeCell ref="W131:AB131"/>
    <mergeCell ref="AC132:AE132"/>
    <mergeCell ref="AF132:AH132"/>
    <mergeCell ref="AI154:AJ156"/>
    <mergeCell ref="AG154:AH156"/>
    <mergeCell ref="W156:Z156"/>
    <mergeCell ref="W115:Z115"/>
    <mergeCell ref="AA115:AD115"/>
    <mergeCell ref="W116:Z116"/>
    <mergeCell ref="AA116:AD116"/>
    <mergeCell ref="W117:Z117"/>
    <mergeCell ref="AA117:AD117"/>
    <mergeCell ref="W118:Z118"/>
    <mergeCell ref="AA118:AD118"/>
    <mergeCell ref="AG128:AH130"/>
    <mergeCell ref="W119:Z119"/>
    <mergeCell ref="AA119:AD119"/>
    <mergeCell ref="W120:Z120"/>
    <mergeCell ref="AA120:AD120"/>
    <mergeCell ref="AI132:AK132"/>
    <mergeCell ref="W130:Z130"/>
    <mergeCell ref="AA130:AD130"/>
    <mergeCell ref="AF134:AH134"/>
    <mergeCell ref="AA141:AA144"/>
    <mergeCell ref="W97:Z97"/>
    <mergeCell ref="AA97:AD97"/>
    <mergeCell ref="W98:Z98"/>
    <mergeCell ref="AA98:AD98"/>
    <mergeCell ref="W99:Z99"/>
    <mergeCell ref="AA99:AD99"/>
    <mergeCell ref="W100:Z100"/>
    <mergeCell ref="AA100:AD100"/>
    <mergeCell ref="W101:Z101"/>
    <mergeCell ref="AA101:AD101"/>
    <mergeCell ref="B86:I86"/>
    <mergeCell ref="B87:I87"/>
    <mergeCell ref="B88:D89"/>
    <mergeCell ref="E95:G97"/>
    <mergeCell ref="H95:J97"/>
    <mergeCell ref="C79:E79"/>
    <mergeCell ref="R78:AF78"/>
    <mergeCell ref="F79:I79"/>
    <mergeCell ref="J79:Q79"/>
    <mergeCell ref="R81:AF81"/>
    <mergeCell ref="B78:I78"/>
    <mergeCell ref="H101:J103"/>
    <mergeCell ref="K102:M103"/>
    <mergeCell ref="B95:D97"/>
    <mergeCell ref="K96:M97"/>
    <mergeCell ref="B49:F49"/>
    <mergeCell ref="D52:D53"/>
    <mergeCell ref="F52:F53"/>
    <mergeCell ref="D54:D55"/>
    <mergeCell ref="E54:E55"/>
    <mergeCell ref="B54:C55"/>
    <mergeCell ref="B50:C51"/>
    <mergeCell ref="L52:L53"/>
    <mergeCell ref="H50:J51"/>
    <mergeCell ref="I52:I53"/>
    <mergeCell ref="J52:J53"/>
    <mergeCell ref="K52:K53"/>
    <mergeCell ref="I54:I55"/>
    <mergeCell ref="J54:J55"/>
    <mergeCell ref="K54:K55"/>
    <mergeCell ref="L54:L55"/>
    <mergeCell ref="H52:H53"/>
    <mergeCell ref="K61:K62"/>
    <mergeCell ref="B61:C62"/>
    <mergeCell ref="D61:D62"/>
    <mergeCell ref="J63:J64"/>
    <mergeCell ref="E61:E62"/>
    <mergeCell ref="F61:F62"/>
    <mergeCell ref="G61:G62"/>
    <mergeCell ref="H61:H62"/>
    <mergeCell ref="W107:Z107"/>
    <mergeCell ref="AA107:AD107"/>
    <mergeCell ref="AD213:AG213"/>
    <mergeCell ref="AD218:AG218"/>
    <mergeCell ref="W161:Z161"/>
    <mergeCell ref="AA161:AD161"/>
    <mergeCell ref="AG70:AJ70"/>
    <mergeCell ref="AG71:AJ71"/>
    <mergeCell ref="AG72:AJ72"/>
    <mergeCell ref="T71:AF71"/>
    <mergeCell ref="AG68:AJ68"/>
    <mergeCell ref="AG69:AJ69"/>
    <mergeCell ref="AG78:AJ78"/>
    <mergeCell ref="J83:Q83"/>
    <mergeCell ref="J69:L69"/>
    <mergeCell ref="J70:L70"/>
    <mergeCell ref="J68:L68"/>
    <mergeCell ref="AA95:AD95"/>
    <mergeCell ref="W96:Z96"/>
    <mergeCell ref="AA96:AD96"/>
    <mergeCell ref="AA88:AA91"/>
    <mergeCell ref="W92:Z92"/>
    <mergeCell ref="W93:Z93"/>
    <mergeCell ref="AB89:AD89"/>
    <mergeCell ref="AB88:AD88"/>
    <mergeCell ref="W94:Z94"/>
    <mergeCell ref="AA92:AD92"/>
    <mergeCell ref="AG83:AJ83"/>
    <mergeCell ref="AF92:AF94"/>
    <mergeCell ref="AE92:AE94"/>
    <mergeCell ref="J78:Q78"/>
    <mergeCell ref="Q90:S90"/>
    <mergeCell ref="AE163:AE165"/>
    <mergeCell ref="AI163:AJ165"/>
    <mergeCell ref="AD224:AG224"/>
    <mergeCell ref="AD197:AG197"/>
    <mergeCell ref="AD198:AG198"/>
    <mergeCell ref="AD199:AG199"/>
    <mergeCell ref="Q457:T457"/>
    <mergeCell ref="Z457:AB457"/>
    <mergeCell ref="AC457:AE457"/>
    <mergeCell ref="AF457:AH457"/>
    <mergeCell ref="Z455:AB455"/>
    <mergeCell ref="Z456:AB456"/>
    <mergeCell ref="AG79:AJ79"/>
    <mergeCell ref="W102:Z102"/>
    <mergeCell ref="AA102:AD102"/>
    <mergeCell ref="W103:Z103"/>
    <mergeCell ref="AA103:AD103"/>
    <mergeCell ref="W104:Z104"/>
    <mergeCell ref="AA104:AD104"/>
    <mergeCell ref="W105:Z105"/>
    <mergeCell ref="AA105:AD105"/>
    <mergeCell ref="W127:Z127"/>
    <mergeCell ref="AA127:AD127"/>
    <mergeCell ref="W125:Z125"/>
    <mergeCell ref="AA128:AD128"/>
    <mergeCell ref="AA129:AD129"/>
    <mergeCell ref="AI131:AK131"/>
    <mergeCell ref="W160:Z160"/>
    <mergeCell ref="W121:Z121"/>
    <mergeCell ref="AA121:AD121"/>
    <mergeCell ref="W106:Z106"/>
    <mergeCell ref="AA106:AD106"/>
    <mergeCell ref="AJ303:AK303"/>
    <mergeCell ref="AH300:AK300"/>
    <mergeCell ref="X254:AE254"/>
    <mergeCell ref="AG254:AI254"/>
    <mergeCell ref="X239:AE239"/>
    <mergeCell ref="X246:AA246"/>
    <mergeCell ref="X243:AA243"/>
    <mergeCell ref="AE245:AF245"/>
    <mergeCell ref="AE246:AF246"/>
    <mergeCell ref="AB246:AC246"/>
    <mergeCell ref="X240:AD240"/>
    <mergeCell ref="AH225:AJ225"/>
    <mergeCell ref="W168:Z168"/>
    <mergeCell ref="AI169:AJ171"/>
    <mergeCell ref="AH204:AJ204"/>
    <mergeCell ref="AH205:AJ205"/>
    <mergeCell ref="AH209:AJ209"/>
    <mergeCell ref="AH201:AJ201"/>
    <mergeCell ref="AH202:AJ202"/>
    <mergeCell ref="AH203:AJ203"/>
    <mergeCell ref="W221:Z221"/>
    <mergeCell ref="W207:Z207"/>
    <mergeCell ref="T238:W238"/>
    <mergeCell ref="AI236:AJ237"/>
    <mergeCell ref="AH301:AI301"/>
    <mergeCell ref="AC456:AE456"/>
    <mergeCell ref="AF456:AH456"/>
    <mergeCell ref="V456:Y456"/>
    <mergeCell ref="Z432:AB432"/>
    <mergeCell ref="AF433:AH433"/>
    <mergeCell ref="W224:Z224"/>
    <mergeCell ref="V412:Y412"/>
    <mergeCell ref="AC412:AE412"/>
    <mergeCell ref="Z411:AB411"/>
    <mergeCell ref="Z398:AH398"/>
    <mergeCell ref="X252:AE252"/>
    <mergeCell ref="AB302:AD302"/>
    <mergeCell ref="W300:AA301"/>
    <mergeCell ref="T267:W269"/>
    <mergeCell ref="X238:AE238"/>
    <mergeCell ref="AB245:AC245"/>
    <mergeCell ref="Z412:AB412"/>
    <mergeCell ref="V431:Y431"/>
    <mergeCell ref="V413:Y413"/>
    <mergeCell ref="AF415:AH415"/>
    <mergeCell ref="Z413:AB413"/>
    <mergeCell ref="Z422:AB422"/>
    <mergeCell ref="Z427:AB427"/>
    <mergeCell ref="Z423:AB423"/>
    <mergeCell ref="AC423:AE423"/>
    <mergeCell ref="Z424:AB424"/>
    <mergeCell ref="AD200:AG200"/>
    <mergeCell ref="AD202:AG202"/>
    <mergeCell ref="AH223:AJ223"/>
    <mergeCell ref="AH219:AJ219"/>
    <mergeCell ref="AH221:AJ221"/>
    <mergeCell ref="AA223:AC223"/>
    <mergeCell ref="AA222:AC222"/>
    <mergeCell ref="AD221:AG221"/>
    <mergeCell ref="AD222:AG222"/>
    <mergeCell ref="AA219:AC219"/>
    <mergeCell ref="AH197:AJ197"/>
    <mergeCell ref="AH198:AJ198"/>
    <mergeCell ref="AH200:AJ200"/>
    <mergeCell ref="AH199:AJ199"/>
    <mergeCell ref="AH208:AJ208"/>
    <mergeCell ref="AD210:AG210"/>
    <mergeCell ref="AA203:AC203"/>
    <mergeCell ref="AA204:AC204"/>
    <mergeCell ref="AA214:AC214"/>
    <mergeCell ref="AA212:AC212"/>
    <mergeCell ref="AA205:AC205"/>
    <mergeCell ref="AD215:AG215"/>
    <mergeCell ref="AA197:AC197"/>
    <mergeCell ref="AA199:AC199"/>
    <mergeCell ref="AA200:AC200"/>
    <mergeCell ref="AD204:AG204"/>
    <mergeCell ref="AD205:AG205"/>
    <mergeCell ref="AD203:AG203"/>
    <mergeCell ref="AA209:AC209"/>
    <mergeCell ref="AA198:AC198"/>
    <mergeCell ref="AD201:AG201"/>
    <mergeCell ref="P214:Q217"/>
    <mergeCell ref="AF429:AH429"/>
    <mergeCell ref="Z399:AE399"/>
    <mergeCell ref="AC409:AE409"/>
    <mergeCell ref="AC420:AE420"/>
    <mergeCell ref="W209:Z209"/>
    <mergeCell ref="AA206:AC206"/>
    <mergeCell ref="AD223:AG223"/>
    <mergeCell ref="AH222:AJ222"/>
    <mergeCell ref="AH215:AJ215"/>
    <mergeCell ref="AH216:AJ216"/>
    <mergeCell ref="AD214:AG214"/>
    <mergeCell ref="AD219:AG219"/>
    <mergeCell ref="AH224:AJ224"/>
    <mergeCell ref="AD220:AG220"/>
    <mergeCell ref="X241:AA241"/>
    <mergeCell ref="AE241:AF241"/>
    <mergeCell ref="AE244:AF244"/>
    <mergeCell ref="Z417:AB417"/>
    <mergeCell ref="Z409:AB409"/>
    <mergeCell ref="AF422:AH422"/>
    <mergeCell ref="AF425:AH425"/>
    <mergeCell ref="Z421:AB421"/>
    <mergeCell ref="Z418:AB418"/>
    <mergeCell ref="AC417:AE417"/>
    <mergeCell ref="AC424:AE424"/>
    <mergeCell ref="P398:P401"/>
    <mergeCell ref="V424:Y424"/>
    <mergeCell ref="V414:Y414"/>
    <mergeCell ref="Z414:AB414"/>
    <mergeCell ref="AD225:AG225"/>
    <mergeCell ref="AF423:AH423"/>
    <mergeCell ref="O398:O401"/>
    <mergeCell ref="R198:S201"/>
    <mergeCell ref="W199:Z199"/>
    <mergeCell ref="P202:Q205"/>
    <mergeCell ref="W213:Z213"/>
    <mergeCell ref="W212:Z212"/>
    <mergeCell ref="T206:T207"/>
    <mergeCell ref="U206:V206"/>
    <mergeCell ref="AA201:AC201"/>
    <mergeCell ref="W210:Z210"/>
    <mergeCell ref="W200:Z200"/>
    <mergeCell ref="AH220:AJ220"/>
    <mergeCell ref="W201:Z201"/>
    <mergeCell ref="AA207:AC207"/>
    <mergeCell ref="AA218:AC218"/>
    <mergeCell ref="AH217:AJ217"/>
    <mergeCell ref="AH207:AJ207"/>
    <mergeCell ref="AH210:AJ210"/>
    <mergeCell ref="AH218:AJ218"/>
    <mergeCell ref="AH213:AJ213"/>
    <mergeCell ref="AH214:AJ214"/>
    <mergeCell ref="AH211:AJ211"/>
    <mergeCell ref="AA215:AC215"/>
    <mergeCell ref="AA208:AC208"/>
    <mergeCell ref="U398:U401"/>
    <mergeCell ref="V398:Y401"/>
    <mergeCell ref="T263:T266"/>
    <mergeCell ref="X262:AF262"/>
    <mergeCell ref="T253:W253"/>
    <mergeCell ref="T262:V262"/>
    <mergeCell ref="T256:V256"/>
    <mergeCell ref="B290:V290"/>
    <mergeCell ref="B267:B269"/>
    <mergeCell ref="L264:N264"/>
    <mergeCell ref="Z408:AB408"/>
    <mergeCell ref="AF402:AH402"/>
    <mergeCell ref="AF406:AH406"/>
    <mergeCell ref="K308:M308"/>
    <mergeCell ref="K309:M309"/>
    <mergeCell ref="K304:M304"/>
    <mergeCell ref="K305:M305"/>
    <mergeCell ref="K306:M306"/>
    <mergeCell ref="D256:K256"/>
    <mergeCell ref="P255:S255"/>
    <mergeCell ref="Z405:AB405"/>
    <mergeCell ref="Z407:AB407"/>
    <mergeCell ref="T221:V221"/>
    <mergeCell ref="AH206:AJ206"/>
    <mergeCell ref="AD208:AG208"/>
    <mergeCell ref="W206:Z206"/>
    <mergeCell ref="AD212:AG212"/>
    <mergeCell ref="AD217:AG217"/>
    <mergeCell ref="AD209:AG209"/>
    <mergeCell ref="AD207:AG207"/>
    <mergeCell ref="AD206:AG206"/>
    <mergeCell ref="AD211:AG211"/>
    <mergeCell ref="AD216:AG216"/>
    <mergeCell ref="AC404:AE404"/>
    <mergeCell ref="V403:Y403"/>
    <mergeCell ref="V404:Y404"/>
    <mergeCell ref="V406:Y406"/>
    <mergeCell ref="H222:I222"/>
    <mergeCell ref="G221:I221"/>
    <mergeCell ref="J223:K223"/>
    <mergeCell ref="V429:Y429"/>
    <mergeCell ref="AF430:AH430"/>
    <mergeCell ref="V427:Y427"/>
    <mergeCell ref="AC418:AE418"/>
    <mergeCell ref="AC403:AE403"/>
    <mergeCell ref="AF410:AH410"/>
    <mergeCell ref="AF408:AH408"/>
    <mergeCell ref="AF409:AH409"/>
    <mergeCell ref="AC408:AE408"/>
    <mergeCell ref="AC407:AE407"/>
    <mergeCell ref="AC410:AE410"/>
    <mergeCell ref="AF404:AH404"/>
    <mergeCell ref="AF403:AH403"/>
    <mergeCell ref="Z403:AB403"/>
    <mergeCell ref="AC427:AE427"/>
    <mergeCell ref="AF424:AH424"/>
    <mergeCell ref="Z426:AB426"/>
    <mergeCell ref="AC426:AE426"/>
    <mergeCell ref="AF420:AH420"/>
    <mergeCell ref="V430:Y430"/>
    <mergeCell ref="Z430:AB430"/>
    <mergeCell ref="V426:Y426"/>
    <mergeCell ref="AF405:AH405"/>
    <mergeCell ref="AF412:AH412"/>
    <mergeCell ref="AF411:AH411"/>
    <mergeCell ref="AF414:AH414"/>
    <mergeCell ref="AC430:AE430"/>
    <mergeCell ref="AF428:AH428"/>
    <mergeCell ref="V428:Y428"/>
    <mergeCell ref="Z428:AB428"/>
    <mergeCell ref="AC428:AE428"/>
    <mergeCell ref="AF453:AH453"/>
    <mergeCell ref="AC455:AE455"/>
    <mergeCell ref="AF455:AH455"/>
    <mergeCell ref="Z451:AB451"/>
    <mergeCell ref="AC451:AE451"/>
    <mergeCell ref="AF451:AH451"/>
    <mergeCell ref="Z452:AB452"/>
    <mergeCell ref="AC452:AE452"/>
    <mergeCell ref="AF452:AH452"/>
    <mergeCell ref="Z453:AB453"/>
    <mergeCell ref="AC453:AE453"/>
    <mergeCell ref="Z454:AB454"/>
    <mergeCell ref="AC454:AE454"/>
    <mergeCell ref="AF454:AH454"/>
    <mergeCell ref="AC425:AE425"/>
    <mergeCell ref="AF431:AH431"/>
    <mergeCell ref="AC448:AE448"/>
    <mergeCell ref="AF448:AH448"/>
    <mergeCell ref="Z449:AB449"/>
    <mergeCell ref="Z425:AB425"/>
    <mergeCell ref="Z434:AB434"/>
    <mergeCell ref="Z429:AB429"/>
    <mergeCell ref="AC432:AE432"/>
    <mergeCell ref="Z444:AH444"/>
    <mergeCell ref="Z445:AE445"/>
    <mergeCell ref="AF445:AH447"/>
    <mergeCell ref="Z446:AB447"/>
    <mergeCell ref="AF426:AH426"/>
    <mergeCell ref="P238:S238"/>
    <mergeCell ref="T218:T219"/>
    <mergeCell ref="L218:M221"/>
    <mergeCell ref="N210:O213"/>
    <mergeCell ref="N214:O217"/>
    <mergeCell ref="L222:M225"/>
    <mergeCell ref="L214:M217"/>
    <mergeCell ref="L237:N237"/>
    <mergeCell ref="U223:V223"/>
    <mergeCell ref="AG238:AI238"/>
    <mergeCell ref="P222:Q225"/>
    <mergeCell ref="P218:Q221"/>
    <mergeCell ref="Q416:T416"/>
    <mergeCell ref="V422:Y422"/>
    <mergeCell ref="V421:Y421"/>
    <mergeCell ref="Q417:T417"/>
    <mergeCell ref="V416:Y416"/>
    <mergeCell ref="V418:Y418"/>
    <mergeCell ref="M398:N401"/>
    <mergeCell ref="K398:L401"/>
    <mergeCell ref="K402:L402"/>
    <mergeCell ref="M414:N414"/>
    <mergeCell ref="M407:N407"/>
    <mergeCell ref="Z419:AB419"/>
    <mergeCell ref="AC419:AE419"/>
    <mergeCell ref="AC414:AE414"/>
    <mergeCell ref="AC422:AE422"/>
    <mergeCell ref="AC421:AE421"/>
    <mergeCell ref="Z420:AB420"/>
    <mergeCell ref="Z416:AB416"/>
    <mergeCell ref="Z404:AB404"/>
    <mergeCell ref="AF421:AH421"/>
    <mergeCell ref="AC411:AE411"/>
    <mergeCell ref="Z406:AB406"/>
    <mergeCell ref="AF418:AH418"/>
    <mergeCell ref="AF417:AH417"/>
    <mergeCell ref="AF399:AH401"/>
    <mergeCell ref="Z400:AB401"/>
    <mergeCell ref="AC400:AE401"/>
    <mergeCell ref="Z415:AB415"/>
    <mergeCell ref="AC415:AE415"/>
    <mergeCell ref="AC405:AE405"/>
    <mergeCell ref="AC406:AE406"/>
    <mergeCell ref="AF407:AH407"/>
    <mergeCell ref="Z410:AB410"/>
    <mergeCell ref="Z402:AB402"/>
    <mergeCell ref="Z433:AB433"/>
    <mergeCell ref="AF432:AH432"/>
    <mergeCell ref="AF434:AH434"/>
    <mergeCell ref="AC434:AE434"/>
    <mergeCell ref="AC433:AE433"/>
    <mergeCell ref="AC429:AE429"/>
    <mergeCell ref="AC431:AE431"/>
    <mergeCell ref="AF427:AH427"/>
    <mergeCell ref="Z431:AB431"/>
    <mergeCell ref="AF419:AH419"/>
    <mergeCell ref="AC402:AE402"/>
    <mergeCell ref="AC416:AE416"/>
    <mergeCell ref="AC413:AE413"/>
    <mergeCell ref="AF413:AH413"/>
    <mergeCell ref="AF416:AH416"/>
    <mergeCell ref="AN51:AO51"/>
    <mergeCell ref="R53:T53"/>
    <mergeCell ref="T72:AF72"/>
    <mergeCell ref="F68:I68"/>
    <mergeCell ref="J67:P67"/>
    <mergeCell ref="X91:Z91"/>
    <mergeCell ref="J225:K225"/>
    <mergeCell ref="W223:Z223"/>
    <mergeCell ref="J216:K216"/>
    <mergeCell ref="W220:Z220"/>
    <mergeCell ref="T225:V225"/>
    <mergeCell ref="T224:V224"/>
    <mergeCell ref="P189:Q189"/>
    <mergeCell ref="P198:Q201"/>
    <mergeCell ref="L206:M209"/>
    <mergeCell ref="T236:W237"/>
    <mergeCell ref="P235:S235"/>
    <mergeCell ref="W225:Z225"/>
    <mergeCell ref="J220:K220"/>
    <mergeCell ref="X235:AJ235"/>
    <mergeCell ref="AA216:AC216"/>
    <mergeCell ref="T235:W235"/>
    <mergeCell ref="AA224:AC224"/>
    <mergeCell ref="AA225:AC225"/>
    <mergeCell ref="W222:Z222"/>
    <mergeCell ref="T222:T223"/>
    <mergeCell ref="U222:V222"/>
    <mergeCell ref="AE180:AI180"/>
    <mergeCell ref="AE185:AI185"/>
    <mergeCell ref="T196:V196"/>
    <mergeCell ref="AH194:AJ194"/>
    <mergeCell ref="AH195:AJ195"/>
    <mergeCell ref="M51:Q51"/>
    <mergeCell ref="M52:M53"/>
    <mergeCell ref="N52:O53"/>
    <mergeCell ref="P52:P53"/>
    <mergeCell ref="N54:O55"/>
    <mergeCell ref="P54:P55"/>
    <mergeCell ref="AE63:AF63"/>
    <mergeCell ref="AA93:AD93"/>
    <mergeCell ref="AA94:AD94"/>
    <mergeCell ref="F71:I71"/>
    <mergeCell ref="B69:E69"/>
    <mergeCell ref="F72:I72"/>
    <mergeCell ref="B63:C64"/>
    <mergeCell ref="B83:E83"/>
    <mergeCell ref="F83:I83"/>
    <mergeCell ref="Q52:Q53"/>
    <mergeCell ref="F54:F55"/>
    <mergeCell ref="F69:I69"/>
    <mergeCell ref="F67:I67"/>
    <mergeCell ref="R52:T52"/>
    <mergeCell ref="R54:T54"/>
    <mergeCell ref="H54:H55"/>
    <mergeCell ref="H63:H64"/>
    <mergeCell ref="G52:G53"/>
    <mergeCell ref="H59:J60"/>
    <mergeCell ref="R64:T64"/>
    <mergeCell ref="K63:K64"/>
    <mergeCell ref="L63:L64"/>
    <mergeCell ref="G54:G55"/>
    <mergeCell ref="B52:C53"/>
    <mergeCell ref="E52:E53"/>
    <mergeCell ref="B59:C60"/>
    <mergeCell ref="J211:K211"/>
    <mergeCell ref="J198:K198"/>
    <mergeCell ref="J210:K210"/>
    <mergeCell ref="J197:K197"/>
    <mergeCell ref="J200:K200"/>
    <mergeCell ref="H104:J106"/>
    <mergeCell ref="K105:M106"/>
    <mergeCell ref="K104:M104"/>
    <mergeCell ref="E110:G112"/>
    <mergeCell ref="H110:J112"/>
    <mergeCell ref="K111:M112"/>
    <mergeCell ref="E107:G109"/>
    <mergeCell ref="E101:G103"/>
    <mergeCell ref="H116:J118"/>
    <mergeCell ref="K117:M118"/>
    <mergeCell ref="H107:J109"/>
    <mergeCell ref="K108:M109"/>
    <mergeCell ref="E122:G124"/>
    <mergeCell ref="H122:J124"/>
    <mergeCell ref="K123:M124"/>
    <mergeCell ref="E119:G121"/>
    <mergeCell ref="K122:M122"/>
    <mergeCell ref="E128:G130"/>
    <mergeCell ref="H128:J130"/>
    <mergeCell ref="K129:M130"/>
    <mergeCell ref="K128:M128"/>
    <mergeCell ref="E142:E144"/>
    <mergeCell ref="F142:G144"/>
    <mergeCell ref="E145:G147"/>
    <mergeCell ref="H145:J147"/>
    <mergeCell ref="K145:M145"/>
    <mergeCell ref="W203:Z203"/>
    <mergeCell ref="L198:M201"/>
    <mergeCell ref="B113:D115"/>
    <mergeCell ref="B122:D124"/>
    <mergeCell ref="W189:AJ189"/>
    <mergeCell ref="AA190:AC190"/>
    <mergeCell ref="P194:Q197"/>
    <mergeCell ref="J196:K196"/>
    <mergeCell ref="K95:M95"/>
    <mergeCell ref="O89:P89"/>
    <mergeCell ref="E92:G94"/>
    <mergeCell ref="N95:P95"/>
    <mergeCell ref="H92:J94"/>
    <mergeCell ref="K93:M94"/>
    <mergeCell ref="N93:P94"/>
    <mergeCell ref="P188:S188"/>
    <mergeCell ref="P190:Q193"/>
    <mergeCell ref="R194:S197"/>
    <mergeCell ref="N189:O189"/>
    <mergeCell ref="C190:F193"/>
    <mergeCell ref="AH196:AJ196"/>
    <mergeCell ref="H200:I200"/>
    <mergeCell ref="G197:I197"/>
    <mergeCell ref="J195:K195"/>
    <mergeCell ref="AA154:AD154"/>
    <mergeCell ref="H98:J100"/>
    <mergeCell ref="AA163:AD163"/>
    <mergeCell ref="W191:Z191"/>
    <mergeCell ref="H192:I192"/>
    <mergeCell ref="H113:J115"/>
    <mergeCell ref="K114:M115"/>
    <mergeCell ref="T145:V147"/>
    <mergeCell ref="AK48:AL48"/>
    <mergeCell ref="AH192:AJ192"/>
    <mergeCell ref="AH212:AJ212"/>
    <mergeCell ref="AH190:AJ190"/>
    <mergeCell ref="AI134:AK134"/>
    <mergeCell ref="AG67:AJ67"/>
    <mergeCell ref="AG80:AJ80"/>
    <mergeCell ref="AG81:AJ81"/>
    <mergeCell ref="IP51:IP54"/>
    <mergeCell ref="AE54:AF54"/>
    <mergeCell ref="AE55:AF55"/>
    <mergeCell ref="R50:AC51"/>
    <mergeCell ref="AD51:AH51"/>
    <mergeCell ref="AN60:AO60"/>
    <mergeCell ref="AP60:AT60"/>
    <mergeCell ref="AP51:AT51"/>
    <mergeCell ref="AE52:AF52"/>
    <mergeCell ref="IP60:IP63"/>
    <mergeCell ref="T67:AF67"/>
    <mergeCell ref="T68:AF68"/>
    <mergeCell ref="R83:AF83"/>
    <mergeCell ref="R61:T61"/>
    <mergeCell ref="Q67:S67"/>
    <mergeCell ref="AE64:AF64"/>
    <mergeCell ref="Q71:S71"/>
    <mergeCell ref="R79:AF79"/>
    <mergeCell ref="T70:AF70"/>
    <mergeCell ref="R189:S189"/>
    <mergeCell ref="U195:V195"/>
    <mergeCell ref="C134:V134"/>
    <mergeCell ref="P206:Q209"/>
    <mergeCell ref="AI143:AJ144"/>
    <mergeCell ref="AN48:AO48"/>
    <mergeCell ref="AD59:AH59"/>
    <mergeCell ref="AD60:AH60"/>
    <mergeCell ref="R59:AC60"/>
    <mergeCell ref="Q70:S70"/>
    <mergeCell ref="W192:Z192"/>
    <mergeCell ref="T190:T191"/>
    <mergeCell ref="W154:Z154"/>
    <mergeCell ref="W163:Z163"/>
    <mergeCell ref="J194:K194"/>
    <mergeCell ref="N194:O197"/>
    <mergeCell ref="AD177:AD179"/>
    <mergeCell ref="K99:M100"/>
    <mergeCell ref="E125:G127"/>
    <mergeCell ref="E116:G118"/>
    <mergeCell ref="K113:M113"/>
    <mergeCell ref="H202:I202"/>
    <mergeCell ref="L142:M142"/>
    <mergeCell ref="R190:S193"/>
    <mergeCell ref="AH193:AJ193"/>
    <mergeCell ref="AD193:AG193"/>
    <mergeCell ref="AD190:AG190"/>
    <mergeCell ref="W190:Z190"/>
    <mergeCell ref="J189:K189"/>
    <mergeCell ref="L189:M189"/>
    <mergeCell ref="J190:K190"/>
    <mergeCell ref="T189:V189"/>
    <mergeCell ref="J192:K192"/>
    <mergeCell ref="H196:I196"/>
    <mergeCell ref="G188:I189"/>
    <mergeCell ref="H194:I194"/>
    <mergeCell ref="J188:O188"/>
    <mergeCell ref="H214:I214"/>
    <mergeCell ref="H215:I215"/>
    <mergeCell ref="J215:K215"/>
    <mergeCell ref="AA221:AC221"/>
    <mergeCell ref="J221:K221"/>
    <mergeCell ref="T220:V220"/>
    <mergeCell ref="AA220:AC220"/>
    <mergeCell ref="D239:D244"/>
    <mergeCell ref="P244:S244"/>
    <mergeCell ref="P242:S242"/>
    <mergeCell ref="B238:B252"/>
    <mergeCell ref="L238:N238"/>
    <mergeCell ref="B263:B266"/>
    <mergeCell ref="L265:N265"/>
    <mergeCell ref="L244:N244"/>
    <mergeCell ref="L256:O256"/>
    <mergeCell ref="P252:S252"/>
    <mergeCell ref="B236:B237"/>
    <mergeCell ref="L236:N236"/>
    <mergeCell ref="P236:S237"/>
    <mergeCell ref="C237:K237"/>
    <mergeCell ref="C236:K236"/>
    <mergeCell ref="N222:O225"/>
    <mergeCell ref="R222:S225"/>
    <mergeCell ref="H223:I223"/>
    <mergeCell ref="H224:I224"/>
    <mergeCell ref="B235:K235"/>
    <mergeCell ref="J224:K224"/>
    <mergeCell ref="L235:O235"/>
    <mergeCell ref="G225:I225"/>
    <mergeCell ref="J222:K222"/>
    <mergeCell ref="C252:K252"/>
    <mergeCell ref="C239:C251"/>
    <mergeCell ref="B253:B262"/>
    <mergeCell ref="L242:N242"/>
    <mergeCell ref="L249:N249"/>
    <mergeCell ref="L247:N247"/>
    <mergeCell ref="L243:N243"/>
    <mergeCell ref="C263:K263"/>
    <mergeCell ref="K461:P462"/>
    <mergeCell ref="P256:S256"/>
    <mergeCell ref="Q419:T419"/>
    <mergeCell ref="Q420:T420"/>
    <mergeCell ref="K451:L451"/>
    <mergeCell ref="T261:V261"/>
    <mergeCell ref="V444:Y447"/>
    <mergeCell ref="V408:Y408"/>
    <mergeCell ref="V432:Y432"/>
    <mergeCell ref="U444:U447"/>
    <mergeCell ref="V454:Y454"/>
    <mergeCell ref="V455:Y455"/>
    <mergeCell ref="N305:O305"/>
    <mergeCell ref="K454:L454"/>
    <mergeCell ref="M444:N447"/>
    <mergeCell ref="M448:N448"/>
    <mergeCell ref="Q422:T422"/>
    <mergeCell ref="Q430:T430"/>
    <mergeCell ref="M434:N434"/>
    <mergeCell ref="P444:P447"/>
    <mergeCell ref="V434:Y434"/>
    <mergeCell ref="Q451:T451"/>
    <mergeCell ref="Q448:T448"/>
    <mergeCell ref="Q449:T449"/>
    <mergeCell ref="Q450:T450"/>
    <mergeCell ref="V450:Y450"/>
    <mergeCell ref="V402:Y402"/>
    <mergeCell ref="V451:Y451"/>
    <mergeCell ref="V452:Y452"/>
    <mergeCell ref="AB465:AF465"/>
    <mergeCell ref="K460:AJ460"/>
    <mergeCell ref="AG461:AJ462"/>
    <mergeCell ref="U461:AA462"/>
    <mergeCell ref="Q466:T466"/>
    <mergeCell ref="Q463:T463"/>
    <mergeCell ref="M454:N454"/>
    <mergeCell ref="AK240:AK244"/>
    <mergeCell ref="AB241:AC241"/>
    <mergeCell ref="AB242:AC242"/>
    <mergeCell ref="AB243:AC243"/>
    <mergeCell ref="AB244:AC244"/>
    <mergeCell ref="AH247:AI247"/>
    <mergeCell ref="AE242:AF242"/>
    <mergeCell ref="AE240:AG240"/>
    <mergeCell ref="AH244:AJ244"/>
    <mergeCell ref="AE247:AF247"/>
    <mergeCell ref="AB466:AF466"/>
    <mergeCell ref="Z448:AB448"/>
    <mergeCell ref="Q461:T462"/>
    <mergeCell ref="Q453:T453"/>
    <mergeCell ref="Q455:T455"/>
    <mergeCell ref="Q456:T456"/>
    <mergeCell ref="V448:Y448"/>
    <mergeCell ref="V457:Y457"/>
    <mergeCell ref="K463:P463"/>
    <mergeCell ref="V415:Y415"/>
    <mergeCell ref="V419:Y419"/>
    <mergeCell ref="V453:Y453"/>
    <mergeCell ref="AG463:AJ463"/>
    <mergeCell ref="AC501:AE501"/>
    <mergeCell ref="AG494:AI494"/>
    <mergeCell ref="Y491:AJ491"/>
    <mergeCell ref="AC497:AE497"/>
    <mergeCell ref="U464:AA464"/>
    <mergeCell ref="U497:W497"/>
    <mergeCell ref="AG495:AI495"/>
    <mergeCell ref="AG502:AI502"/>
    <mergeCell ref="AC502:AE502"/>
    <mergeCell ref="Y501:AA501"/>
    <mergeCell ref="Y498:AA498"/>
    <mergeCell ref="Y494:AA494"/>
    <mergeCell ref="AB464:AF464"/>
    <mergeCell ref="AG498:AI498"/>
    <mergeCell ref="Y495:AA495"/>
    <mergeCell ref="AG500:AI500"/>
    <mergeCell ref="AG496:AI496"/>
    <mergeCell ref="Y500:AA500"/>
    <mergeCell ref="AG492:AJ492"/>
    <mergeCell ref="AG493:AJ493"/>
    <mergeCell ref="U466:AA466"/>
    <mergeCell ref="AC498:AE498"/>
    <mergeCell ref="AC494:AE494"/>
    <mergeCell ref="U463:AA463"/>
    <mergeCell ref="AB463:AF463"/>
    <mergeCell ref="AG465:AI465"/>
    <mergeCell ref="AG466:AI466"/>
    <mergeCell ref="AC496:AE496"/>
    <mergeCell ref="Y496:AA496"/>
    <mergeCell ref="Y502:AA502"/>
    <mergeCell ref="U506:X506"/>
    <mergeCell ref="U504:X504"/>
    <mergeCell ref="U505:W505"/>
    <mergeCell ref="Q494:T494"/>
    <mergeCell ref="Y505:AA505"/>
    <mergeCell ref="AC505:AE505"/>
    <mergeCell ref="Y497:AA497"/>
    <mergeCell ref="P506:P507"/>
    <mergeCell ref="P504:P505"/>
    <mergeCell ref="AG501:AI501"/>
    <mergeCell ref="AC495:AE495"/>
    <mergeCell ref="K547:L548"/>
    <mergeCell ref="P547:P548"/>
    <mergeCell ref="U528:X528"/>
    <mergeCell ref="U532:X532"/>
    <mergeCell ref="Q532:T532"/>
    <mergeCell ref="Q531:S531"/>
    <mergeCell ref="P512:P513"/>
    <mergeCell ref="Q514:T514"/>
    <mergeCell ref="Q508:T508"/>
    <mergeCell ref="P508:P509"/>
    <mergeCell ref="Q515:S515"/>
    <mergeCell ref="Q507:S507"/>
    <mergeCell ref="Q505:S505"/>
    <mergeCell ref="Q506:T506"/>
    <mergeCell ref="AC500:AE500"/>
    <mergeCell ref="AC503:AE503"/>
    <mergeCell ref="M524:O525"/>
    <mergeCell ref="M516:O517"/>
    <mergeCell ref="M522:O523"/>
    <mergeCell ref="U530:X530"/>
    <mergeCell ref="U529:W529"/>
    <mergeCell ref="M563:O564"/>
    <mergeCell ref="P563:P564"/>
    <mergeCell ref="M565:O566"/>
    <mergeCell ref="P565:P566"/>
    <mergeCell ref="Q557:T557"/>
    <mergeCell ref="U557:X557"/>
    <mergeCell ref="Q565:T565"/>
    <mergeCell ref="P571:P572"/>
    <mergeCell ref="M569:O570"/>
    <mergeCell ref="M557:O558"/>
    <mergeCell ref="P557:P558"/>
    <mergeCell ref="Q556:S556"/>
    <mergeCell ref="M567:O568"/>
    <mergeCell ref="P567:P568"/>
    <mergeCell ref="Q571:T571"/>
    <mergeCell ref="Q572:S572"/>
    <mergeCell ref="P561:P562"/>
    <mergeCell ref="M559:O560"/>
    <mergeCell ref="P559:P560"/>
    <mergeCell ref="M561:O562"/>
    <mergeCell ref="U556:W556"/>
    <mergeCell ref="U571:X571"/>
    <mergeCell ref="U564:W564"/>
    <mergeCell ref="P528:P529"/>
    <mergeCell ref="M532:O533"/>
    <mergeCell ref="Q555:T555"/>
    <mergeCell ref="M555:O556"/>
    <mergeCell ref="K555:L556"/>
    <mergeCell ref="K553:L554"/>
    <mergeCell ref="M551:O552"/>
    <mergeCell ref="P551:P552"/>
    <mergeCell ref="Q553:T553"/>
    <mergeCell ref="Q554:S554"/>
    <mergeCell ref="P555:P556"/>
    <mergeCell ref="P541:P542"/>
    <mergeCell ref="M545:O546"/>
    <mergeCell ref="P545:P546"/>
    <mergeCell ref="P543:P544"/>
    <mergeCell ref="M553:O554"/>
    <mergeCell ref="P549:P550"/>
    <mergeCell ref="Q541:T541"/>
    <mergeCell ref="Q545:T545"/>
    <mergeCell ref="Q546:S546"/>
    <mergeCell ref="U518:X518"/>
    <mergeCell ref="M518:O519"/>
    <mergeCell ref="M541:O542"/>
    <mergeCell ref="K551:L552"/>
    <mergeCell ref="K549:L550"/>
    <mergeCell ref="M538:X538"/>
    <mergeCell ref="U531:W531"/>
    <mergeCell ref="U539:X539"/>
    <mergeCell ref="K541:L542"/>
    <mergeCell ref="K522:L523"/>
    <mergeCell ref="G528:J529"/>
    <mergeCell ref="C524:F525"/>
    <mergeCell ref="C526:F527"/>
    <mergeCell ref="G524:J525"/>
    <mergeCell ref="K530:L531"/>
    <mergeCell ref="G516:J517"/>
    <mergeCell ref="C514:F515"/>
    <mergeCell ref="C516:F517"/>
    <mergeCell ref="G514:J515"/>
    <mergeCell ref="P520:P521"/>
    <mergeCell ref="M526:O527"/>
    <mergeCell ref="P514:P515"/>
    <mergeCell ref="G534:J535"/>
    <mergeCell ref="K545:L546"/>
    <mergeCell ref="K543:L544"/>
    <mergeCell ref="M528:O529"/>
    <mergeCell ref="G545:J546"/>
    <mergeCell ref="K516:L517"/>
    <mergeCell ref="K528:L529"/>
    <mergeCell ref="K520:L521"/>
    <mergeCell ref="K532:L533"/>
    <mergeCell ref="K534:L535"/>
    <mergeCell ref="G530:J531"/>
    <mergeCell ref="P516:P517"/>
    <mergeCell ref="P522:P523"/>
    <mergeCell ref="G522:J523"/>
    <mergeCell ref="G526:J527"/>
    <mergeCell ref="G520:J521"/>
    <mergeCell ref="M543:O544"/>
    <mergeCell ref="P530:P531"/>
    <mergeCell ref="P532:P533"/>
    <mergeCell ref="B516:B517"/>
    <mergeCell ref="K510:L511"/>
    <mergeCell ref="B504:B505"/>
    <mergeCell ref="B528:B529"/>
    <mergeCell ref="B518:B519"/>
    <mergeCell ref="B520:B521"/>
    <mergeCell ref="B526:B527"/>
    <mergeCell ref="B512:B513"/>
    <mergeCell ref="B522:B523"/>
    <mergeCell ref="B524:B525"/>
    <mergeCell ref="B508:B509"/>
    <mergeCell ref="M510:O511"/>
    <mergeCell ref="G512:J513"/>
    <mergeCell ref="C518:F519"/>
    <mergeCell ref="G506:J507"/>
    <mergeCell ref="M506:O507"/>
    <mergeCell ref="G504:J505"/>
    <mergeCell ref="G508:J509"/>
    <mergeCell ref="C508:F509"/>
    <mergeCell ref="C520:F521"/>
    <mergeCell ref="M504:O505"/>
    <mergeCell ref="M520:O521"/>
    <mergeCell ref="M514:O515"/>
    <mergeCell ref="K504:L505"/>
    <mergeCell ref="K512:L513"/>
    <mergeCell ref="B514:B515"/>
    <mergeCell ref="K514:L515"/>
    <mergeCell ref="K518:L519"/>
    <mergeCell ref="K524:L525"/>
    <mergeCell ref="C522:F523"/>
    <mergeCell ref="B494:B495"/>
    <mergeCell ref="G491:J493"/>
    <mergeCell ref="B496:B497"/>
    <mergeCell ref="B498:B499"/>
    <mergeCell ref="C491:F493"/>
    <mergeCell ref="B491:B493"/>
    <mergeCell ref="C494:F495"/>
    <mergeCell ref="G500:J501"/>
    <mergeCell ref="C496:F497"/>
    <mergeCell ref="G498:J499"/>
    <mergeCell ref="B502:B503"/>
    <mergeCell ref="C500:F501"/>
    <mergeCell ref="C512:F513"/>
    <mergeCell ref="C506:F507"/>
    <mergeCell ref="B500:B501"/>
    <mergeCell ref="C504:F505"/>
    <mergeCell ref="C510:F511"/>
    <mergeCell ref="B506:B507"/>
    <mergeCell ref="B510:B511"/>
    <mergeCell ref="G510:J511"/>
    <mergeCell ref="C502:F503"/>
    <mergeCell ref="B534:B535"/>
    <mergeCell ref="B532:B533"/>
    <mergeCell ref="C541:F542"/>
    <mergeCell ref="P534:P535"/>
    <mergeCell ref="M539:P540"/>
    <mergeCell ref="U533:W533"/>
    <mergeCell ref="P537:R537"/>
    <mergeCell ref="Q533:S533"/>
    <mergeCell ref="Q539:T539"/>
    <mergeCell ref="U534:X534"/>
    <mergeCell ref="Q535:S535"/>
    <mergeCell ref="U535:W535"/>
    <mergeCell ref="M534:O535"/>
    <mergeCell ref="Q534:T534"/>
    <mergeCell ref="U524:X524"/>
    <mergeCell ref="U523:W523"/>
    <mergeCell ref="U525:W525"/>
    <mergeCell ref="Q524:T524"/>
    <mergeCell ref="Q525:S525"/>
    <mergeCell ref="P524:P525"/>
    <mergeCell ref="Q528:T528"/>
    <mergeCell ref="Q523:S523"/>
    <mergeCell ref="U526:X526"/>
    <mergeCell ref="Q526:T526"/>
    <mergeCell ref="P526:P527"/>
    <mergeCell ref="B538:B540"/>
    <mergeCell ref="B530:B531"/>
    <mergeCell ref="G538:J540"/>
    <mergeCell ref="K538:L540"/>
    <mergeCell ref="C534:F535"/>
    <mergeCell ref="C538:F540"/>
    <mergeCell ref="G532:J533"/>
    <mergeCell ref="B551:B552"/>
    <mergeCell ref="C551:F552"/>
    <mergeCell ref="G559:J560"/>
    <mergeCell ref="B553:B554"/>
    <mergeCell ref="B563:B564"/>
    <mergeCell ref="C563:F564"/>
    <mergeCell ref="G563:J564"/>
    <mergeCell ref="B561:B562"/>
    <mergeCell ref="C561:F562"/>
    <mergeCell ref="G561:J562"/>
    <mergeCell ref="B547:B548"/>
    <mergeCell ref="C547:F548"/>
    <mergeCell ref="B545:B546"/>
    <mergeCell ref="C545:F546"/>
    <mergeCell ref="B541:B542"/>
    <mergeCell ref="B559:B560"/>
    <mergeCell ref="C559:F560"/>
    <mergeCell ref="B557:B558"/>
    <mergeCell ref="C557:F558"/>
    <mergeCell ref="B549:B550"/>
    <mergeCell ref="B543:B544"/>
    <mergeCell ref="C543:F544"/>
    <mergeCell ref="G553:J554"/>
    <mergeCell ref="C553:F554"/>
    <mergeCell ref="G543:J544"/>
    <mergeCell ref="G541:J542"/>
    <mergeCell ref="G549:J550"/>
    <mergeCell ref="G551:J552"/>
    <mergeCell ref="G547:J548"/>
    <mergeCell ref="B569:B570"/>
    <mergeCell ref="G571:J572"/>
    <mergeCell ref="C569:F570"/>
    <mergeCell ref="G569:J570"/>
    <mergeCell ref="B571:B572"/>
    <mergeCell ref="C571:F572"/>
    <mergeCell ref="K569:L570"/>
    <mergeCell ref="K571:L572"/>
    <mergeCell ref="B555:B556"/>
    <mergeCell ref="C555:F556"/>
    <mergeCell ref="B565:B566"/>
    <mergeCell ref="B567:B568"/>
    <mergeCell ref="C567:F568"/>
    <mergeCell ref="G567:J568"/>
    <mergeCell ref="C565:F566"/>
    <mergeCell ref="G565:J566"/>
    <mergeCell ref="G557:J558"/>
    <mergeCell ref="G555:J556"/>
    <mergeCell ref="K561:L562"/>
    <mergeCell ref="K559:L560"/>
    <mergeCell ref="K557:L558"/>
    <mergeCell ref="B577:B578"/>
    <mergeCell ref="C577:F578"/>
    <mergeCell ref="B575:B576"/>
    <mergeCell ref="C575:F576"/>
    <mergeCell ref="K577:L578"/>
    <mergeCell ref="K575:L576"/>
    <mergeCell ref="G575:J576"/>
    <mergeCell ref="B579:B580"/>
    <mergeCell ref="C579:F580"/>
    <mergeCell ref="G579:J580"/>
    <mergeCell ref="K579:L580"/>
    <mergeCell ref="B573:B574"/>
    <mergeCell ref="Q573:T573"/>
    <mergeCell ref="C573:F574"/>
    <mergeCell ref="G573:J574"/>
    <mergeCell ref="K573:L574"/>
    <mergeCell ref="G577:J578"/>
    <mergeCell ref="P579:P580"/>
    <mergeCell ref="M579:O580"/>
    <mergeCell ref="M575:O576"/>
    <mergeCell ref="M573:O574"/>
    <mergeCell ref="M577:O578"/>
    <mergeCell ref="P577:P578"/>
    <mergeCell ref="P575:P576"/>
    <mergeCell ref="P573:P574"/>
    <mergeCell ref="Q578:S578"/>
    <mergeCell ref="C473:H473"/>
    <mergeCell ref="C474:H474"/>
    <mergeCell ref="K464:P464"/>
    <mergeCell ref="D475:D476"/>
    <mergeCell ref="P494:P495"/>
    <mergeCell ref="M474:P474"/>
    <mergeCell ref="C464:F464"/>
    <mergeCell ref="C471:H472"/>
    <mergeCell ref="K465:P465"/>
    <mergeCell ref="U579:X579"/>
    <mergeCell ref="Q548:S548"/>
    <mergeCell ref="Q562:S562"/>
    <mergeCell ref="U562:W562"/>
    <mergeCell ref="U561:X561"/>
    <mergeCell ref="Q552:S552"/>
    <mergeCell ref="U558:W558"/>
    <mergeCell ref="U559:X559"/>
    <mergeCell ref="U549:X549"/>
    <mergeCell ref="U578:W578"/>
    <mergeCell ref="Q577:T577"/>
    <mergeCell ref="Q558:S558"/>
    <mergeCell ref="I473:L473"/>
    <mergeCell ref="M494:O495"/>
    <mergeCell ref="U501:W501"/>
    <mergeCell ref="U499:W499"/>
    <mergeCell ref="U465:AA465"/>
    <mergeCell ref="Q503:S503"/>
    <mergeCell ref="Q504:T504"/>
    <mergeCell ref="U492:X492"/>
    <mergeCell ref="U519:W519"/>
    <mergeCell ref="C530:F531"/>
    <mergeCell ref="G518:J519"/>
    <mergeCell ref="G464:J464"/>
    <mergeCell ref="Q510:T510"/>
    <mergeCell ref="U508:X508"/>
    <mergeCell ref="C475:C476"/>
    <mergeCell ref="I475:L475"/>
    <mergeCell ref="K498:L499"/>
    <mergeCell ref="M498:O499"/>
    <mergeCell ref="P500:P501"/>
    <mergeCell ref="G465:J465"/>
    <mergeCell ref="K496:L497"/>
    <mergeCell ref="O482:R482"/>
    <mergeCell ref="M496:O497"/>
    <mergeCell ref="M492:P493"/>
    <mergeCell ref="M476:P476"/>
    <mergeCell ref="K494:L495"/>
    <mergeCell ref="Q495:S495"/>
    <mergeCell ref="M491:X491"/>
    <mergeCell ref="U494:X494"/>
    <mergeCell ref="F488:M488"/>
    <mergeCell ref="U495:W495"/>
    <mergeCell ref="Q465:T465"/>
    <mergeCell ref="C498:F499"/>
    <mergeCell ref="K500:L501"/>
    <mergeCell ref="Q492:T492"/>
    <mergeCell ref="Q474:T474"/>
    <mergeCell ref="Q475:T475"/>
    <mergeCell ref="Q473:T473"/>
    <mergeCell ref="Q476:T476"/>
    <mergeCell ref="Q464:T464"/>
    <mergeCell ref="C466:F466"/>
    <mergeCell ref="C465:F465"/>
    <mergeCell ref="G466:J466"/>
    <mergeCell ref="V449:Y449"/>
    <mergeCell ref="Q434:T434"/>
    <mergeCell ref="O444:O447"/>
    <mergeCell ref="Q433:T433"/>
    <mergeCell ref="Q431:T431"/>
    <mergeCell ref="Q432:T432"/>
    <mergeCell ref="Q429:T429"/>
    <mergeCell ref="Q427:T427"/>
    <mergeCell ref="Q428:T428"/>
    <mergeCell ref="Q444:T447"/>
    <mergeCell ref="B442:AK442"/>
    <mergeCell ref="M450:N450"/>
    <mergeCell ref="C448:F448"/>
    <mergeCell ref="M449:N449"/>
    <mergeCell ref="AC446:AE447"/>
    <mergeCell ref="AC449:AE449"/>
    <mergeCell ref="AF449:AH449"/>
    <mergeCell ref="Z450:AB450"/>
    <mergeCell ref="C427:F427"/>
    <mergeCell ref="G448:J448"/>
    <mergeCell ref="K428:L428"/>
    <mergeCell ref="G428:J428"/>
    <mergeCell ref="K448:L448"/>
    <mergeCell ref="G432:J432"/>
    <mergeCell ref="K432:L432"/>
    <mergeCell ref="B444:B447"/>
    <mergeCell ref="C444:F447"/>
    <mergeCell ref="G444:J447"/>
    <mergeCell ref="K444:L447"/>
    <mergeCell ref="AC450:AE450"/>
    <mergeCell ref="AF450:AH450"/>
    <mergeCell ref="V433:Y433"/>
    <mergeCell ref="Q404:T404"/>
    <mergeCell ref="B460:B462"/>
    <mergeCell ref="M424:N424"/>
    <mergeCell ref="K423:L423"/>
    <mergeCell ref="C423:F423"/>
    <mergeCell ref="G423:J423"/>
    <mergeCell ref="K422:L422"/>
    <mergeCell ref="K424:L424"/>
    <mergeCell ref="K427:L427"/>
    <mergeCell ref="M429:N429"/>
    <mergeCell ref="M422:N422"/>
    <mergeCell ref="M403:N403"/>
    <mergeCell ref="M404:N404"/>
    <mergeCell ref="M421:N421"/>
    <mergeCell ref="M420:N420"/>
    <mergeCell ref="K418:L418"/>
    <mergeCell ref="K420:L420"/>
    <mergeCell ref="M419:N419"/>
    <mergeCell ref="K419:L419"/>
    <mergeCell ref="K403:L403"/>
    <mergeCell ref="K417:L417"/>
    <mergeCell ref="K434:L434"/>
    <mergeCell ref="M423:N423"/>
    <mergeCell ref="M433:N433"/>
    <mergeCell ref="M426:N426"/>
    <mergeCell ref="M431:N431"/>
    <mergeCell ref="K449:L449"/>
    <mergeCell ref="M432:N432"/>
    <mergeCell ref="M427:N427"/>
    <mergeCell ref="K429:L429"/>
    <mergeCell ref="K433:L433"/>
    <mergeCell ref="M451:N451"/>
    <mergeCell ref="M402:N402"/>
    <mergeCell ref="G403:J403"/>
    <mergeCell ref="K415:L415"/>
    <mergeCell ref="M430:N430"/>
    <mergeCell ref="K430:L430"/>
    <mergeCell ref="K431:L431"/>
    <mergeCell ref="M415:N415"/>
    <mergeCell ref="K409:L409"/>
    <mergeCell ref="M406:N406"/>
    <mergeCell ref="M410:N410"/>
    <mergeCell ref="M428:N428"/>
    <mergeCell ref="M408:N408"/>
    <mergeCell ref="M417:N417"/>
    <mergeCell ref="M413:N413"/>
    <mergeCell ref="M416:N416"/>
    <mergeCell ref="K411:L411"/>
    <mergeCell ref="M411:N411"/>
    <mergeCell ref="G427:J427"/>
    <mergeCell ref="M409:N409"/>
    <mergeCell ref="K421:L421"/>
    <mergeCell ref="K406:L406"/>
    <mergeCell ref="K407:L407"/>
    <mergeCell ref="G407:J407"/>
    <mergeCell ref="K408:L408"/>
    <mergeCell ref="K404:L404"/>
    <mergeCell ref="G420:J420"/>
    <mergeCell ref="V423:Y423"/>
    <mergeCell ref="V425:Y425"/>
    <mergeCell ref="V417:Y417"/>
    <mergeCell ref="Q407:T407"/>
    <mergeCell ref="Q408:T408"/>
    <mergeCell ref="M412:N412"/>
    <mergeCell ref="M418:N418"/>
    <mergeCell ref="V409:Y409"/>
    <mergeCell ref="V411:Y411"/>
    <mergeCell ref="Q421:T421"/>
    <mergeCell ref="K412:L412"/>
    <mergeCell ref="K416:L416"/>
    <mergeCell ref="G408:J408"/>
    <mergeCell ref="K425:L425"/>
    <mergeCell ref="V405:Y405"/>
    <mergeCell ref="V420:Y420"/>
    <mergeCell ref="V410:Y410"/>
    <mergeCell ref="V407:Y407"/>
    <mergeCell ref="Q415:T415"/>
    <mergeCell ref="Q424:T424"/>
    <mergeCell ref="K405:L405"/>
    <mergeCell ref="K410:L410"/>
    <mergeCell ref="Q405:T405"/>
    <mergeCell ref="K413:L413"/>
    <mergeCell ref="Q410:T410"/>
    <mergeCell ref="Q406:T406"/>
    <mergeCell ref="Q412:T412"/>
    <mergeCell ref="C412:F412"/>
    <mergeCell ref="G421:J421"/>
    <mergeCell ref="C420:F420"/>
    <mergeCell ref="G419:J419"/>
    <mergeCell ref="G425:J425"/>
    <mergeCell ref="K426:L426"/>
    <mergeCell ref="G422:J422"/>
    <mergeCell ref="C419:F419"/>
    <mergeCell ref="Q418:T418"/>
    <mergeCell ref="M405:N405"/>
    <mergeCell ref="G416:J416"/>
    <mergeCell ref="K414:L414"/>
    <mergeCell ref="G405:J405"/>
    <mergeCell ref="G406:J406"/>
    <mergeCell ref="M425:N425"/>
    <mergeCell ref="B398:B401"/>
    <mergeCell ref="C398:F401"/>
    <mergeCell ref="G398:J401"/>
    <mergeCell ref="B402:B404"/>
    <mergeCell ref="C403:F403"/>
    <mergeCell ref="G418:J418"/>
    <mergeCell ref="G412:J412"/>
    <mergeCell ref="C413:F413"/>
    <mergeCell ref="G417:J417"/>
    <mergeCell ref="G415:J415"/>
    <mergeCell ref="G410:J410"/>
    <mergeCell ref="G411:J411"/>
    <mergeCell ref="G404:J404"/>
    <mergeCell ref="C408:F408"/>
    <mergeCell ref="C417:F417"/>
    <mergeCell ref="C409:F409"/>
    <mergeCell ref="C411:F411"/>
    <mergeCell ref="C406:F406"/>
    <mergeCell ref="C405:F405"/>
    <mergeCell ref="C407:F407"/>
    <mergeCell ref="C418:F418"/>
    <mergeCell ref="C410:F410"/>
    <mergeCell ref="C415:F415"/>
    <mergeCell ref="G409:J409"/>
    <mergeCell ref="C402:F402"/>
    <mergeCell ref="G414:J414"/>
    <mergeCell ref="C404:F404"/>
    <mergeCell ref="G413:J413"/>
    <mergeCell ref="C414:F414"/>
    <mergeCell ref="C416:F416"/>
    <mergeCell ref="G402:J402"/>
    <mergeCell ref="C455:F455"/>
    <mergeCell ref="K457:L457"/>
    <mergeCell ref="M452:N452"/>
    <mergeCell ref="M456:N456"/>
    <mergeCell ref="K453:L453"/>
    <mergeCell ref="M455:N455"/>
    <mergeCell ref="G455:J455"/>
    <mergeCell ref="K455:L455"/>
    <mergeCell ref="K450:L450"/>
    <mergeCell ref="K452:L452"/>
    <mergeCell ref="M453:N453"/>
    <mergeCell ref="C428:F428"/>
    <mergeCell ref="C421:F421"/>
    <mergeCell ref="C433:F433"/>
    <mergeCell ref="C431:F431"/>
    <mergeCell ref="C434:F434"/>
    <mergeCell ref="G434:J434"/>
    <mergeCell ref="G431:J431"/>
    <mergeCell ref="C432:F432"/>
    <mergeCell ref="G429:J429"/>
    <mergeCell ref="G433:J433"/>
    <mergeCell ref="K456:L456"/>
    <mergeCell ref="G456:J456"/>
    <mergeCell ref="G451:J451"/>
    <mergeCell ref="C426:F426"/>
    <mergeCell ref="G426:J426"/>
    <mergeCell ref="C424:F424"/>
    <mergeCell ref="G424:J424"/>
    <mergeCell ref="C422:F422"/>
    <mergeCell ref="C425:F425"/>
    <mergeCell ref="C463:F463"/>
    <mergeCell ref="G463:J463"/>
    <mergeCell ref="AG565:AI565"/>
    <mergeCell ref="AB461:AF462"/>
    <mergeCell ref="AG464:AI464"/>
    <mergeCell ref="AG518:AI518"/>
    <mergeCell ref="AG499:AI499"/>
    <mergeCell ref="G449:J449"/>
    <mergeCell ref="G450:J450"/>
    <mergeCell ref="C449:F449"/>
    <mergeCell ref="C450:F450"/>
    <mergeCell ref="C429:F429"/>
    <mergeCell ref="C452:F452"/>
    <mergeCell ref="C451:F451"/>
    <mergeCell ref="C430:F430"/>
    <mergeCell ref="G430:J430"/>
    <mergeCell ref="M457:N457"/>
    <mergeCell ref="M475:P475"/>
    <mergeCell ref="K466:P466"/>
    <mergeCell ref="Q454:T454"/>
    <mergeCell ref="I474:L474"/>
    <mergeCell ref="Q452:T452"/>
    <mergeCell ref="P502:P503"/>
    <mergeCell ref="P498:P499"/>
    <mergeCell ref="Q499:S499"/>
    <mergeCell ref="Q502:T502"/>
    <mergeCell ref="AC514:AE514"/>
    <mergeCell ref="AC513:AE513"/>
    <mergeCell ref="AG513:AI513"/>
    <mergeCell ref="AC519:AE519"/>
    <mergeCell ref="AG519:AI519"/>
    <mergeCell ref="AG566:AI566"/>
    <mergeCell ref="AG550:AI550"/>
    <mergeCell ref="AC545:AE545"/>
    <mergeCell ref="AG546:AI546"/>
    <mergeCell ref="AG540:AJ540"/>
    <mergeCell ref="AC515:AE515"/>
    <mergeCell ref="G494:J495"/>
    <mergeCell ref="M500:O501"/>
    <mergeCell ref="G496:J497"/>
    <mergeCell ref="Q509:S509"/>
    <mergeCell ref="U496:X496"/>
    <mergeCell ref="Q496:T496"/>
    <mergeCell ref="Q513:S513"/>
    <mergeCell ref="U502:X502"/>
    <mergeCell ref="U512:X512"/>
    <mergeCell ref="U503:W503"/>
    <mergeCell ref="U507:W507"/>
    <mergeCell ref="U509:W509"/>
    <mergeCell ref="U500:X500"/>
    <mergeCell ref="P510:P511"/>
    <mergeCell ref="AC517:AE517"/>
    <mergeCell ref="AG531:AI531"/>
    <mergeCell ref="AC527:AE527"/>
    <mergeCell ref="AG527:AI527"/>
    <mergeCell ref="AG516:AI516"/>
    <mergeCell ref="AC516:AE516"/>
    <mergeCell ref="Q500:T500"/>
    <mergeCell ref="Q501:S501"/>
    <mergeCell ref="Q497:S497"/>
    <mergeCell ref="P496:P497"/>
    <mergeCell ref="Y564:AA564"/>
    <mergeCell ref="Q559:T559"/>
    <mergeCell ref="U560:W560"/>
    <mergeCell ref="U565:X565"/>
    <mergeCell ref="K567:L568"/>
    <mergeCell ref="U527:W527"/>
    <mergeCell ref="Q527:S527"/>
    <mergeCell ref="Q530:T530"/>
    <mergeCell ref="Q522:T522"/>
    <mergeCell ref="Q520:T520"/>
    <mergeCell ref="Q521:S521"/>
    <mergeCell ref="Q512:T512"/>
    <mergeCell ref="U514:X514"/>
    <mergeCell ref="U513:W513"/>
    <mergeCell ref="U520:X520"/>
    <mergeCell ref="U510:X510"/>
    <mergeCell ref="U522:X522"/>
    <mergeCell ref="Q517:S517"/>
    <mergeCell ref="U521:W521"/>
    <mergeCell ref="U517:W517"/>
    <mergeCell ref="U515:W515"/>
    <mergeCell ref="M512:O513"/>
    <mergeCell ref="K508:L509"/>
    <mergeCell ref="C460:F462"/>
    <mergeCell ref="G460:J462"/>
    <mergeCell ref="M473:P473"/>
    <mergeCell ref="P569:P570"/>
    <mergeCell ref="Q575:T575"/>
    <mergeCell ref="I476:L476"/>
    <mergeCell ref="M571:O572"/>
    <mergeCell ref="M530:O531"/>
    <mergeCell ref="O487:R487"/>
    <mergeCell ref="F483:M483"/>
    <mergeCell ref="C457:F457"/>
    <mergeCell ref="G454:J454"/>
    <mergeCell ref="G452:J452"/>
    <mergeCell ref="G453:J453"/>
    <mergeCell ref="C456:F456"/>
    <mergeCell ref="G457:J457"/>
    <mergeCell ref="C453:F453"/>
    <mergeCell ref="C454:F454"/>
    <mergeCell ref="F489:M489"/>
    <mergeCell ref="C549:F550"/>
    <mergeCell ref="M508:O509"/>
    <mergeCell ref="G502:J503"/>
    <mergeCell ref="K502:L503"/>
    <mergeCell ref="K506:L507"/>
    <mergeCell ref="M502:O503"/>
    <mergeCell ref="K491:L493"/>
    <mergeCell ref="M547:O548"/>
    <mergeCell ref="C532:F533"/>
    <mergeCell ref="K563:L564"/>
    <mergeCell ref="K526:L527"/>
    <mergeCell ref="P553:P554"/>
    <mergeCell ref="M549:O550"/>
    <mergeCell ref="C528:F529"/>
    <mergeCell ref="AG505:AI505"/>
    <mergeCell ref="AG503:AI503"/>
    <mergeCell ref="AG504:AI504"/>
    <mergeCell ref="Y503:AA503"/>
    <mergeCell ref="Y504:AA504"/>
    <mergeCell ref="AG509:AI509"/>
    <mergeCell ref="Y508:AA508"/>
    <mergeCell ref="AC508:AE508"/>
    <mergeCell ref="AG508:AI508"/>
    <mergeCell ref="AG506:AI506"/>
    <mergeCell ref="K565:L566"/>
    <mergeCell ref="AC504:AE504"/>
    <mergeCell ref="Y509:AA509"/>
    <mergeCell ref="AC509:AE509"/>
    <mergeCell ref="Y511:AA511"/>
    <mergeCell ref="AC511:AE511"/>
    <mergeCell ref="Y506:AA506"/>
    <mergeCell ref="AC506:AE506"/>
    <mergeCell ref="Y510:AA510"/>
    <mergeCell ref="AC507:AE507"/>
    <mergeCell ref="Q511:S511"/>
    <mergeCell ref="Q516:T516"/>
    <mergeCell ref="Q518:T518"/>
    <mergeCell ref="Q529:S529"/>
    <mergeCell ref="Q543:T543"/>
    <mergeCell ref="Q542:S542"/>
    <mergeCell ref="P518:P519"/>
    <mergeCell ref="U516:X516"/>
    <mergeCell ref="Q519:S519"/>
    <mergeCell ref="U511:W511"/>
    <mergeCell ref="Y518:AA518"/>
    <mergeCell ref="Y517:AA517"/>
    <mergeCell ref="AG515:AI515"/>
    <mergeCell ref="AC523:AE523"/>
    <mergeCell ref="AG523:AI523"/>
    <mergeCell ref="AC522:AE522"/>
    <mergeCell ref="Y522:AA522"/>
    <mergeCell ref="AG520:AI520"/>
    <mergeCell ref="AG522:AI522"/>
    <mergeCell ref="Y523:AA523"/>
    <mergeCell ref="Y516:AA516"/>
    <mergeCell ref="Y514:AA514"/>
    <mergeCell ref="Y515:AA515"/>
    <mergeCell ref="Y507:AA507"/>
    <mergeCell ref="AG507:AI507"/>
    <mergeCell ref="AG510:AI510"/>
    <mergeCell ref="AG511:AI511"/>
    <mergeCell ref="Y512:AA512"/>
    <mergeCell ref="AC512:AE512"/>
    <mergeCell ref="AG512:AI512"/>
    <mergeCell ref="AC510:AE510"/>
    <mergeCell ref="AC518:AE518"/>
    <mergeCell ref="Y519:AA519"/>
    <mergeCell ref="Y521:AA521"/>
    <mergeCell ref="AC521:AE521"/>
    <mergeCell ref="AG521:AI521"/>
    <mergeCell ref="AC520:AE520"/>
    <mergeCell ref="Y520:AA520"/>
    <mergeCell ref="AG514:AI514"/>
    <mergeCell ref="Y513:AA513"/>
    <mergeCell ref="Y525:AA525"/>
    <mergeCell ref="AC525:AE525"/>
    <mergeCell ref="AG525:AI525"/>
    <mergeCell ref="Y528:AA528"/>
    <mergeCell ref="AG534:AI534"/>
    <mergeCell ref="AC531:AE531"/>
    <mergeCell ref="AG533:AI533"/>
    <mergeCell ref="Y534:AA534"/>
    <mergeCell ref="AG497:AI497"/>
    <mergeCell ref="Q498:T498"/>
    <mergeCell ref="U498:X498"/>
    <mergeCell ref="Y499:AA499"/>
    <mergeCell ref="AC499:AE499"/>
    <mergeCell ref="AG524:AI524"/>
    <mergeCell ref="Y531:AA531"/>
    <mergeCell ref="Y535:AA535"/>
    <mergeCell ref="AC535:AE535"/>
    <mergeCell ref="AG535:AI535"/>
    <mergeCell ref="Y532:AA532"/>
    <mergeCell ref="AC532:AE532"/>
    <mergeCell ref="AG532:AI532"/>
    <mergeCell ref="Y533:AA533"/>
    <mergeCell ref="AC533:AE533"/>
    <mergeCell ref="AC534:AE534"/>
    <mergeCell ref="Y526:AA526"/>
    <mergeCell ref="Y529:AA529"/>
    <mergeCell ref="AC529:AE529"/>
    <mergeCell ref="AG529:AI529"/>
    <mergeCell ref="AG526:AI526"/>
    <mergeCell ref="Y527:AA527"/>
    <mergeCell ref="AC526:AE526"/>
    <mergeCell ref="AG517:AI517"/>
    <mergeCell ref="AG542:AI542"/>
    <mergeCell ref="Y541:AA541"/>
    <mergeCell ref="AC541:AE541"/>
    <mergeCell ref="U541:X541"/>
    <mergeCell ref="U542:W542"/>
    <mergeCell ref="Y542:AA542"/>
    <mergeCell ref="Y524:AA524"/>
    <mergeCell ref="Y530:AA530"/>
    <mergeCell ref="AC530:AE530"/>
    <mergeCell ref="AG530:AI530"/>
    <mergeCell ref="AC528:AE528"/>
    <mergeCell ref="AG528:AI528"/>
    <mergeCell ref="Y538:AJ538"/>
    <mergeCell ref="U551:X551"/>
    <mergeCell ref="AG547:AI547"/>
    <mergeCell ref="Y548:AA548"/>
    <mergeCell ref="AC548:AE548"/>
    <mergeCell ref="AG548:AI548"/>
    <mergeCell ref="Y549:AA549"/>
    <mergeCell ref="AC549:AE549"/>
    <mergeCell ref="AG549:AI549"/>
    <mergeCell ref="Y546:AA546"/>
    <mergeCell ref="AC542:AE542"/>
    <mergeCell ref="AG541:AI541"/>
    <mergeCell ref="AC524:AE524"/>
    <mergeCell ref="AG544:AI544"/>
    <mergeCell ref="AG545:AI545"/>
    <mergeCell ref="AC547:AE547"/>
    <mergeCell ref="U545:X545"/>
    <mergeCell ref="U546:W546"/>
    <mergeCell ref="U548:W548"/>
    <mergeCell ref="Y550:AA550"/>
    <mergeCell ref="Y547:AA547"/>
    <mergeCell ref="AC543:AE543"/>
    <mergeCell ref="Q544:S544"/>
    <mergeCell ref="U544:W544"/>
    <mergeCell ref="Y544:AA544"/>
    <mergeCell ref="AC544:AE544"/>
    <mergeCell ref="Y545:AA545"/>
    <mergeCell ref="Q547:T547"/>
    <mergeCell ref="AC546:AE546"/>
    <mergeCell ref="AG557:AI557"/>
    <mergeCell ref="AC558:AE558"/>
    <mergeCell ref="AG558:AI558"/>
    <mergeCell ref="U554:W554"/>
    <mergeCell ref="U553:X553"/>
    <mergeCell ref="U547:X547"/>
    <mergeCell ref="Q550:S550"/>
    <mergeCell ref="U550:W550"/>
    <mergeCell ref="Q549:T549"/>
    <mergeCell ref="Q551:T551"/>
    <mergeCell ref="U552:W552"/>
    <mergeCell ref="U543:X543"/>
    <mergeCell ref="Y543:AA543"/>
    <mergeCell ref="AG556:AI556"/>
    <mergeCell ref="U555:X555"/>
    <mergeCell ref="AG543:AI543"/>
    <mergeCell ref="Y559:AA559"/>
    <mergeCell ref="AC559:AE559"/>
    <mergeCell ref="AG559:AI559"/>
    <mergeCell ref="Y558:AA558"/>
    <mergeCell ref="Y556:AA556"/>
    <mergeCell ref="AC556:AE556"/>
    <mergeCell ref="Y557:AA557"/>
    <mergeCell ref="AC557:AE557"/>
    <mergeCell ref="Y555:AA555"/>
    <mergeCell ref="AC555:AE555"/>
    <mergeCell ref="AC550:AE550"/>
    <mergeCell ref="Y552:AA552"/>
    <mergeCell ref="AG555:AI555"/>
    <mergeCell ref="Y554:AA554"/>
    <mergeCell ref="Y553:AA553"/>
    <mergeCell ref="AC553:AE553"/>
    <mergeCell ref="AG553:AI553"/>
    <mergeCell ref="AC554:AE554"/>
    <mergeCell ref="AG554:AI554"/>
    <mergeCell ref="Y551:AA551"/>
    <mergeCell ref="AC551:AE551"/>
    <mergeCell ref="AG551:AI551"/>
    <mergeCell ref="AC552:AE552"/>
    <mergeCell ref="AG552:AI552"/>
    <mergeCell ref="Y565:AA565"/>
    <mergeCell ref="AC565:AE565"/>
    <mergeCell ref="Q566:S566"/>
    <mergeCell ref="U566:W566"/>
    <mergeCell ref="Y566:AA566"/>
    <mergeCell ref="AC566:AE566"/>
    <mergeCell ref="AC564:AE564"/>
    <mergeCell ref="Q561:T561"/>
    <mergeCell ref="Y563:AA563"/>
    <mergeCell ref="AC563:AE563"/>
    <mergeCell ref="Q563:T563"/>
    <mergeCell ref="U563:X563"/>
    <mergeCell ref="Q564:S564"/>
    <mergeCell ref="AC560:AE560"/>
    <mergeCell ref="AG560:AI560"/>
    <mergeCell ref="Y561:AA561"/>
    <mergeCell ref="AC561:AE561"/>
    <mergeCell ref="AG561:AI561"/>
    <mergeCell ref="AG563:AI563"/>
    <mergeCell ref="Y562:AA562"/>
    <mergeCell ref="AC562:AE562"/>
    <mergeCell ref="AG562:AI562"/>
    <mergeCell ref="AG564:AI564"/>
    <mergeCell ref="Y560:AA560"/>
    <mergeCell ref="Q560:S560"/>
    <mergeCell ref="AG571:AI571"/>
    <mergeCell ref="Y573:AA573"/>
    <mergeCell ref="AG573:AI573"/>
    <mergeCell ref="Y569:AA569"/>
    <mergeCell ref="AC569:AE569"/>
    <mergeCell ref="AG569:AI569"/>
    <mergeCell ref="Q570:S570"/>
    <mergeCell ref="U570:W570"/>
    <mergeCell ref="Y570:AA570"/>
    <mergeCell ref="AC570:AE570"/>
    <mergeCell ref="AG570:AI570"/>
    <mergeCell ref="U569:X569"/>
    <mergeCell ref="Q569:T569"/>
    <mergeCell ref="Y567:AA567"/>
    <mergeCell ref="AC567:AE567"/>
    <mergeCell ref="AG567:AI567"/>
    <mergeCell ref="Q568:S568"/>
    <mergeCell ref="U568:W568"/>
    <mergeCell ref="Y568:AA568"/>
    <mergeCell ref="AC568:AE568"/>
    <mergeCell ref="AG568:AI568"/>
    <mergeCell ref="U567:X567"/>
    <mergeCell ref="Q567:T567"/>
    <mergeCell ref="AC574:AE574"/>
    <mergeCell ref="AG574:AI574"/>
    <mergeCell ref="AE587:AI587"/>
    <mergeCell ref="AE585:AI585"/>
    <mergeCell ref="AE584:AI584"/>
    <mergeCell ref="AG576:AI576"/>
    <mergeCell ref="AG579:AI579"/>
    <mergeCell ref="AC579:AE579"/>
    <mergeCell ref="AC578:AE578"/>
    <mergeCell ref="AC575:AE575"/>
    <mergeCell ref="U572:W572"/>
    <mergeCell ref="Y572:AA572"/>
    <mergeCell ref="AC572:AE572"/>
    <mergeCell ref="AG572:AI572"/>
    <mergeCell ref="U577:X577"/>
    <mergeCell ref="Y578:AA578"/>
    <mergeCell ref="U575:X575"/>
    <mergeCell ref="Y575:AA575"/>
    <mergeCell ref="AC573:AE573"/>
    <mergeCell ref="AE586:AI586"/>
    <mergeCell ref="AE583:AI583"/>
    <mergeCell ref="AG575:AI575"/>
    <mergeCell ref="AE588:AI588"/>
    <mergeCell ref="X267:AJ269"/>
    <mergeCell ref="Q574:S574"/>
    <mergeCell ref="U573:X573"/>
    <mergeCell ref="Y571:AA571"/>
    <mergeCell ref="AC571:AE571"/>
    <mergeCell ref="AJ305:AK305"/>
    <mergeCell ref="W306:AA306"/>
    <mergeCell ref="AE306:AG306"/>
    <mergeCell ref="AH305:AI305"/>
    <mergeCell ref="Y577:AA577"/>
    <mergeCell ref="AG578:AI578"/>
    <mergeCell ref="AG580:AI580"/>
    <mergeCell ref="AG577:AI577"/>
    <mergeCell ref="P247:S247"/>
    <mergeCell ref="P241:S241"/>
    <mergeCell ref="P243:S243"/>
    <mergeCell ref="AE305:AG305"/>
    <mergeCell ref="AE304:AG304"/>
    <mergeCell ref="AH304:AI304"/>
    <mergeCell ref="Q579:T579"/>
    <mergeCell ref="Q576:S576"/>
    <mergeCell ref="U576:W576"/>
    <mergeCell ref="Y576:AA576"/>
    <mergeCell ref="AC576:AE576"/>
    <mergeCell ref="Q580:S580"/>
    <mergeCell ref="Y580:AA580"/>
    <mergeCell ref="AC580:AE580"/>
    <mergeCell ref="Y579:AA579"/>
    <mergeCell ref="AC577:AE577"/>
    <mergeCell ref="U574:W574"/>
    <mergeCell ref="Y574:AA574"/>
    <mergeCell ref="L263:N263"/>
    <mergeCell ref="L248:N248"/>
    <mergeCell ref="P248:S248"/>
    <mergeCell ref="T239:W251"/>
    <mergeCell ref="U263:W264"/>
    <mergeCell ref="L241:N241"/>
    <mergeCell ref="P240:S240"/>
    <mergeCell ref="L245:N245"/>
    <mergeCell ref="P250:S250"/>
    <mergeCell ref="L251:N251"/>
    <mergeCell ref="L239:N239"/>
    <mergeCell ref="L240:N240"/>
    <mergeCell ref="L250:N250"/>
    <mergeCell ref="L246:N246"/>
    <mergeCell ref="P239:S239"/>
    <mergeCell ref="O254:O255"/>
    <mergeCell ref="X253:AE253"/>
    <mergeCell ref="AG239:AI239"/>
    <mergeCell ref="X242:AA242"/>
    <mergeCell ref="X245:AA245"/>
    <mergeCell ref="X244:AA244"/>
    <mergeCell ref="P267:S269"/>
    <mergeCell ref="X247:AC247"/>
    <mergeCell ref="AH240:AJ240"/>
    <mergeCell ref="AH243:AJ243"/>
    <mergeCell ref="AH242:AJ242"/>
    <mergeCell ref="AE243:AF243"/>
    <mergeCell ref="AH241:AJ241"/>
    <mergeCell ref="AB305:AD305"/>
    <mergeCell ref="W304:AA304"/>
    <mergeCell ref="O355:T355"/>
    <mergeCell ref="O347:T347"/>
    <mergeCell ref="Q342:V342"/>
    <mergeCell ref="O350:T350"/>
    <mergeCell ref="W342:Z342"/>
    <mergeCell ref="O352:T352"/>
    <mergeCell ref="O349:T349"/>
    <mergeCell ref="W337:Z337"/>
    <mergeCell ref="Q337:V337"/>
    <mergeCell ref="P328:Q329"/>
    <mergeCell ref="AB318:AE318"/>
    <mergeCell ref="AG318:AJ318"/>
    <mergeCell ref="Q336:V336"/>
    <mergeCell ref="AI328:AI329"/>
    <mergeCell ref="W339:Z339"/>
    <mergeCell ref="AH349:AJ349"/>
    <mergeCell ref="AA337:AH337"/>
    <mergeCell ref="AB350:AE350"/>
    <mergeCell ref="U352:AA352"/>
    <mergeCell ref="C257:C261"/>
    <mergeCell ref="P261:S261"/>
    <mergeCell ref="D259:G260"/>
    <mergeCell ref="H257:I257"/>
    <mergeCell ref="O257:O258"/>
    <mergeCell ref="D257:G258"/>
    <mergeCell ref="D261:K261"/>
    <mergeCell ref="L261:O261"/>
    <mergeCell ref="P257:S258"/>
    <mergeCell ref="U355:AA355"/>
    <mergeCell ref="O353:T353"/>
    <mergeCell ref="B296:AJ298"/>
    <mergeCell ref="AJ302:AK302"/>
    <mergeCell ref="AE302:AG302"/>
    <mergeCell ref="AJ304:AK304"/>
    <mergeCell ref="K303:M303"/>
    <mergeCell ref="T270:W271"/>
    <mergeCell ref="B304:F304"/>
    <mergeCell ref="AH303:AI303"/>
    <mergeCell ref="AH306:AI306"/>
    <mergeCell ref="AH308:AI308"/>
    <mergeCell ref="AJ306:AK306"/>
    <mergeCell ref="AB308:AD308"/>
    <mergeCell ref="AF348:AG348"/>
    <mergeCell ref="AF349:AG349"/>
    <mergeCell ref="L316:AA316"/>
    <mergeCell ref="L318:AA318"/>
    <mergeCell ref="L336:M336"/>
    <mergeCell ref="M352:N352"/>
    <mergeCell ref="M349:N349"/>
    <mergeCell ref="L342:M342"/>
    <mergeCell ref="W341:Z341"/>
    <mergeCell ref="AJ308:AK308"/>
    <mergeCell ref="AJ309:AK309"/>
    <mergeCell ref="AB307:AD307"/>
    <mergeCell ref="AE307:AG307"/>
    <mergeCell ref="C315:F315"/>
    <mergeCell ref="W307:AA307"/>
    <mergeCell ref="N337:O337"/>
    <mergeCell ref="B309:F309"/>
    <mergeCell ref="N307:O307"/>
    <mergeCell ref="L335:M335"/>
    <mergeCell ref="C331:F331"/>
    <mergeCell ref="B329:F329"/>
    <mergeCell ref="M328:N329"/>
    <mergeCell ref="R332:Y332"/>
    <mergeCell ref="B318:F318"/>
    <mergeCell ref="B337:F337"/>
    <mergeCell ref="W309:AA309"/>
    <mergeCell ref="G309:J309"/>
    <mergeCell ref="N309:O309"/>
    <mergeCell ref="AA332:AH332"/>
    <mergeCell ref="AD328:AE329"/>
    <mergeCell ref="B305:F305"/>
    <mergeCell ref="AF328:AF329"/>
    <mergeCell ref="G315:K315"/>
    <mergeCell ref="AA331:AH331"/>
    <mergeCell ref="AA328:AB329"/>
    <mergeCell ref="G316:K316"/>
    <mergeCell ref="AG328:AH329"/>
    <mergeCell ref="L328:L329"/>
    <mergeCell ref="O328:O329"/>
    <mergeCell ref="AG316:AJ316"/>
    <mergeCell ref="H328:I329"/>
    <mergeCell ref="J328:K329"/>
    <mergeCell ref="B340:F340"/>
    <mergeCell ref="L337:M337"/>
    <mergeCell ref="G340:K340"/>
    <mergeCell ref="L340:M340"/>
    <mergeCell ref="T328:W328"/>
    <mergeCell ref="O321:R321"/>
    <mergeCell ref="B339:F339"/>
    <mergeCell ref="W338:Z338"/>
    <mergeCell ref="AA339:AH339"/>
    <mergeCell ref="G330:Q330"/>
    <mergeCell ref="L338:M338"/>
    <mergeCell ref="N340:O340"/>
    <mergeCell ref="G317:K317"/>
    <mergeCell ref="G336:K336"/>
    <mergeCell ref="G338:K338"/>
    <mergeCell ref="B330:B332"/>
    <mergeCell ref="C330:F330"/>
    <mergeCell ref="C332:F332"/>
    <mergeCell ref="L339:M339"/>
    <mergeCell ref="G339:K339"/>
    <mergeCell ref="C270:K270"/>
    <mergeCell ref="L270:N270"/>
    <mergeCell ref="B300:F301"/>
    <mergeCell ref="AE300:AG301"/>
    <mergeCell ref="AE287:AI287"/>
    <mergeCell ref="B295:K295"/>
    <mergeCell ref="C271:D271"/>
    <mergeCell ref="X270:AJ271"/>
    <mergeCell ref="K300:M301"/>
    <mergeCell ref="N300:V301"/>
    <mergeCell ref="AB304:AD304"/>
    <mergeCell ref="AB303:AD303"/>
    <mergeCell ref="AJ301:AK301"/>
    <mergeCell ref="B308:F308"/>
    <mergeCell ref="N306:O306"/>
    <mergeCell ref="B307:F307"/>
    <mergeCell ref="W303:AA303"/>
    <mergeCell ref="AH302:AI302"/>
    <mergeCell ref="B302:B303"/>
    <mergeCell ref="G306:J306"/>
    <mergeCell ref="L271:N271"/>
    <mergeCell ref="N304:O304"/>
    <mergeCell ref="G307:J307"/>
    <mergeCell ref="N308:O308"/>
    <mergeCell ref="N302:O302"/>
    <mergeCell ref="P270:S271"/>
    <mergeCell ref="C303:F303"/>
    <mergeCell ref="W302:AA302"/>
    <mergeCell ref="AE303:AG303"/>
    <mergeCell ref="K302:M302"/>
    <mergeCell ref="G300:J301"/>
    <mergeCell ref="G303:J303"/>
    <mergeCell ref="B322:F324"/>
    <mergeCell ref="Q339:V339"/>
    <mergeCell ref="B321:F321"/>
    <mergeCell ref="B325:F327"/>
    <mergeCell ref="B338:F338"/>
    <mergeCell ref="N338:O338"/>
    <mergeCell ref="B341:F341"/>
    <mergeCell ref="U347:AA347"/>
    <mergeCell ref="K348:L348"/>
    <mergeCell ref="K346:L346"/>
    <mergeCell ref="B371:F371"/>
    <mergeCell ref="G372:J372"/>
    <mergeCell ref="G353:J353"/>
    <mergeCell ref="C370:F370"/>
    <mergeCell ref="K358:L358"/>
    <mergeCell ref="B357:F357"/>
    <mergeCell ref="B355:F355"/>
    <mergeCell ref="B354:F354"/>
    <mergeCell ref="G357:J357"/>
    <mergeCell ref="N369:O369"/>
    <mergeCell ref="O357:T357"/>
    <mergeCell ref="B358:F358"/>
    <mergeCell ref="O358:T358"/>
    <mergeCell ref="O354:T354"/>
    <mergeCell ref="G356:J356"/>
    <mergeCell ref="B356:F356"/>
    <mergeCell ref="K356:L356"/>
    <mergeCell ref="M355:N355"/>
    <mergeCell ref="M354:N354"/>
    <mergeCell ref="G341:K341"/>
    <mergeCell ref="G350:J350"/>
    <mergeCell ref="N342:O342"/>
    <mergeCell ref="K354:L354"/>
    <mergeCell ref="G354:J354"/>
    <mergeCell ref="C268:K268"/>
    <mergeCell ref="L267:N267"/>
    <mergeCell ref="C269:K269"/>
    <mergeCell ref="C264:C266"/>
    <mergeCell ref="D245:D251"/>
    <mergeCell ref="P263:S266"/>
    <mergeCell ref="C262:S262"/>
    <mergeCell ref="L254:N255"/>
    <mergeCell ref="P246:S246"/>
    <mergeCell ref="AG241:AG246"/>
    <mergeCell ref="AB357:AE357"/>
    <mergeCell ref="AB358:AE358"/>
    <mergeCell ref="U356:AA356"/>
    <mergeCell ref="M358:N358"/>
    <mergeCell ref="AG253:AI253"/>
    <mergeCell ref="X249:AE249"/>
    <mergeCell ref="K259:L259"/>
    <mergeCell ref="AG249:AI249"/>
    <mergeCell ref="B328:F328"/>
    <mergeCell ref="W336:Z336"/>
    <mergeCell ref="U353:AA353"/>
    <mergeCell ref="J326:AF326"/>
    <mergeCell ref="G337:K337"/>
    <mergeCell ref="AF352:AG352"/>
    <mergeCell ref="AG314:AJ314"/>
    <mergeCell ref="AB315:AF315"/>
    <mergeCell ref="W305:AA305"/>
    <mergeCell ref="K307:M307"/>
    <mergeCell ref="W308:AA308"/>
    <mergeCell ref="G321:N321"/>
    <mergeCell ref="AB369:AC369"/>
    <mergeCell ref="AB372:AC372"/>
    <mergeCell ref="AB370:AC370"/>
    <mergeCell ref="W372:AA372"/>
    <mergeCell ref="W371:AA371"/>
    <mergeCell ref="AB371:AC371"/>
    <mergeCell ref="G358:J358"/>
    <mergeCell ref="W368:AJ368"/>
    <mergeCell ref="N370:O370"/>
    <mergeCell ref="AB355:AE355"/>
    <mergeCell ref="M357:N357"/>
    <mergeCell ref="AD370:AJ370"/>
    <mergeCell ref="O356:T356"/>
    <mergeCell ref="AF358:AG358"/>
    <mergeCell ref="AH358:AJ358"/>
    <mergeCell ref="AF355:AG355"/>
    <mergeCell ref="G371:J371"/>
    <mergeCell ref="G355:J355"/>
    <mergeCell ref="U358:AA358"/>
    <mergeCell ref="K371:M371"/>
    <mergeCell ref="N371:O371"/>
    <mergeCell ref="K370:M370"/>
    <mergeCell ref="M356:N356"/>
    <mergeCell ref="K355:L355"/>
    <mergeCell ref="K357:L357"/>
    <mergeCell ref="AD372:AJ372"/>
    <mergeCell ref="B352:F352"/>
    <mergeCell ref="O351:T351"/>
    <mergeCell ref="G352:J352"/>
    <mergeCell ref="B351:F351"/>
    <mergeCell ref="K352:L352"/>
    <mergeCell ref="B353:F353"/>
    <mergeCell ref="C347:F347"/>
    <mergeCell ref="C348:F348"/>
    <mergeCell ref="B342:F342"/>
    <mergeCell ref="M348:N348"/>
    <mergeCell ref="M347:N347"/>
    <mergeCell ref="G349:J349"/>
    <mergeCell ref="K349:L349"/>
    <mergeCell ref="K347:L347"/>
    <mergeCell ref="G342:K342"/>
    <mergeCell ref="AF350:AG350"/>
    <mergeCell ref="U350:AA350"/>
    <mergeCell ref="AB349:AE349"/>
    <mergeCell ref="AA342:AH342"/>
    <mergeCell ref="U349:AA349"/>
    <mergeCell ref="M353:N353"/>
    <mergeCell ref="AH351:AJ351"/>
    <mergeCell ref="AH352:AJ352"/>
    <mergeCell ref="AB352:AE352"/>
    <mergeCell ref="AF347:AG347"/>
    <mergeCell ref="AH350:AJ350"/>
    <mergeCell ref="B349:F349"/>
    <mergeCell ref="G308:J308"/>
    <mergeCell ref="AB306:AD306"/>
    <mergeCell ref="AE309:AG309"/>
    <mergeCell ref="AE308:AG308"/>
    <mergeCell ref="AH309:AI309"/>
    <mergeCell ref="AJ307:AK307"/>
    <mergeCell ref="AH307:AI307"/>
    <mergeCell ref="D254:K255"/>
    <mergeCell ref="P249:S249"/>
    <mergeCell ref="L253:N253"/>
    <mergeCell ref="AG251:AI251"/>
    <mergeCell ref="L268:N268"/>
    <mergeCell ref="C267:K267"/>
    <mergeCell ref="L269:N269"/>
    <mergeCell ref="L266:N266"/>
    <mergeCell ref="AA338:AH338"/>
    <mergeCell ref="U351:AA351"/>
    <mergeCell ref="G305:J305"/>
    <mergeCell ref="B306:F306"/>
    <mergeCell ref="G304:J304"/>
    <mergeCell ref="B350:F350"/>
    <mergeCell ref="L317:AA317"/>
    <mergeCell ref="T329:W329"/>
    <mergeCell ref="Q341:V341"/>
    <mergeCell ref="W340:Z340"/>
    <mergeCell ref="C253:C256"/>
    <mergeCell ref="D253:K253"/>
    <mergeCell ref="B316:F316"/>
    <mergeCell ref="G318:K318"/>
    <mergeCell ref="B317:F317"/>
    <mergeCell ref="Q338:V338"/>
    <mergeCell ref="C336:F336"/>
    <mergeCell ref="AA341:AH341"/>
    <mergeCell ref="AB348:AE348"/>
    <mergeCell ref="AA336:AH336"/>
    <mergeCell ref="AG317:AJ317"/>
    <mergeCell ref="AH348:AJ348"/>
    <mergeCell ref="AA340:AH340"/>
    <mergeCell ref="AH346:AJ346"/>
    <mergeCell ref="AF346:AG346"/>
    <mergeCell ref="U348:AA348"/>
    <mergeCell ref="AB316:AE316"/>
    <mergeCell ref="AB317:AE317"/>
    <mergeCell ref="AC328:AC329"/>
    <mergeCell ref="R328:R329"/>
    <mergeCell ref="R331:Y331"/>
    <mergeCell ref="AB347:AE347"/>
    <mergeCell ref="Q340:V340"/>
    <mergeCell ref="N336:O336"/>
    <mergeCell ref="N341:O341"/>
    <mergeCell ref="N339:O339"/>
    <mergeCell ref="M350:N350"/>
    <mergeCell ref="L341:M341"/>
    <mergeCell ref="G351:J351"/>
    <mergeCell ref="K351:L351"/>
    <mergeCell ref="B347:B348"/>
    <mergeCell ref="C380:AC380"/>
    <mergeCell ref="AE379:AI379"/>
    <mergeCell ref="B373:F373"/>
    <mergeCell ref="AE380:AI380"/>
    <mergeCell ref="C381:AC381"/>
    <mergeCell ref="AB373:AC373"/>
    <mergeCell ref="AH357:AJ357"/>
    <mergeCell ref="AH353:AJ353"/>
    <mergeCell ref="AH355:AJ355"/>
    <mergeCell ref="AF356:AG356"/>
    <mergeCell ref="G373:J373"/>
    <mergeCell ref="N373:O373"/>
    <mergeCell ref="W373:AA373"/>
    <mergeCell ref="AD371:AJ371"/>
    <mergeCell ref="AF354:AG354"/>
    <mergeCell ref="B368:V368"/>
    <mergeCell ref="AH354:AJ354"/>
    <mergeCell ref="U354:AA354"/>
    <mergeCell ref="AF357:AG357"/>
    <mergeCell ref="AB353:AE353"/>
    <mergeCell ref="G370:J370"/>
    <mergeCell ref="K372:M372"/>
    <mergeCell ref="N372:O372"/>
    <mergeCell ref="P370:V370"/>
    <mergeCell ref="AF353:AG353"/>
    <mergeCell ref="O348:T348"/>
    <mergeCell ref="AF351:AG351"/>
    <mergeCell ref="AB354:AE354"/>
    <mergeCell ref="U357:AA357"/>
    <mergeCell ref="W370:AA370"/>
    <mergeCell ref="H220:I220"/>
    <mergeCell ref="H211:I211"/>
    <mergeCell ref="H210:I210"/>
    <mergeCell ref="H208:I208"/>
    <mergeCell ref="G205:I205"/>
    <mergeCell ref="H204:I204"/>
    <mergeCell ref="H219:I219"/>
    <mergeCell ref="G209:I209"/>
    <mergeCell ref="R218:S221"/>
    <mergeCell ref="N218:O221"/>
    <mergeCell ref="U218:V218"/>
    <mergeCell ref="U219:V219"/>
    <mergeCell ref="G217:I217"/>
    <mergeCell ref="H216:I216"/>
    <mergeCell ref="H212:I212"/>
    <mergeCell ref="G213:I213"/>
    <mergeCell ref="J213:K213"/>
    <mergeCell ref="J209:K209"/>
    <mergeCell ref="J212:K212"/>
    <mergeCell ref="L210:M213"/>
    <mergeCell ref="J206:K206"/>
    <mergeCell ref="U215:V215"/>
    <mergeCell ref="T216:V216"/>
    <mergeCell ref="R210:S213"/>
    <mergeCell ref="J218:K218"/>
    <mergeCell ref="J219:K219"/>
    <mergeCell ref="K353:L353"/>
    <mergeCell ref="K350:L350"/>
    <mergeCell ref="M351:N351"/>
    <mergeCell ref="AD192:AG192"/>
    <mergeCell ref="U191:V191"/>
    <mergeCell ref="W196:Z196"/>
    <mergeCell ref="T192:V192"/>
    <mergeCell ref="W193:Z193"/>
    <mergeCell ref="U194:V194"/>
    <mergeCell ref="AD191:AG191"/>
    <mergeCell ref="AI145:AJ147"/>
    <mergeCell ref="AG148:AH150"/>
    <mergeCell ref="N157:P157"/>
    <mergeCell ref="K155:M156"/>
    <mergeCell ref="N158:P159"/>
    <mergeCell ref="Q162:S162"/>
    <mergeCell ref="Q164:S164"/>
    <mergeCell ref="K166:M166"/>
    <mergeCell ref="N166:P166"/>
    <mergeCell ref="Q166:S166"/>
    <mergeCell ref="Q165:S165"/>
    <mergeCell ref="N164:P165"/>
    <mergeCell ref="L190:M193"/>
    <mergeCell ref="N190:O193"/>
    <mergeCell ref="J191:K191"/>
    <mergeCell ref="C177:AC179"/>
    <mergeCell ref="B188:F189"/>
    <mergeCell ref="AA160:AD160"/>
    <mergeCell ref="W164:Z164"/>
    <mergeCell ref="AA164:AD164"/>
    <mergeCell ref="W165:Z165"/>
    <mergeCell ref="AF166:AF168"/>
    <mergeCell ref="B145:B147"/>
    <mergeCell ref="C145:D147"/>
    <mergeCell ref="AA165:AD165"/>
    <mergeCell ref="AI133:AK133"/>
    <mergeCell ref="AF143:AF144"/>
    <mergeCell ref="AE141:AF142"/>
    <mergeCell ref="AE148:AE150"/>
    <mergeCell ref="AF148:AF150"/>
    <mergeCell ref="W148:Z148"/>
    <mergeCell ref="AA148:AD148"/>
    <mergeCell ref="W147:Z147"/>
    <mergeCell ref="W132:AB134"/>
    <mergeCell ref="E141:V141"/>
    <mergeCell ref="H131:J133"/>
    <mergeCell ref="E131:G133"/>
    <mergeCell ref="N131:P131"/>
    <mergeCell ref="O142:P142"/>
    <mergeCell ref="W145:Z145"/>
    <mergeCell ref="AA145:AD145"/>
    <mergeCell ref="W146:Z146"/>
    <mergeCell ref="AA146:AD146"/>
    <mergeCell ref="AC133:AE133"/>
    <mergeCell ref="Q131:S131"/>
    <mergeCell ref="AC134:AE134"/>
    <mergeCell ref="X142:Z142"/>
    <mergeCell ref="H142:H144"/>
    <mergeCell ref="I142:J144"/>
    <mergeCell ref="N142:N144"/>
    <mergeCell ref="T142:V144"/>
    <mergeCell ref="L143:M144"/>
    <mergeCell ref="W141:W144"/>
    <mergeCell ref="AB142:AD142"/>
    <mergeCell ref="AE143:AE144"/>
    <mergeCell ref="Q148:S148"/>
    <mergeCell ref="Q147:S147"/>
    <mergeCell ref="B98:D100"/>
    <mergeCell ref="B101:D103"/>
    <mergeCell ref="AA155:AD155"/>
    <mergeCell ref="AA152:AD152"/>
    <mergeCell ref="W153:Z153"/>
    <mergeCell ref="B125:D127"/>
    <mergeCell ref="W111:Z111"/>
    <mergeCell ref="AA151:AD151"/>
    <mergeCell ref="W152:Z152"/>
    <mergeCell ref="B128:D130"/>
    <mergeCell ref="N145:P145"/>
    <mergeCell ref="N116:P116"/>
    <mergeCell ref="K116:M116"/>
    <mergeCell ref="Q118:S118"/>
    <mergeCell ref="Q121:S121"/>
    <mergeCell ref="Q120:S120"/>
    <mergeCell ref="K119:M119"/>
    <mergeCell ref="Q130:S130"/>
    <mergeCell ref="Q122:S122"/>
    <mergeCell ref="B131:D133"/>
    <mergeCell ref="AA153:AD153"/>
    <mergeCell ref="E113:G115"/>
    <mergeCell ref="H119:J121"/>
    <mergeCell ref="K120:M121"/>
    <mergeCell ref="W108:Z108"/>
    <mergeCell ref="AA108:AD108"/>
    <mergeCell ref="W109:Z109"/>
    <mergeCell ref="AA109:AD109"/>
    <mergeCell ref="W110:Z110"/>
    <mergeCell ref="AA110:AD110"/>
    <mergeCell ref="N126:P127"/>
    <mergeCell ref="Q126:S126"/>
    <mergeCell ref="IP46:IP48"/>
    <mergeCell ref="R80:AF80"/>
    <mergeCell ref="Q69:S69"/>
    <mergeCell ref="M54:M55"/>
    <mergeCell ref="N46:O46"/>
    <mergeCell ref="R82:AF82"/>
    <mergeCell ref="J81:Q81"/>
    <mergeCell ref="AP48:AT48"/>
    <mergeCell ref="AD50:AH50"/>
    <mergeCell ref="AE61:AF61"/>
    <mergeCell ref="R62:T62"/>
    <mergeCell ref="AE62:AF62"/>
    <mergeCell ref="N71:P71"/>
    <mergeCell ref="N72:P72"/>
    <mergeCell ref="J72:L72"/>
    <mergeCell ref="B80:E80"/>
    <mergeCell ref="N69:P69"/>
    <mergeCell ref="M60:Q60"/>
    <mergeCell ref="I61:I62"/>
    <mergeCell ref="P63:P64"/>
    <mergeCell ref="G63:G64"/>
    <mergeCell ref="B71:E71"/>
    <mergeCell ref="F70:I70"/>
    <mergeCell ref="AE53:AF53"/>
    <mergeCell ref="N68:P68"/>
    <mergeCell ref="Q54:Q55"/>
    <mergeCell ref="B70:E70"/>
    <mergeCell ref="B72:E72"/>
    <mergeCell ref="B67:E67"/>
    <mergeCell ref="D68:E68"/>
    <mergeCell ref="B82:E82"/>
    <mergeCell ref="B81:E81"/>
    <mergeCell ref="B2:E3"/>
    <mergeCell ref="B4:E5"/>
    <mergeCell ref="F10:T10"/>
    <mergeCell ref="F2:AJ2"/>
    <mergeCell ref="Y8:AJ9"/>
    <mergeCell ref="B10:E10"/>
    <mergeCell ref="F3:AJ3"/>
    <mergeCell ref="F5:AJ5"/>
    <mergeCell ref="U8:X9"/>
    <mergeCell ref="U10:X10"/>
    <mergeCell ref="B8:E9"/>
    <mergeCell ref="F12:G12"/>
    <mergeCell ref="I12:K12"/>
    <mergeCell ref="O12:Q12"/>
    <mergeCell ref="C33:AJ37"/>
    <mergeCell ref="B25:K27"/>
    <mergeCell ref="L25:X27"/>
    <mergeCell ref="B19:K21"/>
    <mergeCell ref="L19:X21"/>
    <mergeCell ref="Y10:AJ10"/>
    <mergeCell ref="B33:B37"/>
    <mergeCell ref="U11:X12"/>
    <mergeCell ref="L18:X18"/>
    <mergeCell ref="AD11:AE12"/>
    <mergeCell ref="R11:T11"/>
    <mergeCell ref="B18:K18"/>
    <mergeCell ref="AC17:AI17"/>
    <mergeCell ref="B11:E12"/>
    <mergeCell ref="O11:Q11"/>
    <mergeCell ref="R12:S12"/>
    <mergeCell ref="J4:L4"/>
    <mergeCell ref="AB11:AB12"/>
    <mergeCell ref="Y11:Y12"/>
    <mergeCell ref="AH11:AI12"/>
    <mergeCell ref="F8:T9"/>
    <mergeCell ref="G4:H4"/>
    <mergeCell ref="F7:T7"/>
    <mergeCell ref="L12:M12"/>
    <mergeCell ref="AF11:AF12"/>
    <mergeCell ref="Q161:S161"/>
    <mergeCell ref="H206:I206"/>
    <mergeCell ref="AG15:AH15"/>
    <mergeCell ref="U580:W580"/>
    <mergeCell ref="Y19:AJ21"/>
    <mergeCell ref="AG539:AJ539"/>
    <mergeCell ref="F82:I82"/>
    <mergeCell ref="Q156:S156"/>
    <mergeCell ref="U190:V190"/>
    <mergeCell ref="AJ393:AJ394"/>
    <mergeCell ref="C393:AC394"/>
    <mergeCell ref="AE393:AI394"/>
    <mergeCell ref="D63:D64"/>
    <mergeCell ref="E63:E64"/>
    <mergeCell ref="F63:F64"/>
    <mergeCell ref="B110:D112"/>
    <mergeCell ref="B107:D109"/>
    <mergeCell ref="Q132:S132"/>
    <mergeCell ref="Q104:S104"/>
    <mergeCell ref="K131:M131"/>
    <mergeCell ref="B119:D121"/>
    <mergeCell ref="B116:D118"/>
    <mergeCell ref="B104:D106"/>
    <mergeCell ref="Q106:S106"/>
    <mergeCell ref="Q107:S107"/>
    <mergeCell ref="Q128:S128"/>
    <mergeCell ref="Q129:S129"/>
    <mergeCell ref="K132:M133"/>
    <mergeCell ref="N132:P133"/>
    <mergeCell ref="Q144:S144"/>
    <mergeCell ref="Q149:S149"/>
    <mergeCell ref="K149:M150"/>
    <mergeCell ref="N149:P150"/>
    <mergeCell ref="K154:M154"/>
    <mergeCell ref="N154:P154"/>
    <mergeCell ref="Q154:S154"/>
    <mergeCell ref="Q153:S153"/>
    <mergeCell ref="Q152:S152"/>
    <mergeCell ref="K142:K144"/>
    <mergeCell ref="N128:P128"/>
    <mergeCell ref="N129:P130"/>
    <mergeCell ref="O143:P144"/>
    <mergeCell ref="Q143:S143"/>
    <mergeCell ref="Q142:S142"/>
    <mergeCell ref="Q127:S127"/>
    <mergeCell ref="B163:D165"/>
    <mergeCell ref="E163:G165"/>
    <mergeCell ref="H163:J165"/>
    <mergeCell ref="K164:M165"/>
    <mergeCell ref="C175:AJ175"/>
    <mergeCell ref="AE186:AI186"/>
    <mergeCell ref="K172:M172"/>
    <mergeCell ref="AD194:AG194"/>
    <mergeCell ref="AD195:AG195"/>
    <mergeCell ref="D182:AJ184"/>
    <mergeCell ref="AA192:AC192"/>
    <mergeCell ref="AA196:AC196"/>
    <mergeCell ref="L194:M197"/>
    <mergeCell ref="AA194:AC194"/>
    <mergeCell ref="W197:Z197"/>
    <mergeCell ref="T193:V193"/>
    <mergeCell ref="B190:B193"/>
    <mergeCell ref="H190:I190"/>
    <mergeCell ref="H195:I195"/>
    <mergeCell ref="AE177:AI179"/>
    <mergeCell ref="AH191:AJ191"/>
    <mergeCell ref="T188:AJ188"/>
    <mergeCell ref="AJ177:AJ179"/>
    <mergeCell ref="W194:Z194"/>
    <mergeCell ref="H191:I191"/>
    <mergeCell ref="G193:I193"/>
    <mergeCell ref="J193:K193"/>
    <mergeCell ref="W195:Z195"/>
    <mergeCell ref="AA195:AC195"/>
    <mergeCell ref="AA193:AC193"/>
    <mergeCell ref="AD196:AG196"/>
    <mergeCell ref="AA191:AC191"/>
    <mergeCell ref="W198:Z198"/>
    <mergeCell ref="T197:V197"/>
    <mergeCell ref="H207:I207"/>
    <mergeCell ref="T202:T203"/>
    <mergeCell ref="U202:V202"/>
    <mergeCell ref="U203:V203"/>
    <mergeCell ref="T201:V201"/>
    <mergeCell ref="J201:K201"/>
    <mergeCell ref="R202:S205"/>
    <mergeCell ref="N206:O209"/>
    <mergeCell ref="J205:K205"/>
    <mergeCell ref="T208:V208"/>
    <mergeCell ref="T209:V209"/>
    <mergeCell ref="J208:K208"/>
    <mergeCell ref="J199:K199"/>
    <mergeCell ref="J204:K204"/>
    <mergeCell ref="L202:M205"/>
    <mergeCell ref="J203:K203"/>
    <mergeCell ref="W204:Z204"/>
    <mergeCell ref="W205:Z205"/>
    <mergeCell ref="H203:I203"/>
    <mergeCell ref="G201:I201"/>
    <mergeCell ref="R206:S209"/>
    <mergeCell ref="J207:K207"/>
    <mergeCell ref="W208:Z208"/>
    <mergeCell ref="U199:V199"/>
    <mergeCell ref="W202:Z202"/>
    <mergeCell ref="T204:V204"/>
    <mergeCell ref="T205:V205"/>
    <mergeCell ref="J202:K202"/>
    <mergeCell ref="T200:V200"/>
    <mergeCell ref="N198:O201"/>
    <mergeCell ref="N202:O205"/>
    <mergeCell ref="B270:B271"/>
    <mergeCell ref="AG262:AI262"/>
    <mergeCell ref="U265:W265"/>
    <mergeCell ref="T254:W255"/>
    <mergeCell ref="T259:W260"/>
    <mergeCell ref="AA211:AC211"/>
    <mergeCell ref="W216:Z216"/>
    <mergeCell ref="AA213:AC213"/>
    <mergeCell ref="W211:Z211"/>
    <mergeCell ref="J217:K217"/>
    <mergeCell ref="AA217:AC217"/>
    <mergeCell ref="T217:V217"/>
    <mergeCell ref="T210:T211"/>
    <mergeCell ref="T214:T215"/>
    <mergeCell ref="U214:V214"/>
    <mergeCell ref="U207:V207"/>
    <mergeCell ref="U210:V210"/>
    <mergeCell ref="U211:V211"/>
    <mergeCell ref="T212:V212"/>
    <mergeCell ref="W214:Z214"/>
    <mergeCell ref="W215:Z215"/>
    <mergeCell ref="H198:I198"/>
    <mergeCell ref="H199:I199"/>
    <mergeCell ref="R214:S217"/>
    <mergeCell ref="J214:K214"/>
    <mergeCell ref="AA202:AC202"/>
    <mergeCell ref="U198:V198"/>
    <mergeCell ref="AH245:AJ245"/>
    <mergeCell ref="AH246:AJ246"/>
    <mergeCell ref="P245:S245"/>
    <mergeCell ref="Q402:T402"/>
    <mergeCell ref="Q411:T411"/>
    <mergeCell ref="Q413:T413"/>
    <mergeCell ref="AD393:AD394"/>
    <mergeCell ref="Q425:T425"/>
    <mergeCell ref="Q398:T401"/>
    <mergeCell ref="Q423:T423"/>
    <mergeCell ref="Q414:T414"/>
    <mergeCell ref="Q403:T403"/>
    <mergeCell ref="Q409:T409"/>
    <mergeCell ref="Y328:Z329"/>
    <mergeCell ref="R330:Z330"/>
    <mergeCell ref="AE288:AI288"/>
    <mergeCell ref="AB309:AD309"/>
    <mergeCell ref="AG315:AJ315"/>
    <mergeCell ref="B291:AJ293"/>
    <mergeCell ref="C382:AC382"/>
    <mergeCell ref="AH356:AJ356"/>
    <mergeCell ref="AB356:AE356"/>
    <mergeCell ref="C379:AC379"/>
    <mergeCell ref="AE381:AI381"/>
    <mergeCell ref="K373:M373"/>
    <mergeCell ref="AE392:AI392"/>
    <mergeCell ref="N303:O303"/>
    <mergeCell ref="AB300:AD301"/>
    <mergeCell ref="C302:F302"/>
    <mergeCell ref="C378:AC378"/>
    <mergeCell ref="AE378:AI378"/>
    <mergeCell ref="AE382:AI382"/>
    <mergeCell ref="AD373:AJ373"/>
    <mergeCell ref="D390:AJ390"/>
    <mergeCell ref="B372:F372"/>
    <mergeCell ref="AJ11:AJ12"/>
    <mergeCell ref="Z11:AA12"/>
    <mergeCell ref="AC11:AC12"/>
    <mergeCell ref="AD369:AJ369"/>
    <mergeCell ref="P369:V369"/>
    <mergeCell ref="K369:M369"/>
    <mergeCell ref="T194:T195"/>
    <mergeCell ref="AG250:AI250"/>
    <mergeCell ref="L252:O252"/>
    <mergeCell ref="T252:V252"/>
    <mergeCell ref="M259:N260"/>
    <mergeCell ref="H258:I258"/>
    <mergeCell ref="H260:I260"/>
    <mergeCell ref="K260:L260"/>
    <mergeCell ref="O259:O260"/>
    <mergeCell ref="K258:L258"/>
    <mergeCell ref="H259:I259"/>
    <mergeCell ref="M257:N258"/>
    <mergeCell ref="W218:Z218"/>
    <mergeCell ref="H218:I218"/>
    <mergeCell ref="G302:J302"/>
    <mergeCell ref="H125:J127"/>
    <mergeCell ref="AF119:AF121"/>
    <mergeCell ref="N107:P107"/>
    <mergeCell ref="Q113:S113"/>
    <mergeCell ref="Q105:S105"/>
    <mergeCell ref="K125:M125"/>
    <mergeCell ref="N125:P125"/>
    <mergeCell ref="Q125:S125"/>
    <mergeCell ref="N114:P115"/>
    <mergeCell ref="N120:P121"/>
    <mergeCell ref="Q103:S103"/>
    <mergeCell ref="B6:E7"/>
    <mergeCell ref="U6:X7"/>
    <mergeCell ref="F6:T6"/>
    <mergeCell ref="Y6:AJ7"/>
    <mergeCell ref="AD47:AE47"/>
    <mergeCell ref="AG11:AG12"/>
    <mergeCell ref="B22:K24"/>
    <mergeCell ref="N47:O47"/>
    <mergeCell ref="P46:Q46"/>
    <mergeCell ref="L22:X24"/>
    <mergeCell ref="T257:W258"/>
    <mergeCell ref="B369:F369"/>
    <mergeCell ref="AB351:AE351"/>
    <mergeCell ref="AG82:AJ82"/>
    <mergeCell ref="AA330:AJ330"/>
    <mergeCell ref="W219:Z219"/>
    <mergeCell ref="X263:AJ264"/>
    <mergeCell ref="T198:T199"/>
    <mergeCell ref="P259:S260"/>
    <mergeCell ref="K257:L257"/>
    <mergeCell ref="AG252:AI252"/>
    <mergeCell ref="W217:Z217"/>
    <mergeCell ref="G369:J369"/>
    <mergeCell ref="P253:S253"/>
    <mergeCell ref="P251:S251"/>
    <mergeCell ref="X250:AE250"/>
    <mergeCell ref="X251:AE251"/>
    <mergeCell ref="T213:V213"/>
    <mergeCell ref="P210:Q213"/>
    <mergeCell ref="AA210:AC210"/>
    <mergeCell ref="Q119:S119"/>
    <mergeCell ref="K107:M107"/>
    <mergeCell ref="Q115:S115"/>
    <mergeCell ref="Q116:S116"/>
    <mergeCell ref="Q117:S117"/>
    <mergeCell ref="N92:P92"/>
    <mergeCell ref="K98:M98"/>
    <mergeCell ref="N98:P98"/>
    <mergeCell ref="K101:M101"/>
    <mergeCell ref="Q133:S133"/>
    <mergeCell ref="AE101:AE103"/>
    <mergeCell ref="AF101:AF103"/>
    <mergeCell ref="Q150:S150"/>
    <mergeCell ref="Q146:S146"/>
    <mergeCell ref="Q145:S145"/>
    <mergeCell ref="K148:M148"/>
    <mergeCell ref="N148:P148"/>
    <mergeCell ref="K126:M127"/>
    <mergeCell ref="M63:M64"/>
    <mergeCell ref="N63:O64"/>
    <mergeCell ref="R63:T63"/>
    <mergeCell ref="Q109:S109"/>
    <mergeCell ref="Q108:S108"/>
    <mergeCell ref="N104:P104"/>
    <mergeCell ref="K110:M110"/>
    <mergeCell ref="N110:P110"/>
    <mergeCell ref="Q68:S68"/>
    <mergeCell ref="Q94:S94"/>
    <mergeCell ref="L89:M89"/>
    <mergeCell ref="N101:P101"/>
    <mergeCell ref="Q93:S93"/>
    <mergeCell ref="K92:M92"/>
    <mergeCell ref="AF128:AF130"/>
    <mergeCell ref="AE122:AE124"/>
    <mergeCell ref="AE125:AE127"/>
    <mergeCell ref="AF125:AF127"/>
    <mergeCell ref="AE116:AE118"/>
    <mergeCell ref="AF116:AF118"/>
    <mergeCell ref="AE104:AE106"/>
    <mergeCell ref="AE119:AE121"/>
    <mergeCell ref="AC14:AF14"/>
    <mergeCell ref="AC15:AE15"/>
    <mergeCell ref="AG14:AJ14"/>
    <mergeCell ref="U14:X15"/>
    <mergeCell ref="AF113:AF115"/>
    <mergeCell ref="L61:L62"/>
    <mergeCell ref="Y14:AB14"/>
    <mergeCell ref="Y15:AA15"/>
    <mergeCell ref="AG110:AH112"/>
    <mergeCell ref="AE113:AE115"/>
    <mergeCell ref="F14:I14"/>
    <mergeCell ref="F15:H15"/>
    <mergeCell ref="J14:M14"/>
    <mergeCell ref="J15:L15"/>
    <mergeCell ref="N14:Q14"/>
    <mergeCell ref="N15:P15"/>
    <mergeCell ref="Q98:S98"/>
    <mergeCell ref="J71:L71"/>
    <mergeCell ref="N70:P70"/>
    <mergeCell ref="Q72:S72"/>
    <mergeCell ref="Q63:Q64"/>
    <mergeCell ref="J61:J62"/>
    <mergeCell ref="I63:I64"/>
    <mergeCell ref="J80:Q80"/>
    <mergeCell ref="F80:I80"/>
    <mergeCell ref="F81:I81"/>
    <mergeCell ref="B14:E15"/>
    <mergeCell ref="B47:C47"/>
    <mergeCell ref="B46:C46"/>
    <mergeCell ref="Y18:AJ18"/>
    <mergeCell ref="Y25:AJ27"/>
    <mergeCell ref="AE95:AE97"/>
    <mergeCell ref="AF95:AF97"/>
    <mergeCell ref="AF104:AF106"/>
    <mergeCell ref="Q92:S92"/>
    <mergeCell ref="T69:AF69"/>
    <mergeCell ref="AE88:AF89"/>
    <mergeCell ref="W95:Z95"/>
    <mergeCell ref="AB90:AD90"/>
    <mergeCell ref="AE98:AE100"/>
    <mergeCell ref="AF98:AF100"/>
    <mergeCell ref="J82:Q82"/>
    <mergeCell ref="Y28:AJ30"/>
    <mergeCell ref="B28:K30"/>
    <mergeCell ref="L28:X30"/>
    <mergeCell ref="Z47:AA47"/>
    <mergeCell ref="Y22:AJ24"/>
    <mergeCell ref="C38:AJ42"/>
    <mergeCell ref="B38:B42"/>
    <mergeCell ref="P47:Q47"/>
    <mergeCell ref="R55:T55"/>
    <mergeCell ref="B92:B94"/>
    <mergeCell ref="C92:D94"/>
    <mergeCell ref="E104:G106"/>
    <mergeCell ref="P61:P62"/>
    <mergeCell ref="Q61:Q62"/>
    <mergeCell ref="M61:M62"/>
    <mergeCell ref="N61:O62"/>
    <mergeCell ref="AE391:AI391"/>
    <mergeCell ref="B678:AC678"/>
    <mergeCell ref="AD678:AJ678"/>
    <mergeCell ref="C685:AD685"/>
    <mergeCell ref="B687:AJ687"/>
    <mergeCell ref="B694:E694"/>
    <mergeCell ref="F694:H694"/>
    <mergeCell ref="Q694:AE694"/>
    <mergeCell ref="AG694:AJ694"/>
    <mergeCell ref="B695:E695"/>
    <mergeCell ref="F695:H695"/>
    <mergeCell ref="Q695:AE695"/>
    <mergeCell ref="AG695:AJ695"/>
    <mergeCell ref="C696:AB696"/>
    <mergeCell ref="C383:AC383"/>
    <mergeCell ref="AE383:AI383"/>
    <mergeCell ref="C384:F384"/>
    <mergeCell ref="G384:S384"/>
    <mergeCell ref="T384:X384"/>
    <mergeCell ref="Y384:AJ384"/>
    <mergeCell ref="C385:AC385"/>
    <mergeCell ref="AE385:AI385"/>
    <mergeCell ref="C386:F386"/>
    <mergeCell ref="G386:S386"/>
    <mergeCell ref="T386:X386"/>
    <mergeCell ref="Y386:AJ386"/>
    <mergeCell ref="AE387:AI387"/>
    <mergeCell ref="AE388:AI388"/>
    <mergeCell ref="D389:G389"/>
    <mergeCell ref="I389:O389"/>
    <mergeCell ref="V389:AJ389"/>
    <mergeCell ref="Q426:T426"/>
    <mergeCell ref="C697:AB697"/>
    <mergeCell ref="C698:AE699"/>
    <mergeCell ref="C700:AB700"/>
    <mergeCell ref="AE690:AI690"/>
    <mergeCell ref="M779:N779"/>
    <mergeCell ref="B780:B787"/>
    <mergeCell ref="M780:N780"/>
    <mergeCell ref="R780:AJ780"/>
    <mergeCell ref="M781:N781"/>
    <mergeCell ref="R781:W781"/>
    <mergeCell ref="AA781:AJ781"/>
    <mergeCell ref="M782:N782"/>
    <mergeCell ref="R782:W782"/>
    <mergeCell ref="AA782:AJ782"/>
    <mergeCell ref="C783:L785"/>
    <mergeCell ref="M783:N785"/>
    <mergeCell ref="R783:W783"/>
    <mergeCell ref="AA783:AJ783"/>
    <mergeCell ref="R784:W784"/>
    <mergeCell ref="AA784:AJ784"/>
    <mergeCell ref="R785:W785"/>
    <mergeCell ref="AA785:AJ785"/>
    <mergeCell ref="C786:L787"/>
    <mergeCell ref="M786:N787"/>
    <mergeCell ref="V786:W786"/>
    <mergeCell ref="AI786:AJ786"/>
    <mergeCell ref="V787:W787"/>
    <mergeCell ref="AA787:AI787"/>
    <mergeCell ref="AG691:AJ691"/>
    <mergeCell ref="G692:H692"/>
    <mergeCell ref="Z692:AE692"/>
    <mergeCell ref="AG692:AJ692"/>
    <mergeCell ref="B788:B789"/>
    <mergeCell ref="C788:L788"/>
    <mergeCell ref="O788:V788"/>
    <mergeCell ref="W788:Y788"/>
    <mergeCell ref="Z788:AJ788"/>
    <mergeCell ref="C789:L789"/>
    <mergeCell ref="M789:N789"/>
    <mergeCell ref="O789:W789"/>
    <mergeCell ref="X789:AJ789"/>
    <mergeCell ref="C794:AB795"/>
    <mergeCell ref="C798:AD798"/>
    <mergeCell ref="K910:L910"/>
    <mergeCell ref="B911:J912"/>
    <mergeCell ref="K911:L911"/>
    <mergeCell ref="M911:O911"/>
    <mergeCell ref="P911:Q911"/>
    <mergeCell ref="X911:Y911"/>
    <mergeCell ref="Z911:AA911"/>
    <mergeCell ref="K912:L912"/>
    <mergeCell ref="M912:O912"/>
    <mergeCell ref="P912:Q912"/>
    <mergeCell ref="X912:Y912"/>
    <mergeCell ref="Z912:AA912"/>
    <mergeCell ref="AB912:AD912"/>
    <mergeCell ref="B802:L802"/>
    <mergeCell ref="M802:N802"/>
    <mergeCell ref="O802:AJ802"/>
    <mergeCell ref="B808:B817"/>
    <mergeCell ref="C808:L809"/>
    <mergeCell ref="M808:N809"/>
    <mergeCell ref="O808:AJ809"/>
    <mergeCell ref="C810:L811"/>
    <mergeCell ref="B1005:F1005"/>
    <mergeCell ref="G1005:M1005"/>
    <mergeCell ref="N1005:X1005"/>
    <mergeCell ref="G1006:M1006"/>
    <mergeCell ref="N1006:X1006"/>
    <mergeCell ref="G1007:M1007"/>
    <mergeCell ref="N1007:X1007"/>
    <mergeCell ref="B1010:H1010"/>
    <mergeCell ref="I1010:AI1010"/>
    <mergeCell ref="B1011:H1011"/>
    <mergeCell ref="I1011:AI1011"/>
    <mergeCell ref="B1013:F1013"/>
    <mergeCell ref="G1013:M1013"/>
    <mergeCell ref="N1013:AI1013"/>
    <mergeCell ref="G1014:M1014"/>
    <mergeCell ref="N1014:AI1014"/>
    <mergeCell ref="G1015:M1015"/>
    <mergeCell ref="N1015:AI1015"/>
    <mergeCell ref="B1018:F1018"/>
    <mergeCell ref="G1018:M1018"/>
    <mergeCell ref="N1018:X1018"/>
    <mergeCell ref="G1019:M1019"/>
    <mergeCell ref="N1019:X1019"/>
    <mergeCell ref="G1020:M1020"/>
    <mergeCell ref="N1020:X1020"/>
    <mergeCell ref="B1366:H1366"/>
    <mergeCell ref="I1366:O1366"/>
    <mergeCell ref="P1366:T1366"/>
    <mergeCell ref="U1366:AB1366"/>
    <mergeCell ref="B1367:H1369"/>
    <mergeCell ref="I1367:O1367"/>
    <mergeCell ref="P1367:T1367"/>
    <mergeCell ref="U1367:W1367"/>
    <mergeCell ref="I1368:O1368"/>
    <mergeCell ref="P1368:T1368"/>
    <mergeCell ref="U1368:W1368"/>
    <mergeCell ref="I1369:O1369"/>
    <mergeCell ref="P1369:T1369"/>
    <mergeCell ref="U1369:W1369"/>
    <mergeCell ref="V1026:Z1026"/>
    <mergeCell ref="AA1026:AE1026"/>
    <mergeCell ref="D1045:AB1046"/>
    <mergeCell ref="AE1046:AI1046"/>
    <mergeCell ref="D1047:R1047"/>
    <mergeCell ref="AE1047:AI1047"/>
    <mergeCell ref="D1048:AB1048"/>
    <mergeCell ref="AE1048:AI1048"/>
    <mergeCell ref="D1040:AB1041"/>
    <mergeCell ref="AE1041:AI1041"/>
    <mergeCell ref="D1042:AB1043"/>
  </mergeCells>
  <phoneticPr fontId="2"/>
  <dataValidations count="37">
    <dataValidation imeMode="hiragana" allowBlank="1" showInputMessage="1" showErrorMessage="1" sqref="B316:L318 O12:Q12 U349:U358 AJ335:AK342 AG493:AK493 AG540:AK540 C496:J535 C541:J581 F488:M489 F483:M483 AA327:AF327 C448:L457 C464:AF466 B210 B194 Z5:AJ5 B202 B218 B214 AI405:AI436 B198 B206 W337:AH342 B371:M373 W371:AA373 C405:L434 C358:F358 H358:J358 G303:J309 W304:AA309 C349:F356 G349:G358 B349:B358 H349:J356 AH349:AH358 AD300 AD302:AD309 B337:K342 B304:F309 C38 Y28 B28 L28 B291:AK293 I12:K12 F2:AK3 F7:T10 Y8:AK10 L25 Y25 B25 L22 Y22 B22 L19 Y19 B19 C33 D182:AC186 AD182:AI184 B296:AK298 AA330 AK322:AK332 AI331:AJ332 Y327 AG325:AJ327 AE325:AF325 AI398:AI401 AK194:AK225 G5:X5 F5:F6 Y5:Y6 AK5:AK6 B222 AI444:IV457 C658:H659 J658:P659 I657:I663 B657:B663 C662:H663 Q657:V663 J662:P663 AL667 V1239 D772:AJ773 AI807:AJ820 U807:V818 O807:T826 M807:N807 C1082:AI1082 M802:N802 M804:N804 M816:N818 P804:AJ805 D838:J840 K834:U835 D867:AH868 W830:AI841 D850:D856 N894:U896 C844:C848 B877:D887 E877 F877:N887 O881:O887 O877:O879 P877:U887 V881:V887 V877:V879 AD877:AD879 AF883:AJ884 AF877:AJ877 AF879:AJ880 AF887:AJ887 AE877:AE881 AD881 W877:X887 Y877:Z880 AA877:AC881 AA883:AE887 Y883:Z884 Y887:Z887 G1026:AJ1026 Z996:AB996 K971:AI971 B940:AJ941 B935:AJ936 G995:AD995 V978 AF1136 F1188:K1189 AF1152:AI1152 O1157 T1156 T1130 AF1124:AF1128 T1134 T1124:T1128 T1136 AF1130 AF1134 B1158:L1162 AF1132 T1132 D972:AJ973 B758:AJ766 W730:W741 B746:AJ754 C709:F714 S707:AJ714 B678 W807:AH822 W824:AJ826 O1199:W1200 AD1068:AJ1072 F1068:Y1072 D1146:AJ1147 T1167:AJ1167 Y1153:AI1153 R1158:AE1159 O1154:AJ1155 Z1151:AI1151 N1175:AJ1176 P1194:AC1194 P1190:AC1190 O1182:AJ1183 O1188:AC1189 AD1188:AJ1192 O1191:AC1192 AD1194:AJ1196 O1195:AC1196 D1083:AJ1084 L1087:AJ1115 X1199:AJ1202 O802:O805 B802:B826 C803:L826 AJ1311 Z1217:AI1217 O1239 Y1238:AJ1238 L1228:AJ1228 L1226:AJ1226 L1236:AJ1236 L1242:AJ1242 X1219:AJ1219 L1231 AB1243:AF1243 T1243:Y1243 L1243:Q1243 U1220:AJ1221 G1297:U1300 G1289:U1292 V1297 V1289 Y1329:Y1338 L1329:L1338 K1328:AJ1328 K1349 K1347 K1351 X1343:AJ1352 W1211:AJ1212 B676:V677 B679:V682 Z692:AE693 Q694:AE695 R781:W785 B800:G800 R780:AJ780 Z787:AI787 AA781:AJ785 J800:AJ800 P914:AJ915 F985:J988 M985:AJ988" xr:uid="{00000000-0002-0000-0300-000000000000}"/>
    <dataValidation type="list" allowBlank="1" showInputMessage="1" showErrorMessage="1" sqref="AE177:AI180 AE185:AI186 AE583:AI588 AE287:AI288 AE668:AI668 AE670:AI671 AD1204:AH1206 AE1076:AI1076 AE1078:AI1078 AE1000:AI1000 AE997:AI998 AE992:AI993 AE970:AI970 AE968:AI968 AE720:AI721 AE1080:AI1081 AE944:AI944 AE769:AI770 AE723:AI725 AE974:AI974 AI954 AD1064:AH1065 AE774:AI776 AE947:AI951 AE1036:AI1051 AE1118:AI1118 AE1143:AI1144 AE873:AI874 AD1247:AH1247 AD1254:AH1254 AD1256:AH1256 AD1258:AH1258 AD1260:AH1260 AD1262:AH1262 AD1264:AH1264 AE378:AI383 AE385:AI385 AE387:AI388 AI685 AI696:AI701 AE690:AI690 AI794 AI798 AE1002:AI1002 AE1374:AI1377 AE1379:AI1379 AE1365:AI1365 AD1304:AH1325 AE391:AI393" xr:uid="{00000000-0002-0000-0300-000001000000}">
      <formula1>"い　る　・　いない,い な い,い　　る"</formula1>
    </dataValidation>
    <dataValidation type="list" allowBlank="1" showInputMessage="1" showErrorMessage="1" sqref="O482 O487 AG315:AK318 AG68:AG72 AK79:AK83 AG79:AG83 K1164:M1164 O806:R806 Y806:AJ806 G1025 Z1068:Z1072 AG685:AH685 AG696:AH701 AG794:AH794 AG798:AH798 AG954:AH954" xr:uid="{00000000-0002-0000-0300-000002000000}">
      <formula1>"有　・　無,有,無"</formula1>
    </dataValidation>
    <dataValidation type="list" allowBlank="1" showInputMessage="1" showErrorMessage="1" sqref="I473:T476" xr:uid="{00000000-0002-0000-0300-000003000000}">
      <formula1>"有　・　無,有,無,－"</formula1>
    </dataValidation>
    <dataValidation type="list" allowBlank="1" showInputMessage="1" showErrorMessage="1" sqref="U448:U457 U402:U434" xr:uid="{00000000-0002-0000-0300-000004000000}">
      <formula1>"済,未,－"</formula1>
    </dataValidation>
    <dataValidation type="list" allowBlank="1" showInputMessage="1" showErrorMessage="1" sqref="M403:M404 M402:N402 M448:N457 M405:N434" xr:uid="{00000000-0002-0000-0300-000005000000}">
      <formula1>"専任,兼任"</formula1>
    </dataValidation>
    <dataValidation type="list" allowBlank="1" showInputMessage="1" showErrorMessage="1" sqref="O448:O457 O402:O434" xr:uid="{00000000-0002-0000-0300-000006000000}">
      <formula1>"女,男"</formula1>
    </dataValidation>
    <dataValidation type="list" allowBlank="1" showInputMessage="1" showErrorMessage="1" sqref="AF347:AF358 AI236:AK237 AB302:AD309 AG358 AG347:AG356 AI1240:AJ1240 T1153:U1153 Z1056:AA1059 AB1060:AC1061 M805:N806 U821:V826 AI821:AJ821 U819:V819 M814:N814 M812:N812 M810:N810 M808:N808 S806:X806 M819:N826 M803:N803 Y881:Z881 Y885:Z886 H978:I980 AE1198:AF1198 M1184:N1184 M1198 M1193:N1194 AI1184:AJ1184 M1190:N1190 M1186:N1187 M1188 M1181 L1174 AF1171:AG1171 AF1173:AG1174 U1171:V1171 L1168:M1173 X1166:Y1166 Z1160:AA1160 M1155:N1162 M1151:N1153 AD676:AD682 AI1229:AJ1229 U1232:V1232 AI1232:AJ1232 J1241 I1347:J1350 I1345:J1345 I1329:J1343 J1222:K1240 G692:H693 AG692:AH695 V786:W787 M781:N787 AI786:AJ786 H800:I800 M789:N789 W788 Z788 Q913:R913 K911:L913 G928:M932" xr:uid="{00000000-0002-0000-0300-000008000000}">
      <formula1>"有・無,有,無"</formula1>
    </dataValidation>
    <dataValidation type="list" allowBlank="1" showInputMessage="1" showErrorMessage="1" sqref="M358:N358 N355:N356 M347:M357 N347:N353" xr:uid="{00000000-0002-0000-0300-00000F000000}">
      <formula1>"採用,転出,転入"</formula1>
    </dataValidation>
    <dataValidation type="list" allowBlank="1" showInputMessage="1" showErrorMessage="1" sqref="G194:G196 G198:G200 G214:G216 G202:G204 G218:G220 G206:G208 G222:G224 G210:G212 G190:G192" xr:uid="{00000000-0002-0000-0300-000010000000}">
      <formula1>"0,1,2,3,4,5,6"</formula1>
    </dataValidation>
    <dataValidation type="list" allowBlank="1" showInputMessage="1" showErrorMessage="1" sqref="AC17:AI17" xr:uid="{00000000-0002-0000-0300-000011000000}">
      <formula1>"実地監査　・　書面監査,実地監査,書面監査"</formula1>
    </dataValidation>
    <dataValidation type="list" imeMode="hiragana" allowBlank="1" showInputMessage="1" showErrorMessage="1" sqref="AH190:AJ225 AA190:AC225" xr:uid="{00000000-0002-0000-0300-000012000000}">
      <formula1>"保・幼,保育士,幼稚園教諭,子育て支援員,該当資格なし"</formula1>
    </dataValidation>
    <dataValidation type="list" allowBlank="1" showInputMessage="1" showErrorMessage="1" sqref="N370:O373 AB370:AC373 K347:L358 L336:M342" xr:uid="{00000000-0002-0000-0300-000013000000}">
      <formula1>"保・幼,保,幼,無し"</formula1>
    </dataValidation>
    <dataValidation type="list" imeMode="hiragana" allowBlank="1" showInputMessage="1" showErrorMessage="1" sqref="Q405:T434 Q448:T457" xr:uid="{00000000-0002-0000-0300-000014000000}">
      <formula1>"保育士,幼稚園教諭,保・幼,子育て支援員,栄養士,調理士,その他,無し"</formula1>
    </dataValidation>
    <dataValidation type="list" allowBlank="1" showInputMessage="1" showErrorMessage="1" sqref="K302:K309" xr:uid="{00000000-0002-0000-0300-000015000000}">
      <formula1>"保・幼,保,幼,子育て支援員,無し"</formula1>
    </dataValidation>
    <dataValidation type="list" allowBlank="1" showInputMessage="1" showErrorMessage="1" sqref="L593:M631 AH593:AI631 W593:X631 J1210:J1213 L637:M643 Z1193 F1058 E878:E887 AD880 O880 V880 J978 N980 R978 R980 N978 J980 R1193 R1151:R1152 AG1193 V1151:V1152 Z1152 AD1152 AE730:AE736 R692:R693 V692:V693 L647:M649 R1217:R1218 R1213 J1217:J1221 N1217 V1217 M692:M695 I692:I695" xr:uid="{00000000-0002-0000-0400-000003000000}">
      <formula1>"○"</formula1>
    </dataValidation>
    <dataValidation type="list" allowBlank="1" showInputMessage="1" showErrorMessage="1" sqref="Z1161:AA1162 M1197:N1197 L1166 AI1243:AJ1243 Z1243:AA1243 J1243:K1243 R1243:S1243 M780:N780" xr:uid="{00000000-0002-0000-0500-000015000000}">
      <formula1>"有・無,有,整備中,無"</formula1>
    </dataValidation>
    <dataValidation type="list" imeMode="hiragana" allowBlank="1" showInputMessage="1" showErrorMessage="1" sqref="M1056:M1061 F1056:F1057 F1059:F1061 J1056:J1061" xr:uid="{00000000-0002-0000-0500-000012000000}">
      <formula1>"○"</formula1>
    </dataValidation>
    <dataValidation type="list" allowBlank="1" showInputMessage="1" showErrorMessage="1" sqref="AB1056:AC1058" xr:uid="{00000000-0002-0000-0500-000011000000}">
      <formula1>"定期,－"</formula1>
    </dataValidation>
    <dataValidation type="list" allowBlank="1" showInputMessage="1" showErrorMessage="1" sqref="AI1056:AJ1058" xr:uid="{00000000-0002-0000-0500-000010000000}">
      <formula1>"随時,－"</formula1>
    </dataValidation>
    <dataValidation type="list" allowBlank="1" showInputMessage="1" showErrorMessage="1" sqref="AE1001:AI1001" xr:uid="{00000000-0002-0000-0500-00000F000000}">
      <formula1>"い　る　・　いない,い な い,い　　る,該当事例なし"</formula1>
    </dataValidation>
    <dataValidation type="list" allowBlank="1" showInputMessage="1" showErrorMessage="1" sqref="AC964:AI964" xr:uid="{00000000-0002-0000-0500-00000E000000}">
      <formula1>"保護者送迎・登園バス,保護者送迎,登園バス,保護者送迎＋登園バス"</formula1>
    </dataValidation>
    <dataValidation type="list" allowBlank="1" showInputMessage="1" showErrorMessage="1" sqref="AE946:AG946 I863:K865 AB900:AI902 K905:R907 AB905:AI907 P946:R946 G1006:M1007 B1011:H1011 G1019:M1021" xr:uid="{00000000-0002-0000-0500-00000D000000}">
      <formula1>"有　　・　　無,有,無"</formula1>
    </dataValidation>
    <dataValidation type="list" allowBlank="1" showInputMessage="1" showErrorMessage="1" sqref="F960 AB903:AB904 K900:K904 L918:L922" xr:uid="{00000000-0002-0000-0500-00000C000000}">
      <formula1>"有,－"</formula1>
    </dataValidation>
    <dataValidation type="list" allowBlank="1" showInputMessage="1" showErrorMessage="1" sqref="L960 R900:R904 AI903:AI904 R918:R922 R929:R932" xr:uid="{00000000-0002-0000-0500-00000B000000}">
      <formula1>"無,－"</formula1>
    </dataValidation>
    <dataValidation type="list" allowBlank="1" showInputMessage="1" showErrorMessage="1" sqref="G1027:L1031 AI1028:AJ1031 T1028:U1031 V1027:X1031 Q1027:S1031 AA1027:AH1031 Y1028:Z1031 M1028:P1031" xr:uid="{00000000-0002-0000-0500-00000A000000}">
      <formula1>"○,◎個人別"</formula1>
    </dataValidation>
    <dataValidation type="list" imeMode="hiragana" allowBlank="1" showInputMessage="1" showErrorMessage="1" sqref="D844:F848" xr:uid="{00000000-0002-0000-0500-000008000000}">
      <formula1>"０歳,１歳,２歳,０・１歳,１・２歳"</formula1>
    </dataValidation>
    <dataValidation type="list" allowBlank="1" showInputMessage="1" showErrorMessage="1" sqref="AF881:AJ881 AF885:AJ886" xr:uid="{00000000-0002-0000-0500-000007000000}">
      <formula1>"改善済,未改善,改善計画中,－"</formula1>
    </dataValidation>
    <dataValidation type="list" allowBlank="1" showInputMessage="1" showErrorMessage="1" sqref="AF878:AJ878 Y882:AJ882" xr:uid="{00000000-0002-0000-0500-000006000000}">
      <formula1>"異常なし・異常あり,異常なし,異常あり"</formula1>
    </dataValidation>
    <dataValidation type="list" allowBlank="1" showInputMessage="1" showErrorMessage="1" sqref="S730:V741" xr:uid="{00000000-0002-0000-0500-000005000000}">
      <formula1>"陰性・陽性,陰性,陽性"</formula1>
    </dataValidation>
    <dataValidation type="list" allowBlank="1" showInputMessage="1" showErrorMessage="1" sqref="AE726:AI726 AE722:AI722" xr:uid="{00000000-0002-0000-0500-000004000000}">
      <formula1>"は  い　・　いいえ,は　  い,い い え"</formula1>
    </dataValidation>
    <dataValidation type="list" allowBlank="1" showInputMessage="1" showErrorMessage="1" sqref="AE719:AI719" xr:uid="{00000000-0002-0000-0500-000003000000}">
      <formula1>"い　る　・　いない,い な い,い　　る,該当者なし"</formula1>
    </dataValidation>
    <dataValidation type="list" allowBlank="1" showInputMessage="1" showErrorMessage="1" sqref="Z1124:Z1128 Z1130 Z1132 Z1134 Z1136" xr:uid="{00000000-0002-0000-0500-000000000000}">
      <formula1>"している・していない,している,していない"</formula1>
    </dataValidation>
    <dataValidation type="list" allowBlank="1" showInputMessage="1" showErrorMessage="1" sqref="F694:F695" xr:uid="{78A17D8E-2BC3-4FA4-A2A4-DEFA4EB1BDDE}">
      <formula1>"有・無・該当なし,有,無,該当なし"</formula1>
    </dataValidation>
    <dataValidation type="list" allowBlank="1" showInputMessage="1" showErrorMessage="1" sqref="W913:AJ913" xr:uid="{D630BD55-7D0E-4104-8369-7A498036DA29}">
      <formula1>"毎日,毎週,月１回,２ヶ月に1回,3ヶ月に1回,その他"</formula1>
    </dataValidation>
    <dataValidation type="list" allowBlank="1" showInputMessage="1" showErrorMessage="1" sqref="Z911:Z912" xr:uid="{C0C4500B-AFEF-4A34-990A-7F4605225E72}">
      <formula1>"良・不良,良,不良"</formula1>
    </dataValidation>
    <dataValidation type="list" allowBlank="1" showInputMessage="1" showErrorMessage="1" sqref="AE1378:AI1378" xr:uid="{374F9FC6-17E8-46BB-810A-A936F0602FE4}">
      <formula1>"いる・いない・該当なし,い な い,い　　る,該当なし"</formula1>
    </dataValidation>
  </dataValidations>
  <printOptions horizontalCentered="1"/>
  <pageMargins left="0.39370078740157483" right="0.39370078740157483" top="0.59055118110236227" bottom="0.59055118110236227" header="0.51181102362204722" footer="0.27559055118110237"/>
  <pageSetup paperSize="9" scale="98" fitToHeight="0" pageOrder="overThenDown" orientation="portrait" cellComments="asDisplayed" r:id="rId1"/>
  <headerFooter alignWithMargins="0">
    <oddFooter>&amp;C&amp;P</oddFooter>
  </headerFooter>
  <rowBreaks count="29" manualBreakCount="29">
    <brk id="42" max="36" man="1"/>
    <brk id="84" max="36" man="1"/>
    <brk id="186" max="36" man="1"/>
    <brk id="376" max="36" man="1"/>
    <brk id="395" max="36" man="1"/>
    <brk id="536" max="36" man="1"/>
    <brk id="588" max="36" man="1"/>
    <brk id="633" max="36" man="1"/>
    <brk id="666" max="36" man="1"/>
    <brk id="702" max="36" man="1"/>
    <brk id="743" max="36" man="1"/>
    <brk id="776" max="36" man="1"/>
    <brk id="800" max="36" man="1"/>
    <brk id="842" max="36" man="1"/>
    <brk id="875" max="36" man="1"/>
    <brk id="915" max="36" man="1"/>
    <brk id="957" max="36" man="1"/>
    <brk id="990" max="36" man="1"/>
    <brk id="1021" max="36" man="1"/>
    <brk id="1065" max="36" man="1"/>
    <brk id="1085" max="36" man="1"/>
    <brk id="1119" max="36" man="1"/>
    <brk id="1148" max="36" man="1"/>
    <brk id="1178" max="36" man="1"/>
    <brk id="1206" max="36" man="1"/>
    <brk id="1244" max="36" man="1"/>
    <brk id="1285" max="36" man="1"/>
    <brk id="1325" max="36" man="1"/>
    <brk id="1364" max="36"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BB332"/>
  <sheetViews>
    <sheetView view="pageBreakPreview" topLeftCell="A25" zoomScale="115" zoomScaleNormal="100" zoomScaleSheetLayoutView="115" workbookViewId="0">
      <selection activeCell="T9" sqref="T9:W21"/>
    </sheetView>
  </sheetViews>
  <sheetFormatPr defaultColWidth="0" defaultRowHeight="12" x14ac:dyDescent="0.15"/>
  <cols>
    <col min="1" max="1" width="2.625" style="67" customWidth="1"/>
    <col min="2" max="2" width="3.625" style="19" customWidth="1"/>
    <col min="3" max="3" width="2.375" style="19" bestFit="1" customWidth="1"/>
    <col min="4" max="9" width="2.875" style="19" customWidth="1"/>
    <col min="10" max="15" width="2.625" style="19" customWidth="1"/>
    <col min="16" max="19" width="2.875" style="19" customWidth="1"/>
    <col min="20" max="25" width="2.625" style="19" customWidth="1"/>
    <col min="26" max="34" width="3.125" style="19" customWidth="1"/>
    <col min="35" max="37" width="2.625" style="19" customWidth="1"/>
    <col min="38" max="39" width="9" style="19" customWidth="1"/>
    <col min="40" max="16384" width="0" style="19" hidden="1"/>
  </cols>
  <sheetData>
    <row r="1" spans="1:37" s="90" customFormat="1" ht="17.25" x14ac:dyDescent="0.15">
      <c r="A1" s="565" t="s">
        <v>1637</v>
      </c>
    </row>
    <row r="2" spans="1:37" s="90" customFormat="1" ht="8.1" customHeight="1" x14ac:dyDescent="0.15">
      <c r="A2" s="565"/>
    </row>
    <row r="3" spans="1:37" s="3" customFormat="1" ht="17.25" customHeight="1" x14ac:dyDescent="0.15">
      <c r="A3" s="566" t="s">
        <v>248</v>
      </c>
      <c r="B3" s="3" t="s">
        <v>974</v>
      </c>
    </row>
    <row r="4" spans="1:37" s="3" customFormat="1" ht="17.25" customHeight="1" x14ac:dyDescent="0.15">
      <c r="B4" s="2" t="s">
        <v>1638</v>
      </c>
      <c r="AI4" s="20" t="s">
        <v>171</v>
      </c>
    </row>
    <row r="5" spans="1:37" s="4" customFormat="1" ht="12.75" customHeight="1" thickBot="1" x14ac:dyDescent="0.2">
      <c r="B5" s="1222" t="s">
        <v>333</v>
      </c>
      <c r="C5" s="1005"/>
      <c r="D5" s="1005"/>
      <c r="E5" s="1005"/>
      <c r="F5" s="1005"/>
      <c r="G5" s="1005"/>
      <c r="H5" s="1005"/>
      <c r="I5" s="1005"/>
      <c r="J5" s="1005"/>
      <c r="K5" s="1006"/>
      <c r="L5" s="1222" t="s">
        <v>221</v>
      </c>
      <c r="M5" s="1005"/>
      <c r="N5" s="1005"/>
      <c r="O5" s="1006"/>
      <c r="P5" s="1222" t="s">
        <v>23</v>
      </c>
      <c r="Q5" s="1005"/>
      <c r="R5" s="1005"/>
      <c r="S5" s="1006"/>
      <c r="T5" s="1222" t="s">
        <v>360</v>
      </c>
      <c r="U5" s="1005"/>
      <c r="V5" s="1005"/>
      <c r="W5" s="1005"/>
      <c r="X5" s="2295" t="s">
        <v>510</v>
      </c>
      <c r="Y5" s="2296"/>
      <c r="Z5" s="2296"/>
      <c r="AA5" s="2296"/>
      <c r="AB5" s="2296"/>
      <c r="AC5" s="2296"/>
      <c r="AD5" s="2296"/>
      <c r="AE5" s="2296"/>
      <c r="AF5" s="2296"/>
      <c r="AG5" s="2296"/>
      <c r="AH5" s="2296"/>
      <c r="AI5" s="2296"/>
      <c r="AJ5" s="2297"/>
      <c r="AK5" s="177"/>
    </row>
    <row r="6" spans="1:37" s="4" customFormat="1" ht="18.95" customHeight="1" thickTop="1" x14ac:dyDescent="0.15">
      <c r="B6" s="1561" t="s">
        <v>663</v>
      </c>
      <c r="C6" s="1030" t="s">
        <v>335</v>
      </c>
      <c r="D6" s="1031"/>
      <c r="E6" s="1031"/>
      <c r="F6" s="1031"/>
      <c r="G6" s="1031"/>
      <c r="H6" s="1031"/>
      <c r="I6" s="1031"/>
      <c r="J6" s="1031"/>
      <c r="K6" s="1363"/>
      <c r="L6" s="1361"/>
      <c r="M6" s="1362"/>
      <c r="N6" s="1362"/>
      <c r="O6" s="197" t="s">
        <v>358</v>
      </c>
      <c r="P6" s="1577"/>
      <c r="Q6" s="1578"/>
      <c r="R6" s="1578"/>
      <c r="S6" s="1579"/>
      <c r="T6" s="1577"/>
      <c r="U6" s="1578"/>
      <c r="V6" s="1578"/>
      <c r="W6" s="1657"/>
      <c r="X6" s="267" t="s">
        <v>1639</v>
      </c>
      <c r="Y6" s="268"/>
      <c r="Z6" s="268"/>
      <c r="AA6" s="268"/>
      <c r="AB6" s="268"/>
      <c r="AC6" s="268"/>
      <c r="AD6" s="268"/>
      <c r="AE6" s="268"/>
      <c r="AF6" s="268"/>
      <c r="AG6" s="268"/>
      <c r="AH6" s="269"/>
      <c r="AI6" s="1691"/>
      <c r="AJ6" s="1692"/>
      <c r="AK6" s="30"/>
    </row>
    <row r="7" spans="1:37" s="4" customFormat="1" ht="18.95" customHeight="1" thickBot="1" x14ac:dyDescent="0.2">
      <c r="B7" s="1576"/>
      <c r="C7" s="1396" t="s">
        <v>24</v>
      </c>
      <c r="D7" s="1397"/>
      <c r="E7" s="1397"/>
      <c r="F7" s="1397"/>
      <c r="G7" s="1397"/>
      <c r="H7" s="1397"/>
      <c r="I7" s="1397"/>
      <c r="J7" s="1397"/>
      <c r="K7" s="1581"/>
      <c r="L7" s="1366"/>
      <c r="M7" s="1367"/>
      <c r="N7" s="1367"/>
      <c r="O7" s="201" t="s">
        <v>358</v>
      </c>
      <c r="P7" s="1468"/>
      <c r="Q7" s="1469"/>
      <c r="R7" s="1469"/>
      <c r="S7" s="1580"/>
      <c r="T7" s="1468"/>
      <c r="U7" s="1469"/>
      <c r="V7" s="1469"/>
      <c r="W7" s="1470"/>
      <c r="X7" s="270"/>
      <c r="Y7" s="271"/>
      <c r="Z7" s="271"/>
      <c r="AA7" s="271"/>
      <c r="AB7" s="271"/>
      <c r="AC7" s="271"/>
      <c r="AD7" s="271"/>
      <c r="AE7" s="271"/>
      <c r="AF7" s="271"/>
      <c r="AG7" s="271"/>
      <c r="AH7" s="272"/>
      <c r="AI7" s="1693"/>
      <c r="AJ7" s="1694"/>
      <c r="AK7" s="30"/>
    </row>
    <row r="8" spans="1:37" s="4" customFormat="1" ht="18.95" customHeight="1" thickTop="1" x14ac:dyDescent="0.15">
      <c r="B8" s="1561" t="s">
        <v>577</v>
      </c>
      <c r="C8" s="202" t="s">
        <v>72</v>
      </c>
      <c r="D8" s="203"/>
      <c r="E8" s="203"/>
      <c r="F8" s="203"/>
      <c r="G8" s="203"/>
      <c r="H8" s="203"/>
      <c r="I8" s="203"/>
      <c r="J8" s="203"/>
      <c r="K8" s="204"/>
      <c r="L8" s="1361"/>
      <c r="M8" s="1362"/>
      <c r="N8" s="1362"/>
      <c r="O8" s="197" t="s">
        <v>358</v>
      </c>
      <c r="P8" s="1664">
        <f>+L8*160</f>
        <v>0</v>
      </c>
      <c r="Q8" s="1665"/>
      <c r="R8" s="1665"/>
      <c r="S8" s="1666"/>
      <c r="T8" s="1577"/>
      <c r="U8" s="1578"/>
      <c r="V8" s="1578"/>
      <c r="W8" s="1657"/>
      <c r="X8" s="2293" t="s">
        <v>705</v>
      </c>
      <c r="Y8" s="2294"/>
      <c r="Z8" s="2294"/>
      <c r="AA8" s="2294"/>
      <c r="AB8" s="2294"/>
      <c r="AC8" s="2294"/>
      <c r="AD8" s="2294"/>
      <c r="AE8" s="2294"/>
      <c r="AF8" s="207" t="s">
        <v>1640</v>
      </c>
      <c r="AG8" s="997"/>
      <c r="AH8" s="978"/>
      <c r="AI8" s="978"/>
      <c r="AJ8" s="313" t="s">
        <v>358</v>
      </c>
      <c r="AK8" s="30"/>
    </row>
    <row r="9" spans="1:37" s="4" customFormat="1" ht="18.95" customHeight="1" x14ac:dyDescent="0.15">
      <c r="B9" s="1563"/>
      <c r="C9" s="1390" t="s">
        <v>380</v>
      </c>
      <c r="D9" s="1390" t="s">
        <v>332</v>
      </c>
      <c r="E9" s="22" t="s">
        <v>25</v>
      </c>
      <c r="F9" s="30"/>
      <c r="G9" s="14" t="s">
        <v>26</v>
      </c>
      <c r="H9" s="14"/>
      <c r="I9" s="14"/>
      <c r="J9" s="30"/>
      <c r="K9" s="31" t="s">
        <v>196</v>
      </c>
      <c r="L9" s="1044"/>
      <c r="M9" s="1045"/>
      <c r="N9" s="1045"/>
      <c r="O9" s="6" t="s">
        <v>358</v>
      </c>
      <c r="P9" s="1384">
        <f>+F9*J9*L9</f>
        <v>0</v>
      </c>
      <c r="Q9" s="1385"/>
      <c r="R9" s="1385"/>
      <c r="S9" s="1386"/>
      <c r="T9" s="1020"/>
      <c r="U9" s="1021"/>
      <c r="V9" s="1021"/>
      <c r="W9" s="1022"/>
      <c r="X9" s="1681" t="s">
        <v>655</v>
      </c>
      <c r="Y9" s="1682"/>
      <c r="Z9" s="1682"/>
      <c r="AA9" s="1682"/>
      <c r="AB9" s="1682"/>
      <c r="AC9" s="1682"/>
      <c r="AD9" s="1682"/>
      <c r="AE9" s="1682"/>
      <c r="AF9" s="207" t="s">
        <v>1641</v>
      </c>
      <c r="AG9" s="953"/>
      <c r="AH9" s="1046"/>
      <c r="AI9" s="1046"/>
      <c r="AJ9" s="314" t="s">
        <v>511</v>
      </c>
      <c r="AK9" s="30"/>
    </row>
    <row r="10" spans="1:37" s="4" customFormat="1" ht="18.95" customHeight="1" x14ac:dyDescent="0.15">
      <c r="B10" s="1563"/>
      <c r="C10" s="1391"/>
      <c r="D10" s="1391"/>
      <c r="E10" s="44" t="s">
        <v>25</v>
      </c>
      <c r="F10" s="5"/>
      <c r="G10" s="13" t="s">
        <v>26</v>
      </c>
      <c r="H10" s="13"/>
      <c r="I10" s="13"/>
      <c r="J10" s="5"/>
      <c r="K10" s="6" t="s">
        <v>196</v>
      </c>
      <c r="L10" s="1044"/>
      <c r="M10" s="1045"/>
      <c r="N10" s="1045"/>
      <c r="O10" s="6" t="s">
        <v>358</v>
      </c>
      <c r="P10" s="1384">
        <f t="shared" ref="P10:P21" si="0">+F10*J10*L10</f>
        <v>0</v>
      </c>
      <c r="Q10" s="1385"/>
      <c r="R10" s="1385"/>
      <c r="S10" s="1386"/>
      <c r="T10" s="1493"/>
      <c r="U10" s="1494"/>
      <c r="V10" s="1494"/>
      <c r="W10" s="1495"/>
      <c r="X10" s="1054" t="s">
        <v>386</v>
      </c>
      <c r="Y10" s="932"/>
      <c r="Z10" s="932"/>
      <c r="AA10" s="932"/>
      <c r="AB10" s="932"/>
      <c r="AC10" s="932"/>
      <c r="AD10" s="932"/>
      <c r="AE10" s="955" t="s">
        <v>494</v>
      </c>
      <c r="AF10" s="932"/>
      <c r="AG10" s="979"/>
      <c r="AH10" s="953" t="s">
        <v>495</v>
      </c>
      <c r="AI10" s="1046"/>
      <c r="AJ10" s="1482"/>
      <c r="AK10" s="1559"/>
    </row>
    <row r="11" spans="1:37" s="4" customFormat="1" ht="18.95" customHeight="1" x14ac:dyDescent="0.15">
      <c r="B11" s="1563"/>
      <c r="C11" s="1391"/>
      <c r="D11" s="1391"/>
      <c r="E11" s="44" t="s">
        <v>28</v>
      </c>
      <c r="F11" s="5"/>
      <c r="G11" s="13" t="s">
        <v>29</v>
      </c>
      <c r="H11" s="13"/>
      <c r="I11" s="13"/>
      <c r="J11" s="5"/>
      <c r="K11" s="6" t="s">
        <v>195</v>
      </c>
      <c r="L11" s="1044"/>
      <c r="M11" s="1045"/>
      <c r="N11" s="1045"/>
      <c r="O11" s="6" t="s">
        <v>358</v>
      </c>
      <c r="P11" s="1358">
        <f t="shared" si="0"/>
        <v>0</v>
      </c>
      <c r="Q11" s="1359"/>
      <c r="R11" s="1359"/>
      <c r="S11" s="1360"/>
      <c r="T11" s="1493"/>
      <c r="U11" s="1494"/>
      <c r="V11" s="1494"/>
      <c r="W11" s="1495"/>
      <c r="X11" s="1473" t="s">
        <v>27</v>
      </c>
      <c r="Y11" s="1474"/>
      <c r="Z11" s="1474"/>
      <c r="AA11" s="1475"/>
      <c r="AB11" s="1044"/>
      <c r="AC11" s="1045"/>
      <c r="AD11" s="13" t="s">
        <v>358</v>
      </c>
      <c r="AE11" s="1486">
        <f>TRUNC(AB11/3,1)</f>
        <v>0</v>
      </c>
      <c r="AF11" s="1487"/>
      <c r="AG11" s="1398" t="s">
        <v>496</v>
      </c>
      <c r="AH11" s="1483"/>
      <c r="AI11" s="1484"/>
      <c r="AJ11" s="1485"/>
      <c r="AK11" s="1559"/>
    </row>
    <row r="12" spans="1:37" s="4" customFormat="1" ht="18.95" customHeight="1" x14ac:dyDescent="0.15">
      <c r="B12" s="1563"/>
      <c r="C12" s="1391"/>
      <c r="D12" s="1391"/>
      <c r="E12" s="44" t="s">
        <v>28</v>
      </c>
      <c r="F12" s="5"/>
      <c r="G12" s="13" t="s">
        <v>29</v>
      </c>
      <c r="H12" s="13"/>
      <c r="I12" s="13"/>
      <c r="J12" s="5"/>
      <c r="K12" s="6" t="s">
        <v>195</v>
      </c>
      <c r="L12" s="1044"/>
      <c r="M12" s="1045"/>
      <c r="N12" s="1045"/>
      <c r="O12" s="6" t="s">
        <v>358</v>
      </c>
      <c r="P12" s="1358">
        <f t="shared" si="0"/>
        <v>0</v>
      </c>
      <c r="Q12" s="1359"/>
      <c r="R12" s="1359"/>
      <c r="S12" s="1360"/>
      <c r="T12" s="1493"/>
      <c r="U12" s="1494"/>
      <c r="V12" s="1494"/>
      <c r="W12" s="1495"/>
      <c r="X12" s="1473" t="s">
        <v>747</v>
      </c>
      <c r="Y12" s="1474"/>
      <c r="Z12" s="1474"/>
      <c r="AA12" s="1475"/>
      <c r="AB12" s="1044"/>
      <c r="AC12" s="1045"/>
      <c r="AD12" s="13" t="s">
        <v>358</v>
      </c>
      <c r="AE12" s="1486">
        <f>TRUNC(AB12/6,1)</f>
        <v>0</v>
      </c>
      <c r="AF12" s="1487"/>
      <c r="AG12" s="1399"/>
      <c r="AH12" s="1483"/>
      <c r="AI12" s="1484"/>
      <c r="AJ12" s="1485"/>
      <c r="AK12" s="1559"/>
    </row>
    <row r="13" spans="1:37" s="4" customFormat="1" ht="18.95" customHeight="1" x14ac:dyDescent="0.15">
      <c r="B13" s="1563"/>
      <c r="C13" s="1391"/>
      <c r="D13" s="1391"/>
      <c r="E13" s="44" t="s">
        <v>28</v>
      </c>
      <c r="F13" s="5"/>
      <c r="G13" s="13" t="s">
        <v>29</v>
      </c>
      <c r="H13" s="13"/>
      <c r="I13" s="13"/>
      <c r="J13" s="5"/>
      <c r="K13" s="6" t="s">
        <v>195</v>
      </c>
      <c r="L13" s="1044"/>
      <c r="M13" s="1045"/>
      <c r="N13" s="1045"/>
      <c r="O13" s="6" t="s">
        <v>358</v>
      </c>
      <c r="P13" s="1358">
        <f t="shared" si="0"/>
        <v>0</v>
      </c>
      <c r="Q13" s="1359"/>
      <c r="R13" s="1359"/>
      <c r="S13" s="1360"/>
      <c r="T13" s="1493"/>
      <c r="U13" s="1494"/>
      <c r="V13" s="1494"/>
      <c r="W13" s="1495"/>
      <c r="X13" s="1473" t="s">
        <v>748</v>
      </c>
      <c r="Y13" s="1474"/>
      <c r="Z13" s="1474"/>
      <c r="AA13" s="1475"/>
      <c r="AB13" s="1044"/>
      <c r="AC13" s="1045"/>
      <c r="AD13" s="13" t="s">
        <v>358</v>
      </c>
      <c r="AE13" s="1486">
        <f>TRUNC(AB13/6,1)</f>
        <v>0</v>
      </c>
      <c r="AF13" s="1487"/>
      <c r="AG13" s="1399"/>
      <c r="AH13" s="1483"/>
      <c r="AI13" s="1484"/>
      <c r="AJ13" s="1485"/>
      <c r="AK13" s="1559"/>
    </row>
    <row r="14" spans="1:37" s="4" customFormat="1" ht="18.95" customHeight="1" x14ac:dyDescent="0.15">
      <c r="B14" s="1563"/>
      <c r="C14" s="1391"/>
      <c r="D14" s="1573"/>
      <c r="E14" s="23" t="s">
        <v>28</v>
      </c>
      <c r="F14" s="11"/>
      <c r="G14" s="24" t="s">
        <v>29</v>
      </c>
      <c r="H14" s="24"/>
      <c r="I14" s="24"/>
      <c r="J14" s="11"/>
      <c r="K14" s="18" t="s">
        <v>195</v>
      </c>
      <c r="L14" s="1044"/>
      <c r="M14" s="1045"/>
      <c r="N14" s="1045"/>
      <c r="O14" s="6" t="s">
        <v>358</v>
      </c>
      <c r="P14" s="1051">
        <f t="shared" si="0"/>
        <v>0</v>
      </c>
      <c r="Q14" s="1052"/>
      <c r="R14" s="1052"/>
      <c r="S14" s="1053"/>
      <c r="T14" s="1493"/>
      <c r="U14" s="1494"/>
      <c r="V14" s="1494"/>
      <c r="W14" s="1495"/>
      <c r="X14" s="1473" t="s">
        <v>30</v>
      </c>
      <c r="Y14" s="1474"/>
      <c r="Z14" s="1474"/>
      <c r="AA14" s="1475"/>
      <c r="AB14" s="1364"/>
      <c r="AC14" s="1365"/>
      <c r="AD14" s="17" t="s">
        <v>358</v>
      </c>
      <c r="AE14" s="1486">
        <f>TRUNC(AB14/20,1)</f>
        <v>0</v>
      </c>
      <c r="AF14" s="1487"/>
      <c r="AG14" s="1399"/>
      <c r="AH14" s="1368"/>
      <c r="AI14" s="1369"/>
      <c r="AJ14" s="1370"/>
      <c r="AK14" s="1559"/>
    </row>
    <row r="15" spans="1:37" s="4" customFormat="1" ht="18.95" customHeight="1" x14ac:dyDescent="0.15">
      <c r="B15" s="1563"/>
      <c r="C15" s="1391"/>
      <c r="D15" s="1390" t="s">
        <v>38</v>
      </c>
      <c r="E15" s="22" t="s">
        <v>28</v>
      </c>
      <c r="F15" s="30"/>
      <c r="G15" s="14" t="s">
        <v>29</v>
      </c>
      <c r="H15" s="14"/>
      <c r="I15" s="14"/>
      <c r="J15" s="30"/>
      <c r="K15" s="31" t="s">
        <v>195</v>
      </c>
      <c r="L15" s="1044"/>
      <c r="M15" s="1045"/>
      <c r="N15" s="1045"/>
      <c r="O15" s="6" t="s">
        <v>358</v>
      </c>
      <c r="P15" s="1384">
        <f t="shared" si="0"/>
        <v>0</v>
      </c>
      <c r="Q15" s="1385"/>
      <c r="R15" s="1385"/>
      <c r="S15" s="1386"/>
      <c r="T15" s="1493"/>
      <c r="U15" s="1494"/>
      <c r="V15" s="1494"/>
      <c r="W15" s="1495"/>
      <c r="X15" s="1476" t="s">
        <v>746</v>
      </c>
      <c r="Y15" s="1477"/>
      <c r="Z15" s="1477"/>
      <c r="AA15" s="1478"/>
      <c r="AB15" s="1364"/>
      <c r="AC15" s="1365"/>
      <c r="AD15" s="17" t="s">
        <v>358</v>
      </c>
      <c r="AE15" s="1683">
        <f>TRUNC(AB15/30,1)</f>
        <v>0</v>
      </c>
      <c r="AF15" s="1684"/>
      <c r="AG15" s="1399"/>
      <c r="AH15" s="1368"/>
      <c r="AI15" s="1369"/>
      <c r="AJ15" s="1370"/>
      <c r="AK15" s="187"/>
    </row>
    <row r="16" spans="1:37" s="4" customFormat="1" ht="18.95" customHeight="1" x14ac:dyDescent="0.15">
      <c r="B16" s="1563"/>
      <c r="C16" s="1391"/>
      <c r="D16" s="1391"/>
      <c r="E16" s="44" t="s">
        <v>28</v>
      </c>
      <c r="F16" s="5"/>
      <c r="G16" s="13" t="s">
        <v>29</v>
      </c>
      <c r="H16" s="13"/>
      <c r="I16" s="13"/>
      <c r="J16" s="5"/>
      <c r="K16" s="6" t="s">
        <v>195</v>
      </c>
      <c r="L16" s="1044"/>
      <c r="M16" s="1045"/>
      <c r="N16" s="1045"/>
      <c r="O16" s="6" t="s">
        <v>358</v>
      </c>
      <c r="P16" s="1358">
        <f t="shared" si="0"/>
        <v>0</v>
      </c>
      <c r="Q16" s="1359"/>
      <c r="R16" s="1359"/>
      <c r="S16" s="1360"/>
      <c r="T16" s="1493"/>
      <c r="U16" s="1494"/>
      <c r="V16" s="1494"/>
      <c r="W16" s="1495"/>
      <c r="X16" s="1476" t="s">
        <v>749</v>
      </c>
      <c r="Y16" s="1477"/>
      <c r="Z16" s="1477"/>
      <c r="AA16" s="1478"/>
      <c r="AB16" s="1364"/>
      <c r="AC16" s="1365"/>
      <c r="AD16" s="17" t="s">
        <v>358</v>
      </c>
      <c r="AE16" s="1683">
        <f>TRUNC(AB16/30,1)</f>
        <v>0</v>
      </c>
      <c r="AF16" s="1684"/>
      <c r="AG16" s="1400"/>
      <c r="AH16" s="1368"/>
      <c r="AI16" s="1369"/>
      <c r="AJ16" s="1370"/>
      <c r="AK16" s="30"/>
    </row>
    <row r="17" spans="2:54" s="4" customFormat="1" ht="18.95" customHeight="1" x14ac:dyDescent="0.15">
      <c r="B17" s="1563"/>
      <c r="C17" s="1391"/>
      <c r="D17" s="1391"/>
      <c r="E17" s="44" t="s">
        <v>28</v>
      </c>
      <c r="F17" s="5"/>
      <c r="G17" s="13" t="s">
        <v>29</v>
      </c>
      <c r="H17" s="13"/>
      <c r="I17" s="13"/>
      <c r="J17" s="5"/>
      <c r="K17" s="6" t="s">
        <v>195</v>
      </c>
      <c r="L17" s="1044"/>
      <c r="M17" s="1045"/>
      <c r="N17" s="1045"/>
      <c r="O17" s="6" t="s">
        <v>358</v>
      </c>
      <c r="P17" s="1358">
        <f t="shared" si="0"/>
        <v>0</v>
      </c>
      <c r="Q17" s="1359"/>
      <c r="R17" s="1359"/>
      <c r="S17" s="1360"/>
      <c r="T17" s="1493"/>
      <c r="U17" s="1494"/>
      <c r="V17" s="1494"/>
      <c r="W17" s="1495"/>
      <c r="X17" s="1401" t="s">
        <v>31</v>
      </c>
      <c r="Y17" s="974"/>
      <c r="Z17" s="974"/>
      <c r="AA17" s="974"/>
      <c r="AB17" s="974"/>
      <c r="AC17" s="974"/>
      <c r="AD17" s="206" t="s">
        <v>1642</v>
      </c>
      <c r="AE17" s="1486">
        <f>ROUND(SUM(AE11:AF16),0)</f>
        <v>0</v>
      </c>
      <c r="AF17" s="1560"/>
      <c r="AG17" s="205" t="s">
        <v>358</v>
      </c>
      <c r="AH17" s="1483">
        <f>SUM(AH11:AJ14)</f>
        <v>0</v>
      </c>
      <c r="AI17" s="1484"/>
      <c r="AJ17" s="315" t="s">
        <v>358</v>
      </c>
      <c r="AK17" s="188"/>
    </row>
    <row r="18" spans="2:54" s="4" customFormat="1" ht="18.95" customHeight="1" x14ac:dyDescent="0.15">
      <c r="B18" s="1563"/>
      <c r="C18" s="1391"/>
      <c r="D18" s="1391"/>
      <c r="E18" s="44" t="s">
        <v>28</v>
      </c>
      <c r="F18" s="5"/>
      <c r="G18" s="13" t="s">
        <v>29</v>
      </c>
      <c r="H18" s="13"/>
      <c r="I18" s="13"/>
      <c r="J18" s="5"/>
      <c r="K18" s="6" t="s">
        <v>195</v>
      </c>
      <c r="L18" s="1044"/>
      <c r="M18" s="1045"/>
      <c r="N18" s="1045"/>
      <c r="O18" s="6" t="s">
        <v>358</v>
      </c>
      <c r="P18" s="1358">
        <f t="shared" si="0"/>
        <v>0</v>
      </c>
      <c r="Q18" s="1359"/>
      <c r="R18" s="1359"/>
      <c r="S18" s="1360"/>
      <c r="T18" s="1493"/>
      <c r="U18" s="1494"/>
      <c r="V18" s="1494"/>
      <c r="W18" s="1495"/>
      <c r="X18" s="327"/>
      <c r="Y18" s="14"/>
      <c r="Z18" s="14"/>
      <c r="AA18" s="14"/>
      <c r="AB18" s="14"/>
      <c r="AC18" s="14"/>
      <c r="AD18" s="14"/>
      <c r="AE18" s="14"/>
      <c r="AF18" s="14"/>
      <c r="AG18" s="14"/>
      <c r="AH18" s="14"/>
      <c r="AI18" s="14"/>
      <c r="AJ18" s="314"/>
      <c r="AK18" s="30"/>
    </row>
    <row r="19" spans="2:54" s="4" customFormat="1" ht="18.95" customHeight="1" x14ac:dyDescent="0.15">
      <c r="B19" s="1563"/>
      <c r="C19" s="1391"/>
      <c r="D19" s="1391"/>
      <c r="E19" s="44" t="s">
        <v>28</v>
      </c>
      <c r="F19" s="5"/>
      <c r="G19" s="13" t="s">
        <v>29</v>
      </c>
      <c r="H19" s="13"/>
      <c r="I19" s="13"/>
      <c r="J19" s="5"/>
      <c r="K19" s="6" t="s">
        <v>195</v>
      </c>
      <c r="L19" s="1044"/>
      <c r="M19" s="1045"/>
      <c r="N19" s="1045"/>
      <c r="O19" s="6" t="s">
        <v>358</v>
      </c>
      <c r="P19" s="1358">
        <f t="shared" si="0"/>
        <v>0</v>
      </c>
      <c r="Q19" s="1359"/>
      <c r="R19" s="1359"/>
      <c r="S19" s="1360"/>
      <c r="T19" s="1493"/>
      <c r="U19" s="1494"/>
      <c r="V19" s="1494"/>
      <c r="W19" s="1495"/>
      <c r="X19" s="1401" t="s">
        <v>620</v>
      </c>
      <c r="Y19" s="974"/>
      <c r="Z19" s="974"/>
      <c r="AA19" s="974"/>
      <c r="AB19" s="974"/>
      <c r="AC19" s="974"/>
      <c r="AD19" s="974"/>
      <c r="AE19" s="974"/>
      <c r="AF19" s="5" t="s">
        <v>1643</v>
      </c>
      <c r="AG19" s="1402"/>
      <c r="AH19" s="1403"/>
      <c r="AI19" s="1403"/>
      <c r="AJ19" s="316" t="s">
        <v>511</v>
      </c>
      <c r="AK19" s="30"/>
    </row>
    <row r="20" spans="2:54" s="4" customFormat="1" ht="18.95" customHeight="1" x14ac:dyDescent="0.15">
      <c r="B20" s="1563"/>
      <c r="C20" s="1391"/>
      <c r="D20" s="1391"/>
      <c r="E20" s="44" t="s">
        <v>28</v>
      </c>
      <c r="F20" s="5"/>
      <c r="G20" s="13" t="s">
        <v>29</v>
      </c>
      <c r="H20" s="13"/>
      <c r="I20" s="13"/>
      <c r="J20" s="5"/>
      <c r="K20" s="6" t="s">
        <v>195</v>
      </c>
      <c r="L20" s="1044"/>
      <c r="M20" s="1045"/>
      <c r="N20" s="1045"/>
      <c r="O20" s="6" t="s">
        <v>358</v>
      </c>
      <c r="P20" s="1358">
        <f t="shared" si="0"/>
        <v>0</v>
      </c>
      <c r="Q20" s="1359"/>
      <c r="R20" s="1359"/>
      <c r="S20" s="1360"/>
      <c r="T20" s="1493"/>
      <c r="U20" s="1494"/>
      <c r="V20" s="1494"/>
      <c r="W20" s="1495"/>
      <c r="X20" s="1054" t="s">
        <v>750</v>
      </c>
      <c r="Y20" s="932"/>
      <c r="Z20" s="932"/>
      <c r="AA20" s="932"/>
      <c r="AB20" s="932"/>
      <c r="AC20" s="932"/>
      <c r="AD20" s="932"/>
      <c r="AE20" s="932"/>
      <c r="AF20" s="5" t="s">
        <v>1644</v>
      </c>
      <c r="AG20" s="1044"/>
      <c r="AH20" s="1045"/>
      <c r="AI20" s="1045"/>
      <c r="AJ20" s="316" t="s">
        <v>358</v>
      </c>
    </row>
    <row r="21" spans="2:54" s="4" customFormat="1" ht="18.95" customHeight="1" x14ac:dyDescent="0.15">
      <c r="B21" s="1563"/>
      <c r="C21" s="1391"/>
      <c r="D21" s="1391"/>
      <c r="E21" s="22" t="s">
        <v>28</v>
      </c>
      <c r="F21" s="30"/>
      <c r="G21" s="14" t="s">
        <v>29</v>
      </c>
      <c r="H21" s="14"/>
      <c r="I21" s="14"/>
      <c r="J21" s="30"/>
      <c r="K21" s="31" t="s">
        <v>195</v>
      </c>
      <c r="L21" s="1044"/>
      <c r="M21" s="1045"/>
      <c r="N21" s="1045"/>
      <c r="O21" s="6" t="s">
        <v>358</v>
      </c>
      <c r="P21" s="1051">
        <f t="shared" si="0"/>
        <v>0</v>
      </c>
      <c r="Q21" s="1052"/>
      <c r="R21" s="1052"/>
      <c r="S21" s="1053"/>
      <c r="T21" s="1023"/>
      <c r="U21" s="1024"/>
      <c r="V21" s="1024"/>
      <c r="W21" s="1025"/>
      <c r="X21" s="1054" t="s">
        <v>751</v>
      </c>
      <c r="Y21" s="932"/>
      <c r="Z21" s="932"/>
      <c r="AA21" s="932"/>
      <c r="AB21" s="932"/>
      <c r="AC21" s="932"/>
      <c r="AD21" s="932"/>
      <c r="AE21" s="932"/>
      <c r="AF21" s="6" t="s">
        <v>1645</v>
      </c>
      <c r="AG21" s="1044"/>
      <c r="AH21" s="1045"/>
      <c r="AI21" s="1045"/>
      <c r="AJ21" s="316" t="s">
        <v>358</v>
      </c>
    </row>
    <row r="22" spans="2:54" s="4" customFormat="1" ht="17.100000000000001" customHeight="1" thickBot="1" x14ac:dyDescent="0.2">
      <c r="B22" s="1563"/>
      <c r="C22" s="1425" t="s">
        <v>73</v>
      </c>
      <c r="D22" s="1425"/>
      <c r="E22" s="1425"/>
      <c r="F22" s="1425"/>
      <c r="G22" s="1425"/>
      <c r="H22" s="1425"/>
      <c r="I22" s="1425"/>
      <c r="J22" s="1425"/>
      <c r="K22" s="1425"/>
      <c r="L22" s="1070"/>
      <c r="M22" s="1021"/>
      <c r="N22" s="1021"/>
      <c r="O22" s="1071"/>
      <c r="P22" s="1384">
        <f>SUM(P9:S21)</f>
        <v>0</v>
      </c>
      <c r="Q22" s="1385"/>
      <c r="R22" s="1385"/>
      <c r="S22" s="1386"/>
      <c r="T22" s="1072">
        <f>IF(OR(P8="",L8=""),0,ROUND(P22/(P8/L8),0))</f>
        <v>0</v>
      </c>
      <c r="U22" s="1073"/>
      <c r="V22" s="1073"/>
      <c r="W22" s="273" t="s">
        <v>358</v>
      </c>
      <c r="X22" s="1054" t="s">
        <v>752</v>
      </c>
      <c r="Y22" s="932"/>
      <c r="Z22" s="932"/>
      <c r="AA22" s="932"/>
      <c r="AB22" s="932"/>
      <c r="AC22" s="932"/>
      <c r="AD22" s="932"/>
      <c r="AE22" s="932"/>
      <c r="AF22" s="6" t="s">
        <v>1646</v>
      </c>
      <c r="AG22" s="1044"/>
      <c r="AH22" s="1045"/>
      <c r="AI22" s="1045"/>
      <c r="AJ22" s="316" t="s">
        <v>358</v>
      </c>
      <c r="AK22" s="30"/>
    </row>
    <row r="23" spans="2:54" s="4" customFormat="1" ht="17.25" customHeight="1" x14ac:dyDescent="0.15">
      <c r="B23" s="1561" t="s">
        <v>359</v>
      </c>
      <c r="C23" s="1379" t="s">
        <v>535</v>
      </c>
      <c r="D23" s="997" t="s">
        <v>528</v>
      </c>
      <c r="E23" s="1382"/>
      <c r="F23" s="1382"/>
      <c r="G23" s="1382"/>
      <c r="H23" s="1382"/>
      <c r="I23" s="1382"/>
      <c r="J23" s="1382"/>
      <c r="K23" s="1383"/>
      <c r="L23" s="1361"/>
      <c r="M23" s="1362"/>
      <c r="N23" s="1362"/>
      <c r="O23" s="197" t="s">
        <v>358</v>
      </c>
      <c r="P23" s="1048">
        <f>+F23*J23*L23</f>
        <v>0</v>
      </c>
      <c r="Q23" s="1049"/>
      <c r="R23" s="1049"/>
      <c r="S23" s="1050"/>
      <c r="T23" s="1674"/>
      <c r="U23" s="1675"/>
      <c r="V23" s="1675"/>
      <c r="W23" s="1676"/>
      <c r="X23" s="1401" t="s">
        <v>451</v>
      </c>
      <c r="Y23" s="974"/>
      <c r="Z23" s="974"/>
      <c r="AA23" s="974"/>
      <c r="AB23" s="974"/>
      <c r="AC23" s="974"/>
      <c r="AD23" s="974"/>
      <c r="AE23" s="974"/>
      <c r="AF23" s="6" t="s">
        <v>1647</v>
      </c>
      <c r="AG23" s="1044"/>
      <c r="AH23" s="1045"/>
      <c r="AI23" s="1045"/>
      <c r="AJ23" s="316" t="s">
        <v>358</v>
      </c>
      <c r="AK23" s="30"/>
      <c r="AO23" s="14"/>
      <c r="AP23" s="14"/>
      <c r="AQ23" s="14"/>
      <c r="AR23" s="14"/>
      <c r="AS23" s="14"/>
      <c r="AT23" s="14"/>
      <c r="AU23" s="14"/>
      <c r="AV23" s="14"/>
      <c r="AW23" s="14"/>
      <c r="AX23" s="14"/>
      <c r="AY23" s="14"/>
      <c r="AZ23" s="14"/>
      <c r="BA23" s="14"/>
      <c r="BB23" s="14"/>
    </row>
    <row r="24" spans="2:54" s="4" customFormat="1" ht="17.100000000000001" customHeight="1" x14ac:dyDescent="0.15">
      <c r="B24" s="1562"/>
      <c r="C24" s="1379"/>
      <c r="D24" s="1177" t="s">
        <v>650</v>
      </c>
      <c r="E24" s="1042"/>
      <c r="F24" s="1042"/>
      <c r="G24" s="1042"/>
      <c r="H24" s="1042"/>
      <c r="I24" s="1042"/>
      <c r="J24" s="1042"/>
      <c r="K24" s="1043"/>
      <c r="L24" s="953"/>
      <c r="M24" s="1046"/>
      <c r="N24" s="1046"/>
      <c r="O24" s="1047" t="s">
        <v>358</v>
      </c>
      <c r="P24" s="264"/>
      <c r="Q24" s="265"/>
      <c r="R24" s="265"/>
      <c r="S24" s="266"/>
      <c r="T24" s="1020"/>
      <c r="U24" s="1021"/>
      <c r="V24" s="1021"/>
      <c r="W24" s="1022"/>
      <c r="X24" s="1054" t="s">
        <v>745</v>
      </c>
      <c r="Y24" s="932"/>
      <c r="Z24" s="932"/>
      <c r="AA24" s="932"/>
      <c r="AB24" s="932"/>
      <c r="AC24" s="932"/>
      <c r="AD24" s="932"/>
      <c r="AE24" s="932"/>
      <c r="AF24" s="6" t="s">
        <v>1648</v>
      </c>
      <c r="AG24" s="932"/>
      <c r="AH24" s="932"/>
      <c r="AI24" s="932"/>
      <c r="AJ24" s="316" t="s">
        <v>358</v>
      </c>
      <c r="AK24" s="30"/>
      <c r="AO24" s="14"/>
      <c r="AP24" s="14"/>
      <c r="AQ24" s="14"/>
      <c r="AR24" s="14"/>
      <c r="AS24" s="14"/>
      <c r="AT24" s="14"/>
      <c r="AU24" s="14"/>
      <c r="AV24" s="14"/>
      <c r="AW24" s="14"/>
      <c r="AX24" s="14"/>
      <c r="AY24" s="14"/>
      <c r="AZ24" s="14"/>
      <c r="BA24" s="14"/>
      <c r="BB24" s="14"/>
    </row>
    <row r="25" spans="2:54" s="4" customFormat="1" ht="17.100000000000001" customHeight="1" x14ac:dyDescent="0.15">
      <c r="B25" s="1563"/>
      <c r="C25" s="1380"/>
      <c r="D25" s="1178"/>
      <c r="E25" s="1080"/>
      <c r="F25" s="1080"/>
      <c r="G25" s="1080"/>
      <c r="H25" s="1080"/>
      <c r="I25" s="1080"/>
      <c r="J25" s="1080"/>
      <c r="K25" s="1065"/>
      <c r="L25" s="997"/>
      <c r="M25" s="978"/>
      <c r="N25" s="978"/>
      <c r="O25" s="1081"/>
      <c r="P25" s="1358">
        <f>+F25*J25*L25</f>
        <v>0</v>
      </c>
      <c r="Q25" s="1359"/>
      <c r="R25" s="1359"/>
      <c r="S25" s="1360"/>
      <c r="T25" s="1023"/>
      <c r="U25" s="1024"/>
      <c r="V25" s="1024"/>
      <c r="W25" s="1025"/>
      <c r="X25" s="327"/>
      <c r="Y25" s="14"/>
      <c r="Z25" s="14"/>
      <c r="AA25" s="14"/>
      <c r="AB25" s="14"/>
      <c r="AC25" s="14"/>
      <c r="AD25" s="14"/>
      <c r="AE25" s="14"/>
      <c r="AF25" s="14"/>
      <c r="AG25" s="14"/>
      <c r="AH25" s="14"/>
      <c r="AI25" s="14"/>
      <c r="AJ25" s="314"/>
      <c r="AK25" s="208"/>
      <c r="AO25" s="14"/>
      <c r="AP25" s="14"/>
      <c r="AQ25" s="321"/>
      <c r="AR25" s="321"/>
      <c r="AS25" s="321"/>
      <c r="AT25" s="321"/>
      <c r="AU25" s="321"/>
      <c r="AV25" s="321"/>
      <c r="AW25" s="321"/>
      <c r="AX25" s="321"/>
      <c r="AY25" s="321"/>
      <c r="AZ25" s="321"/>
      <c r="BA25" s="321"/>
      <c r="BB25" s="321"/>
    </row>
    <row r="26" spans="2:54" s="4" customFormat="1" ht="17.100000000000001" customHeight="1" x14ac:dyDescent="0.15">
      <c r="B26" s="1563"/>
      <c r="C26" s="1381"/>
      <c r="D26" s="955" t="s">
        <v>529</v>
      </c>
      <c r="E26" s="1199"/>
      <c r="F26" s="1199"/>
      <c r="G26" s="1199"/>
      <c r="H26" s="1199"/>
      <c r="I26" s="1199"/>
      <c r="J26" s="1199"/>
      <c r="K26" s="1200"/>
      <c r="L26" s="1465"/>
      <c r="M26" s="1466"/>
      <c r="N26" s="1466"/>
      <c r="O26" s="1467"/>
      <c r="P26" s="1358">
        <f>SUM(P12:S25)</f>
        <v>0</v>
      </c>
      <c r="Q26" s="1359"/>
      <c r="R26" s="1359"/>
      <c r="S26" s="1360"/>
      <c r="T26" s="1568">
        <f>IF(OR(P11="",L11=""),0,ROUND(P26/(P11/L11),0))</f>
        <v>0</v>
      </c>
      <c r="U26" s="1569"/>
      <c r="V26" s="1569"/>
      <c r="W26" s="210" t="s">
        <v>358</v>
      </c>
      <c r="X26" s="327"/>
      <c r="Y26" s="14"/>
      <c r="Z26" s="14"/>
      <c r="AA26" s="14"/>
      <c r="AB26" s="14"/>
      <c r="AC26" s="14"/>
      <c r="AD26" s="14"/>
      <c r="AE26" s="14"/>
      <c r="AF26" s="14"/>
      <c r="AG26" s="14"/>
      <c r="AH26" s="14"/>
      <c r="AI26" s="14"/>
      <c r="AJ26" s="314"/>
      <c r="AK26" s="208"/>
      <c r="AO26" s="14"/>
      <c r="AP26" s="14"/>
      <c r="AQ26" s="321"/>
      <c r="AR26" s="321"/>
      <c r="AS26" s="321"/>
      <c r="AT26" s="321"/>
      <c r="AU26" s="321"/>
      <c r="AV26" s="321"/>
      <c r="AW26" s="321"/>
      <c r="AX26" s="321"/>
      <c r="AY26" s="321"/>
      <c r="AZ26" s="321"/>
      <c r="BA26" s="321"/>
      <c r="BB26" s="321"/>
    </row>
    <row r="27" spans="2:54" s="4" customFormat="1" ht="17.100000000000001" customHeight="1" x14ac:dyDescent="0.15">
      <c r="B27" s="1563"/>
      <c r="C27" s="1018" t="s">
        <v>381</v>
      </c>
      <c r="D27" s="1464" t="s">
        <v>528</v>
      </c>
      <c r="E27" s="1464"/>
      <c r="F27" s="1464"/>
      <c r="G27" s="1464"/>
      <c r="H27" s="1082" t="s">
        <v>1649</v>
      </c>
      <c r="I27" s="1083"/>
      <c r="J27" s="17"/>
      <c r="K27" s="1042" t="s">
        <v>1650</v>
      </c>
      <c r="L27" s="1043"/>
      <c r="M27" s="1074"/>
      <c r="N27" s="1075"/>
      <c r="O27" s="1047" t="s">
        <v>358</v>
      </c>
      <c r="P27" s="1036">
        <f>+J27*J28*M27</f>
        <v>0</v>
      </c>
      <c r="Q27" s="1037"/>
      <c r="R27" s="1037"/>
      <c r="S27" s="1038"/>
      <c r="T27" s="1020"/>
      <c r="U27" s="1021"/>
      <c r="V27" s="1021"/>
      <c r="W27" s="1022"/>
      <c r="X27" s="327"/>
      <c r="Y27" s="14"/>
      <c r="Z27" s="14"/>
      <c r="AA27" s="14"/>
      <c r="AB27" s="14"/>
      <c r="AC27" s="14"/>
      <c r="AD27" s="14"/>
      <c r="AE27" s="14"/>
      <c r="AF27" s="14"/>
      <c r="AG27" s="14"/>
      <c r="AH27" s="14"/>
      <c r="AI27" s="14"/>
      <c r="AJ27" s="314"/>
      <c r="AK27" s="208"/>
      <c r="AO27" s="14"/>
      <c r="AP27" s="14"/>
      <c r="AQ27" s="14"/>
      <c r="AR27" s="14"/>
      <c r="AS27" s="14"/>
      <c r="AT27" s="14"/>
      <c r="AU27" s="14"/>
      <c r="AV27" s="14"/>
      <c r="AW27" s="14"/>
      <c r="AX27" s="14"/>
      <c r="AY27" s="14"/>
      <c r="AZ27" s="14"/>
      <c r="BA27" s="14"/>
      <c r="BB27" s="14"/>
    </row>
    <row r="28" spans="2:54" s="4" customFormat="1" ht="17.100000000000001" customHeight="1" x14ac:dyDescent="0.15">
      <c r="B28" s="1563"/>
      <c r="C28" s="1379"/>
      <c r="D28" s="1464"/>
      <c r="E28" s="1464"/>
      <c r="F28" s="1464"/>
      <c r="G28" s="1464"/>
      <c r="H28" s="1078" t="s">
        <v>1651</v>
      </c>
      <c r="I28" s="1079"/>
      <c r="J28" s="24"/>
      <c r="K28" s="1080" t="s">
        <v>196</v>
      </c>
      <c r="L28" s="1065"/>
      <c r="M28" s="1076"/>
      <c r="N28" s="1077"/>
      <c r="O28" s="1081"/>
      <c r="P28" s="1039">
        <f>+F28*J28*L28</f>
        <v>0</v>
      </c>
      <c r="Q28" s="1040"/>
      <c r="R28" s="1040"/>
      <c r="S28" s="1041"/>
      <c r="T28" s="1023"/>
      <c r="U28" s="1024"/>
      <c r="V28" s="1024"/>
      <c r="W28" s="1025"/>
      <c r="X28" s="327"/>
      <c r="Y28" s="14"/>
      <c r="Z28" s="14"/>
      <c r="AA28" s="14"/>
      <c r="AB28" s="14"/>
      <c r="AC28" s="14"/>
      <c r="AD28" s="14"/>
      <c r="AE28" s="14"/>
      <c r="AF28" s="14"/>
      <c r="AG28" s="14"/>
      <c r="AH28" s="14"/>
      <c r="AI28" s="14"/>
      <c r="AJ28" s="314"/>
      <c r="AK28" s="208"/>
      <c r="AO28" s="14"/>
      <c r="AP28" s="14"/>
      <c r="AQ28" s="14"/>
      <c r="AR28" s="14"/>
      <c r="AS28" s="14"/>
      <c r="AT28" s="14"/>
      <c r="AU28" s="14"/>
      <c r="AV28" s="14"/>
      <c r="AW28" s="30"/>
      <c r="AX28" s="14"/>
      <c r="AY28" s="14"/>
      <c r="AZ28" s="14"/>
      <c r="BA28" s="30"/>
      <c r="BB28" s="14"/>
    </row>
    <row r="29" spans="2:54" s="4" customFormat="1" ht="20.100000000000001" customHeight="1" x14ac:dyDescent="0.15">
      <c r="B29" s="1563"/>
      <c r="C29" s="1379"/>
      <c r="D29" s="1463" t="s">
        <v>650</v>
      </c>
      <c r="E29" s="1463"/>
      <c r="F29" s="1463"/>
      <c r="G29" s="1463"/>
      <c r="H29" s="1082" t="s">
        <v>1649</v>
      </c>
      <c r="I29" s="1083"/>
      <c r="J29" s="17"/>
      <c r="K29" s="1042" t="s">
        <v>1650</v>
      </c>
      <c r="L29" s="1043"/>
      <c r="M29" s="1074"/>
      <c r="N29" s="1075"/>
      <c r="O29" s="1047" t="s">
        <v>358</v>
      </c>
      <c r="P29" s="1036">
        <f>+J29*J30*M29</f>
        <v>0</v>
      </c>
      <c r="Q29" s="1037"/>
      <c r="R29" s="1037"/>
      <c r="S29" s="1038"/>
      <c r="T29" s="1020"/>
      <c r="U29" s="1021"/>
      <c r="V29" s="1021"/>
      <c r="W29" s="1022"/>
      <c r="X29" s="327"/>
      <c r="Y29" s="14"/>
      <c r="Z29" s="14"/>
      <c r="AA29" s="14"/>
      <c r="AB29" s="14"/>
      <c r="AC29" s="14"/>
      <c r="AD29" s="14"/>
      <c r="AE29" s="14"/>
      <c r="AF29" s="14"/>
      <c r="AG29" s="14"/>
      <c r="AH29" s="14"/>
      <c r="AI29" s="14"/>
      <c r="AJ29" s="314"/>
      <c r="AK29" s="208"/>
      <c r="AO29" s="14"/>
      <c r="AP29" s="14"/>
      <c r="AQ29" s="14"/>
      <c r="AR29" s="14"/>
      <c r="AS29" s="14"/>
      <c r="AT29" s="14"/>
      <c r="AU29" s="14"/>
      <c r="AV29" s="14"/>
      <c r="AW29" s="30"/>
      <c r="AX29" s="14"/>
      <c r="AY29" s="14"/>
      <c r="AZ29" s="14"/>
      <c r="BA29" s="30"/>
      <c r="BB29" s="14"/>
    </row>
    <row r="30" spans="2:54" s="4" customFormat="1" ht="20.100000000000001" customHeight="1" x14ac:dyDescent="0.15">
      <c r="B30" s="1563"/>
      <c r="C30" s="1379"/>
      <c r="D30" s="1463"/>
      <c r="E30" s="1463"/>
      <c r="F30" s="1463"/>
      <c r="G30" s="1463"/>
      <c r="H30" s="1078" t="s">
        <v>1651</v>
      </c>
      <c r="I30" s="1079"/>
      <c r="J30" s="24"/>
      <c r="K30" s="1080" t="s">
        <v>196</v>
      </c>
      <c r="L30" s="1065"/>
      <c r="M30" s="1076"/>
      <c r="N30" s="1077"/>
      <c r="O30" s="1081"/>
      <c r="P30" s="1039">
        <f>+F30*J30*L30</f>
        <v>0</v>
      </c>
      <c r="Q30" s="1040"/>
      <c r="R30" s="1040"/>
      <c r="S30" s="1041"/>
      <c r="T30" s="1023"/>
      <c r="U30" s="1024"/>
      <c r="V30" s="1024"/>
      <c r="W30" s="1025"/>
      <c r="X30" s="327"/>
      <c r="Y30" s="14"/>
      <c r="Z30" s="14"/>
      <c r="AA30" s="14"/>
      <c r="AB30" s="14"/>
      <c r="AC30" s="14"/>
      <c r="AD30" s="14"/>
      <c r="AE30" s="14"/>
      <c r="AF30" s="14"/>
      <c r="AG30" s="14"/>
      <c r="AH30" s="14"/>
      <c r="AI30" s="14"/>
      <c r="AJ30" s="314"/>
      <c r="AK30" s="208"/>
      <c r="AO30" s="14"/>
      <c r="AP30" s="14"/>
      <c r="AQ30" s="14"/>
      <c r="AR30" s="14"/>
      <c r="AS30" s="14"/>
      <c r="AT30" s="14"/>
      <c r="AU30" s="14"/>
      <c r="AV30" s="14"/>
      <c r="AW30" s="14"/>
      <c r="AX30" s="14"/>
      <c r="AY30" s="14"/>
      <c r="AZ30" s="14"/>
      <c r="BA30" s="14"/>
      <c r="BB30" s="14"/>
    </row>
    <row r="31" spans="2:54" s="4" customFormat="1" ht="17.100000000000001" customHeight="1" thickBot="1" x14ac:dyDescent="0.2">
      <c r="B31" s="1563"/>
      <c r="C31" s="1019"/>
      <c r="D31" s="955" t="s">
        <v>536</v>
      </c>
      <c r="E31" s="1199"/>
      <c r="F31" s="1199"/>
      <c r="G31" s="1199"/>
      <c r="H31" s="1199"/>
      <c r="I31" s="1199"/>
      <c r="J31" s="1199"/>
      <c r="K31" s="1200"/>
      <c r="L31" s="1465"/>
      <c r="M31" s="1466"/>
      <c r="N31" s="1466"/>
      <c r="O31" s="1467"/>
      <c r="P31" s="1358">
        <f>SUM(P15:S30)</f>
        <v>0</v>
      </c>
      <c r="Q31" s="1359"/>
      <c r="R31" s="1359"/>
      <c r="S31" s="1360"/>
      <c r="T31" s="1568">
        <f>IF(OR(P14="",L14=""),0,ROUND(P31/(P14/L14),0))</f>
        <v>0</v>
      </c>
      <c r="U31" s="1569"/>
      <c r="V31" s="1569"/>
      <c r="W31" s="210" t="s">
        <v>358</v>
      </c>
      <c r="X31" s="328"/>
      <c r="Y31" s="329"/>
      <c r="Z31" s="329"/>
      <c r="AA31" s="329"/>
      <c r="AB31" s="329"/>
      <c r="AC31" s="329"/>
      <c r="AD31" s="329"/>
      <c r="AE31" s="329"/>
      <c r="AF31" s="329"/>
      <c r="AG31" s="329"/>
      <c r="AH31" s="329"/>
      <c r="AI31" s="329"/>
      <c r="AJ31" s="330"/>
      <c r="AK31" s="208"/>
      <c r="AO31" s="14"/>
      <c r="AP31" s="14"/>
      <c r="AQ31" s="14"/>
      <c r="AR31" s="14"/>
      <c r="AS31" s="14"/>
      <c r="AT31" s="14"/>
      <c r="AU31" s="14"/>
      <c r="AV31" s="14"/>
      <c r="AW31" s="14"/>
      <c r="AX31" s="14"/>
      <c r="AY31" s="14"/>
      <c r="AZ31" s="14"/>
      <c r="BA31" s="14"/>
      <c r="BB31" s="14"/>
    </row>
    <row r="32" spans="2:54" s="4" customFormat="1" ht="17.100000000000001" customHeight="1" thickTop="1" thickBot="1" x14ac:dyDescent="0.2">
      <c r="B32" s="1564"/>
      <c r="C32" s="1396" t="s">
        <v>537</v>
      </c>
      <c r="D32" s="1397"/>
      <c r="E32" s="1397"/>
      <c r="F32" s="1397"/>
      <c r="G32" s="1397"/>
      <c r="H32" s="1397"/>
      <c r="I32" s="1397"/>
      <c r="J32" s="1397"/>
      <c r="K32" s="1397"/>
      <c r="L32" s="1397"/>
      <c r="M32" s="1397"/>
      <c r="N32" s="1397"/>
      <c r="O32" s="1397"/>
      <c r="P32" s="1046"/>
      <c r="Q32" s="1046"/>
      <c r="R32" s="1046"/>
      <c r="S32" s="1047"/>
      <c r="T32" s="1677">
        <f>+L8+T22+L23</f>
        <v>0</v>
      </c>
      <c r="U32" s="1678"/>
      <c r="V32" s="1678"/>
      <c r="W32" s="249" t="s">
        <v>358</v>
      </c>
      <c r="X32" s="1671" t="s">
        <v>706</v>
      </c>
      <c r="Y32" s="1672"/>
      <c r="Z32" s="1672"/>
      <c r="AA32" s="1672"/>
      <c r="AB32" s="1672"/>
      <c r="AC32" s="1672"/>
      <c r="AD32" s="1672"/>
      <c r="AE32" s="1672"/>
      <c r="AF32" s="1673"/>
      <c r="AG32" s="1115">
        <f>AG8+AG9+AE17+AG19+AG23+AG20+AG21+AG22+AX28+AX29+AG24</f>
        <v>0</v>
      </c>
      <c r="AH32" s="1116"/>
      <c r="AI32" s="1116"/>
      <c r="AJ32" s="250" t="s">
        <v>358</v>
      </c>
      <c r="AK32" s="187"/>
    </row>
    <row r="33" spans="1:37" s="4" customFormat="1" ht="17.100000000000001" customHeight="1" x14ac:dyDescent="0.15">
      <c r="B33" s="1574" t="s">
        <v>1652</v>
      </c>
      <c r="C33" s="1565" t="s">
        <v>40</v>
      </c>
      <c r="D33" s="1566"/>
      <c r="E33" s="1566"/>
      <c r="F33" s="1566"/>
      <c r="G33" s="1566"/>
      <c r="H33" s="1566"/>
      <c r="I33" s="1566"/>
      <c r="J33" s="1566"/>
      <c r="K33" s="1567"/>
      <c r="L33" s="1361"/>
      <c r="M33" s="1362"/>
      <c r="N33" s="1362"/>
      <c r="O33" s="197" t="s">
        <v>358</v>
      </c>
      <c r="P33" s="1392" t="s">
        <v>664</v>
      </c>
      <c r="Q33" s="1393"/>
      <c r="R33" s="1393"/>
      <c r="S33" s="1393"/>
      <c r="T33" s="1574" t="s">
        <v>653</v>
      </c>
      <c r="U33" s="1496" t="s">
        <v>651</v>
      </c>
      <c r="V33" s="1496"/>
      <c r="W33" s="1496"/>
      <c r="X33" s="1030" t="s">
        <v>1639</v>
      </c>
      <c r="Y33" s="1031"/>
      <c r="Z33" s="1031"/>
      <c r="AA33" s="1031"/>
      <c r="AB33" s="1031"/>
      <c r="AC33" s="1031"/>
      <c r="AD33" s="1031"/>
      <c r="AE33" s="1031"/>
      <c r="AF33" s="1031"/>
      <c r="AG33" s="1031"/>
      <c r="AH33" s="1031"/>
      <c r="AI33" s="1031"/>
      <c r="AJ33" s="1032"/>
      <c r="AK33" s="30"/>
    </row>
    <row r="34" spans="1:37" s="4" customFormat="1" ht="17.100000000000001" customHeight="1" x14ac:dyDescent="0.15">
      <c r="B34" s="1575"/>
      <c r="C34" s="1388" t="s">
        <v>381</v>
      </c>
      <c r="D34" s="118"/>
      <c r="E34" s="119" t="s">
        <v>28</v>
      </c>
      <c r="F34" s="119"/>
      <c r="G34" s="119" t="s">
        <v>29</v>
      </c>
      <c r="H34" s="119"/>
      <c r="I34" s="119"/>
      <c r="J34" s="119"/>
      <c r="K34" s="122" t="s">
        <v>195</v>
      </c>
      <c r="L34" s="1044"/>
      <c r="M34" s="1045"/>
      <c r="N34" s="1045"/>
      <c r="O34" s="6" t="s">
        <v>358</v>
      </c>
      <c r="P34" s="1100"/>
      <c r="Q34" s="1101"/>
      <c r="R34" s="1101"/>
      <c r="S34" s="1101"/>
      <c r="T34" s="1575"/>
      <c r="U34" s="884"/>
      <c r="V34" s="884"/>
      <c r="W34" s="884"/>
      <c r="X34" s="997"/>
      <c r="Y34" s="978"/>
      <c r="Z34" s="978"/>
      <c r="AA34" s="978"/>
      <c r="AB34" s="978"/>
      <c r="AC34" s="978"/>
      <c r="AD34" s="978"/>
      <c r="AE34" s="978"/>
      <c r="AF34" s="978"/>
      <c r="AG34" s="978"/>
      <c r="AH34" s="978"/>
      <c r="AI34" s="978"/>
      <c r="AJ34" s="1033"/>
      <c r="AK34" s="30"/>
    </row>
    <row r="35" spans="1:37" s="4" customFormat="1" ht="17.100000000000001" customHeight="1" x14ac:dyDescent="0.15">
      <c r="B35" s="1575"/>
      <c r="C35" s="1388"/>
      <c r="D35" s="120"/>
      <c r="E35" s="121" t="s">
        <v>28</v>
      </c>
      <c r="F35" s="121"/>
      <c r="G35" s="121" t="s">
        <v>29</v>
      </c>
      <c r="H35" s="121"/>
      <c r="I35" s="121"/>
      <c r="J35" s="121"/>
      <c r="K35" s="123" t="s">
        <v>195</v>
      </c>
      <c r="L35" s="1044"/>
      <c r="M35" s="1045"/>
      <c r="N35" s="1045"/>
      <c r="O35" s="6" t="s">
        <v>358</v>
      </c>
      <c r="P35" s="1100"/>
      <c r="Q35" s="1101"/>
      <c r="R35" s="1101"/>
      <c r="S35" s="1101"/>
      <c r="T35" s="1575"/>
      <c r="U35" s="953" t="s">
        <v>654</v>
      </c>
      <c r="V35" s="1046"/>
      <c r="W35" s="1046"/>
      <c r="X35" s="251"/>
      <c r="Y35" s="251"/>
      <c r="Z35" s="14" t="s">
        <v>1639</v>
      </c>
      <c r="AA35" s="14"/>
      <c r="AB35" s="14"/>
      <c r="AC35" s="14"/>
      <c r="AD35" s="14"/>
      <c r="AE35" s="14"/>
      <c r="AF35" s="14"/>
      <c r="AG35" s="241" t="s">
        <v>1639</v>
      </c>
      <c r="AH35" s="241"/>
      <c r="AI35" s="241"/>
      <c r="AJ35" s="247"/>
      <c r="AK35" s="189"/>
    </row>
    <row r="36" spans="1:37" ht="17.100000000000001" customHeight="1" thickBot="1" x14ac:dyDescent="0.2">
      <c r="A36" s="4"/>
      <c r="B36" s="1114"/>
      <c r="C36" s="1389"/>
      <c r="D36" s="198"/>
      <c r="E36" s="199" t="s">
        <v>28</v>
      </c>
      <c r="F36" s="199"/>
      <c r="G36" s="199" t="s">
        <v>29</v>
      </c>
      <c r="H36" s="199"/>
      <c r="I36" s="199"/>
      <c r="J36" s="199"/>
      <c r="K36" s="200" t="s">
        <v>195</v>
      </c>
      <c r="L36" s="1366"/>
      <c r="M36" s="1367"/>
      <c r="N36" s="1367"/>
      <c r="O36" s="201" t="s">
        <v>358</v>
      </c>
      <c r="P36" s="1394"/>
      <c r="Q36" s="1395"/>
      <c r="R36" s="1395"/>
      <c r="S36" s="1395"/>
      <c r="T36" s="1114"/>
      <c r="U36" s="248"/>
      <c r="V36" s="248"/>
      <c r="W36" s="248"/>
      <c r="X36" s="252"/>
      <c r="Y36" s="252"/>
      <c r="Z36" s="248"/>
      <c r="AA36" s="248"/>
      <c r="AB36" s="248"/>
      <c r="AC36" s="248"/>
      <c r="AD36" s="239"/>
      <c r="AE36" s="239"/>
      <c r="AF36" s="239"/>
      <c r="AG36" s="239"/>
      <c r="AH36" s="239"/>
      <c r="AI36" s="239"/>
      <c r="AJ36" s="240"/>
      <c r="AK36" s="190"/>
    </row>
    <row r="37" spans="1:37" ht="17.100000000000001" customHeight="1" x14ac:dyDescent="0.15">
      <c r="A37" s="19"/>
      <c r="B37" s="2290" t="s">
        <v>700</v>
      </c>
      <c r="C37" s="1030" t="s">
        <v>710</v>
      </c>
      <c r="D37" s="1031"/>
      <c r="E37" s="1031"/>
      <c r="F37" s="1031"/>
      <c r="G37" s="1031"/>
      <c r="H37" s="1031"/>
      <c r="I37" s="1031"/>
      <c r="J37" s="1031"/>
      <c r="K37" s="1363"/>
      <c r="L37" s="1361"/>
      <c r="M37" s="1362"/>
      <c r="N37" s="1362"/>
      <c r="O37" s="197" t="s">
        <v>358</v>
      </c>
      <c r="P37" s="1479"/>
      <c r="Q37" s="1480"/>
      <c r="R37" s="1480"/>
      <c r="S37" s="1481"/>
      <c r="T37" s="1493"/>
      <c r="U37" s="1494"/>
      <c r="V37" s="1494"/>
      <c r="W37" s="1495"/>
      <c r="X37" s="924" t="s">
        <v>707</v>
      </c>
      <c r="Y37" s="924"/>
      <c r="Z37" s="924"/>
      <c r="AA37" s="924"/>
      <c r="AB37" s="924"/>
      <c r="AC37" s="924"/>
      <c r="AD37" s="924"/>
      <c r="AE37" s="924"/>
      <c r="AF37" s="924"/>
      <c r="AG37" s="924"/>
      <c r="AH37" s="924"/>
      <c r="AI37" s="924"/>
      <c r="AJ37" s="1497"/>
      <c r="AK37" s="185"/>
    </row>
    <row r="38" spans="1:37" ht="17.100000000000001" customHeight="1" x14ac:dyDescent="0.15">
      <c r="A38" s="19"/>
      <c r="B38" s="2291"/>
      <c r="C38" s="955" t="s">
        <v>708</v>
      </c>
      <c r="D38" s="932"/>
      <c r="E38" s="932"/>
      <c r="F38" s="932"/>
      <c r="G38" s="932"/>
      <c r="H38" s="932"/>
      <c r="I38" s="932"/>
      <c r="J38" s="932"/>
      <c r="K38" s="979"/>
      <c r="L38" s="955"/>
      <c r="M38" s="932"/>
      <c r="N38" s="932"/>
      <c r="O38" s="31" t="s">
        <v>358</v>
      </c>
      <c r="P38" s="1479"/>
      <c r="Q38" s="1480"/>
      <c r="R38" s="1480"/>
      <c r="S38" s="1481"/>
      <c r="T38" s="1493"/>
      <c r="U38" s="1494"/>
      <c r="V38" s="1494"/>
      <c r="W38" s="1495"/>
      <c r="X38" s="924"/>
      <c r="Y38" s="924"/>
      <c r="Z38" s="924"/>
      <c r="AA38" s="924"/>
      <c r="AB38" s="924"/>
      <c r="AC38" s="924"/>
      <c r="AD38" s="924"/>
      <c r="AE38" s="924"/>
      <c r="AF38" s="924"/>
      <c r="AG38" s="924"/>
      <c r="AH38" s="924"/>
      <c r="AI38" s="924"/>
      <c r="AJ38" s="1497"/>
      <c r="AK38" s="185"/>
    </row>
    <row r="39" spans="1:37" s="4" customFormat="1" ht="17.100000000000001" customHeight="1" x14ac:dyDescent="0.15">
      <c r="A39" s="19"/>
      <c r="B39" s="2292"/>
      <c r="C39" s="954" t="s">
        <v>709</v>
      </c>
      <c r="D39" s="987"/>
      <c r="E39" s="987"/>
      <c r="F39" s="987"/>
      <c r="G39" s="987"/>
      <c r="H39" s="987"/>
      <c r="I39" s="987"/>
      <c r="J39" s="987"/>
      <c r="K39" s="1387"/>
      <c r="L39" s="1364"/>
      <c r="M39" s="1365"/>
      <c r="N39" s="1365"/>
      <c r="O39" s="246" t="s">
        <v>358</v>
      </c>
      <c r="P39" s="1479"/>
      <c r="Q39" s="1480"/>
      <c r="R39" s="1480"/>
      <c r="S39" s="1481"/>
      <c r="T39" s="1493"/>
      <c r="U39" s="1494"/>
      <c r="V39" s="1494"/>
      <c r="W39" s="1495"/>
      <c r="X39" s="924"/>
      <c r="Y39" s="924"/>
      <c r="Z39" s="924"/>
      <c r="AA39" s="924"/>
      <c r="AB39" s="924"/>
      <c r="AC39" s="924"/>
      <c r="AD39" s="924"/>
      <c r="AE39" s="924"/>
      <c r="AF39" s="924"/>
      <c r="AG39" s="924"/>
      <c r="AH39" s="924"/>
      <c r="AI39" s="924"/>
      <c r="AJ39" s="1497"/>
      <c r="AK39" s="185"/>
    </row>
    <row r="40" spans="1:37" s="4" customFormat="1" ht="17.100000000000001" customHeight="1" x14ac:dyDescent="0.15">
      <c r="B40" s="1113" t="s">
        <v>379</v>
      </c>
      <c r="C40" s="955" t="s">
        <v>40</v>
      </c>
      <c r="D40" s="932"/>
      <c r="E40" s="932"/>
      <c r="F40" s="932"/>
      <c r="G40" s="932"/>
      <c r="H40" s="932"/>
      <c r="I40" s="932"/>
      <c r="J40" s="932"/>
      <c r="K40" s="979"/>
      <c r="L40" s="1044"/>
      <c r="M40" s="1045"/>
      <c r="N40" s="1045"/>
      <c r="O40" s="6" t="s">
        <v>358</v>
      </c>
      <c r="P40" s="1436"/>
      <c r="Q40" s="1437"/>
      <c r="R40" s="1437"/>
      <c r="S40" s="1438"/>
      <c r="T40" s="1020"/>
      <c r="U40" s="1021"/>
      <c r="V40" s="1021"/>
      <c r="W40" s="1022"/>
      <c r="X40" s="921" t="s">
        <v>701</v>
      </c>
      <c r="Y40" s="921"/>
      <c r="Z40" s="921"/>
      <c r="AA40" s="921"/>
      <c r="AB40" s="921"/>
      <c r="AC40" s="921"/>
      <c r="AD40" s="921"/>
      <c r="AE40" s="921"/>
      <c r="AF40" s="921"/>
      <c r="AG40" s="921"/>
      <c r="AH40" s="921"/>
      <c r="AI40" s="921"/>
      <c r="AJ40" s="1426"/>
      <c r="AK40" s="185"/>
    </row>
    <row r="41" spans="1:37" s="4" customFormat="1" ht="17.100000000000001" customHeight="1" thickBot="1" x14ac:dyDescent="0.2">
      <c r="B41" s="1114"/>
      <c r="C41" s="1425" t="s">
        <v>381</v>
      </c>
      <c r="D41" s="1425"/>
      <c r="E41" s="199" t="s">
        <v>28</v>
      </c>
      <c r="F41" s="199"/>
      <c r="G41" s="199" t="s">
        <v>29</v>
      </c>
      <c r="H41" s="199"/>
      <c r="I41" s="199"/>
      <c r="J41" s="199"/>
      <c r="K41" s="200" t="s">
        <v>195</v>
      </c>
      <c r="L41" s="1366"/>
      <c r="M41" s="1367"/>
      <c r="N41" s="1367"/>
      <c r="O41" s="201" t="s">
        <v>358</v>
      </c>
      <c r="P41" s="1439"/>
      <c r="Q41" s="1440"/>
      <c r="R41" s="1440"/>
      <c r="S41" s="1441"/>
      <c r="T41" s="1468"/>
      <c r="U41" s="1469"/>
      <c r="V41" s="1469"/>
      <c r="W41" s="1470"/>
      <c r="X41" s="1427"/>
      <c r="Y41" s="1427"/>
      <c r="Z41" s="1427"/>
      <c r="AA41" s="1427"/>
      <c r="AB41" s="1427"/>
      <c r="AC41" s="1427"/>
      <c r="AD41" s="1427"/>
      <c r="AE41" s="1427"/>
      <c r="AF41" s="1427"/>
      <c r="AG41" s="1427"/>
      <c r="AH41" s="1427"/>
      <c r="AI41" s="1427"/>
      <c r="AJ41" s="1428"/>
      <c r="AK41" s="185"/>
    </row>
    <row r="42" spans="1:37" s="34" customFormat="1" ht="12" customHeight="1" x14ac:dyDescent="0.15">
      <c r="B42" s="40" t="s">
        <v>450</v>
      </c>
      <c r="C42" s="116"/>
      <c r="D42" s="115"/>
      <c r="E42" s="43"/>
      <c r="F42" s="43"/>
      <c r="G42" s="43"/>
      <c r="H42" s="43"/>
      <c r="I42" s="43"/>
      <c r="J42" s="43"/>
      <c r="K42" s="43"/>
      <c r="L42" s="43"/>
      <c r="M42" s="43"/>
      <c r="N42" s="43"/>
      <c r="O42" s="64"/>
      <c r="P42" s="64"/>
      <c r="Q42" s="64"/>
      <c r="R42" s="64"/>
      <c r="S42" s="64"/>
      <c r="T42" s="64"/>
      <c r="U42" s="64"/>
      <c r="V42" s="64"/>
      <c r="W42" s="64"/>
      <c r="X42" s="117"/>
      <c r="Y42" s="117"/>
      <c r="Z42" s="117"/>
      <c r="AA42" s="117"/>
      <c r="AB42" s="117"/>
      <c r="AC42" s="117"/>
      <c r="AD42" s="117"/>
      <c r="AE42" s="117"/>
      <c r="AF42" s="117"/>
      <c r="AG42" s="117"/>
      <c r="AH42" s="117"/>
      <c r="AI42" s="117"/>
    </row>
    <row r="43" spans="1:37" s="34" customFormat="1" ht="12" customHeight="1" x14ac:dyDescent="0.15">
      <c r="B43" s="40" t="s">
        <v>619</v>
      </c>
    </row>
    <row r="44" spans="1:37" s="34" customFormat="1" ht="12" customHeight="1" x14ac:dyDescent="0.15">
      <c r="B44" s="40" t="s">
        <v>592</v>
      </c>
    </row>
    <row r="45" spans="1:37" s="34" customFormat="1" ht="12" customHeight="1" x14ac:dyDescent="0.15">
      <c r="B45" s="40" t="s">
        <v>665</v>
      </c>
    </row>
    <row r="46" spans="1:37" s="34" customFormat="1" ht="12" customHeight="1" x14ac:dyDescent="0.15">
      <c r="B46" s="40" t="s">
        <v>1653</v>
      </c>
    </row>
    <row r="47" spans="1:37" s="34" customFormat="1" ht="12" customHeight="1" x14ac:dyDescent="0.15">
      <c r="B47" s="40" t="s">
        <v>452</v>
      </c>
    </row>
    <row r="48" spans="1:37" s="34" customFormat="1" ht="12" customHeight="1" x14ac:dyDescent="0.15">
      <c r="B48" s="40" t="s">
        <v>667</v>
      </c>
    </row>
    <row r="49" spans="1:36" s="34" customFormat="1" ht="12" customHeight="1" x14ac:dyDescent="0.15">
      <c r="B49" s="40" t="s">
        <v>580</v>
      </c>
    </row>
    <row r="50" spans="1:36" s="34" customFormat="1" ht="12" customHeight="1" x14ac:dyDescent="0.15">
      <c r="B50" s="40" t="s">
        <v>593</v>
      </c>
    </row>
    <row r="51" spans="1:36" s="34" customFormat="1" ht="12" customHeight="1" x14ac:dyDescent="0.15">
      <c r="B51" s="34" t="s">
        <v>1687</v>
      </c>
    </row>
    <row r="52" spans="1:36" s="34" customFormat="1" ht="12" customHeight="1" x14ac:dyDescent="0.15">
      <c r="B52" s="585" t="s">
        <v>1688</v>
      </c>
      <c r="C52" s="466"/>
    </row>
    <row r="53" spans="1:36" ht="12" customHeight="1" x14ac:dyDescent="0.15">
      <c r="A53" s="19"/>
      <c r="B53" s="40" t="s">
        <v>594</v>
      </c>
    </row>
    <row r="54" spans="1:36" s="34" customFormat="1" ht="17.100000000000001" customHeight="1" x14ac:dyDescent="0.15">
      <c r="A54" s="2284" t="s">
        <v>1654</v>
      </c>
      <c r="B54" s="2284"/>
      <c r="C54" s="2284"/>
      <c r="D54" s="2284"/>
      <c r="E54" s="2284"/>
      <c r="F54" s="2284"/>
      <c r="G54" s="2284"/>
      <c r="H54" s="2284"/>
      <c r="I54" s="2284"/>
      <c r="J54" s="2284"/>
      <c r="K54" s="2284"/>
      <c r="L54" s="2284"/>
      <c r="M54" s="2284"/>
      <c r="N54" s="2284"/>
      <c r="O54" s="2284"/>
      <c r="P54" s="2284"/>
      <c r="Q54" s="2284"/>
      <c r="R54" s="2284"/>
      <c r="S54" s="2284"/>
      <c r="T54" s="2284"/>
      <c r="U54" s="2284"/>
      <c r="V54" s="2284"/>
      <c r="W54" s="2284"/>
      <c r="X54" s="2284"/>
      <c r="Y54" s="2284"/>
      <c r="Z54" s="2284"/>
      <c r="AA54" s="2284"/>
      <c r="AB54" s="2284"/>
      <c r="AC54" s="2284"/>
      <c r="AD54" s="2284"/>
      <c r="AE54" s="2284"/>
      <c r="AF54" s="2284"/>
      <c r="AG54" s="2284"/>
      <c r="AH54" s="2284"/>
      <c r="AI54" s="2284"/>
      <c r="AJ54" s="2284"/>
    </row>
    <row r="55" spans="1:36" s="3" customFormat="1" ht="14.1" customHeight="1" thickBot="1" x14ac:dyDescent="0.2">
      <c r="A55" s="566" t="s">
        <v>1655</v>
      </c>
      <c r="B55" s="3" t="s">
        <v>1656</v>
      </c>
      <c r="U55" s="568" t="s">
        <v>1657</v>
      </c>
      <c r="V55" s="568"/>
      <c r="W55" s="568"/>
      <c r="X55" s="568"/>
      <c r="Y55" s="568"/>
      <c r="Z55" s="568"/>
      <c r="AA55" s="568"/>
    </row>
    <row r="56" spans="1:36" s="571" customFormat="1" ht="14.1" customHeight="1" thickBot="1" x14ac:dyDescent="0.2">
      <c r="A56" s="569"/>
      <c r="B56" s="2285" t="s">
        <v>1658</v>
      </c>
      <c r="C56" s="2286"/>
      <c r="D56" s="2287"/>
      <c r="E56" s="2288" t="s">
        <v>39</v>
      </c>
      <c r="F56" s="2287"/>
      <c r="G56" s="2288" t="s">
        <v>1007</v>
      </c>
      <c r="H56" s="2286"/>
      <c r="I56" s="2287"/>
      <c r="J56" s="2288" t="s">
        <v>1659</v>
      </c>
      <c r="K56" s="2286"/>
      <c r="L56" s="2286"/>
      <c r="M56" s="2286"/>
      <c r="N56" s="2286"/>
      <c r="O56" s="2286"/>
      <c r="P56" s="2286"/>
      <c r="Q56" s="2286"/>
      <c r="R56" s="2286"/>
      <c r="S56" s="2286"/>
      <c r="T56" s="2286"/>
      <c r="U56" s="2286"/>
      <c r="V56" s="2286"/>
      <c r="W56" s="2287"/>
      <c r="X56" s="2288" t="s">
        <v>1660</v>
      </c>
      <c r="Y56" s="2286"/>
      <c r="Z56" s="2286"/>
      <c r="AA56" s="2287"/>
      <c r="AB56" s="2288" t="s">
        <v>1661</v>
      </c>
      <c r="AC56" s="2289"/>
      <c r="AD56" s="570"/>
      <c r="AE56" s="570"/>
    </row>
    <row r="57" spans="1:36" s="182" customFormat="1" ht="14.1" customHeight="1" x14ac:dyDescent="0.15">
      <c r="A57" s="83"/>
      <c r="B57" s="2245" t="s">
        <v>1662</v>
      </c>
      <c r="C57" s="2246"/>
      <c r="D57" s="2246"/>
      <c r="E57" s="2247" t="s">
        <v>1663</v>
      </c>
      <c r="F57" s="2247"/>
      <c r="G57" s="2280"/>
      <c r="H57" s="2281"/>
      <c r="I57" s="2282"/>
      <c r="J57" s="2238">
        <v>3.3</v>
      </c>
      <c r="K57" s="2283"/>
      <c r="L57" s="2283"/>
      <c r="M57" s="2240" t="s">
        <v>1665</v>
      </c>
      <c r="N57" s="2240"/>
      <c r="O57" s="2241"/>
      <c r="P57" s="2241"/>
      <c r="Q57" s="2241"/>
      <c r="R57" s="2240" t="s">
        <v>1666</v>
      </c>
      <c r="S57" s="2240"/>
      <c r="T57" s="2240">
        <f>O57*3.3</f>
        <v>0</v>
      </c>
      <c r="U57" s="2240"/>
      <c r="V57" s="2240"/>
      <c r="W57" s="2244" t="s">
        <v>1668</v>
      </c>
      <c r="X57" s="2259"/>
      <c r="Y57" s="2279"/>
      <c r="Z57" s="2279"/>
      <c r="AA57" s="288" t="s">
        <v>1669</v>
      </c>
      <c r="AB57" s="2255" t="str">
        <f>IF(AND(X57&lt;&gt;"",X57&gt;=T57),"適",IF(AND(X57&lt;&gt;"",X57&lt;T57),"否",""))</f>
        <v/>
      </c>
      <c r="AC57" s="2256"/>
      <c r="AD57" s="572"/>
      <c r="AE57" s="573"/>
    </row>
    <row r="58" spans="1:36" s="182" customFormat="1" ht="14.1" customHeight="1" x14ac:dyDescent="0.15">
      <c r="A58" s="83"/>
      <c r="B58" s="2231"/>
      <c r="C58" s="2232"/>
      <c r="D58" s="2232"/>
      <c r="E58" s="2236"/>
      <c r="F58" s="2236"/>
      <c r="G58" s="2271"/>
      <c r="H58" s="2272"/>
      <c r="I58" s="2273"/>
      <c r="J58" s="2197"/>
      <c r="K58" s="2198"/>
      <c r="L58" s="2198"/>
      <c r="M58" s="1080"/>
      <c r="N58" s="1080"/>
      <c r="O58" s="2274"/>
      <c r="P58" s="2274"/>
      <c r="Q58" s="2274"/>
      <c r="R58" s="1080"/>
      <c r="S58" s="1080"/>
      <c r="T58" s="1080"/>
      <c r="U58" s="1080"/>
      <c r="V58" s="1080"/>
      <c r="W58" s="1065"/>
      <c r="X58" s="2276"/>
      <c r="Y58" s="2277"/>
      <c r="Z58" s="2277"/>
      <c r="AA58" s="336" t="s">
        <v>1668</v>
      </c>
      <c r="AB58" s="2257"/>
      <c r="AC58" s="2258"/>
      <c r="AD58" s="572"/>
      <c r="AE58" s="573"/>
    </row>
    <row r="59" spans="1:36" s="182" customFormat="1" ht="14.1" customHeight="1" x14ac:dyDescent="0.15">
      <c r="A59" s="83"/>
      <c r="B59" s="2231"/>
      <c r="C59" s="2232"/>
      <c r="D59" s="2232"/>
      <c r="E59" s="2236"/>
      <c r="F59" s="2236"/>
      <c r="G59" s="2268"/>
      <c r="H59" s="2269"/>
      <c r="I59" s="2270"/>
      <c r="J59" s="2195">
        <v>3.3</v>
      </c>
      <c r="K59" s="2196"/>
      <c r="L59" s="2196"/>
      <c r="M59" s="1042" t="s">
        <v>1665</v>
      </c>
      <c r="N59" s="1042"/>
      <c r="O59" s="2223"/>
      <c r="P59" s="2223"/>
      <c r="Q59" s="2223"/>
      <c r="R59" s="1042" t="s">
        <v>1666</v>
      </c>
      <c r="S59" s="1042"/>
      <c r="T59" s="1042">
        <f>O59*3.3</f>
        <v>0</v>
      </c>
      <c r="U59" s="1042"/>
      <c r="V59" s="1042"/>
      <c r="W59" s="1043" t="s">
        <v>1668</v>
      </c>
      <c r="X59" s="2207"/>
      <c r="Y59" s="2275"/>
      <c r="Z59" s="2275"/>
      <c r="AA59" s="335" t="s">
        <v>1669</v>
      </c>
      <c r="AB59" s="2264" t="str">
        <f>IF(AND(X59&lt;&gt;"",X59&gt;=T59),"適",IF(AND(X59&lt;&gt;"",X59&lt;T59),"否",""))</f>
        <v/>
      </c>
      <c r="AC59" s="2278"/>
      <c r="AD59" s="572"/>
      <c r="AE59" s="573"/>
    </row>
    <row r="60" spans="1:36" s="182" customFormat="1" ht="14.1" customHeight="1" x14ac:dyDescent="0.15">
      <c r="A60" s="83"/>
      <c r="B60" s="2231"/>
      <c r="C60" s="2232"/>
      <c r="D60" s="2232"/>
      <c r="E60" s="2236"/>
      <c r="F60" s="2236"/>
      <c r="G60" s="2271"/>
      <c r="H60" s="2272"/>
      <c r="I60" s="2273"/>
      <c r="J60" s="2197"/>
      <c r="K60" s="2198"/>
      <c r="L60" s="2198"/>
      <c r="M60" s="1080"/>
      <c r="N60" s="1080"/>
      <c r="O60" s="2274"/>
      <c r="P60" s="2274"/>
      <c r="Q60" s="2274"/>
      <c r="R60" s="1080"/>
      <c r="S60" s="1080"/>
      <c r="T60" s="1080"/>
      <c r="U60" s="1080"/>
      <c r="V60" s="1080"/>
      <c r="W60" s="1065"/>
      <c r="X60" s="2276"/>
      <c r="Y60" s="2277"/>
      <c r="Z60" s="2277"/>
      <c r="AA60" s="336" t="s">
        <v>1668</v>
      </c>
      <c r="AB60" s="2257"/>
      <c r="AC60" s="2258"/>
      <c r="AD60" s="572"/>
      <c r="AE60" s="573"/>
    </row>
    <row r="61" spans="1:36" s="182" customFormat="1" ht="14.1" customHeight="1" x14ac:dyDescent="0.15">
      <c r="A61" s="83"/>
      <c r="B61" s="2231"/>
      <c r="C61" s="2232"/>
      <c r="D61" s="2232"/>
      <c r="E61" s="2236"/>
      <c r="F61" s="2236"/>
      <c r="G61" s="2268"/>
      <c r="H61" s="2269"/>
      <c r="I61" s="2270"/>
      <c r="J61" s="2195">
        <v>3.3</v>
      </c>
      <c r="K61" s="2196"/>
      <c r="L61" s="2196"/>
      <c r="M61" s="1042" t="s">
        <v>1665</v>
      </c>
      <c r="N61" s="1042"/>
      <c r="O61" s="2223"/>
      <c r="P61" s="2223"/>
      <c r="Q61" s="2223"/>
      <c r="R61" s="1042" t="s">
        <v>1666</v>
      </c>
      <c r="S61" s="1042"/>
      <c r="T61" s="1042">
        <f>O61*3.3</f>
        <v>0</v>
      </c>
      <c r="U61" s="1042"/>
      <c r="V61" s="1042"/>
      <c r="W61" s="1043" t="s">
        <v>1668</v>
      </c>
      <c r="X61" s="2207"/>
      <c r="Y61" s="2275"/>
      <c r="Z61" s="2275"/>
      <c r="AA61" s="335" t="s">
        <v>1669</v>
      </c>
      <c r="AB61" s="2264" t="str">
        <f>IF(AND(X61&lt;&gt;"",X61&gt;=T61),"適",IF(AND(X61&lt;&gt;"",X61&lt;T61),"否",""))</f>
        <v/>
      </c>
      <c r="AC61" s="2278"/>
      <c r="AD61" s="572"/>
      <c r="AE61" s="573"/>
    </row>
    <row r="62" spans="1:36" s="182" customFormat="1" ht="14.1" customHeight="1" x14ac:dyDescent="0.15">
      <c r="A62" s="83"/>
      <c r="B62" s="2231"/>
      <c r="C62" s="2232"/>
      <c r="D62" s="2232"/>
      <c r="E62" s="2236"/>
      <c r="F62" s="2236"/>
      <c r="G62" s="2271"/>
      <c r="H62" s="2272"/>
      <c r="I62" s="2273"/>
      <c r="J62" s="2197"/>
      <c r="K62" s="2198"/>
      <c r="L62" s="2198"/>
      <c r="M62" s="1080"/>
      <c r="N62" s="1080"/>
      <c r="O62" s="2274"/>
      <c r="P62" s="2274"/>
      <c r="Q62" s="2274"/>
      <c r="R62" s="1080"/>
      <c r="S62" s="1080"/>
      <c r="T62" s="1080"/>
      <c r="U62" s="1080"/>
      <c r="V62" s="1080"/>
      <c r="W62" s="1065"/>
      <c r="X62" s="2276"/>
      <c r="Y62" s="2277"/>
      <c r="Z62" s="2277"/>
      <c r="AA62" s="336" t="s">
        <v>1668</v>
      </c>
      <c r="AB62" s="2257"/>
      <c r="AC62" s="2258"/>
      <c r="AD62" s="572"/>
      <c r="AE62" s="573"/>
    </row>
    <row r="63" spans="1:36" s="182" customFormat="1" ht="14.1" customHeight="1" x14ac:dyDescent="0.15">
      <c r="A63" s="83"/>
      <c r="B63" s="2231"/>
      <c r="C63" s="2232"/>
      <c r="D63" s="2232"/>
      <c r="E63" s="2236"/>
      <c r="F63" s="2236"/>
      <c r="G63" s="2268"/>
      <c r="H63" s="2269"/>
      <c r="I63" s="2270"/>
      <c r="J63" s="2195">
        <v>3.3</v>
      </c>
      <c r="K63" s="2196"/>
      <c r="L63" s="2196"/>
      <c r="M63" s="1042" t="s">
        <v>1665</v>
      </c>
      <c r="N63" s="1042"/>
      <c r="O63" s="2223"/>
      <c r="P63" s="2223"/>
      <c r="Q63" s="2223"/>
      <c r="R63" s="1042" t="s">
        <v>1666</v>
      </c>
      <c r="S63" s="1042"/>
      <c r="T63" s="1042">
        <f>O63*3.3</f>
        <v>0</v>
      </c>
      <c r="U63" s="1042"/>
      <c r="V63" s="1042"/>
      <c r="W63" s="1043" t="s">
        <v>1668</v>
      </c>
      <c r="X63" s="2207"/>
      <c r="Y63" s="2275"/>
      <c r="Z63" s="2275"/>
      <c r="AA63" s="335" t="s">
        <v>1669</v>
      </c>
      <c r="AB63" s="2264" t="str">
        <f>IF(AND(X63&lt;&gt;"",X63&gt;=T63),"適",IF(AND(X63&lt;&gt;"",X63&lt;T63),"否",""))</f>
        <v/>
      </c>
      <c r="AC63" s="2278"/>
      <c r="AD63" s="572"/>
      <c r="AE63" s="573"/>
    </row>
    <row r="64" spans="1:36" s="182" customFormat="1" ht="14.1" customHeight="1" x14ac:dyDescent="0.15">
      <c r="A64" s="83"/>
      <c r="B64" s="2231"/>
      <c r="C64" s="2232"/>
      <c r="D64" s="2232"/>
      <c r="E64" s="2236"/>
      <c r="F64" s="2236"/>
      <c r="G64" s="2271"/>
      <c r="H64" s="2272"/>
      <c r="I64" s="2273"/>
      <c r="J64" s="2197"/>
      <c r="K64" s="2198"/>
      <c r="L64" s="2198"/>
      <c r="M64" s="1080"/>
      <c r="N64" s="1080"/>
      <c r="O64" s="2274"/>
      <c r="P64" s="2274"/>
      <c r="Q64" s="2274"/>
      <c r="R64" s="1080"/>
      <c r="S64" s="1080"/>
      <c r="T64" s="1080"/>
      <c r="U64" s="1080"/>
      <c r="V64" s="1080"/>
      <c r="W64" s="1065"/>
      <c r="X64" s="2276"/>
      <c r="Y64" s="2277"/>
      <c r="Z64" s="2277"/>
      <c r="AA64" s="336" t="s">
        <v>1668</v>
      </c>
      <c r="AB64" s="2257"/>
      <c r="AC64" s="2258"/>
      <c r="AD64" s="572"/>
      <c r="AE64" s="573"/>
    </row>
    <row r="65" spans="1:36" s="182" customFormat="1" ht="20.100000000000001" customHeight="1" x14ac:dyDescent="0.15">
      <c r="A65" s="83"/>
      <c r="B65" s="2231"/>
      <c r="C65" s="2232"/>
      <c r="D65" s="2232"/>
      <c r="E65" s="2236"/>
      <c r="F65" s="2236"/>
      <c r="G65" s="2261"/>
      <c r="H65" s="2261"/>
      <c r="I65" s="2261"/>
      <c r="J65" s="2195">
        <v>3.3</v>
      </c>
      <c r="K65" s="2212"/>
      <c r="L65" s="2212"/>
      <c r="M65" s="1042" t="s">
        <v>1665</v>
      </c>
      <c r="N65" s="2212"/>
      <c r="O65" s="2223"/>
      <c r="P65" s="2224"/>
      <c r="Q65" s="2224"/>
      <c r="R65" s="1042" t="s">
        <v>1666</v>
      </c>
      <c r="S65" s="2212"/>
      <c r="T65" s="1042">
        <f>O65*3.3</f>
        <v>0</v>
      </c>
      <c r="U65" s="2215"/>
      <c r="V65" s="2215"/>
      <c r="W65" s="1043" t="s">
        <v>1668</v>
      </c>
      <c r="X65" s="2207"/>
      <c r="Y65" s="2208"/>
      <c r="Z65" s="2208"/>
      <c r="AA65" s="335" t="s">
        <v>1669</v>
      </c>
      <c r="AB65" s="2264" t="str">
        <f>IF(AND(X65&lt;&gt;"",X65&gt;=T65),"適",IF(AND(X65&lt;&gt;"",X65&lt;T65),"否",""))</f>
        <v/>
      </c>
      <c r="AC65" s="2265"/>
      <c r="AD65" s="572"/>
      <c r="AE65" s="573"/>
    </row>
    <row r="66" spans="1:36" s="182" customFormat="1" ht="18" customHeight="1" thickBot="1" x14ac:dyDescent="0.2">
      <c r="A66" s="83"/>
      <c r="B66" s="2233"/>
      <c r="C66" s="2234"/>
      <c r="D66" s="2234"/>
      <c r="E66" s="2248"/>
      <c r="F66" s="2248"/>
      <c r="G66" s="2262"/>
      <c r="H66" s="2262"/>
      <c r="I66" s="2262"/>
      <c r="J66" s="2213"/>
      <c r="K66" s="2214"/>
      <c r="L66" s="2214"/>
      <c r="M66" s="2214"/>
      <c r="N66" s="2214"/>
      <c r="O66" s="2263"/>
      <c r="P66" s="2263"/>
      <c r="Q66" s="2263"/>
      <c r="R66" s="2214"/>
      <c r="S66" s="2214"/>
      <c r="T66" s="2216"/>
      <c r="U66" s="2216"/>
      <c r="V66" s="2216"/>
      <c r="W66" s="2217"/>
      <c r="X66" s="2218"/>
      <c r="Y66" s="2219"/>
      <c r="Z66" s="2219"/>
      <c r="AA66" s="574" t="s">
        <v>1668</v>
      </c>
      <c r="AB66" s="2266"/>
      <c r="AC66" s="2267"/>
      <c r="AD66" s="572"/>
      <c r="AE66" s="573"/>
    </row>
    <row r="67" spans="1:36" s="182" customFormat="1" ht="18" customHeight="1" x14ac:dyDescent="0.15">
      <c r="A67" s="83"/>
      <c r="B67" s="2229" t="s">
        <v>1670</v>
      </c>
      <c r="C67" s="2230"/>
      <c r="D67" s="2230"/>
      <c r="E67" s="2235" t="s">
        <v>1671</v>
      </c>
      <c r="F67" s="2235"/>
      <c r="G67" s="2237"/>
      <c r="H67" s="2237"/>
      <c r="I67" s="2237"/>
      <c r="J67" s="2238">
        <v>1.98</v>
      </c>
      <c r="K67" s="2239"/>
      <c r="L67" s="2239"/>
      <c r="M67" s="2240" t="s">
        <v>1665</v>
      </c>
      <c r="N67" s="2239"/>
      <c r="O67" s="2241"/>
      <c r="P67" s="2242"/>
      <c r="Q67" s="2242"/>
      <c r="R67" s="2240" t="s">
        <v>1666</v>
      </c>
      <c r="S67" s="2239"/>
      <c r="T67" s="2240">
        <f>O67*1.98</f>
        <v>0</v>
      </c>
      <c r="U67" s="2243"/>
      <c r="V67" s="2243"/>
      <c r="W67" s="2244" t="s">
        <v>1668</v>
      </c>
      <c r="X67" s="2259"/>
      <c r="Y67" s="2260"/>
      <c r="Z67" s="2260"/>
      <c r="AA67" s="575"/>
      <c r="AB67" s="2255" t="str">
        <f>IF(AND(X67&lt;&gt;"",X67&gt;=T67),"適",IF(AND(X67&lt;&gt;"",X67&lt;T67),"否",""))</f>
        <v/>
      </c>
      <c r="AC67" s="2256"/>
      <c r="AD67" s="572"/>
      <c r="AE67" s="573"/>
    </row>
    <row r="68" spans="1:36" s="182" customFormat="1" ht="18" customHeight="1" x14ac:dyDescent="0.15">
      <c r="A68" s="83"/>
      <c r="B68" s="2231"/>
      <c r="C68" s="2232"/>
      <c r="D68" s="2232"/>
      <c r="E68" s="2236"/>
      <c r="F68" s="2236"/>
      <c r="G68" s="2220"/>
      <c r="H68" s="2220"/>
      <c r="I68" s="2220"/>
      <c r="J68" s="2221"/>
      <c r="K68" s="2222"/>
      <c r="L68" s="2222"/>
      <c r="M68" s="2222"/>
      <c r="N68" s="2222"/>
      <c r="O68" s="2225"/>
      <c r="P68" s="2225"/>
      <c r="Q68" s="2225"/>
      <c r="R68" s="2222"/>
      <c r="S68" s="2222"/>
      <c r="T68" s="2226"/>
      <c r="U68" s="2226"/>
      <c r="V68" s="2226"/>
      <c r="W68" s="2206"/>
      <c r="X68" s="2209"/>
      <c r="Y68" s="2210"/>
      <c r="Z68" s="2210"/>
      <c r="AA68" s="336" t="s">
        <v>1668</v>
      </c>
      <c r="AB68" s="2257"/>
      <c r="AC68" s="2258"/>
      <c r="AD68" s="572"/>
      <c r="AE68" s="573"/>
    </row>
    <row r="69" spans="1:36" s="182" customFormat="1" ht="18" customHeight="1" x14ac:dyDescent="0.15">
      <c r="A69" s="83"/>
      <c r="B69" s="2231"/>
      <c r="C69" s="2232"/>
      <c r="D69" s="2232"/>
      <c r="E69" s="2236"/>
      <c r="F69" s="2236"/>
      <c r="G69" s="2220"/>
      <c r="H69" s="2220"/>
      <c r="I69" s="2220"/>
      <c r="J69" s="2195">
        <v>1.98</v>
      </c>
      <c r="K69" s="2212"/>
      <c r="L69" s="2212"/>
      <c r="M69" s="1042" t="s">
        <v>1665</v>
      </c>
      <c r="N69" s="2212"/>
      <c r="O69" s="2223"/>
      <c r="P69" s="2224"/>
      <c r="Q69" s="2224"/>
      <c r="R69" s="1042" t="s">
        <v>1666</v>
      </c>
      <c r="S69" s="2212"/>
      <c r="T69" s="1042">
        <f>O69*1.98</f>
        <v>0</v>
      </c>
      <c r="U69" s="2215"/>
      <c r="V69" s="2215"/>
      <c r="W69" s="1043" t="s">
        <v>1668</v>
      </c>
      <c r="X69" s="2207"/>
      <c r="Y69" s="2208"/>
      <c r="Z69" s="2208"/>
      <c r="AA69" s="335"/>
      <c r="AB69" s="2249" t="str">
        <f>IF(AND(X69&lt;&gt;"",X69&gt;=T69),"適",IF(AND(X69&lt;&gt;"",X69&lt;T69),"否",""))</f>
        <v/>
      </c>
      <c r="AC69" s="2250"/>
      <c r="AD69" s="572"/>
      <c r="AE69" s="573"/>
    </row>
    <row r="70" spans="1:36" s="182" customFormat="1" ht="18" customHeight="1" x14ac:dyDescent="0.15">
      <c r="A70" s="83"/>
      <c r="B70" s="2231"/>
      <c r="C70" s="2232"/>
      <c r="D70" s="2232"/>
      <c r="E70" s="2236"/>
      <c r="F70" s="2236"/>
      <c r="G70" s="2220"/>
      <c r="H70" s="2220"/>
      <c r="I70" s="2220"/>
      <c r="J70" s="2221"/>
      <c r="K70" s="2222"/>
      <c r="L70" s="2222"/>
      <c r="M70" s="2222"/>
      <c r="N70" s="2222"/>
      <c r="O70" s="2225"/>
      <c r="P70" s="2225"/>
      <c r="Q70" s="2225"/>
      <c r="R70" s="2222"/>
      <c r="S70" s="2222"/>
      <c r="T70" s="2226"/>
      <c r="U70" s="2226"/>
      <c r="V70" s="2226"/>
      <c r="W70" s="2206"/>
      <c r="X70" s="2209"/>
      <c r="Y70" s="2210"/>
      <c r="Z70" s="2210"/>
      <c r="AA70" s="336" t="s">
        <v>1668</v>
      </c>
      <c r="AB70" s="2253"/>
      <c r="AC70" s="2254"/>
      <c r="AD70" s="572"/>
      <c r="AE70" s="573"/>
    </row>
    <row r="71" spans="1:36" s="182" customFormat="1" ht="18" customHeight="1" x14ac:dyDescent="0.15">
      <c r="A71" s="83"/>
      <c r="B71" s="2231"/>
      <c r="C71" s="2232"/>
      <c r="D71" s="2232"/>
      <c r="E71" s="2236"/>
      <c r="F71" s="2236"/>
      <c r="G71" s="2220"/>
      <c r="H71" s="2220"/>
      <c r="I71" s="2220"/>
      <c r="J71" s="2195">
        <v>1.98</v>
      </c>
      <c r="K71" s="2212"/>
      <c r="L71" s="2212"/>
      <c r="M71" s="1042" t="s">
        <v>1665</v>
      </c>
      <c r="N71" s="2212"/>
      <c r="O71" s="2223"/>
      <c r="P71" s="2224"/>
      <c r="Q71" s="2224"/>
      <c r="R71" s="1042" t="s">
        <v>1666</v>
      </c>
      <c r="S71" s="2212"/>
      <c r="T71" s="1042">
        <f>O71*1.98</f>
        <v>0</v>
      </c>
      <c r="U71" s="2215"/>
      <c r="V71" s="2215"/>
      <c r="W71" s="1043" t="s">
        <v>1668</v>
      </c>
      <c r="X71" s="2207"/>
      <c r="Y71" s="2208"/>
      <c r="Z71" s="2208"/>
      <c r="AA71" s="335"/>
      <c r="AB71" s="2249" t="str">
        <f>IF(AND(X71&lt;&gt;"",X71&gt;=T71),"適",IF(AND(X71&lt;&gt;"",X71&lt;T71),"否",""))</f>
        <v/>
      </c>
      <c r="AC71" s="2250"/>
      <c r="AD71" s="572"/>
      <c r="AE71" s="573"/>
    </row>
    <row r="72" spans="1:36" s="182" customFormat="1" ht="18" customHeight="1" x14ac:dyDescent="0.15">
      <c r="A72" s="83"/>
      <c r="B72" s="2231"/>
      <c r="C72" s="2232"/>
      <c r="D72" s="2232"/>
      <c r="E72" s="2236"/>
      <c r="F72" s="2236"/>
      <c r="G72" s="2220"/>
      <c r="H72" s="2220"/>
      <c r="I72" s="2220"/>
      <c r="J72" s="2221"/>
      <c r="K72" s="2222"/>
      <c r="L72" s="2222"/>
      <c r="M72" s="2222"/>
      <c r="N72" s="2222"/>
      <c r="O72" s="2225"/>
      <c r="P72" s="2225"/>
      <c r="Q72" s="2225"/>
      <c r="R72" s="2222"/>
      <c r="S72" s="2222"/>
      <c r="T72" s="2226"/>
      <c r="U72" s="2226"/>
      <c r="V72" s="2226"/>
      <c r="W72" s="2206"/>
      <c r="X72" s="2209"/>
      <c r="Y72" s="2210"/>
      <c r="Z72" s="2210"/>
      <c r="AA72" s="336" t="s">
        <v>1668</v>
      </c>
      <c r="AB72" s="2253"/>
      <c r="AC72" s="2254"/>
      <c r="AD72" s="572"/>
      <c r="AE72" s="573"/>
    </row>
    <row r="73" spans="1:36" s="182" customFormat="1" ht="18" customHeight="1" x14ac:dyDescent="0.15">
      <c r="A73" s="83"/>
      <c r="B73" s="2231"/>
      <c r="C73" s="2232"/>
      <c r="D73" s="2232"/>
      <c r="E73" s="2236"/>
      <c r="F73" s="2236"/>
      <c r="G73" s="2220"/>
      <c r="H73" s="2220"/>
      <c r="I73" s="2220"/>
      <c r="J73" s="2195">
        <v>1.98</v>
      </c>
      <c r="K73" s="2212"/>
      <c r="L73" s="2212"/>
      <c r="M73" s="1042" t="s">
        <v>1665</v>
      </c>
      <c r="N73" s="2212"/>
      <c r="O73" s="2223"/>
      <c r="P73" s="2224"/>
      <c r="Q73" s="2224"/>
      <c r="R73" s="1042" t="s">
        <v>1666</v>
      </c>
      <c r="S73" s="2212"/>
      <c r="T73" s="1042">
        <f>O73*1.98</f>
        <v>0</v>
      </c>
      <c r="U73" s="2215"/>
      <c r="V73" s="2215"/>
      <c r="W73" s="1043" t="s">
        <v>1668</v>
      </c>
      <c r="X73" s="2207"/>
      <c r="Y73" s="2208"/>
      <c r="Z73" s="2208"/>
      <c r="AA73" s="335"/>
      <c r="AB73" s="2249" t="str">
        <f>IF(AND(X73&lt;&gt;"",X73&gt;=T73),"適",IF(AND(X73&lt;&gt;"",X73&lt;T73),"否",""))</f>
        <v/>
      </c>
      <c r="AC73" s="2250"/>
      <c r="AD73" s="572"/>
      <c r="AE73" s="573"/>
    </row>
    <row r="74" spans="1:36" s="182" customFormat="1" ht="18" customHeight="1" x14ac:dyDescent="0.15">
      <c r="A74" s="83"/>
      <c r="B74" s="2231"/>
      <c r="C74" s="2232"/>
      <c r="D74" s="2232"/>
      <c r="E74" s="2236"/>
      <c r="F74" s="2236"/>
      <c r="G74" s="2220"/>
      <c r="H74" s="2220"/>
      <c r="I74" s="2220"/>
      <c r="J74" s="2221"/>
      <c r="K74" s="2222"/>
      <c r="L74" s="2222"/>
      <c r="M74" s="2222"/>
      <c r="N74" s="2222"/>
      <c r="O74" s="2225"/>
      <c r="P74" s="2225"/>
      <c r="Q74" s="2225"/>
      <c r="R74" s="2222"/>
      <c r="S74" s="2222"/>
      <c r="T74" s="2226"/>
      <c r="U74" s="2226"/>
      <c r="V74" s="2226"/>
      <c r="W74" s="2206"/>
      <c r="X74" s="2209"/>
      <c r="Y74" s="2210"/>
      <c r="Z74" s="2210"/>
      <c r="AA74" s="336" t="s">
        <v>1668</v>
      </c>
      <c r="AB74" s="2253"/>
      <c r="AC74" s="2254"/>
      <c r="AD74" s="572"/>
      <c r="AE74" s="573"/>
    </row>
    <row r="75" spans="1:36" s="182" customFormat="1" ht="18" customHeight="1" x14ac:dyDescent="0.15">
      <c r="A75" s="83"/>
      <c r="B75" s="2231"/>
      <c r="C75" s="2232"/>
      <c r="D75" s="2232"/>
      <c r="E75" s="2236"/>
      <c r="F75" s="2236"/>
      <c r="G75" s="2220"/>
      <c r="H75" s="2220"/>
      <c r="I75" s="2220"/>
      <c r="J75" s="2195">
        <v>1.98</v>
      </c>
      <c r="K75" s="2212"/>
      <c r="L75" s="2212"/>
      <c r="M75" s="1042" t="s">
        <v>1665</v>
      </c>
      <c r="N75" s="2212"/>
      <c r="O75" s="2223"/>
      <c r="P75" s="2224"/>
      <c r="Q75" s="2224"/>
      <c r="R75" s="1042" t="s">
        <v>1666</v>
      </c>
      <c r="S75" s="2212"/>
      <c r="T75" s="1042">
        <f>O75*1.98</f>
        <v>0</v>
      </c>
      <c r="U75" s="2215"/>
      <c r="V75" s="2215"/>
      <c r="W75" s="1043" t="s">
        <v>1668</v>
      </c>
      <c r="X75" s="2207"/>
      <c r="Y75" s="2208"/>
      <c r="Z75" s="2208"/>
      <c r="AA75" s="335"/>
      <c r="AB75" s="2249" t="str">
        <f>IF(AND(X75&lt;&gt;"",X75&gt;=T75),"適",IF(AND(X75&lt;&gt;"",X75&lt;T75),"否",""))</f>
        <v/>
      </c>
      <c r="AC75" s="2250"/>
      <c r="AD75" s="572"/>
      <c r="AE75" s="573"/>
    </row>
    <row r="76" spans="1:36" s="182" customFormat="1" ht="18" customHeight="1" x14ac:dyDescent="0.15">
      <c r="A76" s="83"/>
      <c r="B76" s="2231"/>
      <c r="C76" s="2232"/>
      <c r="D76" s="2232"/>
      <c r="E76" s="2236"/>
      <c r="F76" s="2236"/>
      <c r="G76" s="2220"/>
      <c r="H76" s="2220"/>
      <c r="I76" s="2220"/>
      <c r="J76" s="2221"/>
      <c r="K76" s="2222"/>
      <c r="L76" s="2222"/>
      <c r="M76" s="2222"/>
      <c r="N76" s="2222"/>
      <c r="O76" s="2225"/>
      <c r="P76" s="2225"/>
      <c r="Q76" s="2225"/>
      <c r="R76" s="2222"/>
      <c r="S76" s="2222"/>
      <c r="T76" s="2226"/>
      <c r="U76" s="2226"/>
      <c r="V76" s="2226"/>
      <c r="W76" s="2206"/>
      <c r="X76" s="2209"/>
      <c r="Y76" s="2210"/>
      <c r="Z76" s="2210"/>
      <c r="AA76" s="336" t="s">
        <v>1668</v>
      </c>
      <c r="AB76" s="2253"/>
      <c r="AC76" s="2254"/>
      <c r="AD76" s="572"/>
      <c r="AE76" s="573"/>
    </row>
    <row r="77" spans="1:36" s="182" customFormat="1" ht="18" customHeight="1" x14ac:dyDescent="0.15">
      <c r="A77" s="83"/>
      <c r="B77" s="2231"/>
      <c r="C77" s="2232"/>
      <c r="D77" s="2232"/>
      <c r="E77" s="878" t="s">
        <v>1672</v>
      </c>
      <c r="F77" s="878"/>
      <c r="G77" s="878"/>
      <c r="H77" s="878"/>
      <c r="I77" s="878"/>
      <c r="J77" s="2195">
        <v>3.3</v>
      </c>
      <c r="K77" s="2212"/>
      <c r="L77" s="2212"/>
      <c r="M77" s="1042" t="s">
        <v>1665</v>
      </c>
      <c r="N77" s="2212"/>
      <c r="O77" s="2199">
        <f>SUM(O67:Q76)</f>
        <v>0</v>
      </c>
      <c r="P77" s="2212"/>
      <c r="Q77" s="2212"/>
      <c r="R77" s="1042" t="s">
        <v>1666</v>
      </c>
      <c r="S77" s="2212"/>
      <c r="T77" s="1042">
        <f>O77*3.3</f>
        <v>0</v>
      </c>
      <c r="U77" s="2215"/>
      <c r="V77" s="2215"/>
      <c r="W77" s="1043" t="s">
        <v>1668</v>
      </c>
      <c r="X77" s="2207"/>
      <c r="Y77" s="2208"/>
      <c r="Z77" s="2208"/>
      <c r="AA77" s="335"/>
      <c r="AB77" s="2249" t="str">
        <f>IF(AND(X77&lt;&gt;"",X77&gt;=T77),"適",IF(AND(X77&lt;&gt;"",X77&lt;T77),"否",""))</f>
        <v/>
      </c>
      <c r="AC77" s="2250"/>
      <c r="AD77" s="572"/>
      <c r="AE77" s="573"/>
    </row>
    <row r="78" spans="1:36" s="182" customFormat="1" ht="18" customHeight="1" thickBot="1" x14ac:dyDescent="0.2">
      <c r="A78" s="83"/>
      <c r="B78" s="2233"/>
      <c r="C78" s="2234"/>
      <c r="D78" s="2234"/>
      <c r="E78" s="2211"/>
      <c r="F78" s="2211"/>
      <c r="G78" s="2211"/>
      <c r="H78" s="2211"/>
      <c r="I78" s="2211"/>
      <c r="J78" s="2213"/>
      <c r="K78" s="2214"/>
      <c r="L78" s="2214"/>
      <c r="M78" s="2214"/>
      <c r="N78" s="2214"/>
      <c r="O78" s="2214"/>
      <c r="P78" s="2214"/>
      <c r="Q78" s="2214"/>
      <c r="R78" s="2214"/>
      <c r="S78" s="2214"/>
      <c r="T78" s="2216"/>
      <c r="U78" s="2216"/>
      <c r="V78" s="2216"/>
      <c r="W78" s="2217"/>
      <c r="X78" s="2218"/>
      <c r="Y78" s="2219"/>
      <c r="Z78" s="2219"/>
      <c r="AA78" s="574" t="s">
        <v>1668</v>
      </c>
      <c r="AB78" s="2251"/>
      <c r="AC78" s="2252"/>
      <c r="AD78" s="572"/>
      <c r="AE78" s="573"/>
    </row>
    <row r="79" spans="1:36" s="34" customFormat="1" ht="14.1" customHeight="1" x14ac:dyDescent="0.15">
      <c r="A79" s="567"/>
      <c r="B79" s="4" t="s">
        <v>1673</v>
      </c>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row>
    <row r="80" spans="1:36" s="3" customFormat="1" ht="29.25" customHeight="1" x14ac:dyDescent="0.15">
      <c r="A80" s="576"/>
      <c r="B80" s="2227" t="s">
        <v>1674</v>
      </c>
      <c r="C80" s="2228"/>
      <c r="D80" s="2228"/>
      <c r="E80" s="2228"/>
      <c r="F80" s="2228"/>
      <c r="G80" s="2228"/>
      <c r="H80" s="2228"/>
      <c r="I80" s="2228"/>
      <c r="J80" s="2228"/>
      <c r="K80" s="2228"/>
      <c r="L80" s="2228"/>
      <c r="M80" s="2228"/>
      <c r="N80" s="2228"/>
      <c r="O80" s="2228"/>
      <c r="P80" s="2228"/>
      <c r="Q80" s="2228"/>
      <c r="R80" s="2228"/>
      <c r="S80" s="2228"/>
      <c r="T80" s="2228"/>
      <c r="U80" s="2228"/>
      <c r="V80" s="2228"/>
      <c r="W80" s="2228"/>
      <c r="X80" s="2228"/>
      <c r="Y80" s="2228"/>
      <c r="Z80" s="2228"/>
      <c r="AA80" s="2228"/>
      <c r="AB80" s="2228"/>
      <c r="AC80" s="2228"/>
      <c r="AD80" s="2228"/>
      <c r="AE80" s="2228"/>
      <c r="AF80" s="2228"/>
      <c r="AG80" s="2228"/>
      <c r="AH80" s="2228"/>
      <c r="AI80" s="2228"/>
      <c r="AJ80" s="2228"/>
    </row>
    <row r="81" spans="1:36" s="3" customFormat="1" ht="29.25" customHeight="1" x14ac:dyDescent="0.15">
      <c r="A81" s="576"/>
      <c r="B81" s="484"/>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row>
    <row r="82" spans="1:36" s="3" customFormat="1" ht="29.25" customHeight="1" x14ac:dyDescent="0.15">
      <c r="A82" s="576"/>
      <c r="B82" s="484"/>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row>
    <row r="83" spans="1:36" s="3" customFormat="1" ht="20.100000000000001" customHeight="1" x14ac:dyDescent="0.15">
      <c r="A83" s="576"/>
      <c r="B83" s="3" t="s">
        <v>1675</v>
      </c>
    </row>
    <row r="84" spans="1:36" s="3" customFormat="1" ht="27.75" customHeight="1" x14ac:dyDescent="0.15">
      <c r="A84" s="576"/>
      <c r="B84" s="812" t="s">
        <v>1676</v>
      </c>
      <c r="C84" s="812"/>
      <c r="D84" s="812"/>
      <c r="E84" s="812"/>
      <c r="F84" s="812"/>
      <c r="G84" s="812"/>
      <c r="H84" s="812"/>
      <c r="I84" s="812"/>
      <c r="J84" s="812"/>
      <c r="K84" s="812"/>
      <c r="L84" s="812"/>
      <c r="M84" s="812"/>
      <c r="N84" s="812"/>
      <c r="O84" s="812"/>
      <c r="P84" s="812"/>
      <c r="Q84" s="812"/>
      <c r="R84" s="812"/>
      <c r="S84" s="812"/>
      <c r="T84" s="812"/>
      <c r="U84" s="812"/>
      <c r="V84" s="812"/>
      <c r="W84" s="812"/>
      <c r="X84" s="812"/>
      <c r="Y84" s="812"/>
      <c r="Z84" s="812"/>
      <c r="AA84" s="812"/>
      <c r="AB84" s="812"/>
      <c r="AC84" s="812"/>
      <c r="AD84" s="812"/>
      <c r="AE84" s="812"/>
      <c r="AF84" s="812"/>
      <c r="AG84" s="812"/>
      <c r="AH84" s="812"/>
      <c r="AI84" s="812"/>
      <c r="AJ84" s="812"/>
    </row>
    <row r="85" spans="1:36" s="571" customFormat="1" ht="18" customHeight="1" x14ac:dyDescent="0.15">
      <c r="A85" s="569"/>
      <c r="B85" s="2203" t="s">
        <v>215</v>
      </c>
      <c r="C85" s="2204"/>
      <c r="D85" s="2204"/>
      <c r="E85" s="2205"/>
      <c r="F85" s="2203" t="s">
        <v>39</v>
      </c>
      <c r="G85" s="2204"/>
      <c r="H85" s="2204"/>
      <c r="I85" s="2205"/>
      <c r="J85" s="2203" t="s">
        <v>1659</v>
      </c>
      <c r="K85" s="2204"/>
      <c r="L85" s="2204"/>
      <c r="M85" s="2204"/>
      <c r="N85" s="2204"/>
      <c r="O85" s="2204"/>
      <c r="P85" s="2204"/>
      <c r="Q85" s="2204"/>
      <c r="R85" s="2204"/>
      <c r="S85" s="2204"/>
      <c r="T85" s="2204"/>
      <c r="U85" s="2204"/>
      <c r="V85" s="2204"/>
      <c r="W85" s="2205"/>
      <c r="X85" s="2203" t="s">
        <v>5</v>
      </c>
      <c r="Y85" s="2204"/>
      <c r="Z85" s="2204"/>
      <c r="AA85" s="2205"/>
      <c r="AB85" s="578"/>
      <c r="AC85" s="570"/>
      <c r="AD85" s="570"/>
      <c r="AE85" s="570"/>
    </row>
    <row r="86" spans="1:36" s="182" customFormat="1" ht="18" customHeight="1" x14ac:dyDescent="0.15">
      <c r="A86" s="83"/>
      <c r="B86" s="1177" t="s">
        <v>1662</v>
      </c>
      <c r="C86" s="1042"/>
      <c r="D86" s="1042"/>
      <c r="E86" s="1043"/>
      <c r="F86" s="2189" t="s">
        <v>1677</v>
      </c>
      <c r="G86" s="2190"/>
      <c r="H86" s="2190"/>
      <c r="I86" s="2191"/>
      <c r="J86" s="2195">
        <v>1.65</v>
      </c>
      <c r="K86" s="2196"/>
      <c r="L86" s="2196"/>
      <c r="M86" s="1042" t="s">
        <v>1664</v>
      </c>
      <c r="N86" s="1042"/>
      <c r="O86" s="2199"/>
      <c r="P86" s="2199"/>
      <c r="Q86" s="2199"/>
      <c r="R86" s="1042" t="s">
        <v>1666</v>
      </c>
      <c r="S86" s="1042"/>
      <c r="T86" s="2181">
        <f>O86*1.65</f>
        <v>0</v>
      </c>
      <c r="U86" s="2181"/>
      <c r="V86" s="2181"/>
      <c r="W86" s="1225" t="s">
        <v>1667</v>
      </c>
      <c r="X86" s="2183"/>
      <c r="Y86" s="2181"/>
      <c r="Z86" s="2181"/>
      <c r="AA86" s="2187" t="s">
        <v>1667</v>
      </c>
      <c r="AB86" s="579">
        <f>+Y86*1.65</f>
        <v>0</v>
      </c>
      <c r="AC86" s="572"/>
      <c r="AD86" s="572"/>
      <c r="AE86" s="573"/>
    </row>
    <row r="87" spans="1:36" s="182" customFormat="1" ht="18" customHeight="1" x14ac:dyDescent="0.15">
      <c r="A87" s="83"/>
      <c r="B87" s="2201"/>
      <c r="C87" s="1589"/>
      <c r="D87" s="1589"/>
      <c r="E87" s="2202"/>
      <c r="F87" s="2192"/>
      <c r="G87" s="2193"/>
      <c r="H87" s="2193"/>
      <c r="I87" s="2194"/>
      <c r="J87" s="2197"/>
      <c r="K87" s="2198"/>
      <c r="L87" s="2198"/>
      <c r="M87" s="1080"/>
      <c r="N87" s="1080"/>
      <c r="O87" s="2200"/>
      <c r="P87" s="2200"/>
      <c r="Q87" s="2200"/>
      <c r="R87" s="1080"/>
      <c r="S87" s="1080"/>
      <c r="T87" s="2182"/>
      <c r="U87" s="2182"/>
      <c r="V87" s="2182"/>
      <c r="W87" s="2179"/>
      <c r="X87" s="2184"/>
      <c r="Y87" s="2185"/>
      <c r="Z87" s="2185"/>
      <c r="AA87" s="2188"/>
      <c r="AB87" s="579">
        <f>+Y87*1.65</f>
        <v>0</v>
      </c>
      <c r="AC87" s="572"/>
      <c r="AD87" s="572"/>
      <c r="AE87" s="573"/>
    </row>
    <row r="88" spans="1:36" s="182" customFormat="1" ht="18" customHeight="1" x14ac:dyDescent="0.15">
      <c r="A88" s="83"/>
      <c r="B88" s="2201"/>
      <c r="C88" s="1589"/>
      <c r="D88" s="1589"/>
      <c r="E88" s="2202"/>
      <c r="F88" s="2189" t="s">
        <v>1678</v>
      </c>
      <c r="G88" s="2190"/>
      <c r="H88" s="2190"/>
      <c r="I88" s="2191"/>
      <c r="J88" s="2195">
        <v>3.3</v>
      </c>
      <c r="K88" s="2196"/>
      <c r="L88" s="2196"/>
      <c r="M88" s="1042" t="s">
        <v>1679</v>
      </c>
      <c r="N88" s="1042"/>
      <c r="O88" s="2199"/>
      <c r="P88" s="2199"/>
      <c r="Q88" s="2199"/>
      <c r="R88" s="1042" t="s">
        <v>1666</v>
      </c>
      <c r="S88" s="1042"/>
      <c r="T88" s="2181">
        <f>O88*3.3</f>
        <v>0</v>
      </c>
      <c r="U88" s="2181"/>
      <c r="V88" s="2181"/>
      <c r="W88" s="1225" t="s">
        <v>1667</v>
      </c>
      <c r="X88" s="2184"/>
      <c r="Y88" s="2185"/>
      <c r="Z88" s="2185"/>
      <c r="AA88" s="2188"/>
      <c r="AB88" s="579">
        <f>+Y88*1.65</f>
        <v>0</v>
      </c>
      <c r="AC88" s="572"/>
      <c r="AD88" s="572"/>
      <c r="AE88" s="573"/>
    </row>
    <row r="89" spans="1:36" s="182" customFormat="1" ht="18" customHeight="1" x14ac:dyDescent="0.15">
      <c r="A89" s="83"/>
      <c r="B89" s="1178"/>
      <c r="C89" s="1080"/>
      <c r="D89" s="1080"/>
      <c r="E89" s="1065"/>
      <c r="F89" s="2192"/>
      <c r="G89" s="2193"/>
      <c r="H89" s="2193"/>
      <c r="I89" s="2194"/>
      <c r="J89" s="2197"/>
      <c r="K89" s="2198"/>
      <c r="L89" s="2198"/>
      <c r="M89" s="1080"/>
      <c r="N89" s="1080"/>
      <c r="O89" s="2200"/>
      <c r="P89" s="2200"/>
      <c r="Q89" s="2200"/>
      <c r="R89" s="1080"/>
      <c r="S89" s="1080"/>
      <c r="T89" s="2182"/>
      <c r="U89" s="2182"/>
      <c r="V89" s="2182"/>
      <c r="W89" s="2179"/>
      <c r="X89" s="2186"/>
      <c r="Y89" s="2182"/>
      <c r="Z89" s="2182"/>
      <c r="AA89" s="2179"/>
      <c r="AB89" s="579">
        <f>+Y89*1.65</f>
        <v>0</v>
      </c>
      <c r="AC89" s="572"/>
      <c r="AD89" s="572"/>
      <c r="AE89" s="573"/>
    </row>
    <row r="90" spans="1:36" s="34" customFormat="1" ht="18" customHeight="1" x14ac:dyDescent="0.15">
      <c r="A90" s="2180" t="s">
        <v>1680</v>
      </c>
      <c r="B90" s="2180"/>
      <c r="C90" s="4" t="s">
        <v>1681</v>
      </c>
      <c r="D90" s="567"/>
      <c r="E90" s="567"/>
      <c r="F90" s="567"/>
      <c r="G90" s="567"/>
      <c r="H90" s="567"/>
      <c r="I90" s="567"/>
      <c r="J90" s="567"/>
      <c r="K90" s="567"/>
      <c r="L90" s="567"/>
      <c r="M90" s="567"/>
      <c r="N90" s="567"/>
      <c r="O90" s="567"/>
      <c r="P90" s="567"/>
      <c r="Q90" s="567"/>
      <c r="R90" s="567"/>
      <c r="S90" s="567"/>
      <c r="T90" s="567"/>
      <c r="U90" s="567"/>
      <c r="V90" s="567"/>
      <c r="W90" s="567"/>
      <c r="X90" s="567"/>
      <c r="Y90" s="567"/>
      <c r="Z90" s="567"/>
      <c r="AA90" s="567"/>
      <c r="AB90" s="567"/>
      <c r="AC90" s="567"/>
      <c r="AD90" s="567"/>
      <c r="AE90" s="567"/>
      <c r="AF90" s="567"/>
      <c r="AG90" s="567"/>
      <c r="AH90" s="567"/>
      <c r="AI90" s="567"/>
      <c r="AJ90" s="567"/>
    </row>
    <row r="91" spans="1:36" s="34" customFormat="1" ht="18" customHeight="1" x14ac:dyDescent="0.15">
      <c r="A91" s="567"/>
      <c r="B91" s="4">
        <v>2</v>
      </c>
      <c r="C91" s="4" t="s">
        <v>1682</v>
      </c>
      <c r="D91" s="567"/>
      <c r="E91" s="567"/>
      <c r="F91" s="567"/>
      <c r="G91" s="567"/>
      <c r="H91" s="567"/>
      <c r="I91" s="567"/>
      <c r="J91" s="567"/>
      <c r="K91" s="567"/>
      <c r="L91" s="567"/>
      <c r="M91" s="567"/>
      <c r="N91" s="567"/>
      <c r="O91" s="567"/>
      <c r="P91" s="567"/>
      <c r="Q91" s="567"/>
      <c r="R91" s="567"/>
      <c r="S91" s="567"/>
      <c r="T91" s="567"/>
      <c r="U91" s="567"/>
      <c r="V91" s="567"/>
      <c r="W91" s="567"/>
      <c r="X91" s="567"/>
      <c r="Y91" s="567"/>
      <c r="Z91" s="567"/>
      <c r="AA91" s="567"/>
      <c r="AB91" s="567"/>
      <c r="AC91" s="567"/>
      <c r="AD91" s="567"/>
      <c r="AE91" s="567"/>
      <c r="AF91" s="567"/>
      <c r="AG91" s="567"/>
      <c r="AH91" s="567"/>
      <c r="AI91" s="567"/>
      <c r="AJ91" s="567"/>
    </row>
    <row r="92" spans="1:36" ht="18" customHeight="1" x14ac:dyDescent="0.15"/>
    <row r="93" spans="1:36" ht="18" customHeight="1" x14ac:dyDescent="0.15"/>
    <row r="94" spans="1:36" ht="18" customHeight="1" x14ac:dyDescent="0.15"/>
    <row r="95" spans="1:36" ht="18" customHeight="1" x14ac:dyDescent="0.15"/>
    <row r="96" spans="1:36" ht="18" customHeight="1" x14ac:dyDescent="0.15"/>
    <row r="97" ht="18" customHeight="1" x14ac:dyDescent="0.15"/>
    <row r="98" ht="14.1" customHeight="1" x14ac:dyDescent="0.15"/>
    <row r="99" ht="17.25" customHeight="1" x14ac:dyDescent="0.15"/>
    <row r="100" ht="20.100000000000001" customHeight="1" x14ac:dyDescent="0.15"/>
    <row r="101" ht="29.25" customHeight="1" x14ac:dyDescent="0.15"/>
    <row r="102" ht="14.1" customHeight="1" x14ac:dyDescent="0.15"/>
    <row r="103" ht="14.1" customHeight="1" x14ac:dyDescent="0.15"/>
    <row r="104" ht="14.1" customHeight="1" x14ac:dyDescent="0.15"/>
    <row r="105" ht="14.1" customHeight="1" x14ac:dyDescent="0.15"/>
    <row r="106" ht="14.1" customHeight="1" x14ac:dyDescent="0.15"/>
    <row r="107" ht="14.1" customHeight="1" x14ac:dyDescent="0.15"/>
    <row r="108" ht="14.1" customHeight="1" x14ac:dyDescent="0.15"/>
    <row r="109" ht="14.1" customHeight="1" x14ac:dyDescent="0.15"/>
    <row r="110" ht="14.1" customHeight="1" x14ac:dyDescent="0.15"/>
    <row r="111" ht="14.1" customHeight="1" x14ac:dyDescent="0.15"/>
    <row r="112" ht="14.1" customHeight="1" x14ac:dyDescent="0.15"/>
    <row r="113" ht="14.1" customHeight="1" x14ac:dyDescent="0.15"/>
    <row r="114" ht="14.1" customHeight="1" x14ac:dyDescent="0.15"/>
    <row r="115" ht="14.1" customHeight="1" x14ac:dyDescent="0.15"/>
    <row r="116" ht="14.1" customHeight="1" x14ac:dyDescent="0.15"/>
    <row r="117" ht="14.1" customHeight="1" x14ac:dyDescent="0.15"/>
    <row r="118" ht="14.1" customHeight="1" x14ac:dyDescent="0.15"/>
    <row r="119" ht="14.1" customHeight="1" x14ac:dyDescent="0.15"/>
    <row r="120" ht="14.1" customHeight="1" x14ac:dyDescent="0.15"/>
    <row r="121" ht="14.1" customHeight="1" x14ac:dyDescent="0.15"/>
    <row r="122" ht="14.1" customHeight="1" x14ac:dyDescent="0.15"/>
    <row r="123" ht="14.1" customHeight="1" x14ac:dyDescent="0.15"/>
    <row r="124" ht="14.1" customHeight="1" x14ac:dyDescent="0.15"/>
    <row r="125" ht="14.1" customHeight="1" x14ac:dyDescent="0.15"/>
    <row r="126" ht="14.1" customHeight="1" x14ac:dyDescent="0.15"/>
    <row r="127" ht="14.1" customHeight="1" x14ac:dyDescent="0.15"/>
    <row r="128" ht="14.1" customHeight="1" x14ac:dyDescent="0.15"/>
    <row r="129" ht="14.1" customHeight="1" x14ac:dyDescent="0.15"/>
    <row r="130" ht="14.1" customHeight="1" x14ac:dyDescent="0.15"/>
    <row r="131" ht="14.1" customHeight="1" x14ac:dyDescent="0.15"/>
    <row r="132" ht="14.1" customHeight="1" x14ac:dyDescent="0.15"/>
    <row r="133" ht="14.1" customHeight="1" x14ac:dyDescent="0.15"/>
    <row r="134" ht="14.1" customHeight="1" x14ac:dyDescent="0.15"/>
    <row r="135" ht="14.1" customHeight="1" x14ac:dyDescent="0.15"/>
    <row r="136" ht="14.1" customHeight="1" x14ac:dyDescent="0.15"/>
    <row r="137" ht="14.1" customHeight="1" x14ac:dyDescent="0.15"/>
    <row r="138" ht="14.1" customHeight="1" x14ac:dyDescent="0.15"/>
    <row r="139" ht="14.1" customHeight="1" x14ac:dyDescent="0.15"/>
    <row r="140" ht="14.1" customHeight="1" x14ac:dyDescent="0.15"/>
    <row r="141" ht="14.1" customHeight="1" x14ac:dyDescent="0.15"/>
    <row r="142" ht="14.1" customHeight="1" x14ac:dyDescent="0.15"/>
    <row r="143" ht="14.1" customHeight="1" x14ac:dyDescent="0.15"/>
    <row r="144" ht="14.1" customHeight="1" x14ac:dyDescent="0.15"/>
    <row r="145" ht="14.1" customHeight="1" x14ac:dyDescent="0.15"/>
    <row r="146" ht="14.1" customHeight="1" x14ac:dyDescent="0.15"/>
    <row r="147" ht="14.1" customHeight="1" x14ac:dyDescent="0.15"/>
    <row r="148" ht="14.1" customHeight="1" x14ac:dyDescent="0.15"/>
    <row r="149" ht="14.1" customHeight="1" x14ac:dyDescent="0.15"/>
    <row r="150" ht="14.1" customHeight="1" x14ac:dyDescent="0.15"/>
    <row r="151" ht="14.1" customHeight="1" x14ac:dyDescent="0.15"/>
    <row r="152" ht="14.1" customHeight="1" x14ac:dyDescent="0.15"/>
    <row r="153" ht="14.1" customHeight="1" x14ac:dyDescent="0.15"/>
    <row r="154" ht="14.1" customHeight="1" x14ac:dyDescent="0.15"/>
    <row r="155" ht="14.1" customHeight="1" x14ac:dyDescent="0.15"/>
    <row r="156" ht="14.1" customHeight="1" x14ac:dyDescent="0.15"/>
    <row r="157" ht="14.1" customHeight="1" x14ac:dyDescent="0.15"/>
    <row r="158" ht="14.1" customHeight="1" x14ac:dyDescent="0.15"/>
    <row r="159" ht="14.1" customHeight="1" x14ac:dyDescent="0.15"/>
    <row r="160" ht="14.1" customHeight="1" x14ac:dyDescent="0.15"/>
    <row r="161" spans="5:36" ht="14.1" customHeight="1" x14ac:dyDescent="0.15"/>
    <row r="162" spans="5:36" ht="14.1" customHeight="1" x14ac:dyDescent="0.15"/>
    <row r="163" spans="5:36" ht="14.1" customHeight="1" x14ac:dyDescent="0.15"/>
    <row r="164" spans="5:36" ht="14.1" customHeight="1" x14ac:dyDescent="0.15"/>
    <row r="165" spans="5:36" ht="14.1" customHeight="1" x14ac:dyDescent="0.15"/>
    <row r="166" spans="5:36" ht="14.1" customHeight="1" x14ac:dyDescent="0.15"/>
    <row r="167" spans="5:36" ht="14.1" customHeight="1" x14ac:dyDescent="0.15"/>
    <row r="168" spans="5:36" ht="14.1" customHeight="1" x14ac:dyDescent="0.15">
      <c r="E168" s="580"/>
      <c r="F168" s="580"/>
      <c r="G168" s="580"/>
      <c r="H168" s="580"/>
      <c r="I168" s="580"/>
      <c r="J168" s="580"/>
      <c r="K168" s="580"/>
      <c r="L168" s="580"/>
      <c r="M168" s="580"/>
      <c r="N168" s="580"/>
      <c r="O168" s="580"/>
      <c r="P168" s="580"/>
      <c r="Q168" s="580"/>
      <c r="R168" s="580"/>
      <c r="S168" s="580"/>
      <c r="T168" s="580"/>
      <c r="U168" s="580"/>
      <c r="V168" s="580"/>
      <c r="W168" s="580"/>
      <c r="X168" s="580"/>
      <c r="Y168" s="580"/>
      <c r="Z168" s="580"/>
      <c r="AA168" s="580"/>
      <c r="AB168" s="580"/>
      <c r="AC168" s="580"/>
      <c r="AD168" s="580"/>
      <c r="AE168" s="580"/>
      <c r="AF168" s="580"/>
      <c r="AG168" s="580"/>
      <c r="AH168" s="580"/>
      <c r="AI168" s="580"/>
      <c r="AJ168" s="580"/>
    </row>
    <row r="169" spans="5:36" ht="14.1" customHeight="1" x14ac:dyDescent="0.15"/>
    <row r="170" spans="5:36" ht="14.1" customHeight="1" x14ac:dyDescent="0.15"/>
    <row r="171" spans="5:36" ht="14.1" customHeight="1" x14ac:dyDescent="0.15"/>
    <row r="172" spans="5:36" ht="14.1" customHeight="1" x14ac:dyDescent="0.15"/>
    <row r="173" spans="5:36" ht="14.1" customHeight="1" x14ac:dyDescent="0.15"/>
    <row r="174" spans="5:36" ht="14.1" customHeight="1" x14ac:dyDescent="0.15"/>
    <row r="175" spans="5:36" ht="14.1" customHeight="1" x14ac:dyDescent="0.15"/>
    <row r="176" spans="5:36" ht="14.1" customHeight="1" x14ac:dyDescent="0.15"/>
    <row r="177" ht="14.1" customHeight="1" x14ac:dyDescent="0.15"/>
    <row r="178" ht="14.1" customHeight="1" x14ac:dyDescent="0.15"/>
    <row r="179" ht="14.1" customHeight="1" x14ac:dyDescent="0.15"/>
    <row r="180" ht="14.1" customHeight="1" x14ac:dyDescent="0.15"/>
    <row r="181" ht="14.1" customHeight="1" x14ac:dyDescent="0.15"/>
    <row r="182" ht="14.1" customHeight="1" x14ac:dyDescent="0.15"/>
    <row r="183" ht="14.1" customHeight="1" x14ac:dyDescent="0.15"/>
    <row r="184" ht="14.1" customHeight="1" x14ac:dyDescent="0.15"/>
    <row r="185" ht="14.1" customHeight="1" x14ac:dyDescent="0.15"/>
    <row r="186" ht="14.1" customHeight="1" x14ac:dyDescent="0.15"/>
    <row r="187" ht="14.1" customHeight="1" x14ac:dyDescent="0.15"/>
    <row r="188" ht="14.1" customHeight="1" x14ac:dyDescent="0.15"/>
    <row r="189" ht="14.1" customHeight="1" x14ac:dyDescent="0.15"/>
    <row r="190" ht="14.1" customHeight="1" x14ac:dyDescent="0.15"/>
    <row r="191" ht="14.1" customHeight="1" x14ac:dyDescent="0.15"/>
    <row r="192" ht="14.1" customHeight="1" x14ac:dyDescent="0.15"/>
    <row r="193" ht="14.1" customHeight="1" x14ac:dyDescent="0.15"/>
    <row r="194" ht="14.1" customHeight="1" x14ac:dyDescent="0.15"/>
    <row r="195" ht="14.1" customHeight="1" x14ac:dyDescent="0.15"/>
    <row r="196" ht="14.1" customHeight="1" x14ac:dyDescent="0.15"/>
    <row r="197" ht="14.1" customHeight="1" x14ac:dyDescent="0.15"/>
    <row r="198" ht="14.1" customHeight="1" x14ac:dyDescent="0.15"/>
    <row r="199" ht="14.1" customHeight="1" x14ac:dyDescent="0.15"/>
    <row r="200" ht="14.1" customHeight="1" x14ac:dyDescent="0.15"/>
    <row r="201" ht="14.1" customHeight="1" x14ac:dyDescent="0.15"/>
    <row r="202" ht="14.1" customHeight="1" x14ac:dyDescent="0.15"/>
    <row r="203" ht="14.1" customHeight="1" x14ac:dyDescent="0.15"/>
    <row r="204" ht="14.1" customHeight="1" x14ac:dyDescent="0.15"/>
    <row r="205" ht="14.1" customHeight="1" x14ac:dyDescent="0.15"/>
    <row r="206" ht="14.1" customHeight="1" x14ac:dyDescent="0.15"/>
    <row r="207" ht="14.1" customHeight="1" x14ac:dyDescent="0.15"/>
    <row r="208" ht="14.1" customHeight="1" x14ac:dyDescent="0.15"/>
    <row r="209" ht="14.1" customHeight="1" x14ac:dyDescent="0.15"/>
    <row r="210" ht="14.1" customHeight="1" x14ac:dyDescent="0.15"/>
    <row r="211" ht="14.1" customHeight="1" x14ac:dyDescent="0.15"/>
    <row r="212" ht="14.1" customHeight="1" x14ac:dyDescent="0.15"/>
    <row r="213" ht="14.1" customHeight="1" x14ac:dyDescent="0.15"/>
    <row r="214" ht="14.1" customHeight="1" x14ac:dyDescent="0.15"/>
    <row r="215" ht="14.1" customHeight="1" x14ac:dyDescent="0.15"/>
    <row r="216" ht="14.1" customHeight="1" x14ac:dyDescent="0.15"/>
    <row r="217" ht="14.1" customHeight="1" x14ac:dyDescent="0.15"/>
    <row r="218" ht="14.1" customHeight="1" x14ac:dyDescent="0.15"/>
    <row r="219" ht="14.1" customHeight="1" x14ac:dyDescent="0.15"/>
    <row r="220" ht="14.1" customHeight="1" x14ac:dyDescent="0.15"/>
    <row r="221" ht="14.1" customHeight="1" x14ac:dyDescent="0.15"/>
    <row r="222" ht="14.1" customHeight="1" x14ac:dyDescent="0.15"/>
    <row r="223" ht="14.1" customHeight="1" x14ac:dyDescent="0.15"/>
    <row r="224" ht="14.1" customHeight="1" x14ac:dyDescent="0.15"/>
    <row r="225" ht="14.1" customHeight="1" x14ac:dyDescent="0.15"/>
    <row r="226" ht="14.1" customHeight="1" x14ac:dyDescent="0.15"/>
    <row r="227" ht="14.1" customHeight="1" x14ac:dyDescent="0.15"/>
    <row r="228" ht="14.1" customHeight="1" x14ac:dyDescent="0.15"/>
    <row r="229" ht="14.1" customHeight="1" x14ac:dyDescent="0.15"/>
    <row r="230" ht="14.1" customHeight="1" x14ac:dyDescent="0.15"/>
    <row r="231" ht="14.1" customHeight="1" x14ac:dyDescent="0.15"/>
    <row r="232" ht="14.1" customHeight="1" x14ac:dyDescent="0.15"/>
    <row r="233" ht="14.1" customHeight="1" x14ac:dyDescent="0.15"/>
    <row r="234" ht="14.1" customHeight="1" x14ac:dyDescent="0.15"/>
    <row r="235" ht="14.1" customHeight="1" x14ac:dyDescent="0.15"/>
    <row r="236" ht="14.1" customHeight="1" x14ac:dyDescent="0.15"/>
    <row r="237" ht="14.1" customHeight="1" x14ac:dyDescent="0.15"/>
    <row r="238" ht="14.1" customHeight="1" x14ac:dyDescent="0.15"/>
    <row r="239" ht="14.1" customHeight="1" x14ac:dyDescent="0.15"/>
    <row r="240" ht="14.1" customHeight="1" x14ac:dyDescent="0.15"/>
    <row r="241" ht="14.1" customHeight="1" x14ac:dyDescent="0.15"/>
    <row r="242" ht="14.1" customHeight="1" x14ac:dyDescent="0.15"/>
    <row r="243" ht="14.1" customHeight="1" x14ac:dyDescent="0.15"/>
    <row r="244" ht="14.1" customHeight="1" x14ac:dyDescent="0.15"/>
    <row r="245" ht="14.1" customHeight="1" x14ac:dyDescent="0.15"/>
    <row r="246" ht="14.1" customHeight="1" x14ac:dyDescent="0.15"/>
    <row r="247" ht="14.1" customHeight="1" x14ac:dyDescent="0.15"/>
    <row r="248" ht="14.1" customHeight="1" x14ac:dyDescent="0.15"/>
    <row r="249" ht="14.1" customHeight="1" x14ac:dyDescent="0.15"/>
    <row r="250" ht="14.1" customHeight="1" x14ac:dyDescent="0.15"/>
    <row r="251" ht="14.1" customHeight="1" x14ac:dyDescent="0.15"/>
    <row r="252" ht="14.1" customHeight="1" x14ac:dyDescent="0.15"/>
    <row r="253" ht="14.1" customHeight="1" x14ac:dyDescent="0.15"/>
    <row r="254" ht="14.1" customHeight="1" x14ac:dyDescent="0.15"/>
    <row r="255" ht="14.1" customHeight="1" x14ac:dyDescent="0.15"/>
    <row r="256" ht="14.1" customHeight="1" x14ac:dyDescent="0.15"/>
    <row r="257" ht="14.1" customHeight="1" x14ac:dyDescent="0.15"/>
    <row r="258" ht="14.1" customHeight="1" x14ac:dyDescent="0.15"/>
    <row r="259" ht="14.1" customHeight="1" x14ac:dyDescent="0.15"/>
    <row r="260" ht="14.1" customHeight="1" x14ac:dyDescent="0.15"/>
    <row r="261" ht="14.1" customHeight="1" x14ac:dyDescent="0.15"/>
    <row r="262" ht="14.1" customHeight="1" x14ac:dyDescent="0.15"/>
    <row r="263" ht="14.1" customHeight="1" x14ac:dyDescent="0.15"/>
    <row r="264" ht="14.1" customHeight="1" x14ac:dyDescent="0.15"/>
    <row r="265" ht="14.1" customHeight="1" x14ac:dyDescent="0.15"/>
    <row r="266" ht="14.1" customHeight="1" x14ac:dyDescent="0.15"/>
    <row r="267" ht="14.1" customHeight="1" x14ac:dyDescent="0.15"/>
    <row r="268" ht="14.1" customHeight="1" x14ac:dyDescent="0.15"/>
    <row r="269" ht="14.1" customHeight="1" x14ac:dyDescent="0.15"/>
    <row r="270" ht="14.1" customHeight="1" x14ac:dyDescent="0.15"/>
    <row r="271" ht="14.1" customHeight="1" x14ac:dyDescent="0.15"/>
    <row r="272" ht="14.1" customHeight="1" x14ac:dyDescent="0.15"/>
    <row r="273" ht="14.1" customHeight="1" x14ac:dyDescent="0.15"/>
    <row r="274" ht="14.1" customHeight="1" x14ac:dyDescent="0.15"/>
    <row r="275" ht="14.1" customHeight="1" x14ac:dyDescent="0.15"/>
    <row r="276" ht="14.1" customHeight="1" x14ac:dyDescent="0.15"/>
    <row r="277" ht="14.1" customHeight="1" x14ac:dyDescent="0.15"/>
    <row r="278" ht="14.1" customHeight="1" x14ac:dyDescent="0.15"/>
    <row r="279" ht="14.1" customHeight="1" x14ac:dyDescent="0.15"/>
    <row r="280" ht="14.1" customHeight="1" x14ac:dyDescent="0.15"/>
    <row r="281" ht="14.1" customHeight="1" x14ac:dyDescent="0.15"/>
    <row r="282" ht="14.1" customHeight="1" x14ac:dyDescent="0.15"/>
    <row r="283" ht="14.1" customHeight="1" x14ac:dyDescent="0.15"/>
    <row r="284" ht="14.1" customHeight="1" x14ac:dyDescent="0.15"/>
    <row r="285" ht="14.1" customHeight="1" x14ac:dyDescent="0.15"/>
    <row r="286" ht="14.1" customHeight="1" x14ac:dyDescent="0.15"/>
    <row r="287" ht="14.1" customHeight="1" x14ac:dyDescent="0.15"/>
    <row r="288" ht="14.1" customHeight="1" x14ac:dyDescent="0.15"/>
    <row r="289" ht="14.1" customHeight="1" x14ac:dyDescent="0.15"/>
    <row r="290" ht="14.1" customHeight="1" x14ac:dyDescent="0.15"/>
    <row r="291" ht="14.1" customHeight="1" x14ac:dyDescent="0.15"/>
    <row r="292" ht="14.1" customHeight="1" x14ac:dyDescent="0.15"/>
    <row r="293" ht="14.1" customHeight="1" x14ac:dyDescent="0.15"/>
    <row r="294" ht="14.1" customHeight="1" x14ac:dyDescent="0.15"/>
    <row r="295" ht="14.1" customHeight="1" x14ac:dyDescent="0.15"/>
    <row r="296" ht="14.1" customHeight="1" x14ac:dyDescent="0.15"/>
    <row r="297" ht="14.1" customHeight="1" x14ac:dyDescent="0.15"/>
    <row r="298" ht="14.1" customHeight="1" x14ac:dyDescent="0.15"/>
    <row r="299" ht="14.1" customHeight="1" x14ac:dyDescent="0.15"/>
    <row r="300" ht="14.1" customHeight="1" x14ac:dyDescent="0.15"/>
    <row r="301" ht="14.1" customHeight="1" x14ac:dyDescent="0.15"/>
    <row r="302" ht="14.1" customHeight="1" x14ac:dyDescent="0.15"/>
    <row r="303" ht="14.1" customHeight="1" x14ac:dyDescent="0.15"/>
    <row r="304" ht="14.1" customHeight="1" x14ac:dyDescent="0.15"/>
    <row r="305" ht="14.1" customHeight="1" x14ac:dyDescent="0.15"/>
    <row r="306" ht="14.1" customHeight="1" x14ac:dyDescent="0.15"/>
    <row r="307" ht="14.1" customHeight="1" x14ac:dyDescent="0.15"/>
    <row r="308" ht="14.1" customHeight="1" x14ac:dyDescent="0.15"/>
    <row r="309" ht="14.1" customHeight="1" x14ac:dyDescent="0.15"/>
    <row r="310" ht="14.1" customHeight="1" x14ac:dyDescent="0.15"/>
    <row r="311" ht="14.1" customHeight="1" x14ac:dyDescent="0.15"/>
    <row r="312" ht="14.1" customHeight="1" x14ac:dyDescent="0.15"/>
    <row r="313" ht="14.1" customHeight="1" x14ac:dyDescent="0.15"/>
    <row r="314" ht="14.1" customHeight="1" x14ac:dyDescent="0.15"/>
    <row r="315" ht="14.1" customHeight="1" x14ac:dyDescent="0.15"/>
    <row r="316" ht="14.1" customHeight="1" x14ac:dyDescent="0.15"/>
    <row r="317" ht="14.1" customHeight="1" x14ac:dyDescent="0.15"/>
    <row r="318" ht="14.1" customHeight="1" x14ac:dyDescent="0.15"/>
    <row r="319" ht="14.1" customHeight="1" x14ac:dyDescent="0.15"/>
    <row r="320" ht="14.1" customHeight="1" x14ac:dyDescent="0.15"/>
    <row r="321" ht="14.1" customHeight="1" x14ac:dyDescent="0.15"/>
    <row r="322" ht="14.1" customHeight="1" x14ac:dyDescent="0.15"/>
    <row r="323" ht="14.1" customHeight="1" x14ac:dyDescent="0.15"/>
    <row r="324" ht="14.1" customHeight="1" x14ac:dyDescent="0.15"/>
    <row r="325" ht="14.1" customHeight="1" x14ac:dyDescent="0.15"/>
    <row r="326" ht="14.1" customHeight="1" x14ac:dyDescent="0.15"/>
    <row r="327" ht="14.1" customHeight="1" x14ac:dyDescent="0.15"/>
    <row r="328" ht="14.1" customHeight="1" x14ac:dyDescent="0.15"/>
    <row r="329" ht="14.1" customHeight="1" x14ac:dyDescent="0.15"/>
    <row r="330" ht="14.1" customHeight="1" x14ac:dyDescent="0.15"/>
    <row r="331" ht="14.1" customHeight="1" x14ac:dyDescent="0.15"/>
    <row r="332" ht="14.1" customHeight="1" x14ac:dyDescent="0.15"/>
  </sheetData>
  <mergeCells count="305">
    <mergeCell ref="B5:K5"/>
    <mergeCell ref="L5:O5"/>
    <mergeCell ref="P5:S5"/>
    <mergeCell ref="T5:W5"/>
    <mergeCell ref="X5:AJ5"/>
    <mergeCell ref="B6:B7"/>
    <mergeCell ref="C6:K6"/>
    <mergeCell ref="L6:N6"/>
    <mergeCell ref="P6:S7"/>
    <mergeCell ref="T6:W7"/>
    <mergeCell ref="AI6:AJ7"/>
    <mergeCell ref="C7:K7"/>
    <mergeCell ref="L7:N7"/>
    <mergeCell ref="B8:B22"/>
    <mergeCell ref="L8:N8"/>
    <mergeCell ref="P8:S8"/>
    <mergeCell ref="T8:W8"/>
    <mergeCell ref="X8:AE8"/>
    <mergeCell ref="AG8:AI8"/>
    <mergeCell ref="C9:C21"/>
    <mergeCell ref="D9:D14"/>
    <mergeCell ref="L9:N9"/>
    <mergeCell ref="P9:S9"/>
    <mergeCell ref="T9:W21"/>
    <mergeCell ref="X9:AE9"/>
    <mergeCell ref="AG9:AI9"/>
    <mergeCell ref="L10:N10"/>
    <mergeCell ref="P10:S10"/>
    <mergeCell ref="X10:AD10"/>
    <mergeCell ref="AE10:AG10"/>
    <mergeCell ref="AH10:AJ10"/>
    <mergeCell ref="AB13:AC13"/>
    <mergeCell ref="AE13:AF13"/>
    <mergeCell ref="AH17:AI17"/>
    <mergeCell ref="L18:N18"/>
    <mergeCell ref="P18:S18"/>
    <mergeCell ref="L19:N19"/>
    <mergeCell ref="AK10:AK14"/>
    <mergeCell ref="L11:N11"/>
    <mergeCell ref="P11:S11"/>
    <mergeCell ref="X11:AA11"/>
    <mergeCell ref="AB11:AC11"/>
    <mergeCell ref="AE11:AF11"/>
    <mergeCell ref="AG11:AG16"/>
    <mergeCell ref="AH11:AJ11"/>
    <mergeCell ref="L12:N12"/>
    <mergeCell ref="AH13:AJ13"/>
    <mergeCell ref="L14:N14"/>
    <mergeCell ref="P14:S14"/>
    <mergeCell ref="X14:AA14"/>
    <mergeCell ref="AB14:AC14"/>
    <mergeCell ref="AE14:AF14"/>
    <mergeCell ref="AH14:AJ14"/>
    <mergeCell ref="P12:S12"/>
    <mergeCell ref="X12:AA12"/>
    <mergeCell ref="AB12:AC12"/>
    <mergeCell ref="AE12:AF12"/>
    <mergeCell ref="AH12:AJ12"/>
    <mergeCell ref="L13:N13"/>
    <mergeCell ref="P13:S13"/>
    <mergeCell ref="X13:AA13"/>
    <mergeCell ref="AH16:AJ16"/>
    <mergeCell ref="L15:N15"/>
    <mergeCell ref="P15:S15"/>
    <mergeCell ref="X15:AA15"/>
    <mergeCell ref="AB15:AC15"/>
    <mergeCell ref="AE15:AF15"/>
    <mergeCell ref="L17:N17"/>
    <mergeCell ref="P17:S17"/>
    <mergeCell ref="X17:AC17"/>
    <mergeCell ref="AE17:AF17"/>
    <mergeCell ref="C22:K22"/>
    <mergeCell ref="L22:O22"/>
    <mergeCell ref="P22:S22"/>
    <mergeCell ref="T22:V22"/>
    <mergeCell ref="X22:AE22"/>
    <mergeCell ref="AG22:AI22"/>
    <mergeCell ref="L20:N20"/>
    <mergeCell ref="P20:S20"/>
    <mergeCell ref="X20:AE20"/>
    <mergeCell ref="AG20:AI20"/>
    <mergeCell ref="L21:N21"/>
    <mergeCell ref="P21:S21"/>
    <mergeCell ref="X21:AE21"/>
    <mergeCell ref="AG21:AI21"/>
    <mergeCell ref="D15:D21"/>
    <mergeCell ref="P19:S19"/>
    <mergeCell ref="X19:AE19"/>
    <mergeCell ref="AG19:AI19"/>
    <mergeCell ref="AH15:AJ15"/>
    <mergeCell ref="L16:N16"/>
    <mergeCell ref="P16:S16"/>
    <mergeCell ref="X16:AA16"/>
    <mergeCell ref="AB16:AC16"/>
    <mergeCell ref="AE16:AF16"/>
    <mergeCell ref="X23:AE23"/>
    <mergeCell ref="AG23:AI23"/>
    <mergeCell ref="D24:K25"/>
    <mergeCell ref="L24:N25"/>
    <mergeCell ref="O24:O25"/>
    <mergeCell ref="T24:W25"/>
    <mergeCell ref="X24:AE24"/>
    <mergeCell ref="AG24:AI24"/>
    <mergeCell ref="P25:S25"/>
    <mergeCell ref="D23:K23"/>
    <mergeCell ref="L23:N23"/>
    <mergeCell ref="P23:S23"/>
    <mergeCell ref="T23:W23"/>
    <mergeCell ref="D29:G30"/>
    <mergeCell ref="H29:I29"/>
    <mergeCell ref="K29:L29"/>
    <mergeCell ref="M29:N30"/>
    <mergeCell ref="O29:O30"/>
    <mergeCell ref="P29:S30"/>
    <mergeCell ref="D27:G28"/>
    <mergeCell ref="H27:I27"/>
    <mergeCell ref="K27:L27"/>
    <mergeCell ref="M27:N28"/>
    <mergeCell ref="O27:O28"/>
    <mergeCell ref="B33:B36"/>
    <mergeCell ref="C33:K33"/>
    <mergeCell ref="L33:N33"/>
    <mergeCell ref="P33:S36"/>
    <mergeCell ref="T33:T36"/>
    <mergeCell ref="U33:W34"/>
    <mergeCell ref="T29:W30"/>
    <mergeCell ref="H30:I30"/>
    <mergeCell ref="K30:L30"/>
    <mergeCell ref="D31:K31"/>
    <mergeCell ref="L31:O31"/>
    <mergeCell ref="P31:S31"/>
    <mergeCell ref="T31:V31"/>
    <mergeCell ref="C27:C31"/>
    <mergeCell ref="B23:B32"/>
    <mergeCell ref="C23:C26"/>
    <mergeCell ref="D26:K26"/>
    <mergeCell ref="L26:O26"/>
    <mergeCell ref="P26:S26"/>
    <mergeCell ref="T26:V26"/>
    <mergeCell ref="P27:S28"/>
    <mergeCell ref="T27:W28"/>
    <mergeCell ref="H28:I28"/>
    <mergeCell ref="K28:L28"/>
    <mergeCell ref="X33:AJ34"/>
    <mergeCell ref="C34:C36"/>
    <mergeCell ref="L34:N34"/>
    <mergeCell ref="L35:N35"/>
    <mergeCell ref="U35:W35"/>
    <mergeCell ref="L36:N36"/>
    <mergeCell ref="C32:S32"/>
    <mergeCell ref="T32:V32"/>
    <mergeCell ref="X32:AF32"/>
    <mergeCell ref="AG32:AI32"/>
    <mergeCell ref="B37:B39"/>
    <mergeCell ref="C37:K37"/>
    <mergeCell ref="L37:N37"/>
    <mergeCell ref="P37:S39"/>
    <mergeCell ref="T37:W39"/>
    <mergeCell ref="X37:AJ39"/>
    <mergeCell ref="C38:K38"/>
    <mergeCell ref="L38:N38"/>
    <mergeCell ref="C39:K39"/>
    <mergeCell ref="L39:N39"/>
    <mergeCell ref="A54:AJ54"/>
    <mergeCell ref="B56:D56"/>
    <mergeCell ref="E56:F56"/>
    <mergeCell ref="G56:I56"/>
    <mergeCell ref="J56:W56"/>
    <mergeCell ref="X56:AA56"/>
    <mergeCell ref="AB56:AC56"/>
    <mergeCell ref="B40:B41"/>
    <mergeCell ref="C40:K40"/>
    <mergeCell ref="L40:N40"/>
    <mergeCell ref="P40:S41"/>
    <mergeCell ref="T40:W41"/>
    <mergeCell ref="X40:AJ41"/>
    <mergeCell ref="C41:D41"/>
    <mergeCell ref="L41:N41"/>
    <mergeCell ref="R57:S58"/>
    <mergeCell ref="T57:V58"/>
    <mergeCell ref="W57:W58"/>
    <mergeCell ref="X57:Z58"/>
    <mergeCell ref="AB57:AC58"/>
    <mergeCell ref="G59:I60"/>
    <mergeCell ref="J59:L60"/>
    <mergeCell ref="M59:N60"/>
    <mergeCell ref="O59:Q60"/>
    <mergeCell ref="R59:S60"/>
    <mergeCell ref="G57:I58"/>
    <mergeCell ref="J57:L58"/>
    <mergeCell ref="M57:N58"/>
    <mergeCell ref="O57:Q58"/>
    <mergeCell ref="T59:V60"/>
    <mergeCell ref="W59:W60"/>
    <mergeCell ref="X59:Z60"/>
    <mergeCell ref="AB59:AC60"/>
    <mergeCell ref="G61:I62"/>
    <mergeCell ref="J61:L62"/>
    <mergeCell ref="M61:N62"/>
    <mergeCell ref="O61:Q62"/>
    <mergeCell ref="R61:S62"/>
    <mergeCell ref="T61:V62"/>
    <mergeCell ref="W61:W62"/>
    <mergeCell ref="X61:Z62"/>
    <mergeCell ref="AB61:AC62"/>
    <mergeCell ref="G63:I64"/>
    <mergeCell ref="J63:L64"/>
    <mergeCell ref="M63:N64"/>
    <mergeCell ref="O63:Q64"/>
    <mergeCell ref="R63:S64"/>
    <mergeCell ref="T63:V64"/>
    <mergeCell ref="W63:W64"/>
    <mergeCell ref="X63:Z64"/>
    <mergeCell ref="AB63:AC64"/>
    <mergeCell ref="G65:I66"/>
    <mergeCell ref="J65:L66"/>
    <mergeCell ref="M65:N66"/>
    <mergeCell ref="O65:Q66"/>
    <mergeCell ref="R65:S66"/>
    <mergeCell ref="T65:V66"/>
    <mergeCell ref="W65:W66"/>
    <mergeCell ref="X65:Z66"/>
    <mergeCell ref="AB65:AC66"/>
    <mergeCell ref="B57:D66"/>
    <mergeCell ref="E57:F66"/>
    <mergeCell ref="AB77:AC78"/>
    <mergeCell ref="AB75:AC76"/>
    <mergeCell ref="AB73:AC74"/>
    <mergeCell ref="AB71:AC72"/>
    <mergeCell ref="AB69:AC70"/>
    <mergeCell ref="AB67:AC68"/>
    <mergeCell ref="X67:Z68"/>
    <mergeCell ref="G69:I70"/>
    <mergeCell ref="J69:L70"/>
    <mergeCell ref="M69:N70"/>
    <mergeCell ref="O69:Q70"/>
    <mergeCell ref="R69:S70"/>
    <mergeCell ref="T69:V70"/>
    <mergeCell ref="W69:W70"/>
    <mergeCell ref="X69:Z70"/>
    <mergeCell ref="W71:W72"/>
    <mergeCell ref="X71:Z72"/>
    <mergeCell ref="G73:I74"/>
    <mergeCell ref="J73:L74"/>
    <mergeCell ref="M73:N74"/>
    <mergeCell ref="O73:Q74"/>
    <mergeCell ref="R73:S74"/>
    <mergeCell ref="X73:Z74"/>
    <mergeCell ref="G71:I72"/>
    <mergeCell ref="J71:L72"/>
    <mergeCell ref="M71:N72"/>
    <mergeCell ref="O71:Q72"/>
    <mergeCell ref="R71:S72"/>
    <mergeCell ref="T71:V72"/>
    <mergeCell ref="B80:AJ80"/>
    <mergeCell ref="B84:AJ84"/>
    <mergeCell ref="B67:D78"/>
    <mergeCell ref="E67:F76"/>
    <mergeCell ref="G67:I68"/>
    <mergeCell ref="J67:L68"/>
    <mergeCell ref="M67:N68"/>
    <mergeCell ref="O67:Q68"/>
    <mergeCell ref="R67:S68"/>
    <mergeCell ref="T67:V68"/>
    <mergeCell ref="W67:W68"/>
    <mergeCell ref="T73:V74"/>
    <mergeCell ref="W73:W74"/>
    <mergeCell ref="B85:E85"/>
    <mergeCell ref="F85:I85"/>
    <mergeCell ref="J85:W85"/>
    <mergeCell ref="X85:AA85"/>
    <mergeCell ref="W75:W76"/>
    <mergeCell ref="X75:Z76"/>
    <mergeCell ref="E77:I78"/>
    <mergeCell ref="J77:L78"/>
    <mergeCell ref="M77:N78"/>
    <mergeCell ref="O77:Q78"/>
    <mergeCell ref="R77:S78"/>
    <mergeCell ref="T77:V78"/>
    <mergeCell ref="W77:W78"/>
    <mergeCell ref="X77:Z78"/>
    <mergeCell ref="G75:I76"/>
    <mergeCell ref="J75:L76"/>
    <mergeCell ref="M75:N76"/>
    <mergeCell ref="O75:Q76"/>
    <mergeCell ref="R75:S76"/>
    <mergeCell ref="T75:V76"/>
    <mergeCell ref="W88:W89"/>
    <mergeCell ref="A90:B90"/>
    <mergeCell ref="T86:V87"/>
    <mergeCell ref="W86:W87"/>
    <mergeCell ref="X86:Z89"/>
    <mergeCell ref="AA86:AA89"/>
    <mergeCell ref="F88:I89"/>
    <mergeCell ref="J88:L89"/>
    <mergeCell ref="M88:N89"/>
    <mergeCell ref="O88:Q89"/>
    <mergeCell ref="R88:S89"/>
    <mergeCell ref="T88:V89"/>
    <mergeCell ref="B86:E89"/>
    <mergeCell ref="F86:I87"/>
    <mergeCell ref="J86:L87"/>
    <mergeCell ref="M86:N87"/>
    <mergeCell ref="O86:Q87"/>
    <mergeCell ref="R86:S87"/>
  </mergeCells>
  <phoneticPr fontId="2"/>
  <dataValidations disablePrompts="1" count="1">
    <dataValidation type="list" allowBlank="1" showInputMessage="1" showErrorMessage="1" sqref="AI6:AK7" xr:uid="{00000000-0002-0000-0700-000000000000}">
      <formula1>"有・無,有,無"</formula1>
    </dataValidation>
  </dataValidations>
  <pageMargins left="0.7" right="0.7" top="0.75" bottom="0.75" header="0.3" footer="0.3"/>
  <pageSetup paperSize="9" scale="85" orientation="portrait" horizontalDpi="300" verticalDpi="300" r:id="rId1"/>
  <rowBreaks count="1" manualBreakCount="1">
    <brk id="54"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47BCE-E4A1-496F-849F-0B99DFC938F5}">
  <sheetPr>
    <tabColor rgb="FFFFFF00"/>
    <pageSetUpPr fitToPage="1"/>
  </sheetPr>
  <dimension ref="A1:BK85"/>
  <sheetViews>
    <sheetView showZeros="0" view="pageBreakPreview" zoomScale="115" zoomScaleNormal="100" zoomScaleSheetLayoutView="115" zoomScalePageLayoutView="85" workbookViewId="0">
      <selection activeCell="A3" sqref="A3:E3"/>
    </sheetView>
  </sheetViews>
  <sheetFormatPr defaultColWidth="0" defaultRowHeight="10.5" x14ac:dyDescent="0.15"/>
  <cols>
    <col min="1" max="1" width="4.625" style="587" customWidth="1"/>
    <col min="2" max="2" width="2.625" style="587" customWidth="1"/>
    <col min="3" max="3" width="8.625" style="587" customWidth="1"/>
    <col min="4" max="4" width="7.25" style="587" customWidth="1"/>
    <col min="5" max="5" width="8.75" style="587" customWidth="1"/>
    <col min="6" max="61" width="1.75" style="587" customWidth="1"/>
    <col min="62" max="62" width="9.625" style="587" customWidth="1"/>
    <col min="63" max="63" width="3.625" style="587" customWidth="1"/>
    <col min="64" max="256" width="0" style="587" hidden="1"/>
    <col min="257" max="257" width="0.875" style="587" customWidth="1"/>
    <col min="258" max="258" width="4.625" style="587" customWidth="1"/>
    <col min="259" max="259" width="2.625" style="587" customWidth="1"/>
    <col min="260" max="261" width="8.625" style="587" customWidth="1"/>
    <col min="262" max="317" width="1.875" style="587" customWidth="1"/>
    <col min="318" max="318" width="9.625" style="587" customWidth="1"/>
    <col min="319" max="319" width="2.625" style="587" customWidth="1"/>
    <col min="320" max="513" width="0" style="587" hidden="1"/>
    <col min="514" max="514" width="4.625" style="587" customWidth="1"/>
    <col min="515" max="515" width="2.625" style="587" customWidth="1"/>
    <col min="516" max="517" width="8.625" style="587" customWidth="1"/>
    <col min="518" max="573" width="1.875" style="587" customWidth="1"/>
    <col min="574" max="574" width="9.625" style="587" customWidth="1"/>
    <col min="575" max="575" width="2.625" style="587" customWidth="1"/>
    <col min="576" max="769" width="0" style="587" hidden="1"/>
    <col min="770" max="770" width="4.625" style="587" customWidth="1"/>
    <col min="771" max="771" width="2.625" style="587" customWidth="1"/>
    <col min="772" max="773" width="8.625" style="587" customWidth="1"/>
    <col min="774" max="829" width="1.875" style="587" customWidth="1"/>
    <col min="830" max="830" width="9.625" style="587" customWidth="1"/>
    <col min="831" max="831" width="2.625" style="587" customWidth="1"/>
    <col min="832" max="1025" width="0" style="587" hidden="1"/>
    <col min="1026" max="1026" width="4.625" style="587" customWidth="1"/>
    <col min="1027" max="1027" width="2.625" style="587" customWidth="1"/>
    <col min="1028" max="1029" width="8.625" style="587" customWidth="1"/>
    <col min="1030" max="1085" width="1.875" style="587" customWidth="1"/>
    <col min="1086" max="1086" width="9.625" style="587" customWidth="1"/>
    <col min="1087" max="1087" width="2.625" style="587" customWidth="1"/>
    <col min="1088" max="1281" width="0" style="587" hidden="1"/>
    <col min="1282" max="1282" width="4.625" style="587" customWidth="1"/>
    <col min="1283" max="1283" width="2.625" style="587" customWidth="1"/>
    <col min="1284" max="1285" width="8.625" style="587" customWidth="1"/>
    <col min="1286" max="1341" width="1.875" style="587" customWidth="1"/>
    <col min="1342" max="1342" width="9.625" style="587" customWidth="1"/>
    <col min="1343" max="1343" width="2.625" style="587" customWidth="1"/>
    <col min="1344" max="1537" width="0" style="587" hidden="1"/>
    <col min="1538" max="1538" width="4.625" style="587" customWidth="1"/>
    <col min="1539" max="1539" width="2.625" style="587" customWidth="1"/>
    <col min="1540" max="1541" width="8.625" style="587" customWidth="1"/>
    <col min="1542" max="1597" width="1.875" style="587" customWidth="1"/>
    <col min="1598" max="1598" width="9.625" style="587" customWidth="1"/>
    <col min="1599" max="1599" width="2.625" style="587" customWidth="1"/>
    <col min="1600" max="1793" width="0" style="587" hidden="1"/>
    <col min="1794" max="1794" width="4.625" style="587" customWidth="1"/>
    <col min="1795" max="1795" width="2.625" style="587" customWidth="1"/>
    <col min="1796" max="1797" width="8.625" style="587" customWidth="1"/>
    <col min="1798" max="1853" width="1.875" style="587" customWidth="1"/>
    <col min="1854" max="1854" width="9.625" style="587" customWidth="1"/>
    <col min="1855" max="1855" width="2.625" style="587" customWidth="1"/>
    <col min="1856" max="2049" width="0" style="587" hidden="1"/>
    <col min="2050" max="2050" width="4.625" style="587" customWidth="1"/>
    <col min="2051" max="2051" width="2.625" style="587" customWidth="1"/>
    <col min="2052" max="2053" width="8.625" style="587" customWidth="1"/>
    <col min="2054" max="2109" width="1.875" style="587" customWidth="1"/>
    <col min="2110" max="2110" width="9.625" style="587" customWidth="1"/>
    <col min="2111" max="2111" width="2.625" style="587" customWidth="1"/>
    <col min="2112" max="2305" width="0" style="587" hidden="1"/>
    <col min="2306" max="2306" width="4.625" style="587" customWidth="1"/>
    <col min="2307" max="2307" width="2.625" style="587" customWidth="1"/>
    <col min="2308" max="2309" width="8.625" style="587" customWidth="1"/>
    <col min="2310" max="2365" width="1.875" style="587" customWidth="1"/>
    <col min="2366" max="2366" width="9.625" style="587" customWidth="1"/>
    <col min="2367" max="2367" width="2.625" style="587" customWidth="1"/>
    <col min="2368" max="2561" width="0" style="587" hidden="1"/>
    <col min="2562" max="2562" width="4.625" style="587" customWidth="1"/>
    <col min="2563" max="2563" width="2.625" style="587" customWidth="1"/>
    <col min="2564" max="2565" width="8.625" style="587" customWidth="1"/>
    <col min="2566" max="2621" width="1.875" style="587" customWidth="1"/>
    <col min="2622" max="2622" width="9.625" style="587" customWidth="1"/>
    <col min="2623" max="2623" width="2.625" style="587" customWidth="1"/>
    <col min="2624" max="2817" width="0" style="587" hidden="1"/>
    <col min="2818" max="2818" width="4.625" style="587" customWidth="1"/>
    <col min="2819" max="2819" width="2.625" style="587" customWidth="1"/>
    <col min="2820" max="2821" width="8.625" style="587" customWidth="1"/>
    <col min="2822" max="2877" width="1.875" style="587" customWidth="1"/>
    <col min="2878" max="2878" width="9.625" style="587" customWidth="1"/>
    <col min="2879" max="2879" width="2.625" style="587" customWidth="1"/>
    <col min="2880" max="3073" width="0" style="587" hidden="1"/>
    <col min="3074" max="3074" width="4.625" style="587" customWidth="1"/>
    <col min="3075" max="3075" width="2.625" style="587" customWidth="1"/>
    <col min="3076" max="3077" width="8.625" style="587" customWidth="1"/>
    <col min="3078" max="3133" width="1.875" style="587" customWidth="1"/>
    <col min="3134" max="3134" width="9.625" style="587" customWidth="1"/>
    <col min="3135" max="3135" width="2.625" style="587" customWidth="1"/>
    <col min="3136" max="3329" width="0" style="587" hidden="1"/>
    <col min="3330" max="3330" width="4.625" style="587" customWidth="1"/>
    <col min="3331" max="3331" width="2.625" style="587" customWidth="1"/>
    <col min="3332" max="3333" width="8.625" style="587" customWidth="1"/>
    <col min="3334" max="3389" width="1.875" style="587" customWidth="1"/>
    <col min="3390" max="3390" width="9.625" style="587" customWidth="1"/>
    <col min="3391" max="3391" width="2.625" style="587" customWidth="1"/>
    <col min="3392" max="3585" width="0" style="587" hidden="1"/>
    <col min="3586" max="3586" width="4.625" style="587" customWidth="1"/>
    <col min="3587" max="3587" width="2.625" style="587" customWidth="1"/>
    <col min="3588" max="3589" width="8.625" style="587" customWidth="1"/>
    <col min="3590" max="3645" width="1.875" style="587" customWidth="1"/>
    <col min="3646" max="3646" width="9.625" style="587" customWidth="1"/>
    <col min="3647" max="3647" width="2.625" style="587" customWidth="1"/>
    <col min="3648" max="3841" width="0" style="587" hidden="1"/>
    <col min="3842" max="3842" width="4.625" style="587" customWidth="1"/>
    <col min="3843" max="3843" width="2.625" style="587" customWidth="1"/>
    <col min="3844" max="3845" width="8.625" style="587" customWidth="1"/>
    <col min="3846" max="3901" width="1.875" style="587" customWidth="1"/>
    <col min="3902" max="3902" width="9.625" style="587" customWidth="1"/>
    <col min="3903" max="3903" width="2.625" style="587" customWidth="1"/>
    <col min="3904" max="4097" width="0" style="587" hidden="1"/>
    <col min="4098" max="4098" width="4.625" style="587" customWidth="1"/>
    <col min="4099" max="4099" width="2.625" style="587" customWidth="1"/>
    <col min="4100" max="4101" width="8.625" style="587" customWidth="1"/>
    <col min="4102" max="4157" width="1.875" style="587" customWidth="1"/>
    <col min="4158" max="4158" width="9.625" style="587" customWidth="1"/>
    <col min="4159" max="4159" width="2.625" style="587" customWidth="1"/>
    <col min="4160" max="4353" width="0" style="587" hidden="1"/>
    <col min="4354" max="4354" width="4.625" style="587" customWidth="1"/>
    <col min="4355" max="4355" width="2.625" style="587" customWidth="1"/>
    <col min="4356" max="4357" width="8.625" style="587" customWidth="1"/>
    <col min="4358" max="4413" width="1.875" style="587" customWidth="1"/>
    <col min="4414" max="4414" width="9.625" style="587" customWidth="1"/>
    <col min="4415" max="4415" width="2.625" style="587" customWidth="1"/>
    <col min="4416" max="4609" width="0" style="587" hidden="1"/>
    <col min="4610" max="4610" width="4.625" style="587" customWidth="1"/>
    <col min="4611" max="4611" width="2.625" style="587" customWidth="1"/>
    <col min="4612" max="4613" width="8.625" style="587" customWidth="1"/>
    <col min="4614" max="4669" width="1.875" style="587" customWidth="1"/>
    <col min="4670" max="4670" width="9.625" style="587" customWidth="1"/>
    <col min="4671" max="4671" width="2.625" style="587" customWidth="1"/>
    <col min="4672" max="4865" width="0" style="587" hidden="1"/>
    <col min="4866" max="4866" width="4.625" style="587" customWidth="1"/>
    <col min="4867" max="4867" width="2.625" style="587" customWidth="1"/>
    <col min="4868" max="4869" width="8.625" style="587" customWidth="1"/>
    <col min="4870" max="4925" width="1.875" style="587" customWidth="1"/>
    <col min="4926" max="4926" width="9.625" style="587" customWidth="1"/>
    <col min="4927" max="4927" width="2.625" style="587" customWidth="1"/>
    <col min="4928" max="5121" width="0" style="587" hidden="1"/>
    <col min="5122" max="5122" width="4.625" style="587" customWidth="1"/>
    <col min="5123" max="5123" width="2.625" style="587" customWidth="1"/>
    <col min="5124" max="5125" width="8.625" style="587" customWidth="1"/>
    <col min="5126" max="5181" width="1.875" style="587" customWidth="1"/>
    <col min="5182" max="5182" width="9.625" style="587" customWidth="1"/>
    <col min="5183" max="5183" width="2.625" style="587" customWidth="1"/>
    <col min="5184" max="5377" width="0" style="587" hidden="1"/>
    <col min="5378" max="5378" width="4.625" style="587" customWidth="1"/>
    <col min="5379" max="5379" width="2.625" style="587" customWidth="1"/>
    <col min="5380" max="5381" width="8.625" style="587" customWidth="1"/>
    <col min="5382" max="5437" width="1.875" style="587" customWidth="1"/>
    <col min="5438" max="5438" width="9.625" style="587" customWidth="1"/>
    <col min="5439" max="5439" width="2.625" style="587" customWidth="1"/>
    <col min="5440" max="5633" width="0" style="587" hidden="1"/>
    <col min="5634" max="5634" width="4.625" style="587" customWidth="1"/>
    <col min="5635" max="5635" width="2.625" style="587" customWidth="1"/>
    <col min="5636" max="5637" width="8.625" style="587" customWidth="1"/>
    <col min="5638" max="5693" width="1.875" style="587" customWidth="1"/>
    <col min="5694" max="5694" width="9.625" style="587" customWidth="1"/>
    <col min="5695" max="5695" width="2.625" style="587" customWidth="1"/>
    <col min="5696" max="5889" width="0" style="587" hidden="1"/>
    <col min="5890" max="5890" width="4.625" style="587" customWidth="1"/>
    <col min="5891" max="5891" width="2.625" style="587" customWidth="1"/>
    <col min="5892" max="5893" width="8.625" style="587" customWidth="1"/>
    <col min="5894" max="5949" width="1.875" style="587" customWidth="1"/>
    <col min="5950" max="5950" width="9.625" style="587" customWidth="1"/>
    <col min="5951" max="5951" width="2.625" style="587" customWidth="1"/>
    <col min="5952" max="6145" width="0" style="587" hidden="1"/>
    <col min="6146" max="6146" width="4.625" style="587" customWidth="1"/>
    <col min="6147" max="6147" width="2.625" style="587" customWidth="1"/>
    <col min="6148" max="6149" width="8.625" style="587" customWidth="1"/>
    <col min="6150" max="6205" width="1.875" style="587" customWidth="1"/>
    <col min="6206" max="6206" width="9.625" style="587" customWidth="1"/>
    <col min="6207" max="6207" width="2.625" style="587" customWidth="1"/>
    <col min="6208" max="6401" width="0" style="587" hidden="1"/>
    <col min="6402" max="6402" width="4.625" style="587" customWidth="1"/>
    <col min="6403" max="6403" width="2.625" style="587" customWidth="1"/>
    <col min="6404" max="6405" width="8.625" style="587" customWidth="1"/>
    <col min="6406" max="6461" width="1.875" style="587" customWidth="1"/>
    <col min="6462" max="6462" width="9.625" style="587" customWidth="1"/>
    <col min="6463" max="6463" width="2.625" style="587" customWidth="1"/>
    <col min="6464" max="6657" width="0" style="587" hidden="1"/>
    <col min="6658" max="6658" width="4.625" style="587" customWidth="1"/>
    <col min="6659" max="6659" width="2.625" style="587" customWidth="1"/>
    <col min="6660" max="6661" width="8.625" style="587" customWidth="1"/>
    <col min="6662" max="6717" width="1.875" style="587" customWidth="1"/>
    <col min="6718" max="6718" width="9.625" style="587" customWidth="1"/>
    <col min="6719" max="6719" width="2.625" style="587" customWidth="1"/>
    <col min="6720" max="6913" width="0" style="587" hidden="1"/>
    <col min="6914" max="6914" width="4.625" style="587" customWidth="1"/>
    <col min="6915" max="6915" width="2.625" style="587" customWidth="1"/>
    <col min="6916" max="6917" width="8.625" style="587" customWidth="1"/>
    <col min="6918" max="6973" width="1.875" style="587" customWidth="1"/>
    <col min="6974" max="6974" width="9.625" style="587" customWidth="1"/>
    <col min="6975" max="6975" width="2.625" style="587" customWidth="1"/>
    <col min="6976" max="7169" width="0" style="587" hidden="1"/>
    <col min="7170" max="7170" width="4.625" style="587" customWidth="1"/>
    <col min="7171" max="7171" width="2.625" style="587" customWidth="1"/>
    <col min="7172" max="7173" width="8.625" style="587" customWidth="1"/>
    <col min="7174" max="7229" width="1.875" style="587" customWidth="1"/>
    <col min="7230" max="7230" width="9.625" style="587" customWidth="1"/>
    <col min="7231" max="7231" width="2.625" style="587" customWidth="1"/>
    <col min="7232" max="7425" width="0" style="587" hidden="1"/>
    <col min="7426" max="7426" width="4.625" style="587" customWidth="1"/>
    <col min="7427" max="7427" width="2.625" style="587" customWidth="1"/>
    <col min="7428" max="7429" width="8.625" style="587" customWidth="1"/>
    <col min="7430" max="7485" width="1.875" style="587" customWidth="1"/>
    <col min="7486" max="7486" width="9.625" style="587" customWidth="1"/>
    <col min="7487" max="7487" width="2.625" style="587" customWidth="1"/>
    <col min="7488" max="7681" width="0" style="587" hidden="1"/>
    <col min="7682" max="7682" width="4.625" style="587" customWidth="1"/>
    <col min="7683" max="7683" width="2.625" style="587" customWidth="1"/>
    <col min="7684" max="7685" width="8.625" style="587" customWidth="1"/>
    <col min="7686" max="7741" width="1.875" style="587" customWidth="1"/>
    <col min="7742" max="7742" width="9.625" style="587" customWidth="1"/>
    <col min="7743" max="7743" width="2.625" style="587" customWidth="1"/>
    <col min="7744" max="7937" width="0" style="587" hidden="1"/>
    <col min="7938" max="7938" width="4.625" style="587" customWidth="1"/>
    <col min="7939" max="7939" width="2.625" style="587" customWidth="1"/>
    <col min="7940" max="7941" width="8.625" style="587" customWidth="1"/>
    <col min="7942" max="7997" width="1.875" style="587" customWidth="1"/>
    <col min="7998" max="7998" width="9.625" style="587" customWidth="1"/>
    <col min="7999" max="7999" width="2.625" style="587" customWidth="1"/>
    <col min="8000" max="8193" width="0" style="587" hidden="1"/>
    <col min="8194" max="8194" width="4.625" style="587" customWidth="1"/>
    <col min="8195" max="8195" width="2.625" style="587" customWidth="1"/>
    <col min="8196" max="8197" width="8.625" style="587" customWidth="1"/>
    <col min="8198" max="8253" width="1.875" style="587" customWidth="1"/>
    <col min="8254" max="8254" width="9.625" style="587" customWidth="1"/>
    <col min="8255" max="8255" width="2.625" style="587" customWidth="1"/>
    <col min="8256" max="8449" width="0" style="587" hidden="1"/>
    <col min="8450" max="8450" width="4.625" style="587" customWidth="1"/>
    <col min="8451" max="8451" width="2.625" style="587" customWidth="1"/>
    <col min="8452" max="8453" width="8.625" style="587" customWidth="1"/>
    <col min="8454" max="8509" width="1.875" style="587" customWidth="1"/>
    <col min="8510" max="8510" width="9.625" style="587" customWidth="1"/>
    <col min="8511" max="8511" width="2.625" style="587" customWidth="1"/>
    <col min="8512" max="8705" width="0" style="587" hidden="1"/>
    <col min="8706" max="8706" width="4.625" style="587" customWidth="1"/>
    <col min="8707" max="8707" width="2.625" style="587" customWidth="1"/>
    <col min="8708" max="8709" width="8.625" style="587" customWidth="1"/>
    <col min="8710" max="8765" width="1.875" style="587" customWidth="1"/>
    <col min="8766" max="8766" width="9.625" style="587" customWidth="1"/>
    <col min="8767" max="8767" width="2.625" style="587" customWidth="1"/>
    <col min="8768" max="8961" width="0" style="587" hidden="1"/>
    <col min="8962" max="8962" width="4.625" style="587" customWidth="1"/>
    <col min="8963" max="8963" width="2.625" style="587" customWidth="1"/>
    <col min="8964" max="8965" width="8.625" style="587" customWidth="1"/>
    <col min="8966" max="9021" width="1.875" style="587" customWidth="1"/>
    <col min="9022" max="9022" width="9.625" style="587" customWidth="1"/>
    <col min="9023" max="9023" width="2.625" style="587" customWidth="1"/>
    <col min="9024" max="9217" width="0" style="587" hidden="1"/>
    <col min="9218" max="9218" width="4.625" style="587" customWidth="1"/>
    <col min="9219" max="9219" width="2.625" style="587" customWidth="1"/>
    <col min="9220" max="9221" width="8.625" style="587" customWidth="1"/>
    <col min="9222" max="9277" width="1.875" style="587" customWidth="1"/>
    <col min="9278" max="9278" width="9.625" style="587" customWidth="1"/>
    <col min="9279" max="9279" width="2.625" style="587" customWidth="1"/>
    <col min="9280" max="9473" width="0" style="587" hidden="1"/>
    <col min="9474" max="9474" width="4.625" style="587" customWidth="1"/>
    <col min="9475" max="9475" width="2.625" style="587" customWidth="1"/>
    <col min="9476" max="9477" width="8.625" style="587" customWidth="1"/>
    <col min="9478" max="9533" width="1.875" style="587" customWidth="1"/>
    <col min="9534" max="9534" width="9.625" style="587" customWidth="1"/>
    <col min="9535" max="9535" width="2.625" style="587" customWidth="1"/>
    <col min="9536" max="9729" width="0" style="587" hidden="1"/>
    <col min="9730" max="9730" width="4.625" style="587" customWidth="1"/>
    <col min="9731" max="9731" width="2.625" style="587" customWidth="1"/>
    <col min="9732" max="9733" width="8.625" style="587" customWidth="1"/>
    <col min="9734" max="9789" width="1.875" style="587" customWidth="1"/>
    <col min="9790" max="9790" width="9.625" style="587" customWidth="1"/>
    <col min="9791" max="9791" width="2.625" style="587" customWidth="1"/>
    <col min="9792" max="9985" width="0" style="587" hidden="1"/>
    <col min="9986" max="9986" width="4.625" style="587" customWidth="1"/>
    <col min="9987" max="9987" width="2.625" style="587" customWidth="1"/>
    <col min="9988" max="9989" width="8.625" style="587" customWidth="1"/>
    <col min="9990" max="10045" width="1.875" style="587" customWidth="1"/>
    <col min="10046" max="10046" width="9.625" style="587" customWidth="1"/>
    <col min="10047" max="10047" width="2.625" style="587" customWidth="1"/>
    <col min="10048" max="10241" width="0" style="587" hidden="1"/>
    <col min="10242" max="10242" width="4.625" style="587" customWidth="1"/>
    <col min="10243" max="10243" width="2.625" style="587" customWidth="1"/>
    <col min="10244" max="10245" width="8.625" style="587" customWidth="1"/>
    <col min="10246" max="10301" width="1.875" style="587" customWidth="1"/>
    <col min="10302" max="10302" width="9.625" style="587" customWidth="1"/>
    <col min="10303" max="10303" width="2.625" style="587" customWidth="1"/>
    <col min="10304" max="10497" width="0" style="587" hidden="1"/>
    <col min="10498" max="10498" width="4.625" style="587" customWidth="1"/>
    <col min="10499" max="10499" width="2.625" style="587" customWidth="1"/>
    <col min="10500" max="10501" width="8.625" style="587" customWidth="1"/>
    <col min="10502" max="10557" width="1.875" style="587" customWidth="1"/>
    <col min="10558" max="10558" width="9.625" style="587" customWidth="1"/>
    <col min="10559" max="10559" width="2.625" style="587" customWidth="1"/>
    <col min="10560" max="10753" width="0" style="587" hidden="1"/>
    <col min="10754" max="10754" width="4.625" style="587" customWidth="1"/>
    <col min="10755" max="10755" width="2.625" style="587" customWidth="1"/>
    <col min="10756" max="10757" width="8.625" style="587" customWidth="1"/>
    <col min="10758" max="10813" width="1.875" style="587" customWidth="1"/>
    <col min="10814" max="10814" width="9.625" style="587" customWidth="1"/>
    <col min="10815" max="10815" width="2.625" style="587" customWidth="1"/>
    <col min="10816" max="11009" width="0" style="587" hidden="1"/>
    <col min="11010" max="11010" width="4.625" style="587" customWidth="1"/>
    <col min="11011" max="11011" width="2.625" style="587" customWidth="1"/>
    <col min="11012" max="11013" width="8.625" style="587" customWidth="1"/>
    <col min="11014" max="11069" width="1.875" style="587" customWidth="1"/>
    <col min="11070" max="11070" width="9.625" style="587" customWidth="1"/>
    <col min="11071" max="11071" width="2.625" style="587" customWidth="1"/>
    <col min="11072" max="11265" width="0" style="587" hidden="1"/>
    <col min="11266" max="11266" width="4.625" style="587" customWidth="1"/>
    <col min="11267" max="11267" width="2.625" style="587" customWidth="1"/>
    <col min="11268" max="11269" width="8.625" style="587" customWidth="1"/>
    <col min="11270" max="11325" width="1.875" style="587" customWidth="1"/>
    <col min="11326" max="11326" width="9.625" style="587" customWidth="1"/>
    <col min="11327" max="11327" width="2.625" style="587" customWidth="1"/>
    <col min="11328" max="11521" width="0" style="587" hidden="1"/>
    <col min="11522" max="11522" width="4.625" style="587" customWidth="1"/>
    <col min="11523" max="11523" width="2.625" style="587" customWidth="1"/>
    <col min="11524" max="11525" width="8.625" style="587" customWidth="1"/>
    <col min="11526" max="11581" width="1.875" style="587" customWidth="1"/>
    <col min="11582" max="11582" width="9.625" style="587" customWidth="1"/>
    <col min="11583" max="11583" width="2.625" style="587" customWidth="1"/>
    <col min="11584" max="11777" width="0" style="587" hidden="1"/>
    <col min="11778" max="11778" width="4.625" style="587" customWidth="1"/>
    <col min="11779" max="11779" width="2.625" style="587" customWidth="1"/>
    <col min="11780" max="11781" width="8.625" style="587" customWidth="1"/>
    <col min="11782" max="11837" width="1.875" style="587" customWidth="1"/>
    <col min="11838" max="11838" width="9.625" style="587" customWidth="1"/>
    <col min="11839" max="11839" width="2.625" style="587" customWidth="1"/>
    <col min="11840" max="12033" width="0" style="587" hidden="1"/>
    <col min="12034" max="12034" width="4.625" style="587" customWidth="1"/>
    <col min="12035" max="12035" width="2.625" style="587" customWidth="1"/>
    <col min="12036" max="12037" width="8.625" style="587" customWidth="1"/>
    <col min="12038" max="12093" width="1.875" style="587" customWidth="1"/>
    <col min="12094" max="12094" width="9.625" style="587" customWidth="1"/>
    <col min="12095" max="12095" width="2.625" style="587" customWidth="1"/>
    <col min="12096" max="12289" width="0" style="587" hidden="1"/>
    <col min="12290" max="12290" width="4.625" style="587" customWidth="1"/>
    <col min="12291" max="12291" width="2.625" style="587" customWidth="1"/>
    <col min="12292" max="12293" width="8.625" style="587" customWidth="1"/>
    <col min="12294" max="12349" width="1.875" style="587" customWidth="1"/>
    <col min="12350" max="12350" width="9.625" style="587" customWidth="1"/>
    <col min="12351" max="12351" width="2.625" style="587" customWidth="1"/>
    <col min="12352" max="12545" width="0" style="587" hidden="1"/>
    <col min="12546" max="12546" width="4.625" style="587" customWidth="1"/>
    <col min="12547" max="12547" width="2.625" style="587" customWidth="1"/>
    <col min="12548" max="12549" width="8.625" style="587" customWidth="1"/>
    <col min="12550" max="12605" width="1.875" style="587" customWidth="1"/>
    <col min="12606" max="12606" width="9.625" style="587" customWidth="1"/>
    <col min="12607" max="12607" width="2.625" style="587" customWidth="1"/>
    <col min="12608" max="12801" width="0" style="587" hidden="1"/>
    <col min="12802" max="12802" width="4.625" style="587" customWidth="1"/>
    <col min="12803" max="12803" width="2.625" style="587" customWidth="1"/>
    <col min="12804" max="12805" width="8.625" style="587" customWidth="1"/>
    <col min="12806" max="12861" width="1.875" style="587" customWidth="1"/>
    <col min="12862" max="12862" width="9.625" style="587" customWidth="1"/>
    <col min="12863" max="12863" width="2.625" style="587" customWidth="1"/>
    <col min="12864" max="13057" width="0" style="587" hidden="1"/>
    <col min="13058" max="13058" width="4.625" style="587" customWidth="1"/>
    <col min="13059" max="13059" width="2.625" style="587" customWidth="1"/>
    <col min="13060" max="13061" width="8.625" style="587" customWidth="1"/>
    <col min="13062" max="13117" width="1.875" style="587" customWidth="1"/>
    <col min="13118" max="13118" width="9.625" style="587" customWidth="1"/>
    <col min="13119" max="13119" width="2.625" style="587" customWidth="1"/>
    <col min="13120" max="13313" width="0" style="587" hidden="1"/>
    <col min="13314" max="13314" width="4.625" style="587" customWidth="1"/>
    <col min="13315" max="13315" width="2.625" style="587" customWidth="1"/>
    <col min="13316" max="13317" width="8.625" style="587" customWidth="1"/>
    <col min="13318" max="13373" width="1.875" style="587" customWidth="1"/>
    <col min="13374" max="13374" width="9.625" style="587" customWidth="1"/>
    <col min="13375" max="13375" width="2.625" style="587" customWidth="1"/>
    <col min="13376" max="13569" width="0" style="587" hidden="1"/>
    <col min="13570" max="13570" width="4.625" style="587" customWidth="1"/>
    <col min="13571" max="13571" width="2.625" style="587" customWidth="1"/>
    <col min="13572" max="13573" width="8.625" style="587" customWidth="1"/>
    <col min="13574" max="13629" width="1.875" style="587" customWidth="1"/>
    <col min="13630" max="13630" width="9.625" style="587" customWidth="1"/>
    <col min="13631" max="13631" width="2.625" style="587" customWidth="1"/>
    <col min="13632" max="13825" width="0" style="587" hidden="1"/>
    <col min="13826" max="13826" width="4.625" style="587" customWidth="1"/>
    <col min="13827" max="13827" width="2.625" style="587" customWidth="1"/>
    <col min="13828" max="13829" width="8.625" style="587" customWidth="1"/>
    <col min="13830" max="13885" width="1.875" style="587" customWidth="1"/>
    <col min="13886" max="13886" width="9.625" style="587" customWidth="1"/>
    <col min="13887" max="13887" width="2.625" style="587" customWidth="1"/>
    <col min="13888" max="14081" width="0" style="587" hidden="1"/>
    <col min="14082" max="14082" width="4.625" style="587" customWidth="1"/>
    <col min="14083" max="14083" width="2.625" style="587" customWidth="1"/>
    <col min="14084" max="14085" width="8.625" style="587" customWidth="1"/>
    <col min="14086" max="14141" width="1.875" style="587" customWidth="1"/>
    <col min="14142" max="14142" width="9.625" style="587" customWidth="1"/>
    <col min="14143" max="14143" width="2.625" style="587" customWidth="1"/>
    <col min="14144" max="14337" width="0" style="587" hidden="1"/>
    <col min="14338" max="14338" width="4.625" style="587" customWidth="1"/>
    <col min="14339" max="14339" width="2.625" style="587" customWidth="1"/>
    <col min="14340" max="14341" width="8.625" style="587" customWidth="1"/>
    <col min="14342" max="14397" width="1.875" style="587" customWidth="1"/>
    <col min="14398" max="14398" width="9.625" style="587" customWidth="1"/>
    <col min="14399" max="14399" width="2.625" style="587" customWidth="1"/>
    <col min="14400" max="14593" width="0" style="587" hidden="1"/>
    <col min="14594" max="14594" width="4.625" style="587" customWidth="1"/>
    <col min="14595" max="14595" width="2.625" style="587" customWidth="1"/>
    <col min="14596" max="14597" width="8.625" style="587" customWidth="1"/>
    <col min="14598" max="14653" width="1.875" style="587" customWidth="1"/>
    <col min="14654" max="14654" width="9.625" style="587" customWidth="1"/>
    <col min="14655" max="14655" width="2.625" style="587" customWidth="1"/>
    <col min="14656" max="14849" width="0" style="587" hidden="1"/>
    <col min="14850" max="14850" width="4.625" style="587" customWidth="1"/>
    <col min="14851" max="14851" width="2.625" style="587" customWidth="1"/>
    <col min="14852" max="14853" width="8.625" style="587" customWidth="1"/>
    <col min="14854" max="14909" width="1.875" style="587" customWidth="1"/>
    <col min="14910" max="14910" width="9.625" style="587" customWidth="1"/>
    <col min="14911" max="14911" width="2.625" style="587" customWidth="1"/>
    <col min="14912" max="15105" width="0" style="587" hidden="1"/>
    <col min="15106" max="15106" width="4.625" style="587" customWidth="1"/>
    <col min="15107" max="15107" width="2.625" style="587" customWidth="1"/>
    <col min="15108" max="15109" width="8.625" style="587" customWidth="1"/>
    <col min="15110" max="15165" width="1.875" style="587" customWidth="1"/>
    <col min="15166" max="15166" width="9.625" style="587" customWidth="1"/>
    <col min="15167" max="15167" width="2.625" style="587" customWidth="1"/>
    <col min="15168" max="15361" width="0" style="587" hidden="1"/>
    <col min="15362" max="15362" width="4.625" style="587" customWidth="1"/>
    <col min="15363" max="15363" width="2.625" style="587" customWidth="1"/>
    <col min="15364" max="15365" width="8.625" style="587" customWidth="1"/>
    <col min="15366" max="15421" width="1.875" style="587" customWidth="1"/>
    <col min="15422" max="15422" width="9.625" style="587" customWidth="1"/>
    <col min="15423" max="15423" width="2.625" style="587" customWidth="1"/>
    <col min="15424" max="15617" width="0" style="587" hidden="1"/>
    <col min="15618" max="15618" width="4.625" style="587" customWidth="1"/>
    <col min="15619" max="15619" width="2.625" style="587" customWidth="1"/>
    <col min="15620" max="15621" width="8.625" style="587" customWidth="1"/>
    <col min="15622" max="15677" width="1.875" style="587" customWidth="1"/>
    <col min="15678" max="15678" width="9.625" style="587" customWidth="1"/>
    <col min="15679" max="15679" width="2.625" style="587" customWidth="1"/>
    <col min="15680" max="15873" width="0" style="587" hidden="1"/>
    <col min="15874" max="15874" width="4.625" style="587" customWidth="1"/>
    <col min="15875" max="15875" width="2.625" style="587" customWidth="1"/>
    <col min="15876" max="15877" width="8.625" style="587" customWidth="1"/>
    <col min="15878" max="15933" width="1.875" style="587" customWidth="1"/>
    <col min="15934" max="15934" width="9.625" style="587" customWidth="1"/>
    <col min="15935" max="15935" width="2.625" style="587" customWidth="1"/>
    <col min="15936" max="16129" width="0" style="587" hidden="1"/>
    <col min="16130" max="16130" width="4.625" style="587" customWidth="1"/>
    <col min="16131" max="16131" width="2.625" style="587" customWidth="1"/>
    <col min="16132" max="16133" width="8.625" style="587" customWidth="1"/>
    <col min="16134" max="16189" width="1.875" style="587" customWidth="1"/>
    <col min="16190" max="16190" width="9.625" style="587" customWidth="1"/>
    <col min="16191" max="16191" width="2.625" style="587" customWidth="1"/>
    <col min="16192" max="16384" width="0" style="587" hidden="1"/>
  </cols>
  <sheetData>
    <row r="1" spans="1:63" ht="13.5" customHeight="1" x14ac:dyDescent="0.15">
      <c r="A1" s="2344" t="s">
        <v>1753</v>
      </c>
      <c r="B1" s="2344"/>
      <c r="C1" s="2344"/>
      <c r="D1" s="2344"/>
      <c r="E1" s="2344"/>
      <c r="F1" s="2344"/>
      <c r="G1" s="2344"/>
      <c r="H1" s="2344"/>
      <c r="I1" s="634"/>
      <c r="J1" s="635" t="s">
        <v>1693</v>
      </c>
      <c r="BB1" s="636"/>
    </row>
    <row r="2" spans="1:63" ht="13.5" customHeight="1" x14ac:dyDescent="0.15">
      <c r="B2" s="637" t="s">
        <v>1723</v>
      </c>
      <c r="C2" s="638"/>
      <c r="D2" s="638"/>
      <c r="E2" s="638"/>
      <c r="F2" s="638"/>
      <c r="G2" s="638"/>
      <c r="H2" s="638"/>
      <c r="I2" s="639"/>
      <c r="AX2" s="24" t="s">
        <v>1705</v>
      </c>
      <c r="AY2" s="4"/>
      <c r="AZ2" s="4"/>
      <c r="BA2" s="4"/>
      <c r="BB2" s="24"/>
      <c r="BC2" s="4"/>
      <c r="BD2" s="2298"/>
      <c r="BE2" s="2298"/>
      <c r="BF2" s="2298"/>
      <c r="BG2" s="2298"/>
      <c r="BH2" s="2298"/>
      <c r="BI2" s="2298"/>
      <c r="BJ2" s="2298"/>
    </row>
    <row r="3" spans="1:63" ht="15.95" customHeight="1" x14ac:dyDescent="0.15">
      <c r="A3" s="782" t="s">
        <v>1694</v>
      </c>
      <c r="B3" s="783"/>
      <c r="C3" s="783"/>
      <c r="D3" s="783"/>
      <c r="E3" s="784"/>
      <c r="F3" s="2342">
        <v>0.29166666666666669</v>
      </c>
      <c r="G3" s="2341"/>
      <c r="H3" s="2341"/>
      <c r="I3" s="2341"/>
      <c r="J3" s="2342">
        <v>0.33333333333333298</v>
      </c>
      <c r="K3" s="2341"/>
      <c r="L3" s="2341"/>
      <c r="M3" s="2343"/>
      <c r="N3" s="2341">
        <v>0.375</v>
      </c>
      <c r="O3" s="2341"/>
      <c r="P3" s="2341"/>
      <c r="Q3" s="2341"/>
      <c r="R3" s="2342">
        <v>0.41666666666666702</v>
      </c>
      <c r="S3" s="2341"/>
      <c r="T3" s="2341"/>
      <c r="U3" s="2343"/>
      <c r="V3" s="2341">
        <v>0.45833333333333298</v>
      </c>
      <c r="W3" s="2341"/>
      <c r="X3" s="2341"/>
      <c r="Y3" s="2341"/>
      <c r="Z3" s="2342">
        <v>0.5</v>
      </c>
      <c r="AA3" s="2341"/>
      <c r="AB3" s="2341"/>
      <c r="AC3" s="2343"/>
      <c r="AD3" s="2337">
        <v>0.54166666666666696</v>
      </c>
      <c r="AE3" s="2337"/>
      <c r="AF3" s="2337"/>
      <c r="AG3" s="2337"/>
      <c r="AH3" s="2337">
        <v>0.58333333333333304</v>
      </c>
      <c r="AI3" s="2337"/>
      <c r="AJ3" s="2337"/>
      <c r="AK3" s="2337"/>
      <c r="AL3" s="2337">
        <v>0.625</v>
      </c>
      <c r="AM3" s="2337"/>
      <c r="AN3" s="2337"/>
      <c r="AO3" s="2337"/>
      <c r="AP3" s="2337">
        <v>0.66666666666666696</v>
      </c>
      <c r="AQ3" s="2337"/>
      <c r="AR3" s="2337"/>
      <c r="AS3" s="2337"/>
      <c r="AT3" s="2337">
        <v>0.70833333333333304</v>
      </c>
      <c r="AU3" s="2337"/>
      <c r="AV3" s="2337"/>
      <c r="AW3" s="2337"/>
      <c r="AX3" s="2337">
        <v>0.75</v>
      </c>
      <c r="AY3" s="2337"/>
      <c r="AZ3" s="2337"/>
      <c r="BA3" s="2337"/>
      <c r="BB3" s="2337">
        <v>0.79166666666666696</v>
      </c>
      <c r="BC3" s="2337"/>
      <c r="BD3" s="2337"/>
      <c r="BE3" s="2337"/>
      <c r="BF3" s="2337">
        <v>0.83333333333333337</v>
      </c>
      <c r="BG3" s="2337"/>
      <c r="BH3" s="2337"/>
      <c r="BI3" s="2337"/>
      <c r="BJ3" s="1018" t="s">
        <v>1735</v>
      </c>
    </row>
    <row r="4" spans="1:63" ht="12.75" customHeight="1" x14ac:dyDescent="0.15">
      <c r="A4" s="878" t="s">
        <v>1724</v>
      </c>
      <c r="B4" s="2338" t="s">
        <v>1725</v>
      </c>
      <c r="C4" s="588" t="s">
        <v>1629</v>
      </c>
      <c r="D4" s="632"/>
      <c r="E4" s="589"/>
      <c r="F4" s="2335"/>
      <c r="G4" s="2336"/>
      <c r="H4" s="2335"/>
      <c r="I4" s="2336"/>
      <c r="J4" s="2335"/>
      <c r="K4" s="2336"/>
      <c r="L4" s="2335"/>
      <c r="M4" s="2336"/>
      <c r="N4" s="2335"/>
      <c r="O4" s="2336"/>
      <c r="P4" s="2335"/>
      <c r="Q4" s="2336"/>
      <c r="R4" s="2335"/>
      <c r="S4" s="2336"/>
      <c r="T4" s="2335"/>
      <c r="U4" s="2336"/>
      <c r="V4" s="2335"/>
      <c r="W4" s="2336"/>
      <c r="X4" s="2335"/>
      <c r="Y4" s="2336"/>
      <c r="Z4" s="2335"/>
      <c r="AA4" s="2336"/>
      <c r="AB4" s="2335"/>
      <c r="AC4" s="2336"/>
      <c r="AD4" s="2335"/>
      <c r="AE4" s="2336"/>
      <c r="AF4" s="2335"/>
      <c r="AG4" s="2336"/>
      <c r="AH4" s="2335"/>
      <c r="AI4" s="2336"/>
      <c r="AJ4" s="2335"/>
      <c r="AK4" s="2336"/>
      <c r="AL4" s="2335"/>
      <c r="AM4" s="2336"/>
      <c r="AN4" s="2335"/>
      <c r="AO4" s="2336"/>
      <c r="AP4" s="2335"/>
      <c r="AQ4" s="2336"/>
      <c r="AR4" s="2335"/>
      <c r="AS4" s="2336"/>
      <c r="AT4" s="2335"/>
      <c r="AU4" s="2336"/>
      <c r="AV4" s="2335"/>
      <c r="AW4" s="2336"/>
      <c r="AX4" s="2335"/>
      <c r="AY4" s="2336"/>
      <c r="AZ4" s="2335"/>
      <c r="BA4" s="2336"/>
      <c r="BB4" s="2335"/>
      <c r="BC4" s="2336"/>
      <c r="BD4" s="2335"/>
      <c r="BE4" s="2336"/>
      <c r="BF4" s="2335"/>
      <c r="BG4" s="2336"/>
      <c r="BH4" s="2335"/>
      <c r="BI4" s="2336"/>
      <c r="BJ4" s="998"/>
    </row>
    <row r="5" spans="1:63" ht="12.75" customHeight="1" x14ac:dyDescent="0.15">
      <c r="A5" s="878"/>
      <c r="B5" s="2339"/>
      <c r="C5" s="590" t="s">
        <v>1683</v>
      </c>
      <c r="D5" s="633"/>
      <c r="E5" s="591"/>
      <c r="F5" s="867"/>
      <c r="G5" s="868"/>
      <c r="H5" s="867"/>
      <c r="I5" s="868"/>
      <c r="J5" s="867"/>
      <c r="K5" s="868"/>
      <c r="L5" s="867"/>
      <c r="M5" s="868"/>
      <c r="N5" s="867"/>
      <c r="O5" s="868"/>
      <c r="P5" s="867"/>
      <c r="Q5" s="868"/>
      <c r="R5" s="867"/>
      <c r="S5" s="868"/>
      <c r="T5" s="867"/>
      <c r="U5" s="868"/>
      <c r="V5" s="867"/>
      <c r="W5" s="868"/>
      <c r="X5" s="867"/>
      <c r="Y5" s="868"/>
      <c r="Z5" s="867"/>
      <c r="AA5" s="868"/>
      <c r="AB5" s="867"/>
      <c r="AC5" s="868"/>
      <c r="AD5" s="867"/>
      <c r="AE5" s="868"/>
      <c r="AF5" s="867"/>
      <c r="AG5" s="868"/>
      <c r="AH5" s="867"/>
      <c r="AI5" s="868"/>
      <c r="AJ5" s="867"/>
      <c r="AK5" s="868"/>
      <c r="AL5" s="867"/>
      <c r="AM5" s="868"/>
      <c r="AN5" s="867"/>
      <c r="AO5" s="868"/>
      <c r="AP5" s="867"/>
      <c r="AQ5" s="868"/>
      <c r="AR5" s="867"/>
      <c r="AS5" s="868"/>
      <c r="AT5" s="867"/>
      <c r="AU5" s="868"/>
      <c r="AV5" s="867"/>
      <c r="AW5" s="868"/>
      <c r="AX5" s="867"/>
      <c r="AY5" s="868"/>
      <c r="AZ5" s="867"/>
      <c r="BA5" s="868"/>
      <c r="BB5" s="867"/>
      <c r="BC5" s="868"/>
      <c r="BD5" s="867"/>
      <c r="BE5" s="868"/>
      <c r="BF5" s="867"/>
      <c r="BG5" s="868"/>
      <c r="BH5" s="867"/>
      <c r="BI5" s="868"/>
      <c r="BJ5" s="998"/>
    </row>
    <row r="6" spans="1:63" ht="12.75" customHeight="1" x14ac:dyDescent="0.15">
      <c r="A6" s="878"/>
      <c r="B6" s="2339"/>
      <c r="C6" s="590" t="s">
        <v>1696</v>
      </c>
      <c r="D6" s="633"/>
      <c r="E6" s="591"/>
      <c r="F6" s="867"/>
      <c r="G6" s="868"/>
      <c r="H6" s="867"/>
      <c r="I6" s="868"/>
      <c r="J6" s="867"/>
      <c r="K6" s="868"/>
      <c r="L6" s="867"/>
      <c r="M6" s="868"/>
      <c r="N6" s="867"/>
      <c r="O6" s="868"/>
      <c r="P6" s="867"/>
      <c r="Q6" s="868"/>
      <c r="R6" s="867"/>
      <c r="S6" s="868"/>
      <c r="T6" s="867"/>
      <c r="U6" s="868"/>
      <c r="V6" s="867"/>
      <c r="W6" s="868"/>
      <c r="X6" s="867"/>
      <c r="Y6" s="868"/>
      <c r="Z6" s="867"/>
      <c r="AA6" s="868"/>
      <c r="AB6" s="867"/>
      <c r="AC6" s="868"/>
      <c r="AD6" s="867"/>
      <c r="AE6" s="868"/>
      <c r="AF6" s="867"/>
      <c r="AG6" s="868"/>
      <c r="AH6" s="867"/>
      <c r="AI6" s="868"/>
      <c r="AJ6" s="867"/>
      <c r="AK6" s="868"/>
      <c r="AL6" s="867"/>
      <c r="AM6" s="868"/>
      <c r="AN6" s="867"/>
      <c r="AO6" s="868"/>
      <c r="AP6" s="867"/>
      <c r="AQ6" s="868"/>
      <c r="AR6" s="867"/>
      <c r="AS6" s="868"/>
      <c r="AT6" s="867"/>
      <c r="AU6" s="868"/>
      <c r="AV6" s="867"/>
      <c r="AW6" s="868"/>
      <c r="AX6" s="867"/>
      <c r="AY6" s="868"/>
      <c r="AZ6" s="867"/>
      <c r="BA6" s="868"/>
      <c r="BB6" s="867"/>
      <c r="BC6" s="868"/>
      <c r="BD6" s="867"/>
      <c r="BE6" s="868"/>
      <c r="BF6" s="867"/>
      <c r="BG6" s="868"/>
      <c r="BH6" s="867"/>
      <c r="BI6" s="868"/>
      <c r="BJ6" s="998"/>
    </row>
    <row r="7" spans="1:63" ht="12.75" customHeight="1" x14ac:dyDescent="0.15">
      <c r="A7" s="878"/>
      <c r="B7" s="2339"/>
      <c r="C7" s="590" t="s">
        <v>1632</v>
      </c>
      <c r="D7" s="633"/>
      <c r="E7" s="591"/>
      <c r="F7" s="867"/>
      <c r="G7" s="868"/>
      <c r="H7" s="867"/>
      <c r="I7" s="868"/>
      <c r="J7" s="867"/>
      <c r="K7" s="868"/>
      <c r="L7" s="867"/>
      <c r="M7" s="868"/>
      <c r="N7" s="867"/>
      <c r="O7" s="868"/>
      <c r="P7" s="867"/>
      <c r="Q7" s="868"/>
      <c r="R7" s="867"/>
      <c r="S7" s="868"/>
      <c r="T7" s="867"/>
      <c r="U7" s="868"/>
      <c r="V7" s="867"/>
      <c r="W7" s="868"/>
      <c r="X7" s="867"/>
      <c r="Y7" s="868"/>
      <c r="Z7" s="867"/>
      <c r="AA7" s="868"/>
      <c r="AB7" s="867"/>
      <c r="AC7" s="868"/>
      <c r="AD7" s="867"/>
      <c r="AE7" s="868"/>
      <c r="AF7" s="867"/>
      <c r="AG7" s="868"/>
      <c r="AH7" s="867"/>
      <c r="AI7" s="868"/>
      <c r="AJ7" s="867"/>
      <c r="AK7" s="868"/>
      <c r="AL7" s="867"/>
      <c r="AM7" s="868"/>
      <c r="AN7" s="867"/>
      <c r="AO7" s="868"/>
      <c r="AP7" s="867"/>
      <c r="AQ7" s="868"/>
      <c r="AR7" s="867"/>
      <c r="AS7" s="868"/>
      <c r="AT7" s="867"/>
      <c r="AU7" s="868"/>
      <c r="AV7" s="867"/>
      <c r="AW7" s="868"/>
      <c r="AX7" s="867"/>
      <c r="AY7" s="868"/>
      <c r="AZ7" s="867"/>
      <c r="BA7" s="868"/>
      <c r="BB7" s="867"/>
      <c r="BC7" s="868"/>
      <c r="BD7" s="867"/>
      <c r="BE7" s="868"/>
      <c r="BF7" s="867"/>
      <c r="BG7" s="868"/>
      <c r="BH7" s="867"/>
      <c r="BI7" s="868"/>
      <c r="BJ7" s="998"/>
    </row>
    <row r="8" spans="1:63" ht="12.75" customHeight="1" x14ac:dyDescent="0.15">
      <c r="A8" s="878"/>
      <c r="B8" s="2339"/>
      <c r="C8" s="590" t="s">
        <v>1697</v>
      </c>
      <c r="D8" s="633"/>
      <c r="E8" s="591"/>
      <c r="F8" s="867"/>
      <c r="G8" s="868"/>
      <c r="H8" s="867"/>
      <c r="I8" s="868"/>
      <c r="J8" s="867"/>
      <c r="K8" s="868"/>
      <c r="L8" s="867"/>
      <c r="M8" s="868"/>
      <c r="N8" s="867"/>
      <c r="O8" s="868"/>
      <c r="P8" s="867"/>
      <c r="Q8" s="868"/>
      <c r="R8" s="867"/>
      <c r="S8" s="868"/>
      <c r="T8" s="867"/>
      <c r="U8" s="868"/>
      <c r="V8" s="867"/>
      <c r="W8" s="868"/>
      <c r="X8" s="867"/>
      <c r="Y8" s="868"/>
      <c r="Z8" s="867"/>
      <c r="AA8" s="868"/>
      <c r="AB8" s="867"/>
      <c r="AC8" s="868"/>
      <c r="AD8" s="867"/>
      <c r="AE8" s="868"/>
      <c r="AF8" s="867"/>
      <c r="AG8" s="868"/>
      <c r="AH8" s="867"/>
      <c r="AI8" s="868"/>
      <c r="AJ8" s="867"/>
      <c r="AK8" s="868"/>
      <c r="AL8" s="867"/>
      <c r="AM8" s="868"/>
      <c r="AN8" s="867"/>
      <c r="AO8" s="868"/>
      <c r="AP8" s="867"/>
      <c r="AQ8" s="868"/>
      <c r="AR8" s="867"/>
      <c r="AS8" s="868"/>
      <c r="AT8" s="867"/>
      <c r="AU8" s="868"/>
      <c r="AV8" s="867"/>
      <c r="AW8" s="868"/>
      <c r="AX8" s="867"/>
      <c r="AY8" s="868"/>
      <c r="AZ8" s="867"/>
      <c r="BA8" s="868"/>
      <c r="BB8" s="867"/>
      <c r="BC8" s="868"/>
      <c r="BD8" s="867"/>
      <c r="BE8" s="868"/>
      <c r="BF8" s="867"/>
      <c r="BG8" s="868"/>
      <c r="BH8" s="867"/>
      <c r="BI8" s="868"/>
      <c r="BJ8" s="998"/>
    </row>
    <row r="9" spans="1:63" ht="12.75" customHeight="1" x14ac:dyDescent="0.15">
      <c r="A9" s="878"/>
      <c r="B9" s="2340"/>
      <c r="C9" s="666"/>
      <c r="D9" s="640"/>
      <c r="E9" s="641"/>
      <c r="F9" s="2333"/>
      <c r="G9" s="2334"/>
      <c r="H9" s="2333"/>
      <c r="I9" s="2334"/>
      <c r="J9" s="2333"/>
      <c r="K9" s="2334"/>
      <c r="L9" s="2333"/>
      <c r="M9" s="2334"/>
      <c r="N9" s="2333"/>
      <c r="O9" s="2334"/>
      <c r="P9" s="2333"/>
      <c r="Q9" s="2334"/>
      <c r="R9" s="2333"/>
      <c r="S9" s="2334"/>
      <c r="T9" s="2333"/>
      <c r="U9" s="2334"/>
      <c r="V9" s="2333"/>
      <c r="W9" s="2334"/>
      <c r="X9" s="2333"/>
      <c r="Y9" s="2334"/>
      <c r="Z9" s="2333"/>
      <c r="AA9" s="2334"/>
      <c r="AB9" s="2333"/>
      <c r="AC9" s="2334"/>
      <c r="AD9" s="2333"/>
      <c r="AE9" s="2334"/>
      <c r="AF9" s="2333"/>
      <c r="AG9" s="2334"/>
      <c r="AH9" s="2333"/>
      <c r="AI9" s="2334"/>
      <c r="AJ9" s="2333"/>
      <c r="AK9" s="2334"/>
      <c r="AL9" s="2333"/>
      <c r="AM9" s="2334"/>
      <c r="AN9" s="2333"/>
      <c r="AO9" s="2334"/>
      <c r="AP9" s="2333"/>
      <c r="AQ9" s="2334"/>
      <c r="AR9" s="2333"/>
      <c r="AS9" s="2334"/>
      <c r="AT9" s="2333"/>
      <c r="AU9" s="2334"/>
      <c r="AV9" s="2333"/>
      <c r="AW9" s="2334"/>
      <c r="AX9" s="2333"/>
      <c r="AY9" s="2334"/>
      <c r="AZ9" s="2333"/>
      <c r="BA9" s="2334"/>
      <c r="BB9" s="2333"/>
      <c r="BC9" s="2334"/>
      <c r="BD9" s="2333"/>
      <c r="BE9" s="2334"/>
      <c r="BF9" s="2333"/>
      <c r="BG9" s="2334"/>
      <c r="BH9" s="2333"/>
      <c r="BI9" s="2334"/>
      <c r="BJ9" s="998"/>
    </row>
    <row r="10" spans="1:63" ht="14.1" customHeight="1" x14ac:dyDescent="0.15">
      <c r="A10" s="878"/>
      <c r="B10" s="782" t="s">
        <v>16</v>
      </c>
      <c r="C10" s="783"/>
      <c r="D10" s="783"/>
      <c r="E10" s="784"/>
      <c r="F10" s="2330">
        <f>SUM(F4:F9)</f>
        <v>0</v>
      </c>
      <c r="G10" s="2331"/>
      <c r="H10" s="2330">
        <f>SUM(H4:H9)</f>
        <v>0</v>
      </c>
      <c r="I10" s="2331"/>
      <c r="J10" s="2330">
        <f>SUM(J4:J9)</f>
        <v>0</v>
      </c>
      <c r="K10" s="2332"/>
      <c r="L10" s="2331">
        <f>SUM(L4:L9)</f>
        <v>0</v>
      </c>
      <c r="M10" s="2332"/>
      <c r="N10" s="2331">
        <f>SUM(N4:N9)</f>
        <v>0</v>
      </c>
      <c r="O10" s="2331"/>
      <c r="P10" s="2330">
        <f>SUM(P4:P9)</f>
        <v>0</v>
      </c>
      <c r="Q10" s="2331"/>
      <c r="R10" s="2330">
        <f>SUM(R4:R9)</f>
        <v>0</v>
      </c>
      <c r="S10" s="2332"/>
      <c r="T10" s="2331">
        <f>SUM(T4:T9)</f>
        <v>0</v>
      </c>
      <c r="U10" s="2332"/>
      <c r="V10" s="2331">
        <f>SUM(V4:V9)</f>
        <v>0</v>
      </c>
      <c r="W10" s="2331"/>
      <c r="X10" s="2330">
        <f>SUM(X4:X9)</f>
        <v>0</v>
      </c>
      <c r="Y10" s="2331"/>
      <c r="Z10" s="2330">
        <f>SUM(Z4:Z9)</f>
        <v>0</v>
      </c>
      <c r="AA10" s="2332"/>
      <c r="AB10" s="2331">
        <f>SUM(AB4:AB9)</f>
        <v>0</v>
      </c>
      <c r="AC10" s="2332"/>
      <c r="AD10" s="2331">
        <f>SUM(AD4:AD9)</f>
        <v>0</v>
      </c>
      <c r="AE10" s="2331"/>
      <c r="AF10" s="2330">
        <f>SUM(AF4:AF9)</f>
        <v>0</v>
      </c>
      <c r="AG10" s="2332"/>
      <c r="AH10" s="2330">
        <f>SUM(AH4:AH9)</f>
        <v>0</v>
      </c>
      <c r="AI10" s="2332"/>
      <c r="AJ10" s="2331">
        <f>SUM(AJ4:AJ9)</f>
        <v>0</v>
      </c>
      <c r="AK10" s="2332"/>
      <c r="AL10" s="2330">
        <f>SUM(AL4:AL9)</f>
        <v>0</v>
      </c>
      <c r="AM10" s="2331"/>
      <c r="AN10" s="2330">
        <f>SUM(AN4:AN9)</f>
        <v>0</v>
      </c>
      <c r="AO10" s="2332"/>
      <c r="AP10" s="2330">
        <f>SUM(AP4:AP9)</f>
        <v>0</v>
      </c>
      <c r="AQ10" s="2332"/>
      <c r="AR10" s="2331">
        <f>SUM(AR4:AR9)</f>
        <v>0</v>
      </c>
      <c r="AS10" s="2332"/>
      <c r="AT10" s="2330">
        <f>SUM(AT4:AT9)</f>
        <v>0</v>
      </c>
      <c r="AU10" s="2331"/>
      <c r="AV10" s="2330">
        <f>SUM(AV4:AV9)</f>
        <v>0</v>
      </c>
      <c r="AW10" s="2332"/>
      <c r="AX10" s="2330">
        <f>SUM(AX4:AX9)</f>
        <v>0</v>
      </c>
      <c r="AY10" s="2332"/>
      <c r="AZ10" s="2331">
        <f>SUM(AZ4:AZ9)</f>
        <v>0</v>
      </c>
      <c r="BA10" s="2332"/>
      <c r="BB10" s="2330">
        <f>SUM(BB4:BB9)</f>
        <v>0</v>
      </c>
      <c r="BC10" s="2331"/>
      <c r="BD10" s="2330">
        <f>SUM(BD4:BD9)</f>
        <v>0</v>
      </c>
      <c r="BE10" s="2332"/>
      <c r="BF10" s="2330">
        <f>SUM(BF4:BF9)</f>
        <v>0</v>
      </c>
      <c r="BG10" s="2332"/>
      <c r="BH10" s="2331">
        <f>SUM(BH4:BH9)</f>
        <v>0</v>
      </c>
      <c r="BI10" s="2332"/>
      <c r="BJ10" s="998"/>
    </row>
    <row r="11" spans="1:63" ht="12.75" customHeight="1" x14ac:dyDescent="0.15">
      <c r="A11" s="953" t="s">
        <v>1708</v>
      </c>
      <c r="B11" s="1046"/>
      <c r="C11" s="1046"/>
      <c r="D11" s="1047"/>
      <c r="E11" s="642" t="s">
        <v>1698</v>
      </c>
      <c r="F11" s="2330">
        <f>IF(AND(F10&gt;0,ROUND((TRUNC(F4/3,1)+TRUNC((F5+F6)/6,1)+TRUNC(F7/20,1)+TRUNC((F8+F9)/30,1)),0)&lt;2),2,ROUND((TRUNC(F4/3,1)+TRUNC((F5+F6)/6,1)+TRUNC(F7/20,1)+TRUNC((F8+F9)/30,1)),0))</f>
        <v>0</v>
      </c>
      <c r="G11" s="2331"/>
      <c r="H11" s="2330">
        <f>IF(AND(H$10&gt;0,ROUND((TRUNC(H$4/3,1)+TRUNC((H$5+H$6)/6,1)+TRUNC(H$7/20,1)+TRUNC((H$8+H$9)/30,1)),0)&lt;2),2,ROUND((TRUNC(H$4/3,1)+TRUNC((H$5+H$6)/6,1)+TRUNC(H$7/20,1)+TRUNC((H$8+H$9)/30,1)),0))</f>
        <v>0</v>
      </c>
      <c r="I11" s="2331"/>
      <c r="J11" s="2330">
        <f t="shared" ref="J11" si="0">IF(AND(J$10&gt;0,ROUND((TRUNC(J$4/3,1)+TRUNC((J$5+J$6)/6,1)+TRUNC(J$7/20,1)+TRUNC((J$8+J$9)/30,1)),0)&lt;2),2,ROUND((TRUNC(J$4/3,1)+TRUNC((J$5+J$6)/6,1)+TRUNC(J$7/20,1)+TRUNC((J$8+J$9)/30,1)),0))</f>
        <v>0</v>
      </c>
      <c r="K11" s="2331"/>
      <c r="L11" s="2330">
        <f t="shared" ref="L11" si="1">IF(AND(L$10&gt;0,ROUND((TRUNC(L$4/3,1)+TRUNC((L$5+L$6)/6,1)+TRUNC(L$7/20,1)+TRUNC((L$8+L$9)/30,1)),0)&lt;2),2,ROUND((TRUNC(L$4/3,1)+TRUNC((L$5+L$6)/6,1)+TRUNC(L$7/20,1)+TRUNC((L$8+L$9)/30,1)),0))</f>
        <v>0</v>
      </c>
      <c r="M11" s="2331"/>
      <c r="N11" s="2330">
        <f t="shared" ref="N11" si="2">IF(AND(N$10&gt;0,ROUND((TRUNC(N$4/3,1)+TRUNC((N$5+N$6)/6,1)+TRUNC(N$7/20,1)+TRUNC((N$8+N$9)/30,1)),0)&lt;2),2,ROUND((TRUNC(N$4/3,1)+TRUNC((N$5+N$6)/6,1)+TRUNC(N$7/20,1)+TRUNC((N$8+N$9)/30,1)),0))</f>
        <v>0</v>
      </c>
      <c r="O11" s="2331"/>
      <c r="P11" s="2330">
        <f t="shared" ref="P11" si="3">IF(AND(P$10&gt;0,ROUND((TRUNC(P$4/3,1)+TRUNC((P$5+P$6)/6,1)+TRUNC(P$7/20,1)+TRUNC((P$8+P$9)/30,1)),0)&lt;2),2,ROUND((TRUNC(P$4/3,1)+TRUNC((P$5+P$6)/6,1)+TRUNC(P$7/20,1)+TRUNC((P$8+P$9)/30,1)),0))</f>
        <v>0</v>
      </c>
      <c r="Q11" s="2331"/>
      <c r="R11" s="2330">
        <f t="shared" ref="R11" si="4">IF(AND(R$10&gt;0,ROUND((TRUNC(R$4/3,1)+TRUNC((R$5+R$6)/6,1)+TRUNC(R$7/20,1)+TRUNC((R$8+R$9)/30,1)),0)&lt;2),2,ROUND((TRUNC(R$4/3,1)+TRUNC((R$5+R$6)/6,1)+TRUNC(R$7/20,1)+TRUNC((R$8+R$9)/30,1)),0))</f>
        <v>0</v>
      </c>
      <c r="S11" s="2331"/>
      <c r="T11" s="2330">
        <f t="shared" ref="T11" si="5">IF(AND(T$10&gt;0,ROUND((TRUNC(T$4/3,1)+TRUNC((T$5+T$6)/6,1)+TRUNC(T$7/20,1)+TRUNC((T$8+T$9)/30,1)),0)&lt;2),2,ROUND((TRUNC(T$4/3,1)+TRUNC((T$5+T$6)/6,1)+TRUNC(T$7/20,1)+TRUNC((T$8+T$9)/30,1)),0))</f>
        <v>0</v>
      </c>
      <c r="U11" s="2331"/>
      <c r="V11" s="2330">
        <f t="shared" ref="V11" si="6">IF(AND(V$10&gt;0,ROUND((TRUNC(V$4/3,1)+TRUNC((V$5+V$6)/6,1)+TRUNC(V$7/20,1)+TRUNC((V$8+V$9)/30,1)),0)&lt;2),2,ROUND((TRUNC(V$4/3,1)+TRUNC((V$5+V$6)/6,1)+TRUNC(V$7/20,1)+TRUNC((V$8+V$9)/30,1)),0))</f>
        <v>0</v>
      </c>
      <c r="W11" s="2331"/>
      <c r="X11" s="2330">
        <f t="shared" ref="X11" si="7">IF(AND(X$10&gt;0,ROUND((TRUNC(X$4/3,1)+TRUNC((X$5+X$6)/6,1)+TRUNC(X$7/20,1)+TRUNC((X$8+X$9)/30,1)),0)&lt;2),2,ROUND((TRUNC(X$4/3,1)+TRUNC((X$5+X$6)/6,1)+TRUNC(X$7/20,1)+TRUNC((X$8+X$9)/30,1)),0))</f>
        <v>0</v>
      </c>
      <c r="Y11" s="2331"/>
      <c r="Z11" s="2330">
        <f t="shared" ref="Z11" si="8">IF(AND(Z$10&gt;0,ROUND((TRUNC(Z$4/3,1)+TRUNC((Z$5+Z$6)/6,1)+TRUNC(Z$7/20,1)+TRUNC((Z$8+Z$9)/30,1)),0)&lt;2),2,ROUND((TRUNC(Z$4/3,1)+TRUNC((Z$5+Z$6)/6,1)+TRUNC(Z$7/20,1)+TRUNC((Z$8+Z$9)/30,1)),0))</f>
        <v>0</v>
      </c>
      <c r="AA11" s="2331"/>
      <c r="AB11" s="2330">
        <f t="shared" ref="AB11" si="9">IF(AND(AB$10&gt;0,ROUND((TRUNC(AB$4/3,1)+TRUNC((AB$5+AB$6)/6,1)+TRUNC(AB$7/20,1)+TRUNC((AB$8+AB$9)/30,1)),0)&lt;2),2,ROUND((TRUNC(AB$4/3,1)+TRUNC((AB$5+AB$6)/6,1)+TRUNC(AB$7/20,1)+TRUNC((AB$8+AB$9)/30,1)),0))</f>
        <v>0</v>
      </c>
      <c r="AC11" s="2331"/>
      <c r="AD11" s="2330">
        <f t="shared" ref="AD11" si="10">IF(AND(AD$10&gt;0,ROUND((TRUNC(AD$4/3,1)+TRUNC((AD$5+AD$6)/6,1)+TRUNC(AD$7/20,1)+TRUNC((AD$8+AD$9)/30,1)),0)&lt;2),2,ROUND((TRUNC(AD$4/3,1)+TRUNC((AD$5+AD$6)/6,1)+TRUNC(AD$7/20,1)+TRUNC((AD$8+AD$9)/30,1)),0))</f>
        <v>0</v>
      </c>
      <c r="AE11" s="2331"/>
      <c r="AF11" s="2330">
        <f t="shared" ref="AF11" si="11">IF(AND(AF$10&gt;0,ROUND((TRUNC(AF$4/3,1)+TRUNC((AF$5+AF$6)/6,1)+TRUNC(AF$7/20,1)+TRUNC((AF$8+AF$9)/30,1)),0)&lt;2),2,ROUND((TRUNC(AF$4/3,1)+TRUNC((AF$5+AF$6)/6,1)+TRUNC(AF$7/20,1)+TRUNC((AF$8+AF$9)/30,1)),0))</f>
        <v>0</v>
      </c>
      <c r="AG11" s="2331"/>
      <c r="AH11" s="2330">
        <f t="shared" ref="AH11" si="12">IF(AND(AH$10&gt;0,ROUND((TRUNC(AH$4/3,1)+TRUNC((AH$5+AH$6)/6,1)+TRUNC(AH$7/20,1)+TRUNC((AH$8+AH$9)/30,1)),0)&lt;2),2,ROUND((TRUNC(AH$4/3,1)+TRUNC((AH$5+AH$6)/6,1)+TRUNC(AH$7/20,1)+TRUNC((AH$8+AH$9)/30,1)),0))</f>
        <v>0</v>
      </c>
      <c r="AI11" s="2331"/>
      <c r="AJ11" s="2330">
        <f t="shared" ref="AJ11" si="13">IF(AND(AJ$10&gt;0,ROUND((TRUNC(AJ$4/3,1)+TRUNC((AJ$5+AJ$6)/6,1)+TRUNC(AJ$7/20,1)+TRUNC((AJ$8+AJ$9)/30,1)),0)&lt;2),2,ROUND((TRUNC(AJ$4/3,1)+TRUNC((AJ$5+AJ$6)/6,1)+TRUNC(AJ$7/20,1)+TRUNC((AJ$8+AJ$9)/30,1)),0))</f>
        <v>0</v>
      </c>
      <c r="AK11" s="2331"/>
      <c r="AL11" s="2330">
        <f t="shared" ref="AL11" si="14">IF(AND(AL$10&gt;0,ROUND((TRUNC(AL$4/3,1)+TRUNC((AL$5+AL$6)/6,1)+TRUNC(AL$7/20,1)+TRUNC((AL$8+AL$9)/30,1)),0)&lt;2),2,ROUND((TRUNC(AL$4/3,1)+TRUNC((AL$5+AL$6)/6,1)+TRUNC(AL$7/20,1)+TRUNC((AL$8+AL$9)/30,1)),0))</f>
        <v>0</v>
      </c>
      <c r="AM11" s="2331"/>
      <c r="AN11" s="2330">
        <f t="shared" ref="AN11" si="15">IF(AND(AN$10&gt;0,ROUND((TRUNC(AN$4/3,1)+TRUNC((AN$5+AN$6)/6,1)+TRUNC(AN$7/20,1)+TRUNC((AN$8+AN$9)/30,1)),0)&lt;2),2,ROUND((TRUNC(AN$4/3,1)+TRUNC((AN$5+AN$6)/6,1)+TRUNC(AN$7/20,1)+TRUNC((AN$8+AN$9)/30,1)),0))</f>
        <v>0</v>
      </c>
      <c r="AO11" s="2331"/>
      <c r="AP11" s="2330">
        <f t="shared" ref="AP11" si="16">IF(AND(AP$10&gt;0,ROUND((TRUNC(AP$4/3,1)+TRUNC((AP$5+AP$6)/6,1)+TRUNC(AP$7/20,1)+TRUNC((AP$8+AP$9)/30,1)),0)&lt;2),2,ROUND((TRUNC(AP$4/3,1)+TRUNC((AP$5+AP$6)/6,1)+TRUNC(AP$7/20,1)+TRUNC((AP$8+AP$9)/30,1)),0))</f>
        <v>0</v>
      </c>
      <c r="AQ11" s="2331"/>
      <c r="AR11" s="2330">
        <f t="shared" ref="AR11" si="17">IF(AND(AR$10&gt;0,ROUND((TRUNC(AR$4/3,1)+TRUNC((AR$5+AR$6)/6,1)+TRUNC(AR$7/20,1)+TRUNC((AR$8+AR$9)/30,1)),0)&lt;2),2,ROUND((TRUNC(AR$4/3,1)+TRUNC((AR$5+AR$6)/6,1)+TRUNC(AR$7/20,1)+TRUNC((AR$8+AR$9)/30,1)),0))</f>
        <v>0</v>
      </c>
      <c r="AS11" s="2331"/>
      <c r="AT11" s="2330">
        <f t="shared" ref="AT11" si="18">IF(AND(AT$10&gt;0,ROUND((TRUNC(AT$4/3,1)+TRUNC((AT$5+AT$6)/6,1)+TRUNC(AT$7/20,1)+TRUNC((AT$8+AT$9)/30,1)),0)&lt;2),2,ROUND((TRUNC(AT$4/3,1)+TRUNC((AT$5+AT$6)/6,1)+TRUNC(AT$7/20,1)+TRUNC((AT$8+AT$9)/30,1)),0))</f>
        <v>0</v>
      </c>
      <c r="AU11" s="2331"/>
      <c r="AV11" s="2330">
        <f t="shared" ref="AV11" si="19">IF(AND(AV$10&gt;0,ROUND((TRUNC(AV$4/3,1)+TRUNC((AV$5+AV$6)/6,1)+TRUNC(AV$7/20,1)+TRUNC((AV$8+AV$9)/30,1)),0)&lt;2),2,ROUND((TRUNC(AV$4/3,1)+TRUNC((AV$5+AV$6)/6,1)+TRUNC(AV$7/20,1)+TRUNC((AV$8+AV$9)/30,1)),0))</f>
        <v>0</v>
      </c>
      <c r="AW11" s="2331"/>
      <c r="AX11" s="2330">
        <f t="shared" ref="AX11" si="20">IF(AND(AX$10&gt;0,ROUND((TRUNC(AX$4/3,1)+TRUNC((AX$5+AX$6)/6,1)+TRUNC(AX$7/20,1)+TRUNC((AX$8+AX$9)/30,1)),0)&lt;2),2,ROUND((TRUNC(AX$4/3,1)+TRUNC((AX$5+AX$6)/6,1)+TRUNC(AX$7/20,1)+TRUNC((AX$8+AX$9)/30,1)),0))</f>
        <v>0</v>
      </c>
      <c r="AY11" s="2331"/>
      <c r="AZ11" s="2330">
        <f t="shared" ref="AZ11" si="21">IF(AND(AZ$10&gt;0,ROUND((TRUNC(AZ$4/3,1)+TRUNC((AZ$5+AZ$6)/6,1)+TRUNC(AZ$7/20,1)+TRUNC((AZ$8+AZ$9)/30,1)),0)&lt;2),2,ROUND((TRUNC(AZ$4/3,1)+TRUNC((AZ$5+AZ$6)/6,1)+TRUNC(AZ$7/20,1)+TRUNC((AZ$8+AZ$9)/30,1)),0))</f>
        <v>0</v>
      </c>
      <c r="BA11" s="2331"/>
      <c r="BB11" s="2330">
        <f t="shared" ref="BB11" si="22">IF(AND(BB$10&gt;0,ROUND((TRUNC(BB$4/3,1)+TRUNC((BB$5+BB$6)/6,1)+TRUNC(BB$7/20,1)+TRUNC((BB$8+BB$9)/30,1)),0)&lt;2),2,ROUND((TRUNC(BB$4/3,1)+TRUNC((BB$5+BB$6)/6,1)+TRUNC(BB$7/20,1)+TRUNC((BB$8+BB$9)/30,1)),0))</f>
        <v>0</v>
      </c>
      <c r="BC11" s="2331"/>
      <c r="BD11" s="2330">
        <f t="shared" ref="BD11" si="23">IF(AND(BD$10&gt;0,ROUND((TRUNC(BD$4/3,1)+TRUNC((BD$5+BD$6)/6,1)+TRUNC(BD$7/20,1)+TRUNC((BD$8+BD$9)/30,1)),0)&lt;2),2,ROUND((TRUNC(BD$4/3,1)+TRUNC((BD$5+BD$6)/6,1)+TRUNC(BD$7/20,1)+TRUNC((BD$8+BD$9)/30,1)),0))</f>
        <v>0</v>
      </c>
      <c r="BE11" s="2331"/>
      <c r="BF11" s="2330">
        <f t="shared" ref="BF11" si="24">IF(AND(BF$10&gt;0,ROUND((TRUNC(BF$4/3,1)+TRUNC((BF$5+BF$6)/6,1)+TRUNC(BF$7/20,1)+TRUNC((BF$8+BF$9)/30,1)),0)&lt;2),2,ROUND((TRUNC(BF$4/3,1)+TRUNC((BF$5+BF$6)/6,1)+TRUNC(BF$7/20,1)+TRUNC((BF$8+BF$9)/30,1)),0))</f>
        <v>0</v>
      </c>
      <c r="BG11" s="2331"/>
      <c r="BH11" s="2330">
        <f t="shared" ref="BH11" si="25">IF(AND(BH$10&gt;0,ROUND((TRUNC(BH$4/3,1)+TRUNC((BH$5+BH$6)/6,1)+TRUNC(BH$7/20,1)+TRUNC((BH$8+BH$9)/30,1)),0)&lt;2),2,ROUND((TRUNC(BH$4/3,1)+TRUNC((BH$5+BH$6)/6,1)+TRUNC(BH$7/20,1)+TRUNC((BH$8+BH$9)/30,1)),0))</f>
        <v>0</v>
      </c>
      <c r="BI11" s="2331"/>
      <c r="BJ11" s="1547"/>
    </row>
    <row r="12" spans="1:63" ht="12.75" customHeight="1" x14ac:dyDescent="0.15">
      <c r="A12" s="997"/>
      <c r="B12" s="978"/>
      <c r="C12" s="978"/>
      <c r="D12" s="1081"/>
      <c r="E12" s="643" t="s">
        <v>1699</v>
      </c>
      <c r="F12" s="2318">
        <f>IF(AND(F$10&gt;0,ROUND((TRUNC(F$4/3,1)+TRUNC((F$5+F$6)/6,1)+TRUNC(F$7/15,1)+TRUNC((F$8+F$9)/25,1)),0)&lt;2),2,ROUND((TRUNC(F$4/3,1)+TRUNC((F$5+F$6)/6,1)+TRUNC(F$7/15,1)+TRUNC((F$8+F$9)/25,1)),0))</f>
        <v>0</v>
      </c>
      <c r="G12" s="2319"/>
      <c r="H12" s="2318">
        <f>IF(AND(H$10&gt;0,ROUND((TRUNC(H$4/3,1)+TRUNC((H$5+H$6)/6,1)+TRUNC(H$7/15,1)+TRUNC((H$8+H$9)/25,1)),0)&lt;2),2,ROUND((TRUNC(H$4/3,1)+TRUNC((H$5+H$6)/6,1)+TRUNC(H$7/15,1)+TRUNC((H$8+H$9)/25,1)),0))</f>
        <v>0</v>
      </c>
      <c r="I12" s="2319"/>
      <c r="J12" s="2318">
        <f t="shared" ref="J12" si="26">IF(AND(J$10&gt;0,ROUND((TRUNC(J$4/3,1)+TRUNC((J$5+J$6)/6,1)+TRUNC(J$7/15,1)+TRUNC((J$8+J$9)/25,1)),0)&lt;2),2,ROUND((TRUNC(J$4/3,1)+TRUNC((J$5+J$6)/6,1)+TRUNC(J$7/15,1)+TRUNC((J$8+J$9)/25,1)),0))</f>
        <v>0</v>
      </c>
      <c r="K12" s="2319"/>
      <c r="L12" s="2318">
        <f t="shared" ref="L12" si="27">IF(AND(L$10&gt;0,ROUND((TRUNC(L$4/3,1)+TRUNC((L$5+L$6)/6,1)+TRUNC(L$7/15,1)+TRUNC((L$8+L$9)/25,1)),0)&lt;2),2,ROUND((TRUNC(L$4/3,1)+TRUNC((L$5+L$6)/6,1)+TRUNC(L$7/15,1)+TRUNC((L$8+L$9)/25,1)),0))</f>
        <v>0</v>
      </c>
      <c r="M12" s="2319"/>
      <c r="N12" s="2318">
        <f t="shared" ref="N12" si="28">IF(AND(N$10&gt;0,ROUND((TRUNC(N$4/3,1)+TRUNC((N$5+N$6)/6,1)+TRUNC(N$7/15,1)+TRUNC((N$8+N$9)/25,1)),0)&lt;2),2,ROUND((TRUNC(N$4/3,1)+TRUNC((N$5+N$6)/6,1)+TRUNC(N$7/15,1)+TRUNC((N$8+N$9)/25,1)),0))</f>
        <v>0</v>
      </c>
      <c r="O12" s="2319"/>
      <c r="P12" s="2318">
        <f t="shared" ref="P12" si="29">IF(AND(P$10&gt;0,ROUND((TRUNC(P$4/3,1)+TRUNC((P$5+P$6)/6,1)+TRUNC(P$7/15,1)+TRUNC((P$8+P$9)/25,1)),0)&lt;2),2,ROUND((TRUNC(P$4/3,1)+TRUNC((P$5+P$6)/6,1)+TRUNC(P$7/15,1)+TRUNC((P$8+P$9)/25,1)),0))</f>
        <v>0</v>
      </c>
      <c r="Q12" s="2319"/>
      <c r="R12" s="2318">
        <f>IF(AND(R$10&gt;0,ROUND((TRUNC(R$4/3,1)+TRUNC((R$5+R$6)/6,1)+TRUNC(R$7/15,1)+TRUNC((R$8+R$9)/25,1)),0)&lt;2),2,ROUND((TRUNC(R$4/3,1)+TRUNC((R$5+R$6)/6,1)+TRUNC(R$7/15,1)+TRUNC((R$8+R$9)/25,1)),0))</f>
        <v>0</v>
      </c>
      <c r="S12" s="2319"/>
      <c r="T12" s="2318">
        <f t="shared" ref="T12" si="30">IF(AND(T$10&gt;0,ROUND((TRUNC(T$4/3,1)+TRUNC((T$5+T$6)/6,1)+TRUNC(T$7/15,1)+TRUNC((T$8+T$9)/25,1)),0)&lt;2),2,ROUND((TRUNC(T$4/3,1)+TRUNC((T$5+T$6)/6,1)+TRUNC(T$7/15,1)+TRUNC((T$8+T$9)/25,1)),0))</f>
        <v>0</v>
      </c>
      <c r="U12" s="2319"/>
      <c r="V12" s="2318">
        <f t="shared" ref="V12" si="31">IF(AND(V$10&gt;0,ROUND((TRUNC(V$4/3,1)+TRUNC((V$5+V$6)/6,1)+TRUNC(V$7/15,1)+TRUNC((V$8+V$9)/25,1)),0)&lt;2),2,ROUND((TRUNC(V$4/3,1)+TRUNC((V$5+V$6)/6,1)+TRUNC(V$7/15,1)+TRUNC((V$8+V$9)/25,1)),0))</f>
        <v>0</v>
      </c>
      <c r="W12" s="2319"/>
      <c r="X12" s="2318">
        <f t="shared" ref="X12" si="32">IF(AND(X$10&gt;0,ROUND((TRUNC(X$4/3,1)+TRUNC((X$5+X$6)/6,1)+TRUNC(X$7/15,1)+TRUNC((X$8+X$9)/25,1)),0)&lt;2),2,ROUND((TRUNC(X$4/3,1)+TRUNC((X$5+X$6)/6,1)+TRUNC(X$7/15,1)+TRUNC((X$8+X$9)/25,1)),0))</f>
        <v>0</v>
      </c>
      <c r="Y12" s="2319"/>
      <c r="Z12" s="2318">
        <f t="shared" ref="Z12:BH12" si="33">IF(AND(Z$10&gt;0,ROUND((TRUNC(Z$4/3,1)+TRUNC((Z$5+Z$6)/6,1)+TRUNC(Z$7/15,1)+TRUNC((Z$8+Z$9)/25,1)),0)&lt;2),2,ROUND((TRUNC(Z$4/3,1)+TRUNC((Z$5+Z$6)/6,1)+TRUNC(Z$7/15,1)+TRUNC((Z$8+Z$9)/25,1)),0))</f>
        <v>0</v>
      </c>
      <c r="AA12" s="2319"/>
      <c r="AB12" s="2318">
        <f t="shared" si="33"/>
        <v>0</v>
      </c>
      <c r="AC12" s="2319"/>
      <c r="AD12" s="2318">
        <f t="shared" si="33"/>
        <v>0</v>
      </c>
      <c r="AE12" s="2319"/>
      <c r="AF12" s="2318">
        <f t="shared" si="33"/>
        <v>0</v>
      </c>
      <c r="AG12" s="2319"/>
      <c r="AH12" s="2318">
        <f t="shared" si="33"/>
        <v>0</v>
      </c>
      <c r="AI12" s="2319"/>
      <c r="AJ12" s="2318">
        <f t="shared" si="33"/>
        <v>0</v>
      </c>
      <c r="AK12" s="2319"/>
      <c r="AL12" s="2318">
        <f t="shared" si="33"/>
        <v>0</v>
      </c>
      <c r="AM12" s="2319"/>
      <c r="AN12" s="2318">
        <f t="shared" si="33"/>
        <v>0</v>
      </c>
      <c r="AO12" s="2319"/>
      <c r="AP12" s="2318">
        <f t="shared" si="33"/>
        <v>0</v>
      </c>
      <c r="AQ12" s="2319"/>
      <c r="AR12" s="2318">
        <f t="shared" si="33"/>
        <v>0</v>
      </c>
      <c r="AS12" s="2319"/>
      <c r="AT12" s="2318">
        <f t="shared" si="33"/>
        <v>0</v>
      </c>
      <c r="AU12" s="2319"/>
      <c r="AV12" s="2318">
        <f t="shared" si="33"/>
        <v>0</v>
      </c>
      <c r="AW12" s="2319"/>
      <c r="AX12" s="2318">
        <f>IF(AND(AX$10&gt;0,ROUND((TRUNC(AX$4/3,1)+TRUNC((AX$5+AX$6)/6,1)+TRUNC(AX$7/15,1)+TRUNC((AX$8+AX$9)/25,1)),0)&lt;2),2,ROUND((TRUNC(AX$4/3,1)+TRUNC((AX$5+AX$6)/6,1)+TRUNC(AX$7/15,1)+TRUNC((AX$8+AX$9)/25,1)),0))</f>
        <v>0</v>
      </c>
      <c r="AY12" s="2319"/>
      <c r="AZ12" s="2318">
        <f t="shared" si="33"/>
        <v>0</v>
      </c>
      <c r="BA12" s="2319"/>
      <c r="BB12" s="2318">
        <f t="shared" si="33"/>
        <v>0</v>
      </c>
      <c r="BC12" s="2319"/>
      <c r="BD12" s="2318">
        <f t="shared" si="33"/>
        <v>0</v>
      </c>
      <c r="BE12" s="2319"/>
      <c r="BF12" s="2318">
        <f t="shared" si="33"/>
        <v>0</v>
      </c>
      <c r="BG12" s="2319"/>
      <c r="BH12" s="2318">
        <f t="shared" si="33"/>
        <v>0</v>
      </c>
      <c r="BI12" s="2319"/>
      <c r="BJ12" s="644" t="s">
        <v>1700</v>
      </c>
    </row>
    <row r="13" spans="1:63" ht="6" customHeight="1" x14ac:dyDescent="0.15">
      <c r="A13" s="1034" t="s">
        <v>1734</v>
      </c>
      <c r="B13" s="2322" t="s">
        <v>1726</v>
      </c>
      <c r="C13" s="2323"/>
      <c r="D13" s="2326" t="s">
        <v>658</v>
      </c>
      <c r="E13" s="2327" t="s">
        <v>1701</v>
      </c>
      <c r="F13" s="645"/>
      <c r="G13" s="646"/>
      <c r="H13" s="645"/>
      <c r="I13" s="646"/>
      <c r="J13" s="645"/>
      <c r="K13" s="647"/>
      <c r="L13" s="646"/>
      <c r="M13" s="647"/>
      <c r="N13" s="646"/>
      <c r="O13" s="646"/>
      <c r="P13" s="645"/>
      <c r="Q13" s="646"/>
      <c r="R13" s="645"/>
      <c r="S13" s="647"/>
      <c r="T13" s="646"/>
      <c r="U13" s="647"/>
      <c r="V13" s="646"/>
      <c r="W13" s="646"/>
      <c r="X13" s="645"/>
      <c r="Y13" s="646"/>
      <c r="Z13" s="645"/>
      <c r="AA13" s="647"/>
      <c r="AB13" s="646"/>
      <c r="AC13" s="596"/>
      <c r="AD13" s="597"/>
      <c r="AE13" s="597"/>
      <c r="AF13" s="645"/>
      <c r="AG13" s="647"/>
      <c r="AH13" s="645"/>
      <c r="AI13" s="647"/>
      <c r="AJ13" s="646"/>
      <c r="AK13" s="647"/>
      <c r="AL13" s="645"/>
      <c r="AM13" s="646"/>
      <c r="AN13" s="645"/>
      <c r="AO13" s="647"/>
      <c r="AP13" s="645"/>
      <c r="AQ13" s="647"/>
      <c r="AR13" s="646"/>
      <c r="AS13" s="647"/>
      <c r="AT13" s="645"/>
      <c r="AU13" s="646"/>
      <c r="AV13" s="645"/>
      <c r="AW13" s="647"/>
      <c r="AX13" s="645"/>
      <c r="AY13" s="647"/>
      <c r="AZ13" s="646"/>
      <c r="BA13" s="647"/>
      <c r="BB13" s="646"/>
      <c r="BC13" s="647"/>
      <c r="BD13" s="645"/>
      <c r="BE13" s="647"/>
      <c r="BF13" s="645"/>
      <c r="BG13" s="647"/>
      <c r="BH13" s="646"/>
      <c r="BI13" s="647"/>
      <c r="BJ13" s="2316" t="s">
        <v>1706</v>
      </c>
    </row>
    <row r="14" spans="1:63" ht="3" customHeight="1" x14ac:dyDescent="0.15">
      <c r="A14" s="2320"/>
      <c r="B14" s="2324"/>
      <c r="C14" s="2325"/>
      <c r="D14" s="2326"/>
      <c r="E14" s="2328"/>
      <c r="F14" s="648"/>
      <c r="G14" s="649"/>
      <c r="H14" s="648"/>
      <c r="I14" s="649"/>
      <c r="J14" s="648"/>
      <c r="K14" s="650"/>
      <c r="L14" s="651"/>
      <c r="M14" s="650"/>
      <c r="N14" s="651"/>
      <c r="O14" s="651"/>
      <c r="P14" s="652"/>
      <c r="Q14" s="651"/>
      <c r="R14" s="652"/>
      <c r="S14" s="650"/>
      <c r="T14" s="651"/>
      <c r="U14" s="650"/>
      <c r="V14" s="651"/>
      <c r="W14" s="651"/>
      <c r="X14" s="652"/>
      <c r="Y14" s="651"/>
      <c r="Z14" s="652"/>
      <c r="AA14" s="650"/>
      <c r="AB14" s="651"/>
      <c r="AC14" s="603"/>
      <c r="AD14" s="604"/>
      <c r="AE14" s="604"/>
      <c r="AF14" s="652"/>
      <c r="AG14" s="650"/>
      <c r="AH14" s="652"/>
      <c r="AI14" s="650"/>
      <c r="AJ14" s="651"/>
      <c r="AK14" s="650"/>
      <c r="AL14" s="652"/>
      <c r="AM14" s="651"/>
      <c r="AN14" s="652"/>
      <c r="AO14" s="650"/>
      <c r="AP14" s="652"/>
      <c r="AQ14" s="650"/>
      <c r="AR14" s="651"/>
      <c r="AS14" s="650"/>
      <c r="AT14" s="652"/>
      <c r="AU14" s="649"/>
      <c r="AV14" s="648"/>
      <c r="AW14" s="653"/>
      <c r="AX14" s="648"/>
      <c r="AY14" s="653"/>
      <c r="AZ14" s="649"/>
      <c r="BA14" s="653"/>
      <c r="BB14" s="649"/>
      <c r="BC14" s="653"/>
      <c r="BD14" s="648"/>
      <c r="BE14" s="653"/>
      <c r="BF14" s="648"/>
      <c r="BG14" s="653"/>
      <c r="BH14" s="649"/>
      <c r="BI14" s="653"/>
      <c r="BJ14" s="2317"/>
    </row>
    <row r="15" spans="1:63" ht="6" customHeight="1" x14ac:dyDescent="0.15">
      <c r="A15" s="2320"/>
      <c r="B15" s="2324"/>
      <c r="C15" s="2325"/>
      <c r="D15" s="2326"/>
      <c r="E15" s="2329"/>
      <c r="F15" s="654"/>
      <c r="G15" s="655"/>
      <c r="H15" s="654"/>
      <c r="I15" s="655"/>
      <c r="J15" s="654"/>
      <c r="K15" s="656"/>
      <c r="L15" s="655"/>
      <c r="M15" s="656"/>
      <c r="N15" s="655"/>
      <c r="O15" s="655"/>
      <c r="P15" s="654"/>
      <c r="Q15" s="655"/>
      <c r="R15" s="654"/>
      <c r="S15" s="656"/>
      <c r="T15" s="655"/>
      <c r="U15" s="656"/>
      <c r="V15" s="655"/>
      <c r="W15" s="655"/>
      <c r="X15" s="654"/>
      <c r="Y15" s="655"/>
      <c r="Z15" s="654"/>
      <c r="AA15" s="656"/>
      <c r="AB15" s="655"/>
      <c r="AC15" s="608"/>
      <c r="AD15" s="609"/>
      <c r="AE15" s="609"/>
      <c r="AF15" s="654"/>
      <c r="AG15" s="656"/>
      <c r="AH15" s="654"/>
      <c r="AI15" s="656"/>
      <c r="AJ15" s="655"/>
      <c r="AK15" s="656"/>
      <c r="AL15" s="654"/>
      <c r="AM15" s="655"/>
      <c r="AN15" s="654"/>
      <c r="AO15" s="656"/>
      <c r="AP15" s="654"/>
      <c r="AQ15" s="656"/>
      <c r="AR15" s="655"/>
      <c r="AS15" s="656"/>
      <c r="AT15" s="654"/>
      <c r="AU15" s="655"/>
      <c r="AV15" s="654"/>
      <c r="AW15" s="656"/>
      <c r="AX15" s="654"/>
      <c r="AY15" s="656"/>
      <c r="AZ15" s="655"/>
      <c r="BA15" s="656"/>
      <c r="BB15" s="655"/>
      <c r="BC15" s="656"/>
      <c r="BD15" s="654"/>
      <c r="BE15" s="656"/>
      <c r="BF15" s="654"/>
      <c r="BG15" s="656"/>
      <c r="BH15" s="655"/>
      <c r="BI15" s="656"/>
      <c r="BJ15" s="2317"/>
    </row>
    <row r="16" spans="1:63" ht="6" customHeight="1" x14ac:dyDescent="0.15">
      <c r="A16" s="2320"/>
      <c r="B16" s="823">
        <v>1</v>
      </c>
      <c r="C16" s="2313"/>
      <c r="D16" s="2313"/>
      <c r="E16" s="2304"/>
      <c r="F16" s="610"/>
      <c r="G16" s="611"/>
      <c r="H16" s="612"/>
      <c r="I16" s="613"/>
      <c r="J16" s="612"/>
      <c r="K16" s="613"/>
      <c r="L16" s="612"/>
      <c r="M16" s="613"/>
      <c r="N16" s="612"/>
      <c r="O16" s="613"/>
      <c r="P16" s="612"/>
      <c r="Q16" s="613"/>
      <c r="R16" s="612"/>
      <c r="S16" s="613"/>
      <c r="T16" s="612"/>
      <c r="U16" s="613"/>
      <c r="V16" s="612"/>
      <c r="W16" s="613"/>
      <c r="X16" s="612"/>
      <c r="Y16" s="613"/>
      <c r="Z16" s="612"/>
      <c r="AA16" s="613"/>
      <c r="AB16" s="612"/>
      <c r="AC16" s="613"/>
      <c r="AD16" s="612"/>
      <c r="AE16" s="613"/>
      <c r="AF16" s="612"/>
      <c r="AG16" s="613"/>
      <c r="AH16" s="612"/>
      <c r="AI16" s="613"/>
      <c r="AJ16" s="612"/>
      <c r="AK16" s="613"/>
      <c r="AL16" s="612"/>
      <c r="AM16" s="613"/>
      <c r="AN16" s="612"/>
      <c r="AO16" s="613"/>
      <c r="AP16" s="611"/>
      <c r="AQ16" s="611"/>
      <c r="AR16" s="610"/>
      <c r="AS16" s="614"/>
      <c r="AT16" s="611"/>
      <c r="AU16" s="611"/>
      <c r="AV16" s="610"/>
      <c r="AW16" s="614"/>
      <c r="AX16" s="611"/>
      <c r="AY16" s="611"/>
      <c r="AZ16" s="610"/>
      <c r="BA16" s="614"/>
      <c r="BB16" s="611"/>
      <c r="BC16" s="611"/>
      <c r="BD16" s="610"/>
      <c r="BE16" s="614"/>
      <c r="BF16" s="610"/>
      <c r="BG16" s="614"/>
      <c r="BH16" s="611"/>
      <c r="BI16" s="614"/>
      <c r="BJ16" s="2306" t="s">
        <v>67</v>
      </c>
      <c r="BK16" s="2315">
        <f>SUM(H16:BJ18)/4</f>
        <v>0</v>
      </c>
    </row>
    <row r="17" spans="1:63" ht="3" customHeight="1" x14ac:dyDescent="0.15">
      <c r="A17" s="2320"/>
      <c r="B17" s="2299"/>
      <c r="C17" s="2313"/>
      <c r="D17" s="2313"/>
      <c r="E17" s="2304"/>
      <c r="F17" s="610"/>
      <c r="G17" s="611"/>
      <c r="H17" s="610"/>
      <c r="I17" s="614"/>
      <c r="J17" s="610"/>
      <c r="K17" s="614"/>
      <c r="L17" s="610"/>
      <c r="M17" s="614"/>
      <c r="N17" s="610"/>
      <c r="O17" s="614"/>
      <c r="P17" s="610"/>
      <c r="Q17" s="614"/>
      <c r="R17" s="610"/>
      <c r="S17" s="614"/>
      <c r="T17" s="610"/>
      <c r="U17" s="614"/>
      <c r="V17" s="610"/>
      <c r="W17" s="614"/>
      <c r="X17" s="610"/>
      <c r="Y17" s="614"/>
      <c r="Z17" s="610"/>
      <c r="AA17" s="614"/>
      <c r="AB17" s="610"/>
      <c r="AC17" s="614"/>
      <c r="AD17" s="610"/>
      <c r="AE17" s="614"/>
      <c r="AF17" s="610"/>
      <c r="AG17" s="614"/>
      <c r="AH17" s="610"/>
      <c r="AI17" s="614"/>
      <c r="AJ17" s="610"/>
      <c r="AK17" s="614"/>
      <c r="AL17" s="610"/>
      <c r="AM17" s="614"/>
      <c r="AN17" s="610"/>
      <c r="AO17" s="614"/>
      <c r="AP17" s="611"/>
      <c r="AQ17" s="611"/>
      <c r="AR17" s="610"/>
      <c r="AS17" s="614"/>
      <c r="AT17" s="611"/>
      <c r="AU17" s="611"/>
      <c r="AV17" s="610"/>
      <c r="AW17" s="614"/>
      <c r="AX17" s="611"/>
      <c r="AY17" s="611"/>
      <c r="AZ17" s="610"/>
      <c r="BA17" s="614"/>
      <c r="BB17" s="611"/>
      <c r="BC17" s="611"/>
      <c r="BD17" s="610"/>
      <c r="BE17" s="614"/>
      <c r="BF17" s="610"/>
      <c r="BG17" s="614"/>
      <c r="BH17" s="611"/>
      <c r="BI17" s="614"/>
      <c r="BJ17" s="2307"/>
      <c r="BK17" s="2315"/>
    </row>
    <row r="18" spans="1:63" ht="6" customHeight="1" x14ac:dyDescent="0.15">
      <c r="A18" s="2320"/>
      <c r="B18" s="2299"/>
      <c r="C18" s="2313"/>
      <c r="D18" s="2313"/>
      <c r="E18" s="2305"/>
      <c r="F18" s="615"/>
      <c r="G18" s="616"/>
      <c r="H18" s="615"/>
      <c r="I18" s="617"/>
      <c r="J18" s="615"/>
      <c r="K18" s="617"/>
      <c r="L18" s="615"/>
      <c r="M18" s="617"/>
      <c r="N18" s="615"/>
      <c r="O18" s="617"/>
      <c r="P18" s="615"/>
      <c r="Q18" s="617"/>
      <c r="R18" s="615"/>
      <c r="S18" s="617"/>
      <c r="T18" s="615"/>
      <c r="U18" s="617"/>
      <c r="V18" s="615"/>
      <c r="W18" s="617"/>
      <c r="X18" s="615"/>
      <c r="Y18" s="617"/>
      <c r="Z18" s="615"/>
      <c r="AA18" s="617"/>
      <c r="AB18" s="615"/>
      <c r="AC18" s="617"/>
      <c r="AD18" s="615"/>
      <c r="AE18" s="617"/>
      <c r="AF18" s="615"/>
      <c r="AG18" s="617"/>
      <c r="AH18" s="615"/>
      <c r="AI18" s="617"/>
      <c r="AJ18" s="615"/>
      <c r="AK18" s="617"/>
      <c r="AL18" s="615"/>
      <c r="AM18" s="617"/>
      <c r="AN18" s="615"/>
      <c r="AO18" s="617"/>
      <c r="AP18" s="616"/>
      <c r="AQ18" s="616"/>
      <c r="AR18" s="615"/>
      <c r="AS18" s="617"/>
      <c r="AT18" s="616"/>
      <c r="AU18" s="616"/>
      <c r="AV18" s="615"/>
      <c r="AW18" s="617"/>
      <c r="AX18" s="616"/>
      <c r="AY18" s="616"/>
      <c r="AZ18" s="615"/>
      <c r="BA18" s="617"/>
      <c r="BB18" s="616"/>
      <c r="BC18" s="616"/>
      <c r="BD18" s="615"/>
      <c r="BE18" s="617"/>
      <c r="BF18" s="615"/>
      <c r="BG18" s="617"/>
      <c r="BH18" s="616"/>
      <c r="BI18" s="617"/>
      <c r="BJ18" s="2308"/>
      <c r="BK18" s="2315"/>
    </row>
    <row r="19" spans="1:63" ht="6" customHeight="1" x14ac:dyDescent="0.15">
      <c r="A19" s="2320"/>
      <c r="B19" s="823">
        <v>2</v>
      </c>
      <c r="C19" s="2313"/>
      <c r="D19" s="2313"/>
      <c r="E19" s="2303"/>
      <c r="F19" s="610"/>
      <c r="G19" s="611"/>
      <c r="H19" s="612"/>
      <c r="I19" s="613"/>
      <c r="J19" s="612"/>
      <c r="K19" s="613"/>
      <c r="L19" s="612"/>
      <c r="M19" s="613"/>
      <c r="N19" s="612"/>
      <c r="O19" s="613"/>
      <c r="P19" s="612"/>
      <c r="Q19" s="613"/>
      <c r="R19" s="612"/>
      <c r="S19" s="613"/>
      <c r="T19" s="612"/>
      <c r="U19" s="613"/>
      <c r="V19" s="612"/>
      <c r="W19" s="613"/>
      <c r="X19" s="612"/>
      <c r="Y19" s="613"/>
      <c r="Z19" s="612"/>
      <c r="AA19" s="613"/>
      <c r="AB19" s="612"/>
      <c r="AC19" s="613"/>
      <c r="AD19" s="612"/>
      <c r="AE19" s="613"/>
      <c r="AF19" s="612"/>
      <c r="AG19" s="613"/>
      <c r="AH19" s="612"/>
      <c r="AI19" s="613"/>
      <c r="AJ19" s="612"/>
      <c r="AK19" s="613"/>
      <c r="AL19" s="612"/>
      <c r="AM19" s="613"/>
      <c r="AN19" s="612"/>
      <c r="AO19" s="613"/>
      <c r="AP19" s="612"/>
      <c r="AQ19" s="613"/>
      <c r="AR19" s="610"/>
      <c r="AS19" s="614"/>
      <c r="AT19" s="611"/>
      <c r="AU19" s="611"/>
      <c r="AV19" s="610"/>
      <c r="AW19" s="614"/>
      <c r="AX19" s="611"/>
      <c r="AY19" s="611"/>
      <c r="AZ19" s="610"/>
      <c r="BA19" s="614"/>
      <c r="BB19" s="611"/>
      <c r="BC19" s="611"/>
      <c r="BD19" s="610"/>
      <c r="BE19" s="614"/>
      <c r="BF19" s="610"/>
      <c r="BG19" s="614"/>
      <c r="BH19" s="611"/>
      <c r="BI19" s="614"/>
      <c r="BJ19" s="2306" t="s">
        <v>67</v>
      </c>
      <c r="BK19" s="2315">
        <f>SUM(H19:BJ21)/4</f>
        <v>0</v>
      </c>
    </row>
    <row r="20" spans="1:63" ht="3" customHeight="1" x14ac:dyDescent="0.15">
      <c r="A20" s="2320"/>
      <c r="B20" s="2299"/>
      <c r="C20" s="2313"/>
      <c r="D20" s="2313"/>
      <c r="E20" s="2304"/>
      <c r="F20" s="610"/>
      <c r="G20" s="611"/>
      <c r="H20" s="610"/>
      <c r="I20" s="614"/>
      <c r="J20" s="610"/>
      <c r="K20" s="614"/>
      <c r="L20" s="610"/>
      <c r="M20" s="614"/>
      <c r="N20" s="610"/>
      <c r="O20" s="614"/>
      <c r="P20" s="610"/>
      <c r="Q20" s="614"/>
      <c r="R20" s="610"/>
      <c r="S20" s="614"/>
      <c r="T20" s="610"/>
      <c r="U20" s="614"/>
      <c r="V20" s="610"/>
      <c r="W20" s="614"/>
      <c r="X20" s="610"/>
      <c r="Y20" s="614"/>
      <c r="Z20" s="610"/>
      <c r="AA20" s="614"/>
      <c r="AB20" s="610"/>
      <c r="AC20" s="614"/>
      <c r="AD20" s="610"/>
      <c r="AE20" s="614"/>
      <c r="AF20" s="610"/>
      <c r="AG20" s="614"/>
      <c r="AH20" s="610"/>
      <c r="AI20" s="614"/>
      <c r="AJ20" s="610"/>
      <c r="AK20" s="614"/>
      <c r="AL20" s="610"/>
      <c r="AM20" s="614"/>
      <c r="AN20" s="610"/>
      <c r="AO20" s="614"/>
      <c r="AP20" s="610"/>
      <c r="AQ20" s="614"/>
      <c r="AR20" s="610"/>
      <c r="AS20" s="614"/>
      <c r="AT20" s="611"/>
      <c r="AU20" s="611"/>
      <c r="AV20" s="610"/>
      <c r="AW20" s="614"/>
      <c r="AX20" s="611"/>
      <c r="AY20" s="611"/>
      <c r="AZ20" s="610"/>
      <c r="BA20" s="614"/>
      <c r="BB20" s="611"/>
      <c r="BC20" s="611"/>
      <c r="BD20" s="610"/>
      <c r="BE20" s="614"/>
      <c r="BF20" s="610"/>
      <c r="BG20" s="614"/>
      <c r="BH20" s="611"/>
      <c r="BI20" s="614"/>
      <c r="BJ20" s="2307"/>
      <c r="BK20" s="2315"/>
    </row>
    <row r="21" spans="1:63" ht="6" customHeight="1" x14ac:dyDescent="0.15">
      <c r="A21" s="2320"/>
      <c r="B21" s="2299"/>
      <c r="C21" s="2313"/>
      <c r="D21" s="2313"/>
      <c r="E21" s="2305"/>
      <c r="F21" s="615"/>
      <c r="G21" s="616"/>
      <c r="H21" s="615"/>
      <c r="I21" s="617"/>
      <c r="J21" s="615"/>
      <c r="K21" s="617"/>
      <c r="L21" s="615"/>
      <c r="M21" s="617"/>
      <c r="N21" s="615"/>
      <c r="O21" s="617"/>
      <c r="P21" s="615"/>
      <c r="Q21" s="617"/>
      <c r="R21" s="615"/>
      <c r="S21" s="617"/>
      <c r="T21" s="615"/>
      <c r="U21" s="617"/>
      <c r="V21" s="615"/>
      <c r="W21" s="617"/>
      <c r="X21" s="615"/>
      <c r="Y21" s="617"/>
      <c r="Z21" s="615"/>
      <c r="AA21" s="617"/>
      <c r="AB21" s="615"/>
      <c r="AC21" s="617"/>
      <c r="AD21" s="615"/>
      <c r="AE21" s="617"/>
      <c r="AF21" s="615"/>
      <c r="AG21" s="617"/>
      <c r="AH21" s="615"/>
      <c r="AI21" s="617"/>
      <c r="AJ21" s="615"/>
      <c r="AK21" s="617"/>
      <c r="AL21" s="615"/>
      <c r="AM21" s="617"/>
      <c r="AN21" s="615"/>
      <c r="AO21" s="617"/>
      <c r="AP21" s="615"/>
      <c r="AQ21" s="617"/>
      <c r="AR21" s="615"/>
      <c r="AS21" s="617"/>
      <c r="AT21" s="616"/>
      <c r="AU21" s="616"/>
      <c r="AV21" s="615"/>
      <c r="AW21" s="617"/>
      <c r="AX21" s="616"/>
      <c r="AY21" s="616"/>
      <c r="AZ21" s="615"/>
      <c r="BA21" s="617"/>
      <c r="BB21" s="616"/>
      <c r="BC21" s="616"/>
      <c r="BD21" s="615"/>
      <c r="BE21" s="617"/>
      <c r="BF21" s="615"/>
      <c r="BG21" s="617"/>
      <c r="BH21" s="616"/>
      <c r="BI21" s="617"/>
      <c r="BJ21" s="2308"/>
      <c r="BK21" s="2315"/>
    </row>
    <row r="22" spans="1:63" ht="6" customHeight="1" x14ac:dyDescent="0.15">
      <c r="A22" s="2320"/>
      <c r="B22" s="823">
        <v>3</v>
      </c>
      <c r="C22" s="2313"/>
      <c r="D22" s="2313"/>
      <c r="E22" s="2303"/>
      <c r="F22" s="610"/>
      <c r="G22" s="611"/>
      <c r="H22" s="610"/>
      <c r="I22" s="611"/>
      <c r="J22" s="612"/>
      <c r="K22" s="613"/>
      <c r="L22" s="612"/>
      <c r="M22" s="613"/>
      <c r="N22" s="612"/>
      <c r="O22" s="613"/>
      <c r="P22" s="612"/>
      <c r="Q22" s="613"/>
      <c r="R22" s="612"/>
      <c r="S22" s="613"/>
      <c r="T22" s="612"/>
      <c r="U22" s="613"/>
      <c r="V22" s="612"/>
      <c r="W22" s="613"/>
      <c r="X22" s="612"/>
      <c r="Y22" s="613"/>
      <c r="Z22" s="612"/>
      <c r="AA22" s="613"/>
      <c r="AB22" s="612"/>
      <c r="AC22" s="613"/>
      <c r="AD22" s="612"/>
      <c r="AE22" s="613"/>
      <c r="AF22" s="612"/>
      <c r="AG22" s="613"/>
      <c r="AH22" s="612"/>
      <c r="AI22" s="613"/>
      <c r="AJ22" s="612"/>
      <c r="AK22" s="613"/>
      <c r="AL22" s="612"/>
      <c r="AM22" s="613"/>
      <c r="AN22" s="612"/>
      <c r="AO22" s="613"/>
      <c r="AP22" s="612"/>
      <c r="AQ22" s="613"/>
      <c r="AR22" s="610"/>
      <c r="AS22" s="614"/>
      <c r="AT22" s="611"/>
      <c r="AU22" s="611"/>
      <c r="AV22" s="610"/>
      <c r="AW22" s="614"/>
      <c r="AX22" s="611"/>
      <c r="AY22" s="611"/>
      <c r="AZ22" s="610"/>
      <c r="BA22" s="614"/>
      <c r="BB22" s="611"/>
      <c r="BC22" s="611"/>
      <c r="BD22" s="610"/>
      <c r="BE22" s="614"/>
      <c r="BF22" s="610"/>
      <c r="BG22" s="614"/>
      <c r="BH22" s="611"/>
      <c r="BI22" s="614"/>
      <c r="BJ22" s="2306" t="s">
        <v>67</v>
      </c>
      <c r="BK22" s="2315">
        <f>SUM(H22:BJ24)/4</f>
        <v>0</v>
      </c>
    </row>
    <row r="23" spans="1:63" ht="3" customHeight="1" x14ac:dyDescent="0.15">
      <c r="A23" s="2320"/>
      <c r="B23" s="2299"/>
      <c r="C23" s="2313"/>
      <c r="D23" s="2313"/>
      <c r="E23" s="2304"/>
      <c r="F23" s="610"/>
      <c r="G23" s="611"/>
      <c r="H23" s="610"/>
      <c r="I23" s="611"/>
      <c r="J23" s="610"/>
      <c r="K23" s="614"/>
      <c r="L23" s="610"/>
      <c r="M23" s="614"/>
      <c r="N23" s="610"/>
      <c r="O23" s="614"/>
      <c r="P23" s="610"/>
      <c r="Q23" s="614"/>
      <c r="R23" s="610"/>
      <c r="S23" s="614"/>
      <c r="T23" s="610"/>
      <c r="U23" s="614"/>
      <c r="V23" s="610"/>
      <c r="W23" s="614"/>
      <c r="X23" s="610"/>
      <c r="Y23" s="614"/>
      <c r="Z23" s="610"/>
      <c r="AA23" s="614"/>
      <c r="AB23" s="610"/>
      <c r="AC23" s="614"/>
      <c r="AD23" s="610"/>
      <c r="AE23" s="614"/>
      <c r="AF23" s="610"/>
      <c r="AG23" s="614"/>
      <c r="AH23" s="610"/>
      <c r="AI23" s="614"/>
      <c r="AJ23" s="610"/>
      <c r="AK23" s="614"/>
      <c r="AL23" s="610"/>
      <c r="AM23" s="614"/>
      <c r="AN23" s="610"/>
      <c r="AO23" s="614"/>
      <c r="AP23" s="610"/>
      <c r="AQ23" s="614"/>
      <c r="AR23" s="610"/>
      <c r="AS23" s="614"/>
      <c r="AT23" s="611"/>
      <c r="AU23" s="611"/>
      <c r="AV23" s="610"/>
      <c r="AW23" s="614"/>
      <c r="AX23" s="611"/>
      <c r="AY23" s="611"/>
      <c r="AZ23" s="610"/>
      <c r="BA23" s="614"/>
      <c r="BB23" s="611"/>
      <c r="BC23" s="611"/>
      <c r="BD23" s="610"/>
      <c r="BE23" s="614"/>
      <c r="BF23" s="610"/>
      <c r="BG23" s="614"/>
      <c r="BH23" s="611"/>
      <c r="BI23" s="614"/>
      <c r="BJ23" s="2307"/>
      <c r="BK23" s="2315"/>
    </row>
    <row r="24" spans="1:63" ht="6" customHeight="1" x14ac:dyDescent="0.15">
      <c r="A24" s="2320"/>
      <c r="B24" s="2299"/>
      <c r="C24" s="2313"/>
      <c r="D24" s="2313"/>
      <c r="E24" s="2305"/>
      <c r="F24" s="615"/>
      <c r="G24" s="616"/>
      <c r="H24" s="615"/>
      <c r="I24" s="616"/>
      <c r="J24" s="615"/>
      <c r="K24" s="617"/>
      <c r="L24" s="615"/>
      <c r="M24" s="617"/>
      <c r="N24" s="615"/>
      <c r="O24" s="617"/>
      <c r="P24" s="615"/>
      <c r="Q24" s="617"/>
      <c r="R24" s="615"/>
      <c r="S24" s="617"/>
      <c r="T24" s="615"/>
      <c r="U24" s="617"/>
      <c r="V24" s="615"/>
      <c r="W24" s="617"/>
      <c r="X24" s="615"/>
      <c r="Y24" s="617"/>
      <c r="Z24" s="615"/>
      <c r="AA24" s="617"/>
      <c r="AB24" s="615"/>
      <c r="AC24" s="617"/>
      <c r="AD24" s="615"/>
      <c r="AE24" s="617"/>
      <c r="AF24" s="615"/>
      <c r="AG24" s="617"/>
      <c r="AH24" s="615"/>
      <c r="AI24" s="617"/>
      <c r="AJ24" s="615"/>
      <c r="AK24" s="617"/>
      <c r="AL24" s="615"/>
      <c r="AM24" s="617"/>
      <c r="AN24" s="615"/>
      <c r="AO24" s="617"/>
      <c r="AP24" s="615"/>
      <c r="AQ24" s="617"/>
      <c r="AR24" s="615"/>
      <c r="AS24" s="617"/>
      <c r="AT24" s="616"/>
      <c r="AU24" s="616"/>
      <c r="AV24" s="615"/>
      <c r="AW24" s="617"/>
      <c r="AX24" s="616"/>
      <c r="AY24" s="616"/>
      <c r="AZ24" s="615"/>
      <c r="BA24" s="617"/>
      <c r="BB24" s="616"/>
      <c r="BC24" s="616"/>
      <c r="BD24" s="615"/>
      <c r="BE24" s="617"/>
      <c r="BF24" s="615"/>
      <c r="BG24" s="617"/>
      <c r="BH24" s="616"/>
      <c r="BI24" s="617"/>
      <c r="BJ24" s="2308"/>
      <c r="BK24" s="2315"/>
    </row>
    <row r="25" spans="1:63" ht="6" customHeight="1" x14ac:dyDescent="0.15">
      <c r="A25" s="2320"/>
      <c r="B25" s="823">
        <v>4</v>
      </c>
      <c r="C25" s="2313"/>
      <c r="D25" s="2313"/>
      <c r="E25" s="2304"/>
      <c r="F25" s="610"/>
      <c r="G25" s="611"/>
      <c r="H25" s="610"/>
      <c r="I25" s="611"/>
      <c r="J25" s="610"/>
      <c r="K25" s="614"/>
      <c r="L25" s="612"/>
      <c r="M25" s="613"/>
      <c r="N25" s="612"/>
      <c r="O25" s="613"/>
      <c r="P25" s="612"/>
      <c r="Q25" s="613"/>
      <c r="R25" s="612"/>
      <c r="S25" s="613"/>
      <c r="T25" s="612"/>
      <c r="U25" s="613"/>
      <c r="V25" s="612"/>
      <c r="W25" s="613"/>
      <c r="X25" s="612"/>
      <c r="Y25" s="613"/>
      <c r="Z25" s="612"/>
      <c r="AA25" s="613"/>
      <c r="AB25" s="612"/>
      <c r="AC25" s="613"/>
      <c r="AD25" s="612"/>
      <c r="AE25" s="613"/>
      <c r="AF25" s="612"/>
      <c r="AG25" s="613"/>
      <c r="AH25" s="612"/>
      <c r="AI25" s="613"/>
      <c r="AJ25" s="612"/>
      <c r="AK25" s="613"/>
      <c r="AL25" s="612"/>
      <c r="AM25" s="613"/>
      <c r="AN25" s="612"/>
      <c r="AO25" s="613"/>
      <c r="AP25" s="612"/>
      <c r="AQ25" s="613"/>
      <c r="AR25" s="612"/>
      <c r="AS25" s="613"/>
      <c r="AT25" s="612"/>
      <c r="AU25" s="613"/>
      <c r="AV25" s="612"/>
      <c r="AW25" s="613"/>
      <c r="AX25" s="612"/>
      <c r="AY25" s="613"/>
      <c r="AZ25" s="612"/>
      <c r="BA25" s="613"/>
      <c r="BB25" s="612"/>
      <c r="BC25" s="613"/>
      <c r="BD25" s="610"/>
      <c r="BE25" s="614"/>
      <c r="BF25" s="610"/>
      <c r="BG25" s="614"/>
      <c r="BH25" s="611"/>
      <c r="BI25" s="614"/>
      <c r="BJ25" s="2306" t="s">
        <v>67</v>
      </c>
      <c r="BK25" s="2315">
        <f>SUM(H25:BJ27)/4</f>
        <v>0</v>
      </c>
    </row>
    <row r="26" spans="1:63" ht="3" customHeight="1" x14ac:dyDescent="0.15">
      <c r="A26" s="2320"/>
      <c r="B26" s="2299"/>
      <c r="C26" s="2313"/>
      <c r="D26" s="2313"/>
      <c r="E26" s="2304"/>
      <c r="F26" s="610"/>
      <c r="G26" s="611"/>
      <c r="H26" s="610"/>
      <c r="I26" s="611"/>
      <c r="J26" s="610"/>
      <c r="K26" s="614"/>
      <c r="L26" s="610"/>
      <c r="M26" s="614"/>
      <c r="N26" s="610"/>
      <c r="O26" s="614"/>
      <c r="P26" s="610"/>
      <c r="Q26" s="614"/>
      <c r="R26" s="610"/>
      <c r="S26" s="614"/>
      <c r="T26" s="610"/>
      <c r="U26" s="614"/>
      <c r="V26" s="610"/>
      <c r="W26" s="614"/>
      <c r="X26" s="610"/>
      <c r="Y26" s="614"/>
      <c r="Z26" s="610"/>
      <c r="AA26" s="614"/>
      <c r="AB26" s="610"/>
      <c r="AC26" s="614"/>
      <c r="AD26" s="610"/>
      <c r="AE26" s="614"/>
      <c r="AF26" s="610"/>
      <c r="AG26" s="614"/>
      <c r="AH26" s="610"/>
      <c r="AI26" s="614"/>
      <c r="AJ26" s="610"/>
      <c r="AK26" s="614"/>
      <c r="AL26" s="610"/>
      <c r="AM26" s="614"/>
      <c r="AN26" s="610"/>
      <c r="AO26" s="614"/>
      <c r="AP26" s="610"/>
      <c r="AQ26" s="614"/>
      <c r="AR26" s="610"/>
      <c r="AS26" s="614"/>
      <c r="AT26" s="610"/>
      <c r="AU26" s="614"/>
      <c r="AV26" s="610"/>
      <c r="AW26" s="614"/>
      <c r="AX26" s="610"/>
      <c r="AY26" s="614"/>
      <c r="AZ26" s="610"/>
      <c r="BA26" s="614"/>
      <c r="BB26" s="610"/>
      <c r="BC26" s="614"/>
      <c r="BD26" s="610"/>
      <c r="BE26" s="614"/>
      <c r="BF26" s="610"/>
      <c r="BG26" s="614"/>
      <c r="BH26" s="611"/>
      <c r="BI26" s="614"/>
      <c r="BJ26" s="2307"/>
      <c r="BK26" s="2315"/>
    </row>
    <row r="27" spans="1:63" ht="6" customHeight="1" x14ac:dyDescent="0.15">
      <c r="A27" s="2320"/>
      <c r="B27" s="826"/>
      <c r="C27" s="2313"/>
      <c r="D27" s="2313"/>
      <c r="E27" s="2305"/>
      <c r="F27" s="615"/>
      <c r="G27" s="616"/>
      <c r="H27" s="615"/>
      <c r="I27" s="616"/>
      <c r="J27" s="615"/>
      <c r="K27" s="617"/>
      <c r="L27" s="615"/>
      <c r="M27" s="617"/>
      <c r="N27" s="615"/>
      <c r="O27" s="617"/>
      <c r="P27" s="615"/>
      <c r="Q27" s="617"/>
      <c r="R27" s="615"/>
      <c r="S27" s="617"/>
      <c r="T27" s="615"/>
      <c r="U27" s="617"/>
      <c r="V27" s="615"/>
      <c r="W27" s="617"/>
      <c r="X27" s="615"/>
      <c r="Y27" s="617"/>
      <c r="Z27" s="615"/>
      <c r="AA27" s="617"/>
      <c r="AB27" s="615"/>
      <c r="AC27" s="617"/>
      <c r="AD27" s="615"/>
      <c r="AE27" s="617"/>
      <c r="AF27" s="615"/>
      <c r="AG27" s="617"/>
      <c r="AH27" s="615"/>
      <c r="AI27" s="617"/>
      <c r="AJ27" s="615"/>
      <c r="AK27" s="617"/>
      <c r="AL27" s="615"/>
      <c r="AM27" s="617"/>
      <c r="AN27" s="615"/>
      <c r="AO27" s="617"/>
      <c r="AP27" s="615"/>
      <c r="AQ27" s="617"/>
      <c r="AR27" s="615"/>
      <c r="AS27" s="617"/>
      <c r="AT27" s="615"/>
      <c r="AU27" s="617"/>
      <c r="AV27" s="615"/>
      <c r="AW27" s="617"/>
      <c r="AX27" s="615"/>
      <c r="AY27" s="617"/>
      <c r="AZ27" s="615"/>
      <c r="BA27" s="617"/>
      <c r="BB27" s="615"/>
      <c r="BC27" s="617"/>
      <c r="BD27" s="615"/>
      <c r="BE27" s="617"/>
      <c r="BF27" s="615"/>
      <c r="BG27" s="617"/>
      <c r="BH27" s="616"/>
      <c r="BI27" s="617"/>
      <c r="BJ27" s="2308"/>
      <c r="BK27" s="2315"/>
    </row>
    <row r="28" spans="1:63" ht="6" customHeight="1" x14ac:dyDescent="0.15">
      <c r="A28" s="2320"/>
      <c r="B28" s="2299">
        <v>5</v>
      </c>
      <c r="C28" s="2313"/>
      <c r="D28" s="2313"/>
      <c r="E28" s="2304"/>
      <c r="F28" s="610"/>
      <c r="G28" s="611"/>
      <c r="H28" s="610"/>
      <c r="I28" s="611"/>
      <c r="J28" s="610"/>
      <c r="K28" s="614"/>
      <c r="L28" s="612"/>
      <c r="M28" s="613"/>
      <c r="N28" s="612"/>
      <c r="O28" s="613"/>
      <c r="P28" s="612"/>
      <c r="Q28" s="613"/>
      <c r="R28" s="612"/>
      <c r="S28" s="613"/>
      <c r="T28" s="612"/>
      <c r="U28" s="613"/>
      <c r="V28" s="612"/>
      <c r="W28" s="613"/>
      <c r="X28" s="612"/>
      <c r="Y28" s="613"/>
      <c r="Z28" s="612"/>
      <c r="AA28" s="613"/>
      <c r="AB28" s="612"/>
      <c r="AC28" s="613"/>
      <c r="AD28" s="612"/>
      <c r="AE28" s="613"/>
      <c r="AF28" s="612"/>
      <c r="AG28" s="613"/>
      <c r="AH28" s="612"/>
      <c r="AI28" s="613"/>
      <c r="AJ28" s="612"/>
      <c r="AK28" s="613"/>
      <c r="AL28" s="612"/>
      <c r="AM28" s="613"/>
      <c r="AN28" s="612"/>
      <c r="AO28" s="613"/>
      <c r="AP28" s="612"/>
      <c r="AQ28" s="613"/>
      <c r="AR28" s="612"/>
      <c r="AS28" s="613"/>
      <c r="AT28" s="612"/>
      <c r="AU28" s="613"/>
      <c r="AV28" s="612"/>
      <c r="AW28" s="613"/>
      <c r="AX28" s="612"/>
      <c r="AY28" s="613"/>
      <c r="AZ28" s="612"/>
      <c r="BA28" s="613"/>
      <c r="BB28" s="612"/>
      <c r="BC28" s="613"/>
      <c r="BD28" s="610"/>
      <c r="BE28" s="614"/>
      <c r="BF28" s="610"/>
      <c r="BG28" s="614"/>
      <c r="BH28" s="611"/>
      <c r="BI28" s="614"/>
      <c r="BJ28" s="2306" t="s">
        <v>67</v>
      </c>
      <c r="BK28" s="2315">
        <f>SUM(H28:BJ30)/4</f>
        <v>0</v>
      </c>
    </row>
    <row r="29" spans="1:63" ht="3" customHeight="1" x14ac:dyDescent="0.15">
      <c r="A29" s="2320"/>
      <c r="B29" s="2299"/>
      <c r="C29" s="2313"/>
      <c r="D29" s="2313"/>
      <c r="E29" s="2304"/>
      <c r="F29" s="610"/>
      <c r="G29" s="611"/>
      <c r="H29" s="610"/>
      <c r="I29" s="611"/>
      <c r="J29" s="610"/>
      <c r="K29" s="614"/>
      <c r="L29" s="610"/>
      <c r="M29" s="614"/>
      <c r="N29" s="610"/>
      <c r="O29" s="614"/>
      <c r="P29" s="610"/>
      <c r="Q29" s="614"/>
      <c r="R29" s="610"/>
      <c r="S29" s="614"/>
      <c r="T29" s="610"/>
      <c r="U29" s="614"/>
      <c r="V29" s="610"/>
      <c r="W29" s="614"/>
      <c r="X29" s="610"/>
      <c r="Y29" s="614"/>
      <c r="Z29" s="610"/>
      <c r="AA29" s="614"/>
      <c r="AB29" s="610"/>
      <c r="AC29" s="614"/>
      <c r="AD29" s="610"/>
      <c r="AE29" s="614"/>
      <c r="AF29" s="610"/>
      <c r="AG29" s="614"/>
      <c r="AH29" s="610"/>
      <c r="AI29" s="614"/>
      <c r="AJ29" s="610"/>
      <c r="AK29" s="614"/>
      <c r="AL29" s="610"/>
      <c r="AM29" s="614"/>
      <c r="AN29" s="610"/>
      <c r="AO29" s="614"/>
      <c r="AP29" s="610"/>
      <c r="AQ29" s="614"/>
      <c r="AR29" s="610"/>
      <c r="AS29" s="614"/>
      <c r="AT29" s="610"/>
      <c r="AU29" s="614"/>
      <c r="AV29" s="610"/>
      <c r="AW29" s="614"/>
      <c r="AX29" s="610"/>
      <c r="AY29" s="614"/>
      <c r="AZ29" s="610"/>
      <c r="BA29" s="614"/>
      <c r="BB29" s="610"/>
      <c r="BC29" s="614"/>
      <c r="BD29" s="610"/>
      <c r="BE29" s="614"/>
      <c r="BF29" s="610"/>
      <c r="BG29" s="614"/>
      <c r="BH29" s="611"/>
      <c r="BI29" s="614"/>
      <c r="BJ29" s="2307"/>
      <c r="BK29" s="2315"/>
    </row>
    <row r="30" spans="1:63" ht="6" customHeight="1" x14ac:dyDescent="0.15">
      <c r="A30" s="2320"/>
      <c r="B30" s="826"/>
      <c r="C30" s="2313"/>
      <c r="D30" s="2313"/>
      <c r="E30" s="2305"/>
      <c r="F30" s="615"/>
      <c r="G30" s="616"/>
      <c r="H30" s="615"/>
      <c r="I30" s="616"/>
      <c r="J30" s="615"/>
      <c r="K30" s="617"/>
      <c r="L30" s="615"/>
      <c r="M30" s="617"/>
      <c r="N30" s="615"/>
      <c r="O30" s="617"/>
      <c r="P30" s="615"/>
      <c r="Q30" s="617"/>
      <c r="R30" s="615"/>
      <c r="S30" s="617"/>
      <c r="T30" s="615"/>
      <c r="U30" s="617"/>
      <c r="V30" s="615"/>
      <c r="W30" s="617"/>
      <c r="X30" s="615"/>
      <c r="Y30" s="617"/>
      <c r="Z30" s="615"/>
      <c r="AA30" s="617"/>
      <c r="AB30" s="615"/>
      <c r="AC30" s="617"/>
      <c r="AD30" s="615"/>
      <c r="AE30" s="617"/>
      <c r="AF30" s="615"/>
      <c r="AG30" s="617"/>
      <c r="AH30" s="615"/>
      <c r="AI30" s="617"/>
      <c r="AJ30" s="615"/>
      <c r="AK30" s="617"/>
      <c r="AL30" s="615"/>
      <c r="AM30" s="617"/>
      <c r="AN30" s="615"/>
      <c r="AO30" s="617"/>
      <c r="AP30" s="615"/>
      <c r="AQ30" s="617"/>
      <c r="AR30" s="615"/>
      <c r="AS30" s="617"/>
      <c r="AT30" s="615"/>
      <c r="AU30" s="617"/>
      <c r="AV30" s="615"/>
      <c r="AW30" s="617"/>
      <c r="AX30" s="615"/>
      <c r="AY30" s="617"/>
      <c r="AZ30" s="615"/>
      <c r="BA30" s="617"/>
      <c r="BB30" s="615"/>
      <c r="BC30" s="617"/>
      <c r="BD30" s="615"/>
      <c r="BE30" s="617"/>
      <c r="BF30" s="615"/>
      <c r="BG30" s="617"/>
      <c r="BH30" s="616"/>
      <c r="BI30" s="617"/>
      <c r="BJ30" s="2308"/>
      <c r="BK30" s="2315"/>
    </row>
    <row r="31" spans="1:63" ht="6" customHeight="1" x14ac:dyDescent="0.15">
      <c r="A31" s="2320"/>
      <c r="B31" s="2299">
        <v>6</v>
      </c>
      <c r="C31" s="2313"/>
      <c r="D31" s="2313"/>
      <c r="E31" s="2303"/>
      <c r="F31" s="610"/>
      <c r="G31" s="611"/>
      <c r="H31" s="610"/>
      <c r="I31" s="611"/>
      <c r="J31" s="610"/>
      <c r="K31" s="614"/>
      <c r="L31" s="612"/>
      <c r="M31" s="613"/>
      <c r="N31" s="612"/>
      <c r="O31" s="613"/>
      <c r="P31" s="612"/>
      <c r="Q31" s="613"/>
      <c r="R31" s="612"/>
      <c r="S31" s="613"/>
      <c r="T31" s="612"/>
      <c r="U31" s="613"/>
      <c r="V31" s="612"/>
      <c r="W31" s="613"/>
      <c r="X31" s="612"/>
      <c r="Y31" s="613"/>
      <c r="Z31" s="612"/>
      <c r="AA31" s="613"/>
      <c r="AB31" s="612"/>
      <c r="AC31" s="613"/>
      <c r="AD31" s="612"/>
      <c r="AE31" s="613"/>
      <c r="AF31" s="612"/>
      <c r="AG31" s="613"/>
      <c r="AH31" s="612"/>
      <c r="AI31" s="613"/>
      <c r="AJ31" s="612"/>
      <c r="AK31" s="613"/>
      <c r="AL31" s="612"/>
      <c r="AM31" s="613"/>
      <c r="AN31" s="612"/>
      <c r="AO31" s="613"/>
      <c r="AP31" s="612"/>
      <c r="AQ31" s="613"/>
      <c r="AR31" s="612"/>
      <c r="AS31" s="613"/>
      <c r="AT31" s="612"/>
      <c r="AU31" s="613"/>
      <c r="AV31" s="612"/>
      <c r="AW31" s="613"/>
      <c r="AX31" s="612"/>
      <c r="AY31" s="613"/>
      <c r="AZ31" s="612"/>
      <c r="BA31" s="613"/>
      <c r="BB31" s="612"/>
      <c r="BC31" s="613"/>
      <c r="BD31" s="610"/>
      <c r="BE31" s="614"/>
      <c r="BF31" s="610"/>
      <c r="BG31" s="614"/>
      <c r="BH31" s="611"/>
      <c r="BI31" s="614"/>
      <c r="BJ31" s="2306" t="s">
        <v>67</v>
      </c>
      <c r="BK31" s="2315">
        <f>SUM(H31:BJ33)/4</f>
        <v>0</v>
      </c>
    </row>
    <row r="32" spans="1:63" ht="3" customHeight="1" x14ac:dyDescent="0.15">
      <c r="A32" s="2320"/>
      <c r="B32" s="2299"/>
      <c r="C32" s="2313"/>
      <c r="D32" s="2313"/>
      <c r="E32" s="2304"/>
      <c r="F32" s="610"/>
      <c r="G32" s="611"/>
      <c r="H32" s="610"/>
      <c r="I32" s="611"/>
      <c r="J32" s="610"/>
      <c r="K32" s="614"/>
      <c r="L32" s="610"/>
      <c r="M32" s="614"/>
      <c r="N32" s="610"/>
      <c r="O32" s="614"/>
      <c r="P32" s="610"/>
      <c r="Q32" s="614"/>
      <c r="R32" s="610"/>
      <c r="S32" s="614"/>
      <c r="T32" s="610"/>
      <c r="U32" s="614"/>
      <c r="V32" s="610"/>
      <c r="W32" s="614"/>
      <c r="X32" s="610"/>
      <c r="Y32" s="614"/>
      <c r="Z32" s="610"/>
      <c r="AA32" s="614"/>
      <c r="AB32" s="610"/>
      <c r="AC32" s="614"/>
      <c r="AD32" s="610"/>
      <c r="AE32" s="614"/>
      <c r="AF32" s="610"/>
      <c r="AG32" s="614"/>
      <c r="AH32" s="610"/>
      <c r="AI32" s="614"/>
      <c r="AJ32" s="610"/>
      <c r="AK32" s="614"/>
      <c r="AL32" s="610"/>
      <c r="AM32" s="614"/>
      <c r="AN32" s="610"/>
      <c r="AO32" s="614"/>
      <c r="AP32" s="610"/>
      <c r="AQ32" s="614"/>
      <c r="AR32" s="610"/>
      <c r="AS32" s="614"/>
      <c r="AT32" s="610"/>
      <c r="AU32" s="614"/>
      <c r="AV32" s="610"/>
      <c r="AW32" s="614"/>
      <c r="AX32" s="610"/>
      <c r="AY32" s="614"/>
      <c r="AZ32" s="610"/>
      <c r="BA32" s="614"/>
      <c r="BB32" s="610"/>
      <c r="BC32" s="614"/>
      <c r="BD32" s="610"/>
      <c r="BE32" s="614"/>
      <c r="BF32" s="610"/>
      <c r="BG32" s="614"/>
      <c r="BH32" s="611"/>
      <c r="BI32" s="614"/>
      <c r="BJ32" s="2307"/>
      <c r="BK32" s="2315"/>
    </row>
    <row r="33" spans="1:63" ht="6" customHeight="1" x14ac:dyDescent="0.15">
      <c r="A33" s="2320"/>
      <c r="B33" s="826"/>
      <c r="C33" s="2313"/>
      <c r="D33" s="2313"/>
      <c r="E33" s="2305"/>
      <c r="F33" s="615"/>
      <c r="G33" s="616"/>
      <c r="H33" s="615"/>
      <c r="I33" s="616"/>
      <c r="J33" s="615"/>
      <c r="K33" s="617"/>
      <c r="L33" s="615"/>
      <c r="M33" s="617"/>
      <c r="N33" s="615"/>
      <c r="O33" s="617"/>
      <c r="P33" s="615"/>
      <c r="Q33" s="617"/>
      <c r="R33" s="615"/>
      <c r="S33" s="617"/>
      <c r="T33" s="615"/>
      <c r="U33" s="617"/>
      <c r="V33" s="615"/>
      <c r="W33" s="617"/>
      <c r="X33" s="615"/>
      <c r="Y33" s="617"/>
      <c r="Z33" s="615"/>
      <c r="AA33" s="617"/>
      <c r="AB33" s="615"/>
      <c r="AC33" s="617"/>
      <c r="AD33" s="615"/>
      <c r="AE33" s="617"/>
      <c r="AF33" s="615"/>
      <c r="AG33" s="617"/>
      <c r="AH33" s="615"/>
      <c r="AI33" s="617"/>
      <c r="AJ33" s="615"/>
      <c r="AK33" s="617"/>
      <c r="AL33" s="615"/>
      <c r="AM33" s="617"/>
      <c r="AN33" s="615"/>
      <c r="AO33" s="617"/>
      <c r="AP33" s="615"/>
      <c r="AQ33" s="617"/>
      <c r="AR33" s="615"/>
      <c r="AS33" s="617"/>
      <c r="AT33" s="615"/>
      <c r="AU33" s="617"/>
      <c r="AV33" s="615"/>
      <c r="AW33" s="617"/>
      <c r="AX33" s="615"/>
      <c r="AY33" s="617"/>
      <c r="AZ33" s="615"/>
      <c r="BA33" s="617"/>
      <c r="BB33" s="615"/>
      <c r="BC33" s="617"/>
      <c r="BD33" s="615"/>
      <c r="BE33" s="617"/>
      <c r="BF33" s="615"/>
      <c r="BG33" s="617"/>
      <c r="BH33" s="616"/>
      <c r="BI33" s="617"/>
      <c r="BJ33" s="2308"/>
      <c r="BK33" s="2315"/>
    </row>
    <row r="34" spans="1:63" ht="6" customHeight="1" x14ac:dyDescent="0.15">
      <c r="A34" s="2320"/>
      <c r="B34" s="2299">
        <v>7</v>
      </c>
      <c r="C34" s="2313"/>
      <c r="D34" s="2313"/>
      <c r="E34" s="2304"/>
      <c r="F34" s="610"/>
      <c r="G34" s="611"/>
      <c r="H34" s="610"/>
      <c r="I34" s="611"/>
      <c r="J34" s="610"/>
      <c r="K34" s="614"/>
      <c r="L34" s="612"/>
      <c r="M34" s="613"/>
      <c r="N34" s="612"/>
      <c r="O34" s="613"/>
      <c r="P34" s="612"/>
      <c r="Q34" s="613"/>
      <c r="R34" s="612"/>
      <c r="S34" s="613"/>
      <c r="T34" s="612"/>
      <c r="U34" s="613"/>
      <c r="V34" s="612"/>
      <c r="W34" s="613"/>
      <c r="X34" s="612"/>
      <c r="Y34" s="613"/>
      <c r="Z34" s="612"/>
      <c r="AA34" s="613"/>
      <c r="AB34" s="612"/>
      <c r="AC34" s="613"/>
      <c r="AD34" s="612"/>
      <c r="AE34" s="613"/>
      <c r="AF34" s="612"/>
      <c r="AG34" s="613"/>
      <c r="AH34" s="612"/>
      <c r="AI34" s="613"/>
      <c r="AJ34" s="612"/>
      <c r="AK34" s="613"/>
      <c r="AL34" s="612"/>
      <c r="AM34" s="613"/>
      <c r="AN34" s="612"/>
      <c r="AO34" s="613"/>
      <c r="AP34" s="612"/>
      <c r="AQ34" s="613"/>
      <c r="AR34" s="612"/>
      <c r="AS34" s="613"/>
      <c r="AT34" s="612"/>
      <c r="AU34" s="613"/>
      <c r="AV34" s="612"/>
      <c r="AW34" s="613"/>
      <c r="AX34" s="612"/>
      <c r="AY34" s="613"/>
      <c r="AZ34" s="612"/>
      <c r="BA34" s="613"/>
      <c r="BB34" s="612"/>
      <c r="BC34" s="613"/>
      <c r="BD34" s="610"/>
      <c r="BE34" s="614"/>
      <c r="BF34" s="610"/>
      <c r="BG34" s="614"/>
      <c r="BH34" s="611"/>
      <c r="BI34" s="614"/>
      <c r="BJ34" s="2306" t="s">
        <v>67</v>
      </c>
      <c r="BK34" s="2315">
        <f>SUM(H34:BJ36)/4</f>
        <v>0</v>
      </c>
    </row>
    <row r="35" spans="1:63" ht="3" customHeight="1" x14ac:dyDescent="0.15">
      <c r="A35" s="2320"/>
      <c r="B35" s="2299"/>
      <c r="C35" s="2313"/>
      <c r="D35" s="2313"/>
      <c r="E35" s="2304"/>
      <c r="F35" s="610"/>
      <c r="G35" s="611"/>
      <c r="H35" s="610"/>
      <c r="I35" s="611"/>
      <c r="J35" s="610"/>
      <c r="K35" s="614"/>
      <c r="L35" s="610"/>
      <c r="M35" s="614"/>
      <c r="N35" s="610"/>
      <c r="O35" s="614"/>
      <c r="P35" s="610"/>
      <c r="Q35" s="614"/>
      <c r="R35" s="610"/>
      <c r="S35" s="614"/>
      <c r="T35" s="610"/>
      <c r="U35" s="614"/>
      <c r="V35" s="610"/>
      <c r="W35" s="614"/>
      <c r="X35" s="610"/>
      <c r="Y35" s="614"/>
      <c r="Z35" s="610"/>
      <c r="AA35" s="614"/>
      <c r="AB35" s="610"/>
      <c r="AC35" s="614"/>
      <c r="AD35" s="610"/>
      <c r="AE35" s="614"/>
      <c r="AF35" s="610"/>
      <c r="AG35" s="614"/>
      <c r="AH35" s="610"/>
      <c r="AI35" s="614"/>
      <c r="AJ35" s="610"/>
      <c r="AK35" s="614"/>
      <c r="AL35" s="610"/>
      <c r="AM35" s="614"/>
      <c r="AN35" s="610"/>
      <c r="AO35" s="614"/>
      <c r="AP35" s="610"/>
      <c r="AQ35" s="614"/>
      <c r="AR35" s="610"/>
      <c r="AS35" s="614"/>
      <c r="AT35" s="610"/>
      <c r="AU35" s="614"/>
      <c r="AV35" s="610"/>
      <c r="AW35" s="614"/>
      <c r="AX35" s="610"/>
      <c r="AY35" s="614"/>
      <c r="AZ35" s="610"/>
      <c r="BA35" s="614"/>
      <c r="BB35" s="610"/>
      <c r="BC35" s="614"/>
      <c r="BD35" s="610"/>
      <c r="BE35" s="614"/>
      <c r="BF35" s="610"/>
      <c r="BG35" s="614"/>
      <c r="BH35" s="611"/>
      <c r="BI35" s="614"/>
      <c r="BJ35" s="2307"/>
      <c r="BK35" s="2315"/>
    </row>
    <row r="36" spans="1:63" ht="6" customHeight="1" x14ac:dyDescent="0.15">
      <c r="A36" s="2320"/>
      <c r="B36" s="826"/>
      <c r="C36" s="2313"/>
      <c r="D36" s="2313"/>
      <c r="E36" s="2305"/>
      <c r="F36" s="615"/>
      <c r="G36" s="616"/>
      <c r="H36" s="615"/>
      <c r="I36" s="616"/>
      <c r="J36" s="615"/>
      <c r="K36" s="617"/>
      <c r="L36" s="615"/>
      <c r="M36" s="617"/>
      <c r="N36" s="615"/>
      <c r="O36" s="617"/>
      <c r="P36" s="615"/>
      <c r="Q36" s="617"/>
      <c r="R36" s="615"/>
      <c r="S36" s="617"/>
      <c r="T36" s="615"/>
      <c r="U36" s="617"/>
      <c r="V36" s="615"/>
      <c r="W36" s="617"/>
      <c r="X36" s="615"/>
      <c r="Y36" s="617"/>
      <c r="Z36" s="615"/>
      <c r="AA36" s="617"/>
      <c r="AB36" s="615"/>
      <c r="AC36" s="617"/>
      <c r="AD36" s="615"/>
      <c r="AE36" s="617"/>
      <c r="AF36" s="615"/>
      <c r="AG36" s="617"/>
      <c r="AH36" s="615"/>
      <c r="AI36" s="617"/>
      <c r="AJ36" s="615"/>
      <c r="AK36" s="617"/>
      <c r="AL36" s="615"/>
      <c r="AM36" s="617"/>
      <c r="AN36" s="615"/>
      <c r="AO36" s="617"/>
      <c r="AP36" s="615"/>
      <c r="AQ36" s="617"/>
      <c r="AR36" s="615"/>
      <c r="AS36" s="617"/>
      <c r="AT36" s="615"/>
      <c r="AU36" s="617"/>
      <c r="AV36" s="615"/>
      <c r="AW36" s="617"/>
      <c r="AX36" s="615"/>
      <c r="AY36" s="617"/>
      <c r="AZ36" s="615"/>
      <c r="BA36" s="617"/>
      <c r="BB36" s="615"/>
      <c r="BC36" s="617"/>
      <c r="BD36" s="615"/>
      <c r="BE36" s="617"/>
      <c r="BF36" s="615"/>
      <c r="BG36" s="617"/>
      <c r="BH36" s="616"/>
      <c r="BI36" s="617"/>
      <c r="BJ36" s="2308"/>
      <c r="BK36" s="2315"/>
    </row>
    <row r="37" spans="1:63" ht="6" customHeight="1" x14ac:dyDescent="0.15">
      <c r="A37" s="2320"/>
      <c r="B37" s="2299">
        <v>8</v>
      </c>
      <c r="C37" s="2313"/>
      <c r="D37" s="2313"/>
      <c r="E37" s="2304"/>
      <c r="F37" s="610"/>
      <c r="G37" s="611"/>
      <c r="H37" s="610"/>
      <c r="I37" s="611"/>
      <c r="J37" s="610"/>
      <c r="K37" s="614"/>
      <c r="L37" s="612"/>
      <c r="M37" s="613"/>
      <c r="N37" s="612"/>
      <c r="O37" s="613"/>
      <c r="P37" s="612"/>
      <c r="Q37" s="613"/>
      <c r="R37" s="612"/>
      <c r="S37" s="613"/>
      <c r="T37" s="612"/>
      <c r="U37" s="613"/>
      <c r="V37" s="612"/>
      <c r="W37" s="613"/>
      <c r="X37" s="612"/>
      <c r="Y37" s="613"/>
      <c r="Z37" s="612"/>
      <c r="AA37" s="613"/>
      <c r="AB37" s="612"/>
      <c r="AC37" s="613"/>
      <c r="AD37" s="612"/>
      <c r="AE37" s="613"/>
      <c r="AF37" s="612"/>
      <c r="AG37" s="613"/>
      <c r="AH37" s="612"/>
      <c r="AI37" s="613"/>
      <c r="AJ37" s="612"/>
      <c r="AK37" s="613"/>
      <c r="AL37" s="612"/>
      <c r="AM37" s="613"/>
      <c r="AN37" s="612"/>
      <c r="AO37" s="613"/>
      <c r="AP37" s="612"/>
      <c r="AQ37" s="613"/>
      <c r="AR37" s="612"/>
      <c r="AS37" s="613"/>
      <c r="AT37" s="612"/>
      <c r="AU37" s="613"/>
      <c r="AV37" s="612"/>
      <c r="AW37" s="613"/>
      <c r="AX37" s="612"/>
      <c r="AY37" s="613"/>
      <c r="AZ37" s="612"/>
      <c r="BA37" s="613"/>
      <c r="BB37" s="612"/>
      <c r="BC37" s="613"/>
      <c r="BD37" s="610"/>
      <c r="BE37" s="614"/>
      <c r="BF37" s="610"/>
      <c r="BG37" s="614"/>
      <c r="BH37" s="611"/>
      <c r="BI37" s="614"/>
      <c r="BJ37" s="2306" t="s">
        <v>67</v>
      </c>
      <c r="BK37" s="2315">
        <f>SUM(H37:BJ39)/4</f>
        <v>0</v>
      </c>
    </row>
    <row r="38" spans="1:63" ht="3" customHeight="1" x14ac:dyDescent="0.15">
      <c r="A38" s="2320"/>
      <c r="B38" s="2299"/>
      <c r="C38" s="2313"/>
      <c r="D38" s="2313"/>
      <c r="E38" s="2304"/>
      <c r="F38" s="610"/>
      <c r="G38" s="611"/>
      <c r="H38" s="610"/>
      <c r="I38" s="611"/>
      <c r="J38" s="610"/>
      <c r="K38" s="614"/>
      <c r="L38" s="610"/>
      <c r="M38" s="614"/>
      <c r="N38" s="610"/>
      <c r="O38" s="614"/>
      <c r="P38" s="610"/>
      <c r="Q38" s="614"/>
      <c r="R38" s="610"/>
      <c r="S38" s="614"/>
      <c r="T38" s="610"/>
      <c r="U38" s="614"/>
      <c r="V38" s="610"/>
      <c r="W38" s="614"/>
      <c r="X38" s="610"/>
      <c r="Y38" s="614"/>
      <c r="Z38" s="610"/>
      <c r="AA38" s="614"/>
      <c r="AB38" s="610"/>
      <c r="AC38" s="614"/>
      <c r="AD38" s="610"/>
      <c r="AE38" s="614"/>
      <c r="AF38" s="610"/>
      <c r="AG38" s="614"/>
      <c r="AH38" s="610"/>
      <c r="AI38" s="614"/>
      <c r="AJ38" s="610"/>
      <c r="AK38" s="614"/>
      <c r="AL38" s="610"/>
      <c r="AM38" s="614"/>
      <c r="AN38" s="610"/>
      <c r="AO38" s="614"/>
      <c r="AP38" s="610"/>
      <c r="AQ38" s="614"/>
      <c r="AR38" s="610"/>
      <c r="AS38" s="614"/>
      <c r="AT38" s="610"/>
      <c r="AU38" s="614"/>
      <c r="AV38" s="610"/>
      <c r="AW38" s="614"/>
      <c r="AX38" s="610"/>
      <c r="AY38" s="614"/>
      <c r="AZ38" s="610"/>
      <c r="BA38" s="614"/>
      <c r="BB38" s="610"/>
      <c r="BC38" s="614"/>
      <c r="BD38" s="610"/>
      <c r="BE38" s="614"/>
      <c r="BF38" s="610"/>
      <c r="BG38" s="614"/>
      <c r="BH38" s="611"/>
      <c r="BI38" s="614"/>
      <c r="BJ38" s="2307"/>
      <c r="BK38" s="2315"/>
    </row>
    <row r="39" spans="1:63" ht="6" customHeight="1" x14ac:dyDescent="0.15">
      <c r="A39" s="2320"/>
      <c r="B39" s="2299"/>
      <c r="C39" s="2313"/>
      <c r="D39" s="2313"/>
      <c r="E39" s="2305"/>
      <c r="F39" s="615"/>
      <c r="G39" s="616"/>
      <c r="H39" s="615"/>
      <c r="I39" s="616"/>
      <c r="J39" s="615"/>
      <c r="K39" s="617"/>
      <c r="L39" s="615"/>
      <c r="M39" s="617"/>
      <c r="N39" s="615"/>
      <c r="O39" s="617"/>
      <c r="P39" s="615"/>
      <c r="Q39" s="617"/>
      <c r="R39" s="615"/>
      <c r="S39" s="617"/>
      <c r="T39" s="615"/>
      <c r="U39" s="617"/>
      <c r="V39" s="615"/>
      <c r="W39" s="617"/>
      <c r="X39" s="615"/>
      <c r="Y39" s="617"/>
      <c r="Z39" s="615"/>
      <c r="AA39" s="617"/>
      <c r="AB39" s="615"/>
      <c r="AC39" s="617"/>
      <c r="AD39" s="615"/>
      <c r="AE39" s="617"/>
      <c r="AF39" s="615"/>
      <c r="AG39" s="617"/>
      <c r="AH39" s="615"/>
      <c r="AI39" s="617"/>
      <c r="AJ39" s="615"/>
      <c r="AK39" s="617"/>
      <c r="AL39" s="615"/>
      <c r="AM39" s="617"/>
      <c r="AN39" s="615"/>
      <c r="AO39" s="617"/>
      <c r="AP39" s="615"/>
      <c r="AQ39" s="617"/>
      <c r="AR39" s="615"/>
      <c r="AS39" s="617"/>
      <c r="AT39" s="615"/>
      <c r="AU39" s="617"/>
      <c r="AV39" s="615"/>
      <c r="AW39" s="617"/>
      <c r="AX39" s="615"/>
      <c r="AY39" s="617"/>
      <c r="AZ39" s="615"/>
      <c r="BA39" s="617"/>
      <c r="BB39" s="615"/>
      <c r="BC39" s="617"/>
      <c r="BD39" s="615"/>
      <c r="BE39" s="617"/>
      <c r="BF39" s="615"/>
      <c r="BG39" s="617"/>
      <c r="BH39" s="616"/>
      <c r="BI39" s="617"/>
      <c r="BJ39" s="2308"/>
      <c r="BK39" s="2315"/>
    </row>
    <row r="40" spans="1:63" ht="6" customHeight="1" x14ac:dyDescent="0.15">
      <c r="A40" s="2320"/>
      <c r="B40" s="823">
        <v>9</v>
      </c>
      <c r="C40" s="2313"/>
      <c r="D40" s="2313"/>
      <c r="E40" s="2304"/>
      <c r="F40" s="610"/>
      <c r="G40" s="611"/>
      <c r="H40" s="610"/>
      <c r="I40" s="611"/>
      <c r="J40" s="610"/>
      <c r="K40" s="614"/>
      <c r="L40" s="612"/>
      <c r="M40" s="613"/>
      <c r="N40" s="612"/>
      <c r="O40" s="613"/>
      <c r="P40" s="612"/>
      <c r="Q40" s="613"/>
      <c r="R40" s="612"/>
      <c r="S40" s="613"/>
      <c r="T40" s="612"/>
      <c r="U40" s="613"/>
      <c r="V40" s="612"/>
      <c r="W40" s="613"/>
      <c r="X40" s="612"/>
      <c r="Y40" s="613"/>
      <c r="Z40" s="612"/>
      <c r="AA40" s="613"/>
      <c r="AB40" s="612"/>
      <c r="AC40" s="613"/>
      <c r="AD40" s="612"/>
      <c r="AE40" s="613"/>
      <c r="AF40" s="612"/>
      <c r="AG40" s="613"/>
      <c r="AH40" s="612"/>
      <c r="AI40" s="613"/>
      <c r="AJ40" s="612"/>
      <c r="AK40" s="613"/>
      <c r="AL40" s="612"/>
      <c r="AM40" s="613"/>
      <c r="AN40" s="612"/>
      <c r="AO40" s="613"/>
      <c r="AP40" s="612"/>
      <c r="AQ40" s="613"/>
      <c r="AR40" s="612"/>
      <c r="AS40" s="613"/>
      <c r="AT40" s="612"/>
      <c r="AU40" s="613"/>
      <c r="AV40" s="612"/>
      <c r="AW40" s="613"/>
      <c r="AX40" s="612"/>
      <c r="AY40" s="613"/>
      <c r="AZ40" s="612"/>
      <c r="BA40" s="613"/>
      <c r="BB40" s="612"/>
      <c r="BC40" s="613"/>
      <c r="BD40" s="610"/>
      <c r="BE40" s="614"/>
      <c r="BF40" s="610"/>
      <c r="BG40" s="614"/>
      <c r="BH40" s="611"/>
      <c r="BI40" s="614"/>
      <c r="BJ40" s="2306" t="s">
        <v>67</v>
      </c>
      <c r="BK40" s="2315">
        <f>SUM(H40:BJ42)/4</f>
        <v>0</v>
      </c>
    </row>
    <row r="41" spans="1:63" ht="3" customHeight="1" x14ac:dyDescent="0.15">
      <c r="A41" s="2320"/>
      <c r="B41" s="2299"/>
      <c r="C41" s="2313"/>
      <c r="D41" s="2313"/>
      <c r="E41" s="2304"/>
      <c r="F41" s="610"/>
      <c r="G41" s="611"/>
      <c r="H41" s="610"/>
      <c r="I41" s="611"/>
      <c r="J41" s="610"/>
      <c r="K41" s="614"/>
      <c r="L41" s="610"/>
      <c r="M41" s="614"/>
      <c r="N41" s="610"/>
      <c r="O41" s="614"/>
      <c r="P41" s="610"/>
      <c r="Q41" s="614"/>
      <c r="R41" s="610"/>
      <c r="S41" s="614"/>
      <c r="T41" s="610"/>
      <c r="U41" s="614"/>
      <c r="V41" s="610"/>
      <c r="W41" s="614"/>
      <c r="X41" s="610"/>
      <c r="Y41" s="614"/>
      <c r="Z41" s="610"/>
      <c r="AA41" s="614"/>
      <c r="AB41" s="610"/>
      <c r="AC41" s="614"/>
      <c r="AD41" s="610"/>
      <c r="AE41" s="614"/>
      <c r="AF41" s="610"/>
      <c r="AG41" s="614"/>
      <c r="AH41" s="610"/>
      <c r="AI41" s="614"/>
      <c r="AJ41" s="610"/>
      <c r="AK41" s="614"/>
      <c r="AL41" s="610"/>
      <c r="AM41" s="614"/>
      <c r="AN41" s="610"/>
      <c r="AO41" s="614"/>
      <c r="AP41" s="610"/>
      <c r="AQ41" s="614"/>
      <c r="AR41" s="610"/>
      <c r="AS41" s="614"/>
      <c r="AT41" s="610"/>
      <c r="AU41" s="614"/>
      <c r="AV41" s="610"/>
      <c r="AW41" s="614"/>
      <c r="AX41" s="610"/>
      <c r="AY41" s="614"/>
      <c r="AZ41" s="610"/>
      <c r="BA41" s="614"/>
      <c r="BB41" s="610"/>
      <c r="BC41" s="614"/>
      <c r="BD41" s="610"/>
      <c r="BE41" s="614"/>
      <c r="BF41" s="610"/>
      <c r="BG41" s="614"/>
      <c r="BH41" s="611"/>
      <c r="BI41" s="614"/>
      <c r="BJ41" s="2307"/>
      <c r="BK41" s="2315"/>
    </row>
    <row r="42" spans="1:63" ht="6" customHeight="1" x14ac:dyDescent="0.15">
      <c r="A42" s="2320"/>
      <c r="B42" s="826"/>
      <c r="C42" s="2313"/>
      <c r="D42" s="2313"/>
      <c r="E42" s="2305"/>
      <c r="F42" s="615"/>
      <c r="G42" s="616"/>
      <c r="H42" s="615"/>
      <c r="I42" s="616"/>
      <c r="J42" s="615"/>
      <c r="K42" s="617"/>
      <c r="L42" s="615"/>
      <c r="M42" s="617"/>
      <c r="N42" s="615"/>
      <c r="O42" s="617"/>
      <c r="P42" s="615"/>
      <c r="Q42" s="617"/>
      <c r="R42" s="615"/>
      <c r="S42" s="617"/>
      <c r="T42" s="615"/>
      <c r="U42" s="617"/>
      <c r="V42" s="615"/>
      <c r="W42" s="617"/>
      <c r="X42" s="615"/>
      <c r="Y42" s="617"/>
      <c r="Z42" s="615"/>
      <c r="AA42" s="617"/>
      <c r="AB42" s="615"/>
      <c r="AC42" s="617"/>
      <c r="AD42" s="615"/>
      <c r="AE42" s="617"/>
      <c r="AF42" s="615"/>
      <c r="AG42" s="617"/>
      <c r="AH42" s="615"/>
      <c r="AI42" s="617"/>
      <c r="AJ42" s="615"/>
      <c r="AK42" s="617"/>
      <c r="AL42" s="615"/>
      <c r="AM42" s="617"/>
      <c r="AN42" s="615"/>
      <c r="AO42" s="617"/>
      <c r="AP42" s="615"/>
      <c r="AQ42" s="617"/>
      <c r="AR42" s="615"/>
      <c r="AS42" s="617"/>
      <c r="AT42" s="615"/>
      <c r="AU42" s="617"/>
      <c r="AV42" s="615"/>
      <c r="AW42" s="617"/>
      <c r="AX42" s="615"/>
      <c r="AY42" s="617"/>
      <c r="AZ42" s="615"/>
      <c r="BA42" s="617"/>
      <c r="BB42" s="615"/>
      <c r="BC42" s="617"/>
      <c r="BD42" s="615"/>
      <c r="BE42" s="617"/>
      <c r="BF42" s="615"/>
      <c r="BG42" s="617"/>
      <c r="BH42" s="616"/>
      <c r="BI42" s="617"/>
      <c r="BJ42" s="2308"/>
      <c r="BK42" s="2315"/>
    </row>
    <row r="43" spans="1:63" ht="6" customHeight="1" x14ac:dyDescent="0.15">
      <c r="A43" s="2320"/>
      <c r="B43" s="2299">
        <v>10</v>
      </c>
      <c r="C43" s="2313"/>
      <c r="D43" s="2313"/>
      <c r="E43" s="2303"/>
      <c r="F43" s="610"/>
      <c r="G43" s="611"/>
      <c r="H43" s="610"/>
      <c r="I43" s="611"/>
      <c r="J43" s="610"/>
      <c r="K43" s="614"/>
      <c r="L43" s="612"/>
      <c r="M43" s="613"/>
      <c r="N43" s="612"/>
      <c r="O43" s="613"/>
      <c r="P43" s="612"/>
      <c r="Q43" s="613"/>
      <c r="R43" s="612"/>
      <c r="S43" s="613"/>
      <c r="T43" s="612"/>
      <c r="U43" s="613"/>
      <c r="V43" s="612"/>
      <c r="W43" s="613"/>
      <c r="X43" s="612"/>
      <c r="Y43" s="613"/>
      <c r="Z43" s="612"/>
      <c r="AA43" s="613"/>
      <c r="AB43" s="612"/>
      <c r="AC43" s="613"/>
      <c r="AD43" s="612"/>
      <c r="AE43" s="613"/>
      <c r="AF43" s="612"/>
      <c r="AG43" s="613"/>
      <c r="AH43" s="612"/>
      <c r="AI43" s="613"/>
      <c r="AJ43" s="612"/>
      <c r="AK43" s="613"/>
      <c r="AL43" s="612"/>
      <c r="AM43" s="613"/>
      <c r="AN43" s="612"/>
      <c r="AO43" s="613"/>
      <c r="AP43" s="612"/>
      <c r="AQ43" s="613"/>
      <c r="AR43" s="612"/>
      <c r="AS43" s="613"/>
      <c r="AT43" s="612"/>
      <c r="AU43" s="613"/>
      <c r="AV43" s="612"/>
      <c r="AW43" s="613"/>
      <c r="AX43" s="612"/>
      <c r="AY43" s="613"/>
      <c r="AZ43" s="612"/>
      <c r="BA43" s="613"/>
      <c r="BB43" s="612"/>
      <c r="BC43" s="613"/>
      <c r="BD43" s="610"/>
      <c r="BE43" s="614"/>
      <c r="BF43" s="610"/>
      <c r="BG43" s="614"/>
      <c r="BH43" s="611"/>
      <c r="BI43" s="614"/>
      <c r="BJ43" s="2306" t="s">
        <v>67</v>
      </c>
      <c r="BK43" s="2315">
        <f>SUM(H43:BJ45)/4</f>
        <v>0</v>
      </c>
    </row>
    <row r="44" spans="1:63" ht="3" customHeight="1" x14ac:dyDescent="0.15">
      <c r="A44" s="2320"/>
      <c r="B44" s="2299"/>
      <c r="C44" s="2313"/>
      <c r="D44" s="2313"/>
      <c r="E44" s="2304"/>
      <c r="F44" s="610"/>
      <c r="G44" s="611"/>
      <c r="H44" s="610"/>
      <c r="I44" s="611"/>
      <c r="J44" s="610"/>
      <c r="K44" s="614"/>
      <c r="L44" s="610"/>
      <c r="M44" s="614"/>
      <c r="N44" s="610"/>
      <c r="O44" s="614"/>
      <c r="P44" s="610"/>
      <c r="Q44" s="614"/>
      <c r="R44" s="610"/>
      <c r="S44" s="614"/>
      <c r="T44" s="610"/>
      <c r="U44" s="614"/>
      <c r="V44" s="610"/>
      <c r="W44" s="614"/>
      <c r="X44" s="610"/>
      <c r="Y44" s="614"/>
      <c r="Z44" s="610"/>
      <c r="AA44" s="614"/>
      <c r="AB44" s="610"/>
      <c r="AC44" s="614"/>
      <c r="AD44" s="610"/>
      <c r="AE44" s="614"/>
      <c r="AF44" s="610"/>
      <c r="AG44" s="614"/>
      <c r="AH44" s="610"/>
      <c r="AI44" s="614"/>
      <c r="AJ44" s="610"/>
      <c r="AK44" s="614"/>
      <c r="AL44" s="610"/>
      <c r="AM44" s="614"/>
      <c r="AN44" s="610"/>
      <c r="AO44" s="614"/>
      <c r="AP44" s="610"/>
      <c r="AQ44" s="614"/>
      <c r="AR44" s="610"/>
      <c r="AS44" s="614"/>
      <c r="AT44" s="610"/>
      <c r="AU44" s="614"/>
      <c r="AV44" s="610"/>
      <c r="AW44" s="614"/>
      <c r="AX44" s="610"/>
      <c r="AY44" s="614"/>
      <c r="AZ44" s="610"/>
      <c r="BA44" s="614"/>
      <c r="BB44" s="610"/>
      <c r="BC44" s="614"/>
      <c r="BD44" s="610"/>
      <c r="BE44" s="614"/>
      <c r="BF44" s="610"/>
      <c r="BG44" s="614"/>
      <c r="BH44" s="611"/>
      <c r="BI44" s="614"/>
      <c r="BJ44" s="2307"/>
      <c r="BK44" s="2315"/>
    </row>
    <row r="45" spans="1:63" ht="6" customHeight="1" x14ac:dyDescent="0.15">
      <c r="A45" s="2320"/>
      <c r="B45" s="2299"/>
      <c r="C45" s="2313"/>
      <c r="D45" s="2313"/>
      <c r="E45" s="2305"/>
      <c r="F45" s="615"/>
      <c r="G45" s="616"/>
      <c r="H45" s="615"/>
      <c r="I45" s="616"/>
      <c r="J45" s="615"/>
      <c r="K45" s="617"/>
      <c r="L45" s="615"/>
      <c r="M45" s="617"/>
      <c r="N45" s="615"/>
      <c r="O45" s="617"/>
      <c r="P45" s="615"/>
      <c r="Q45" s="617"/>
      <c r="R45" s="615"/>
      <c r="S45" s="617"/>
      <c r="T45" s="615"/>
      <c r="U45" s="617"/>
      <c r="V45" s="615"/>
      <c r="W45" s="617"/>
      <c r="X45" s="615"/>
      <c r="Y45" s="617"/>
      <c r="Z45" s="615"/>
      <c r="AA45" s="617"/>
      <c r="AB45" s="615"/>
      <c r="AC45" s="617"/>
      <c r="AD45" s="615"/>
      <c r="AE45" s="617"/>
      <c r="AF45" s="615"/>
      <c r="AG45" s="617"/>
      <c r="AH45" s="615"/>
      <c r="AI45" s="617"/>
      <c r="AJ45" s="615"/>
      <c r="AK45" s="617"/>
      <c r="AL45" s="615"/>
      <c r="AM45" s="617"/>
      <c r="AN45" s="615"/>
      <c r="AO45" s="617"/>
      <c r="AP45" s="615"/>
      <c r="AQ45" s="617"/>
      <c r="AR45" s="615"/>
      <c r="AS45" s="617"/>
      <c r="AT45" s="615"/>
      <c r="AU45" s="617"/>
      <c r="AV45" s="615"/>
      <c r="AW45" s="617"/>
      <c r="AX45" s="615"/>
      <c r="AY45" s="617"/>
      <c r="AZ45" s="615"/>
      <c r="BA45" s="617"/>
      <c r="BB45" s="615"/>
      <c r="BC45" s="617"/>
      <c r="BD45" s="615"/>
      <c r="BE45" s="617"/>
      <c r="BF45" s="615"/>
      <c r="BG45" s="617"/>
      <c r="BH45" s="616"/>
      <c r="BI45" s="617"/>
      <c r="BJ45" s="2308"/>
      <c r="BK45" s="2315"/>
    </row>
    <row r="46" spans="1:63" ht="6" customHeight="1" x14ac:dyDescent="0.15">
      <c r="A46" s="2320"/>
      <c r="B46" s="823">
        <v>11</v>
      </c>
      <c r="C46" s="2313"/>
      <c r="D46" s="2313"/>
      <c r="E46" s="2304"/>
      <c r="F46" s="610"/>
      <c r="G46" s="611"/>
      <c r="H46" s="610"/>
      <c r="I46" s="611"/>
      <c r="J46" s="610"/>
      <c r="K46" s="614"/>
      <c r="L46" s="612"/>
      <c r="M46" s="613"/>
      <c r="N46" s="612"/>
      <c r="O46" s="613"/>
      <c r="P46" s="612"/>
      <c r="Q46" s="613"/>
      <c r="R46" s="612"/>
      <c r="S46" s="613"/>
      <c r="T46" s="612"/>
      <c r="U46" s="613"/>
      <c r="V46" s="612"/>
      <c r="W46" s="613"/>
      <c r="X46" s="612"/>
      <c r="Y46" s="613"/>
      <c r="Z46" s="612"/>
      <c r="AA46" s="613"/>
      <c r="AB46" s="612"/>
      <c r="AC46" s="613"/>
      <c r="AD46" s="612"/>
      <c r="AE46" s="613"/>
      <c r="AF46" s="612"/>
      <c r="AG46" s="613"/>
      <c r="AH46" s="612"/>
      <c r="AI46" s="613"/>
      <c r="AJ46" s="612"/>
      <c r="AK46" s="613"/>
      <c r="AL46" s="612"/>
      <c r="AM46" s="613"/>
      <c r="AN46" s="612"/>
      <c r="AO46" s="613"/>
      <c r="AP46" s="612"/>
      <c r="AQ46" s="613"/>
      <c r="AR46" s="612"/>
      <c r="AS46" s="613"/>
      <c r="AT46" s="612"/>
      <c r="AU46" s="613"/>
      <c r="AV46" s="612"/>
      <c r="AW46" s="613"/>
      <c r="AX46" s="612"/>
      <c r="AY46" s="613"/>
      <c r="AZ46" s="612"/>
      <c r="BA46" s="613"/>
      <c r="BB46" s="612"/>
      <c r="BC46" s="613"/>
      <c r="BD46" s="610"/>
      <c r="BE46" s="614"/>
      <c r="BF46" s="610"/>
      <c r="BG46" s="614"/>
      <c r="BH46" s="611"/>
      <c r="BI46" s="614"/>
      <c r="BJ46" s="2306" t="s">
        <v>67</v>
      </c>
      <c r="BK46" s="2315">
        <f>SUM(H46:BJ48)/4</f>
        <v>0</v>
      </c>
    </row>
    <row r="47" spans="1:63" ht="3" customHeight="1" x14ac:dyDescent="0.15">
      <c r="A47" s="2320"/>
      <c r="B47" s="2299"/>
      <c r="C47" s="2313"/>
      <c r="D47" s="2313"/>
      <c r="E47" s="2304"/>
      <c r="F47" s="610"/>
      <c r="G47" s="611"/>
      <c r="H47" s="610"/>
      <c r="I47" s="611"/>
      <c r="J47" s="610"/>
      <c r="K47" s="614"/>
      <c r="L47" s="610"/>
      <c r="M47" s="614"/>
      <c r="N47" s="610"/>
      <c r="O47" s="614"/>
      <c r="P47" s="610"/>
      <c r="Q47" s="614"/>
      <c r="R47" s="610"/>
      <c r="S47" s="614"/>
      <c r="T47" s="610"/>
      <c r="U47" s="614"/>
      <c r="V47" s="610"/>
      <c r="W47" s="614"/>
      <c r="X47" s="610"/>
      <c r="Y47" s="614"/>
      <c r="Z47" s="610"/>
      <c r="AA47" s="614"/>
      <c r="AB47" s="610"/>
      <c r="AC47" s="614"/>
      <c r="AD47" s="610"/>
      <c r="AE47" s="614"/>
      <c r="AF47" s="610"/>
      <c r="AG47" s="614"/>
      <c r="AH47" s="610"/>
      <c r="AI47" s="614"/>
      <c r="AJ47" s="610"/>
      <c r="AK47" s="614"/>
      <c r="AL47" s="610"/>
      <c r="AM47" s="614"/>
      <c r="AN47" s="610"/>
      <c r="AO47" s="614"/>
      <c r="AP47" s="610"/>
      <c r="AQ47" s="614"/>
      <c r="AR47" s="610"/>
      <c r="AS47" s="614"/>
      <c r="AT47" s="610"/>
      <c r="AU47" s="614"/>
      <c r="AV47" s="610"/>
      <c r="AW47" s="614"/>
      <c r="AX47" s="610"/>
      <c r="AY47" s="614"/>
      <c r="AZ47" s="610"/>
      <c r="BA47" s="614"/>
      <c r="BB47" s="610"/>
      <c r="BC47" s="614"/>
      <c r="BD47" s="610"/>
      <c r="BE47" s="614"/>
      <c r="BF47" s="610"/>
      <c r="BG47" s="614"/>
      <c r="BH47" s="611"/>
      <c r="BI47" s="614"/>
      <c r="BJ47" s="2307"/>
      <c r="BK47" s="2315"/>
    </row>
    <row r="48" spans="1:63" ht="6" customHeight="1" x14ac:dyDescent="0.15">
      <c r="A48" s="2320"/>
      <c r="B48" s="2299"/>
      <c r="C48" s="2313"/>
      <c r="D48" s="2313"/>
      <c r="E48" s="2305"/>
      <c r="F48" s="615"/>
      <c r="G48" s="616"/>
      <c r="H48" s="615"/>
      <c r="I48" s="616"/>
      <c r="J48" s="615"/>
      <c r="K48" s="617"/>
      <c r="L48" s="615"/>
      <c r="M48" s="617"/>
      <c r="N48" s="615"/>
      <c r="O48" s="617"/>
      <c r="P48" s="615"/>
      <c r="Q48" s="617"/>
      <c r="R48" s="615"/>
      <c r="S48" s="617"/>
      <c r="T48" s="615"/>
      <c r="U48" s="617"/>
      <c r="V48" s="615"/>
      <c r="W48" s="617"/>
      <c r="X48" s="615"/>
      <c r="Y48" s="617"/>
      <c r="Z48" s="615"/>
      <c r="AA48" s="617"/>
      <c r="AB48" s="615"/>
      <c r="AC48" s="617"/>
      <c r="AD48" s="615"/>
      <c r="AE48" s="617"/>
      <c r="AF48" s="615"/>
      <c r="AG48" s="617"/>
      <c r="AH48" s="615"/>
      <c r="AI48" s="617"/>
      <c r="AJ48" s="615"/>
      <c r="AK48" s="617"/>
      <c r="AL48" s="615"/>
      <c r="AM48" s="617"/>
      <c r="AN48" s="615"/>
      <c r="AO48" s="617"/>
      <c r="AP48" s="615"/>
      <c r="AQ48" s="617"/>
      <c r="AR48" s="615"/>
      <c r="AS48" s="617"/>
      <c r="AT48" s="615"/>
      <c r="AU48" s="617"/>
      <c r="AV48" s="615"/>
      <c r="AW48" s="617"/>
      <c r="AX48" s="615"/>
      <c r="AY48" s="617"/>
      <c r="AZ48" s="615"/>
      <c r="BA48" s="617"/>
      <c r="BB48" s="615"/>
      <c r="BC48" s="617"/>
      <c r="BD48" s="615"/>
      <c r="BE48" s="617"/>
      <c r="BF48" s="615"/>
      <c r="BG48" s="617"/>
      <c r="BH48" s="616"/>
      <c r="BI48" s="617"/>
      <c r="BJ48" s="2308"/>
      <c r="BK48" s="2315"/>
    </row>
    <row r="49" spans="1:63" ht="6" customHeight="1" x14ac:dyDescent="0.15">
      <c r="A49" s="2320"/>
      <c r="B49" s="823">
        <v>12</v>
      </c>
      <c r="C49" s="2313"/>
      <c r="D49" s="2313"/>
      <c r="E49" s="2304"/>
      <c r="F49" s="610"/>
      <c r="G49" s="611"/>
      <c r="H49" s="610"/>
      <c r="I49" s="611"/>
      <c r="J49" s="610"/>
      <c r="K49" s="614"/>
      <c r="L49" s="612"/>
      <c r="M49" s="613"/>
      <c r="N49" s="612"/>
      <c r="O49" s="613"/>
      <c r="P49" s="612"/>
      <c r="Q49" s="613"/>
      <c r="R49" s="612"/>
      <c r="S49" s="613"/>
      <c r="T49" s="612"/>
      <c r="U49" s="613"/>
      <c r="V49" s="612"/>
      <c r="W49" s="613"/>
      <c r="X49" s="612"/>
      <c r="Y49" s="613"/>
      <c r="Z49" s="612"/>
      <c r="AA49" s="613"/>
      <c r="AB49" s="612"/>
      <c r="AC49" s="613"/>
      <c r="AD49" s="612"/>
      <c r="AE49" s="613"/>
      <c r="AF49" s="612"/>
      <c r="AG49" s="613"/>
      <c r="AH49" s="612"/>
      <c r="AI49" s="613"/>
      <c r="AJ49" s="612"/>
      <c r="AK49" s="613"/>
      <c r="AL49" s="612"/>
      <c r="AM49" s="613"/>
      <c r="AN49" s="612"/>
      <c r="AO49" s="613"/>
      <c r="AP49" s="612"/>
      <c r="AQ49" s="613"/>
      <c r="AR49" s="612"/>
      <c r="AS49" s="613"/>
      <c r="AT49" s="612"/>
      <c r="AU49" s="613"/>
      <c r="AV49" s="612"/>
      <c r="AW49" s="613"/>
      <c r="AX49" s="612"/>
      <c r="AY49" s="613"/>
      <c r="AZ49" s="612"/>
      <c r="BA49" s="613"/>
      <c r="BB49" s="612"/>
      <c r="BC49" s="613"/>
      <c r="BD49" s="610"/>
      <c r="BE49" s="614"/>
      <c r="BF49" s="610"/>
      <c r="BG49" s="614"/>
      <c r="BH49" s="611"/>
      <c r="BI49" s="614"/>
      <c r="BJ49" s="2306" t="s">
        <v>67</v>
      </c>
      <c r="BK49" s="2315">
        <f>SUM(H49:BI51)/4</f>
        <v>0</v>
      </c>
    </row>
    <row r="50" spans="1:63" ht="3" customHeight="1" x14ac:dyDescent="0.15">
      <c r="A50" s="2320"/>
      <c r="B50" s="2299"/>
      <c r="C50" s="2313"/>
      <c r="D50" s="2313"/>
      <c r="E50" s="2304"/>
      <c r="F50" s="610"/>
      <c r="G50" s="611"/>
      <c r="H50" s="610"/>
      <c r="I50" s="611"/>
      <c r="J50" s="610"/>
      <c r="K50" s="614"/>
      <c r="L50" s="610"/>
      <c r="M50" s="614"/>
      <c r="N50" s="610"/>
      <c r="O50" s="614"/>
      <c r="P50" s="610"/>
      <c r="Q50" s="614"/>
      <c r="R50" s="610"/>
      <c r="S50" s="614"/>
      <c r="T50" s="610"/>
      <c r="U50" s="614"/>
      <c r="V50" s="610"/>
      <c r="W50" s="614"/>
      <c r="X50" s="610"/>
      <c r="Y50" s="614"/>
      <c r="Z50" s="610"/>
      <c r="AA50" s="614"/>
      <c r="AB50" s="610"/>
      <c r="AC50" s="614"/>
      <c r="AD50" s="610"/>
      <c r="AE50" s="614"/>
      <c r="AF50" s="610"/>
      <c r="AG50" s="614"/>
      <c r="AH50" s="610"/>
      <c r="AI50" s="614"/>
      <c r="AJ50" s="610"/>
      <c r="AK50" s="614"/>
      <c r="AL50" s="610"/>
      <c r="AM50" s="614"/>
      <c r="AN50" s="610"/>
      <c r="AO50" s="614"/>
      <c r="AP50" s="610"/>
      <c r="AQ50" s="614"/>
      <c r="AR50" s="610"/>
      <c r="AS50" s="614"/>
      <c r="AT50" s="610"/>
      <c r="AU50" s="614"/>
      <c r="AV50" s="610"/>
      <c r="AW50" s="614"/>
      <c r="AX50" s="610"/>
      <c r="AY50" s="614"/>
      <c r="AZ50" s="610"/>
      <c r="BA50" s="614"/>
      <c r="BB50" s="610"/>
      <c r="BC50" s="614"/>
      <c r="BD50" s="610"/>
      <c r="BE50" s="614"/>
      <c r="BF50" s="610"/>
      <c r="BG50" s="614"/>
      <c r="BH50" s="611"/>
      <c r="BI50" s="614"/>
      <c r="BJ50" s="2307"/>
      <c r="BK50" s="2315"/>
    </row>
    <row r="51" spans="1:63" ht="6" customHeight="1" x14ac:dyDescent="0.15">
      <c r="A51" s="2320"/>
      <c r="B51" s="826"/>
      <c r="C51" s="2313"/>
      <c r="D51" s="2313"/>
      <c r="E51" s="2305"/>
      <c r="F51" s="615"/>
      <c r="G51" s="616"/>
      <c r="H51" s="615"/>
      <c r="I51" s="616"/>
      <c r="J51" s="615"/>
      <c r="K51" s="617"/>
      <c r="L51" s="615"/>
      <c r="M51" s="617"/>
      <c r="N51" s="615"/>
      <c r="O51" s="617"/>
      <c r="P51" s="615"/>
      <c r="Q51" s="617"/>
      <c r="R51" s="615"/>
      <c r="S51" s="617"/>
      <c r="T51" s="615"/>
      <c r="U51" s="617"/>
      <c r="V51" s="615"/>
      <c r="W51" s="617"/>
      <c r="X51" s="615"/>
      <c r="Y51" s="617"/>
      <c r="Z51" s="615"/>
      <c r="AA51" s="617"/>
      <c r="AB51" s="615"/>
      <c r="AC51" s="617"/>
      <c r="AD51" s="615"/>
      <c r="AE51" s="617"/>
      <c r="AF51" s="615"/>
      <c r="AG51" s="617"/>
      <c r="AH51" s="615"/>
      <c r="AI51" s="617"/>
      <c r="AJ51" s="615"/>
      <c r="AK51" s="617"/>
      <c r="AL51" s="615"/>
      <c r="AM51" s="617"/>
      <c r="AN51" s="615"/>
      <c r="AO51" s="617"/>
      <c r="AP51" s="615"/>
      <c r="AQ51" s="617"/>
      <c r="AR51" s="615"/>
      <c r="AS51" s="617"/>
      <c r="AT51" s="615"/>
      <c r="AU51" s="617"/>
      <c r="AV51" s="615"/>
      <c r="AW51" s="617"/>
      <c r="AX51" s="615"/>
      <c r="AY51" s="617"/>
      <c r="AZ51" s="615"/>
      <c r="BA51" s="617"/>
      <c r="BB51" s="615"/>
      <c r="BC51" s="617"/>
      <c r="BD51" s="615"/>
      <c r="BE51" s="617"/>
      <c r="BF51" s="615"/>
      <c r="BG51" s="617"/>
      <c r="BH51" s="616"/>
      <c r="BI51" s="617"/>
      <c r="BJ51" s="2308"/>
      <c r="BK51" s="2315"/>
    </row>
    <row r="52" spans="1:63" ht="6" customHeight="1" x14ac:dyDescent="0.15">
      <c r="A52" s="2320"/>
      <c r="B52" s="2299">
        <v>13</v>
      </c>
      <c r="C52" s="2313"/>
      <c r="D52" s="2313"/>
      <c r="E52" s="2304"/>
      <c r="F52" s="610"/>
      <c r="G52" s="611"/>
      <c r="H52" s="610"/>
      <c r="I52" s="611"/>
      <c r="J52" s="610"/>
      <c r="K52" s="614"/>
      <c r="L52" s="611"/>
      <c r="M52" s="614"/>
      <c r="N52" s="611"/>
      <c r="O52" s="611"/>
      <c r="P52" s="610"/>
      <c r="Q52" s="611"/>
      <c r="R52" s="610"/>
      <c r="S52" s="614"/>
      <c r="T52" s="611"/>
      <c r="U52" s="614"/>
      <c r="V52" s="611"/>
      <c r="W52" s="611"/>
      <c r="X52" s="610"/>
      <c r="Y52" s="614"/>
      <c r="Z52" s="611"/>
      <c r="AA52" s="611"/>
      <c r="AB52" s="610"/>
      <c r="AC52" s="614"/>
      <c r="AD52" s="611"/>
      <c r="AE52" s="611"/>
      <c r="AF52" s="610"/>
      <c r="AG52" s="614"/>
      <c r="AH52" s="611"/>
      <c r="AI52" s="611"/>
      <c r="AJ52" s="610"/>
      <c r="AK52" s="614"/>
      <c r="AL52" s="611"/>
      <c r="AM52" s="611"/>
      <c r="AN52" s="610"/>
      <c r="AO52" s="614"/>
      <c r="AP52" s="611"/>
      <c r="AQ52" s="611"/>
      <c r="AR52" s="610"/>
      <c r="AS52" s="614"/>
      <c r="AT52" s="611"/>
      <c r="AU52" s="611"/>
      <c r="AV52" s="610"/>
      <c r="AW52" s="614"/>
      <c r="AX52" s="611"/>
      <c r="AY52" s="611"/>
      <c r="AZ52" s="610"/>
      <c r="BA52" s="614"/>
      <c r="BB52" s="611"/>
      <c r="BC52" s="611"/>
      <c r="BD52" s="610"/>
      <c r="BE52" s="614"/>
      <c r="BF52" s="610"/>
      <c r="BG52" s="614"/>
      <c r="BH52" s="611"/>
      <c r="BI52" s="614"/>
      <c r="BJ52" s="2306" t="s">
        <v>67</v>
      </c>
      <c r="BK52" s="2315">
        <f>SUM(H52:BJ54)/4</f>
        <v>0</v>
      </c>
    </row>
    <row r="53" spans="1:63" ht="3" customHeight="1" x14ac:dyDescent="0.15">
      <c r="A53" s="2320"/>
      <c r="B53" s="2299"/>
      <c r="C53" s="2313"/>
      <c r="D53" s="2313"/>
      <c r="E53" s="2304"/>
      <c r="F53" s="610"/>
      <c r="G53" s="611"/>
      <c r="H53" s="610"/>
      <c r="I53" s="611"/>
      <c r="J53" s="610"/>
      <c r="K53" s="614"/>
      <c r="L53" s="611"/>
      <c r="M53" s="614"/>
      <c r="N53" s="611"/>
      <c r="O53" s="611"/>
      <c r="P53" s="610"/>
      <c r="Q53" s="611"/>
      <c r="R53" s="610"/>
      <c r="S53" s="614"/>
      <c r="T53" s="611"/>
      <c r="U53" s="614"/>
      <c r="V53" s="611"/>
      <c r="W53" s="611"/>
      <c r="X53" s="610"/>
      <c r="Y53" s="614"/>
      <c r="Z53" s="611"/>
      <c r="AA53" s="611"/>
      <c r="AB53" s="610"/>
      <c r="AC53" s="614"/>
      <c r="AD53" s="611"/>
      <c r="AE53" s="611"/>
      <c r="AF53" s="610"/>
      <c r="AG53" s="614"/>
      <c r="AH53" s="611"/>
      <c r="AI53" s="611"/>
      <c r="AJ53" s="610"/>
      <c r="AK53" s="614"/>
      <c r="AL53" s="611"/>
      <c r="AM53" s="611"/>
      <c r="AN53" s="610"/>
      <c r="AO53" s="614"/>
      <c r="AP53" s="611"/>
      <c r="AQ53" s="611"/>
      <c r="AR53" s="610"/>
      <c r="AS53" s="614"/>
      <c r="AT53" s="611"/>
      <c r="AU53" s="611"/>
      <c r="AV53" s="610"/>
      <c r="AW53" s="614"/>
      <c r="AX53" s="611"/>
      <c r="AY53" s="611"/>
      <c r="AZ53" s="610"/>
      <c r="BA53" s="614"/>
      <c r="BB53" s="611"/>
      <c r="BC53" s="611"/>
      <c r="BD53" s="610"/>
      <c r="BE53" s="614"/>
      <c r="BF53" s="610"/>
      <c r="BG53" s="614"/>
      <c r="BH53" s="611"/>
      <c r="BI53" s="614"/>
      <c r="BJ53" s="2307"/>
      <c r="BK53" s="2315"/>
    </row>
    <row r="54" spans="1:63" ht="6" customHeight="1" x14ac:dyDescent="0.15">
      <c r="A54" s="2320"/>
      <c r="B54" s="2299"/>
      <c r="C54" s="2313"/>
      <c r="D54" s="2313"/>
      <c r="E54" s="2305"/>
      <c r="F54" s="615"/>
      <c r="G54" s="616"/>
      <c r="H54" s="615"/>
      <c r="I54" s="616"/>
      <c r="J54" s="615"/>
      <c r="K54" s="617"/>
      <c r="L54" s="616"/>
      <c r="M54" s="617"/>
      <c r="N54" s="616"/>
      <c r="O54" s="616"/>
      <c r="P54" s="615"/>
      <c r="Q54" s="616"/>
      <c r="R54" s="615"/>
      <c r="S54" s="617"/>
      <c r="T54" s="616"/>
      <c r="U54" s="617"/>
      <c r="V54" s="616"/>
      <c r="W54" s="616"/>
      <c r="X54" s="615"/>
      <c r="Y54" s="617"/>
      <c r="Z54" s="616"/>
      <c r="AA54" s="616"/>
      <c r="AB54" s="615"/>
      <c r="AC54" s="617"/>
      <c r="AD54" s="616"/>
      <c r="AE54" s="616"/>
      <c r="AF54" s="615"/>
      <c r="AG54" s="617"/>
      <c r="AH54" s="616"/>
      <c r="AI54" s="616"/>
      <c r="AJ54" s="615"/>
      <c r="AK54" s="617"/>
      <c r="AL54" s="616"/>
      <c r="AM54" s="616"/>
      <c r="AN54" s="615"/>
      <c r="AO54" s="617"/>
      <c r="AP54" s="616"/>
      <c r="AQ54" s="616"/>
      <c r="AR54" s="615"/>
      <c r="AS54" s="617"/>
      <c r="AT54" s="616"/>
      <c r="AU54" s="616"/>
      <c r="AV54" s="615"/>
      <c r="AW54" s="617"/>
      <c r="AX54" s="616"/>
      <c r="AY54" s="616"/>
      <c r="AZ54" s="615"/>
      <c r="BA54" s="617"/>
      <c r="BB54" s="616"/>
      <c r="BC54" s="616"/>
      <c r="BD54" s="615"/>
      <c r="BE54" s="617"/>
      <c r="BF54" s="615"/>
      <c r="BG54" s="617"/>
      <c r="BH54" s="616"/>
      <c r="BI54" s="617"/>
      <c r="BJ54" s="2308"/>
      <c r="BK54" s="2315"/>
    </row>
    <row r="55" spans="1:63" ht="6" customHeight="1" x14ac:dyDescent="0.15">
      <c r="A55" s="2320"/>
      <c r="B55" s="823">
        <v>14</v>
      </c>
      <c r="C55" s="2313"/>
      <c r="D55" s="2313"/>
      <c r="E55" s="2303"/>
      <c r="F55" s="610"/>
      <c r="G55" s="611"/>
      <c r="H55" s="610"/>
      <c r="I55" s="611"/>
      <c r="J55" s="610"/>
      <c r="K55" s="614"/>
      <c r="L55" s="611"/>
      <c r="M55" s="614"/>
      <c r="N55" s="611"/>
      <c r="O55" s="611"/>
      <c r="P55" s="610"/>
      <c r="Q55" s="611"/>
      <c r="R55" s="610"/>
      <c r="S55" s="614"/>
      <c r="T55" s="611"/>
      <c r="U55" s="614"/>
      <c r="V55" s="611"/>
      <c r="W55" s="611"/>
      <c r="X55" s="610"/>
      <c r="Y55" s="614"/>
      <c r="Z55" s="611"/>
      <c r="AA55" s="611"/>
      <c r="AB55" s="610"/>
      <c r="AC55" s="614"/>
      <c r="AD55" s="611"/>
      <c r="AE55" s="611"/>
      <c r="AF55" s="610"/>
      <c r="AG55" s="614"/>
      <c r="AH55" s="611"/>
      <c r="AI55" s="611"/>
      <c r="AJ55" s="610"/>
      <c r="AK55" s="614"/>
      <c r="AL55" s="611"/>
      <c r="AM55" s="611"/>
      <c r="AN55" s="610"/>
      <c r="AO55" s="614"/>
      <c r="AP55" s="611"/>
      <c r="AQ55" s="611"/>
      <c r="AR55" s="610"/>
      <c r="AS55" s="614"/>
      <c r="AT55" s="611"/>
      <c r="AU55" s="611"/>
      <c r="AV55" s="610"/>
      <c r="AW55" s="614"/>
      <c r="AX55" s="611"/>
      <c r="AY55" s="611"/>
      <c r="AZ55" s="610"/>
      <c r="BA55" s="614"/>
      <c r="BB55" s="611"/>
      <c r="BC55" s="611"/>
      <c r="BD55" s="610"/>
      <c r="BE55" s="614"/>
      <c r="BF55" s="610"/>
      <c r="BG55" s="614"/>
      <c r="BH55" s="611"/>
      <c r="BI55" s="614"/>
      <c r="BJ55" s="2306" t="s">
        <v>67</v>
      </c>
      <c r="BK55" s="2314">
        <f>SUM(H55:BJ57)/4</f>
        <v>0</v>
      </c>
    </row>
    <row r="56" spans="1:63" ht="3" customHeight="1" x14ac:dyDescent="0.15">
      <c r="A56" s="2320"/>
      <c r="B56" s="2299"/>
      <c r="C56" s="2313"/>
      <c r="D56" s="2313"/>
      <c r="E56" s="2304"/>
      <c r="F56" s="610"/>
      <c r="G56" s="611"/>
      <c r="H56" s="610"/>
      <c r="I56" s="611"/>
      <c r="J56" s="610"/>
      <c r="K56" s="614"/>
      <c r="L56" s="611"/>
      <c r="M56" s="614"/>
      <c r="N56" s="611"/>
      <c r="O56" s="611"/>
      <c r="P56" s="610"/>
      <c r="Q56" s="611"/>
      <c r="R56" s="610"/>
      <c r="S56" s="614"/>
      <c r="T56" s="611"/>
      <c r="U56" s="614"/>
      <c r="V56" s="611"/>
      <c r="W56" s="611"/>
      <c r="X56" s="610"/>
      <c r="Y56" s="614"/>
      <c r="Z56" s="611"/>
      <c r="AA56" s="611"/>
      <c r="AB56" s="610"/>
      <c r="AC56" s="614"/>
      <c r="AD56" s="611"/>
      <c r="AE56" s="611"/>
      <c r="AF56" s="610"/>
      <c r="AG56" s="614"/>
      <c r="AH56" s="611"/>
      <c r="AI56" s="611"/>
      <c r="AJ56" s="610"/>
      <c r="AK56" s="614"/>
      <c r="AL56" s="611"/>
      <c r="AM56" s="611"/>
      <c r="AN56" s="610"/>
      <c r="AO56" s="614"/>
      <c r="AP56" s="611"/>
      <c r="AQ56" s="611"/>
      <c r="AR56" s="610"/>
      <c r="AS56" s="614"/>
      <c r="AT56" s="611"/>
      <c r="AU56" s="611"/>
      <c r="AV56" s="610"/>
      <c r="AW56" s="614"/>
      <c r="AX56" s="611"/>
      <c r="AY56" s="611"/>
      <c r="AZ56" s="610"/>
      <c r="BA56" s="614"/>
      <c r="BB56" s="611"/>
      <c r="BC56" s="611"/>
      <c r="BD56" s="610"/>
      <c r="BE56" s="614"/>
      <c r="BF56" s="610"/>
      <c r="BG56" s="614"/>
      <c r="BH56" s="611"/>
      <c r="BI56" s="614"/>
      <c r="BJ56" s="2307"/>
      <c r="BK56" s="2314"/>
    </row>
    <row r="57" spans="1:63" ht="6" customHeight="1" x14ac:dyDescent="0.15">
      <c r="A57" s="2320"/>
      <c r="B57" s="826"/>
      <c r="C57" s="2313"/>
      <c r="D57" s="2313"/>
      <c r="E57" s="2305"/>
      <c r="F57" s="615"/>
      <c r="G57" s="616"/>
      <c r="H57" s="615"/>
      <c r="I57" s="616"/>
      <c r="J57" s="615"/>
      <c r="K57" s="617"/>
      <c r="L57" s="616"/>
      <c r="M57" s="617"/>
      <c r="N57" s="616"/>
      <c r="O57" s="616"/>
      <c r="P57" s="615"/>
      <c r="Q57" s="616"/>
      <c r="R57" s="615"/>
      <c r="S57" s="617"/>
      <c r="T57" s="616"/>
      <c r="U57" s="617"/>
      <c r="V57" s="616"/>
      <c r="W57" s="616"/>
      <c r="X57" s="615"/>
      <c r="Y57" s="617"/>
      <c r="Z57" s="616"/>
      <c r="AA57" s="616"/>
      <c r="AB57" s="615"/>
      <c r="AC57" s="617"/>
      <c r="AD57" s="616"/>
      <c r="AE57" s="616"/>
      <c r="AF57" s="615"/>
      <c r="AG57" s="617"/>
      <c r="AH57" s="616"/>
      <c r="AI57" s="616"/>
      <c r="AJ57" s="615"/>
      <c r="AK57" s="617"/>
      <c r="AL57" s="616"/>
      <c r="AM57" s="616"/>
      <c r="AN57" s="615"/>
      <c r="AO57" s="617"/>
      <c r="AP57" s="616"/>
      <c r="AQ57" s="616"/>
      <c r="AR57" s="615"/>
      <c r="AS57" s="617"/>
      <c r="AT57" s="616"/>
      <c r="AU57" s="616"/>
      <c r="AV57" s="615"/>
      <c r="AW57" s="617"/>
      <c r="AX57" s="616"/>
      <c r="AY57" s="616"/>
      <c r="AZ57" s="615"/>
      <c r="BA57" s="617"/>
      <c r="BB57" s="616"/>
      <c r="BC57" s="616"/>
      <c r="BD57" s="615"/>
      <c r="BE57" s="617"/>
      <c r="BF57" s="615"/>
      <c r="BG57" s="617"/>
      <c r="BH57" s="616"/>
      <c r="BI57" s="617"/>
      <c r="BJ57" s="2308"/>
      <c r="BK57" s="2314"/>
    </row>
    <row r="58" spans="1:63" ht="6" customHeight="1" x14ac:dyDescent="0.15">
      <c r="A58" s="2320"/>
      <c r="B58" s="2299">
        <v>15</v>
      </c>
      <c r="C58" s="2313"/>
      <c r="D58" s="2313"/>
      <c r="E58" s="2303"/>
      <c r="F58" s="610"/>
      <c r="G58" s="611"/>
      <c r="H58" s="610"/>
      <c r="I58" s="611"/>
      <c r="J58" s="610"/>
      <c r="K58" s="614"/>
      <c r="L58" s="611"/>
      <c r="M58" s="614"/>
      <c r="N58" s="611"/>
      <c r="O58" s="611"/>
      <c r="P58" s="610"/>
      <c r="Q58" s="611"/>
      <c r="R58" s="610"/>
      <c r="S58" s="614"/>
      <c r="T58" s="611"/>
      <c r="U58" s="614"/>
      <c r="V58" s="611"/>
      <c r="W58" s="611"/>
      <c r="X58" s="610"/>
      <c r="Y58" s="614"/>
      <c r="Z58" s="611"/>
      <c r="AA58" s="611"/>
      <c r="AB58" s="610"/>
      <c r="AC58" s="614"/>
      <c r="AD58" s="611"/>
      <c r="AE58" s="611"/>
      <c r="AF58" s="610"/>
      <c r="AG58" s="614"/>
      <c r="AH58" s="611"/>
      <c r="AI58" s="611"/>
      <c r="AJ58" s="610"/>
      <c r="AK58" s="614"/>
      <c r="AL58" s="611"/>
      <c r="AM58" s="611"/>
      <c r="AN58" s="610"/>
      <c r="AO58" s="614"/>
      <c r="AP58" s="611"/>
      <c r="AQ58" s="611"/>
      <c r="AR58" s="610"/>
      <c r="AS58" s="614"/>
      <c r="AT58" s="611"/>
      <c r="AU58" s="611"/>
      <c r="AV58" s="610"/>
      <c r="AW58" s="614"/>
      <c r="AX58" s="611"/>
      <c r="AY58" s="611"/>
      <c r="AZ58" s="610"/>
      <c r="BA58" s="614"/>
      <c r="BB58" s="611"/>
      <c r="BC58" s="611"/>
      <c r="BD58" s="610"/>
      <c r="BE58" s="614"/>
      <c r="BF58" s="610"/>
      <c r="BG58" s="614"/>
      <c r="BH58" s="611"/>
      <c r="BI58" s="614"/>
      <c r="BJ58" s="2306" t="s">
        <v>67</v>
      </c>
      <c r="BK58" s="2314">
        <f>SUM(H58:BJ60)/4</f>
        <v>0</v>
      </c>
    </row>
    <row r="59" spans="1:63" ht="3" customHeight="1" x14ac:dyDescent="0.15">
      <c r="A59" s="2320"/>
      <c r="B59" s="2299"/>
      <c r="C59" s="2313"/>
      <c r="D59" s="2313"/>
      <c r="E59" s="2304"/>
      <c r="F59" s="610"/>
      <c r="G59" s="611"/>
      <c r="H59" s="610"/>
      <c r="I59" s="611"/>
      <c r="J59" s="610"/>
      <c r="K59" s="614"/>
      <c r="L59" s="611"/>
      <c r="M59" s="614"/>
      <c r="N59" s="611"/>
      <c r="O59" s="611"/>
      <c r="P59" s="610"/>
      <c r="Q59" s="611"/>
      <c r="R59" s="610"/>
      <c r="S59" s="614"/>
      <c r="T59" s="611"/>
      <c r="U59" s="614"/>
      <c r="V59" s="611"/>
      <c r="W59" s="611"/>
      <c r="X59" s="610"/>
      <c r="Y59" s="614"/>
      <c r="Z59" s="611"/>
      <c r="AA59" s="611"/>
      <c r="AB59" s="610"/>
      <c r="AC59" s="614"/>
      <c r="AD59" s="611"/>
      <c r="AE59" s="611"/>
      <c r="AF59" s="610"/>
      <c r="AG59" s="614"/>
      <c r="AH59" s="611"/>
      <c r="AI59" s="611"/>
      <c r="AJ59" s="610"/>
      <c r="AK59" s="614"/>
      <c r="AL59" s="611"/>
      <c r="AM59" s="611"/>
      <c r="AN59" s="610"/>
      <c r="AO59" s="614"/>
      <c r="AP59" s="611"/>
      <c r="AQ59" s="611"/>
      <c r="AR59" s="610"/>
      <c r="AS59" s="614"/>
      <c r="AT59" s="611"/>
      <c r="AU59" s="611"/>
      <c r="AV59" s="610"/>
      <c r="AW59" s="614"/>
      <c r="AX59" s="611"/>
      <c r="AY59" s="611"/>
      <c r="AZ59" s="610"/>
      <c r="BA59" s="614"/>
      <c r="BB59" s="611"/>
      <c r="BC59" s="611"/>
      <c r="BD59" s="610"/>
      <c r="BE59" s="614"/>
      <c r="BF59" s="610"/>
      <c r="BG59" s="614"/>
      <c r="BH59" s="611"/>
      <c r="BI59" s="614"/>
      <c r="BJ59" s="2307"/>
      <c r="BK59" s="2314"/>
    </row>
    <row r="60" spans="1:63" ht="6" customHeight="1" x14ac:dyDescent="0.15">
      <c r="A60" s="2320"/>
      <c r="B60" s="826"/>
      <c r="C60" s="2313"/>
      <c r="D60" s="2313"/>
      <c r="E60" s="2305"/>
      <c r="F60" s="615"/>
      <c r="G60" s="616"/>
      <c r="H60" s="615"/>
      <c r="I60" s="616"/>
      <c r="J60" s="615"/>
      <c r="K60" s="617"/>
      <c r="L60" s="616"/>
      <c r="M60" s="617"/>
      <c r="N60" s="616"/>
      <c r="O60" s="616"/>
      <c r="P60" s="615"/>
      <c r="Q60" s="616"/>
      <c r="R60" s="615"/>
      <c r="S60" s="617"/>
      <c r="T60" s="616"/>
      <c r="U60" s="617"/>
      <c r="V60" s="616"/>
      <c r="W60" s="616"/>
      <c r="X60" s="615"/>
      <c r="Y60" s="617"/>
      <c r="Z60" s="616"/>
      <c r="AA60" s="616"/>
      <c r="AB60" s="615"/>
      <c r="AC60" s="617"/>
      <c r="AD60" s="616"/>
      <c r="AE60" s="616"/>
      <c r="AF60" s="615"/>
      <c r="AG60" s="617"/>
      <c r="AH60" s="616"/>
      <c r="AI60" s="616"/>
      <c r="AJ60" s="615"/>
      <c r="AK60" s="617"/>
      <c r="AL60" s="616"/>
      <c r="AM60" s="616"/>
      <c r="AN60" s="615"/>
      <c r="AO60" s="617"/>
      <c r="AP60" s="616"/>
      <c r="AQ60" s="616"/>
      <c r="AR60" s="615"/>
      <c r="AS60" s="617"/>
      <c r="AT60" s="616"/>
      <c r="AU60" s="616"/>
      <c r="AV60" s="615"/>
      <c r="AW60" s="617"/>
      <c r="AX60" s="616"/>
      <c r="AY60" s="616"/>
      <c r="AZ60" s="615"/>
      <c r="BA60" s="617"/>
      <c r="BB60" s="616"/>
      <c r="BC60" s="616"/>
      <c r="BD60" s="615"/>
      <c r="BE60" s="617"/>
      <c r="BF60" s="615"/>
      <c r="BG60" s="617"/>
      <c r="BH60" s="616"/>
      <c r="BI60" s="617"/>
      <c r="BJ60" s="2308"/>
      <c r="BK60" s="2314"/>
    </row>
    <row r="61" spans="1:63" ht="6" customHeight="1" x14ac:dyDescent="0.15">
      <c r="A61" s="2320"/>
      <c r="B61" s="2299">
        <v>16</v>
      </c>
      <c r="C61" s="2313"/>
      <c r="D61" s="2313"/>
      <c r="E61" s="2304"/>
      <c r="F61" s="610"/>
      <c r="G61" s="611"/>
      <c r="H61" s="610"/>
      <c r="I61" s="611"/>
      <c r="J61" s="610"/>
      <c r="K61" s="614"/>
      <c r="L61" s="611"/>
      <c r="M61" s="614"/>
      <c r="N61" s="611"/>
      <c r="O61" s="611"/>
      <c r="P61" s="610"/>
      <c r="Q61" s="611"/>
      <c r="R61" s="610"/>
      <c r="S61" s="614"/>
      <c r="T61" s="611"/>
      <c r="U61" s="614"/>
      <c r="V61" s="611"/>
      <c r="W61" s="611"/>
      <c r="X61" s="610"/>
      <c r="Y61" s="614"/>
      <c r="Z61" s="611"/>
      <c r="AA61" s="611"/>
      <c r="AB61" s="610"/>
      <c r="AC61" s="614"/>
      <c r="AD61" s="611"/>
      <c r="AE61" s="611"/>
      <c r="AF61" s="610"/>
      <c r="AG61" s="614"/>
      <c r="AH61" s="611"/>
      <c r="AI61" s="611"/>
      <c r="AJ61" s="610"/>
      <c r="AK61" s="614"/>
      <c r="AL61" s="611"/>
      <c r="AM61" s="611"/>
      <c r="AN61" s="610"/>
      <c r="AO61" s="614"/>
      <c r="AP61" s="611"/>
      <c r="AQ61" s="611"/>
      <c r="AR61" s="610"/>
      <c r="AS61" s="614"/>
      <c r="AT61" s="611"/>
      <c r="AU61" s="611"/>
      <c r="AV61" s="610"/>
      <c r="AW61" s="614"/>
      <c r="AX61" s="611"/>
      <c r="AY61" s="611"/>
      <c r="AZ61" s="610"/>
      <c r="BA61" s="614"/>
      <c r="BB61" s="611"/>
      <c r="BC61" s="611"/>
      <c r="BD61" s="610"/>
      <c r="BE61" s="614"/>
      <c r="BF61" s="610"/>
      <c r="BG61" s="614"/>
      <c r="BH61" s="611"/>
      <c r="BI61" s="614"/>
      <c r="BJ61" s="2306" t="s">
        <v>67</v>
      </c>
      <c r="BK61" s="2314">
        <f>SUM(H61:BJ63)/4</f>
        <v>0</v>
      </c>
    </row>
    <row r="62" spans="1:63" ht="3" customHeight="1" x14ac:dyDescent="0.15">
      <c r="A62" s="2320"/>
      <c r="B62" s="2299"/>
      <c r="C62" s="2313"/>
      <c r="D62" s="2313"/>
      <c r="E62" s="2304"/>
      <c r="F62" s="610"/>
      <c r="G62" s="611"/>
      <c r="H62" s="610"/>
      <c r="I62" s="611"/>
      <c r="J62" s="610"/>
      <c r="K62" s="614"/>
      <c r="L62" s="611"/>
      <c r="M62" s="614"/>
      <c r="N62" s="611"/>
      <c r="O62" s="611"/>
      <c r="P62" s="610"/>
      <c r="Q62" s="611"/>
      <c r="R62" s="610"/>
      <c r="S62" s="614"/>
      <c r="T62" s="611"/>
      <c r="U62" s="614"/>
      <c r="V62" s="611"/>
      <c r="W62" s="611"/>
      <c r="X62" s="610"/>
      <c r="Y62" s="614"/>
      <c r="Z62" s="611"/>
      <c r="AA62" s="611"/>
      <c r="AB62" s="610"/>
      <c r="AC62" s="614"/>
      <c r="AD62" s="611"/>
      <c r="AE62" s="611"/>
      <c r="AF62" s="610"/>
      <c r="AG62" s="614"/>
      <c r="AH62" s="611"/>
      <c r="AI62" s="611"/>
      <c r="AJ62" s="610"/>
      <c r="AK62" s="614"/>
      <c r="AL62" s="611"/>
      <c r="AM62" s="611"/>
      <c r="AN62" s="610"/>
      <c r="AO62" s="614"/>
      <c r="AP62" s="611"/>
      <c r="AQ62" s="611"/>
      <c r="AR62" s="610"/>
      <c r="AS62" s="614"/>
      <c r="AT62" s="611"/>
      <c r="AU62" s="611"/>
      <c r="AV62" s="610"/>
      <c r="AW62" s="614"/>
      <c r="AX62" s="611"/>
      <c r="AY62" s="611"/>
      <c r="AZ62" s="610"/>
      <c r="BA62" s="614"/>
      <c r="BB62" s="611"/>
      <c r="BC62" s="611"/>
      <c r="BD62" s="610"/>
      <c r="BE62" s="614"/>
      <c r="BF62" s="610"/>
      <c r="BG62" s="614"/>
      <c r="BH62" s="611"/>
      <c r="BI62" s="614"/>
      <c r="BJ62" s="2307"/>
      <c r="BK62" s="2314"/>
    </row>
    <row r="63" spans="1:63" ht="6" customHeight="1" x14ac:dyDescent="0.15">
      <c r="A63" s="2320"/>
      <c r="B63" s="2299"/>
      <c r="C63" s="2313"/>
      <c r="D63" s="2313"/>
      <c r="E63" s="2305"/>
      <c r="F63" s="615"/>
      <c r="G63" s="616"/>
      <c r="H63" s="615"/>
      <c r="I63" s="616"/>
      <c r="J63" s="615"/>
      <c r="K63" s="617"/>
      <c r="L63" s="616"/>
      <c r="M63" s="617"/>
      <c r="N63" s="616"/>
      <c r="O63" s="616"/>
      <c r="P63" s="615"/>
      <c r="Q63" s="616"/>
      <c r="R63" s="615"/>
      <c r="S63" s="617"/>
      <c r="T63" s="616"/>
      <c r="U63" s="617"/>
      <c r="V63" s="616"/>
      <c r="W63" s="616"/>
      <c r="X63" s="615"/>
      <c r="Y63" s="617"/>
      <c r="Z63" s="616"/>
      <c r="AA63" s="616"/>
      <c r="AB63" s="615"/>
      <c r="AC63" s="617"/>
      <c r="AD63" s="616"/>
      <c r="AE63" s="616"/>
      <c r="AF63" s="615"/>
      <c r="AG63" s="617"/>
      <c r="AH63" s="616"/>
      <c r="AI63" s="616"/>
      <c r="AJ63" s="615"/>
      <c r="AK63" s="617"/>
      <c r="AL63" s="616"/>
      <c r="AM63" s="616"/>
      <c r="AN63" s="615"/>
      <c r="AO63" s="617"/>
      <c r="AP63" s="616"/>
      <c r="AQ63" s="616"/>
      <c r="AR63" s="615"/>
      <c r="AS63" s="617"/>
      <c r="AT63" s="616"/>
      <c r="AU63" s="616"/>
      <c r="AV63" s="615"/>
      <c r="AW63" s="617"/>
      <c r="AX63" s="616"/>
      <c r="AY63" s="616"/>
      <c r="AZ63" s="615"/>
      <c r="BA63" s="617"/>
      <c r="BB63" s="616"/>
      <c r="BC63" s="616"/>
      <c r="BD63" s="615"/>
      <c r="BE63" s="617"/>
      <c r="BF63" s="615"/>
      <c r="BG63" s="617"/>
      <c r="BH63" s="616"/>
      <c r="BI63" s="617"/>
      <c r="BJ63" s="2308"/>
      <c r="BK63" s="2314"/>
    </row>
    <row r="64" spans="1:63" ht="6" customHeight="1" x14ac:dyDescent="0.15">
      <c r="A64" s="2320"/>
      <c r="B64" s="823">
        <v>17</v>
      </c>
      <c r="C64" s="2313"/>
      <c r="D64" s="2301"/>
      <c r="E64" s="2303"/>
      <c r="F64" s="610"/>
      <c r="G64" s="611"/>
      <c r="H64" s="610"/>
      <c r="I64" s="611"/>
      <c r="J64" s="610"/>
      <c r="K64" s="614"/>
      <c r="L64" s="611"/>
      <c r="M64" s="614"/>
      <c r="N64" s="611"/>
      <c r="O64" s="611"/>
      <c r="P64" s="610"/>
      <c r="Q64" s="611"/>
      <c r="R64" s="610"/>
      <c r="S64" s="614"/>
      <c r="T64" s="611"/>
      <c r="U64" s="614"/>
      <c r="V64" s="611"/>
      <c r="W64" s="611"/>
      <c r="X64" s="610"/>
      <c r="Y64" s="614"/>
      <c r="Z64" s="611"/>
      <c r="AA64" s="611"/>
      <c r="AB64" s="610"/>
      <c r="AC64" s="614"/>
      <c r="AD64" s="611"/>
      <c r="AE64" s="611"/>
      <c r="AF64" s="610"/>
      <c r="AG64" s="614"/>
      <c r="AH64" s="611"/>
      <c r="AI64" s="611"/>
      <c r="AJ64" s="610"/>
      <c r="AK64" s="614"/>
      <c r="AL64" s="611"/>
      <c r="AM64" s="611"/>
      <c r="AN64" s="610"/>
      <c r="AO64" s="614"/>
      <c r="AP64" s="611"/>
      <c r="AQ64" s="611"/>
      <c r="AR64" s="610"/>
      <c r="AS64" s="614"/>
      <c r="AT64" s="611"/>
      <c r="AU64" s="611"/>
      <c r="AV64" s="610"/>
      <c r="AW64" s="614"/>
      <c r="AX64" s="611"/>
      <c r="AY64" s="611"/>
      <c r="AZ64" s="610"/>
      <c r="BA64" s="614"/>
      <c r="BB64" s="611"/>
      <c r="BC64" s="611"/>
      <c r="BD64" s="610"/>
      <c r="BE64" s="614"/>
      <c r="BF64" s="610"/>
      <c r="BG64" s="614"/>
      <c r="BH64" s="611"/>
      <c r="BI64" s="614"/>
      <c r="BJ64" s="2306" t="s">
        <v>67</v>
      </c>
      <c r="BK64" s="2314">
        <f>SUM(H64:BJ66)/4</f>
        <v>0</v>
      </c>
    </row>
    <row r="65" spans="1:63" ht="3" customHeight="1" x14ac:dyDescent="0.15">
      <c r="A65" s="2320"/>
      <c r="B65" s="2299"/>
      <c r="C65" s="2313"/>
      <c r="D65" s="2301"/>
      <c r="E65" s="2304"/>
      <c r="F65" s="610"/>
      <c r="G65" s="611"/>
      <c r="H65" s="610"/>
      <c r="I65" s="611"/>
      <c r="J65" s="610"/>
      <c r="K65" s="614"/>
      <c r="L65" s="611"/>
      <c r="M65" s="614"/>
      <c r="N65" s="611"/>
      <c r="O65" s="611"/>
      <c r="P65" s="610"/>
      <c r="Q65" s="611"/>
      <c r="R65" s="610"/>
      <c r="S65" s="614"/>
      <c r="T65" s="611"/>
      <c r="U65" s="614"/>
      <c r="V65" s="611"/>
      <c r="W65" s="611"/>
      <c r="X65" s="610"/>
      <c r="Y65" s="614"/>
      <c r="Z65" s="611"/>
      <c r="AA65" s="611"/>
      <c r="AB65" s="610"/>
      <c r="AC65" s="614"/>
      <c r="AD65" s="611"/>
      <c r="AE65" s="611"/>
      <c r="AF65" s="610"/>
      <c r="AG65" s="614"/>
      <c r="AH65" s="611"/>
      <c r="AI65" s="611"/>
      <c r="AJ65" s="610"/>
      <c r="AK65" s="614"/>
      <c r="AL65" s="611"/>
      <c r="AM65" s="611"/>
      <c r="AN65" s="610"/>
      <c r="AO65" s="614"/>
      <c r="AP65" s="611"/>
      <c r="AQ65" s="611"/>
      <c r="AR65" s="610"/>
      <c r="AS65" s="614"/>
      <c r="AT65" s="611"/>
      <c r="AU65" s="611"/>
      <c r="AV65" s="610"/>
      <c r="AW65" s="614"/>
      <c r="AX65" s="611"/>
      <c r="AY65" s="611"/>
      <c r="AZ65" s="610"/>
      <c r="BA65" s="614"/>
      <c r="BB65" s="611"/>
      <c r="BC65" s="611"/>
      <c r="BD65" s="610"/>
      <c r="BE65" s="614"/>
      <c r="BF65" s="610"/>
      <c r="BG65" s="614"/>
      <c r="BH65" s="611"/>
      <c r="BI65" s="614"/>
      <c r="BJ65" s="2307"/>
      <c r="BK65" s="2314"/>
    </row>
    <row r="66" spans="1:63" ht="6" customHeight="1" x14ac:dyDescent="0.15">
      <c r="A66" s="2320"/>
      <c r="B66" s="826"/>
      <c r="C66" s="2313"/>
      <c r="D66" s="2302"/>
      <c r="E66" s="2305"/>
      <c r="F66" s="615"/>
      <c r="G66" s="616"/>
      <c r="H66" s="615"/>
      <c r="I66" s="616"/>
      <c r="J66" s="615"/>
      <c r="K66" s="617"/>
      <c r="L66" s="616"/>
      <c r="M66" s="617"/>
      <c r="N66" s="616"/>
      <c r="O66" s="616"/>
      <c r="P66" s="615"/>
      <c r="Q66" s="616"/>
      <c r="R66" s="615"/>
      <c r="S66" s="617"/>
      <c r="T66" s="616"/>
      <c r="U66" s="617"/>
      <c r="V66" s="616"/>
      <c r="W66" s="616"/>
      <c r="X66" s="615"/>
      <c r="Y66" s="617"/>
      <c r="Z66" s="616"/>
      <c r="AA66" s="616"/>
      <c r="AB66" s="615"/>
      <c r="AC66" s="617"/>
      <c r="AD66" s="616"/>
      <c r="AE66" s="616"/>
      <c r="AF66" s="615"/>
      <c r="AG66" s="617"/>
      <c r="AH66" s="616"/>
      <c r="AI66" s="616"/>
      <c r="AJ66" s="615"/>
      <c r="AK66" s="617"/>
      <c r="AL66" s="616"/>
      <c r="AM66" s="616"/>
      <c r="AN66" s="615"/>
      <c r="AO66" s="617"/>
      <c r="AP66" s="616"/>
      <c r="AQ66" s="616"/>
      <c r="AR66" s="615"/>
      <c r="AS66" s="617"/>
      <c r="AT66" s="616"/>
      <c r="AU66" s="616"/>
      <c r="AV66" s="615"/>
      <c r="AW66" s="617"/>
      <c r="AX66" s="616"/>
      <c r="AY66" s="616"/>
      <c r="AZ66" s="615"/>
      <c r="BA66" s="617"/>
      <c r="BB66" s="616"/>
      <c r="BC66" s="616"/>
      <c r="BD66" s="615"/>
      <c r="BE66" s="617"/>
      <c r="BF66" s="615"/>
      <c r="BG66" s="617"/>
      <c r="BH66" s="616"/>
      <c r="BI66" s="617"/>
      <c r="BJ66" s="2308"/>
      <c r="BK66" s="2314"/>
    </row>
    <row r="67" spans="1:63" ht="6" customHeight="1" x14ac:dyDescent="0.15">
      <c r="A67" s="2320"/>
      <c r="B67" s="2299">
        <v>18</v>
      </c>
      <c r="C67" s="2300"/>
      <c r="D67" s="2301"/>
      <c r="E67" s="2310"/>
      <c r="F67" s="610"/>
      <c r="G67" s="611"/>
      <c r="H67" s="610"/>
      <c r="I67" s="611"/>
      <c r="J67" s="610"/>
      <c r="K67" s="614"/>
      <c r="L67" s="611"/>
      <c r="M67" s="614"/>
      <c r="N67" s="611"/>
      <c r="O67" s="611"/>
      <c r="P67" s="610"/>
      <c r="Q67" s="611"/>
      <c r="R67" s="610"/>
      <c r="S67" s="614"/>
      <c r="T67" s="611"/>
      <c r="U67" s="614"/>
      <c r="V67" s="611"/>
      <c r="W67" s="611"/>
      <c r="X67" s="610"/>
      <c r="Y67" s="614"/>
      <c r="Z67" s="611"/>
      <c r="AA67" s="611"/>
      <c r="AB67" s="610"/>
      <c r="AC67" s="614"/>
      <c r="AD67" s="611"/>
      <c r="AE67" s="611"/>
      <c r="AF67" s="610"/>
      <c r="AG67" s="614"/>
      <c r="AH67" s="611"/>
      <c r="AI67" s="611"/>
      <c r="AJ67" s="610"/>
      <c r="AK67" s="614"/>
      <c r="AL67" s="611"/>
      <c r="AM67" s="611"/>
      <c r="AN67" s="610"/>
      <c r="AO67" s="614"/>
      <c r="AP67" s="611"/>
      <c r="AQ67" s="611"/>
      <c r="AR67" s="610"/>
      <c r="AS67" s="614"/>
      <c r="AT67" s="611"/>
      <c r="AU67" s="611"/>
      <c r="AV67" s="610"/>
      <c r="AW67" s="614"/>
      <c r="AX67" s="611"/>
      <c r="AY67" s="611"/>
      <c r="AZ67" s="610"/>
      <c r="BA67" s="614"/>
      <c r="BB67" s="611"/>
      <c r="BC67" s="611"/>
      <c r="BD67" s="610"/>
      <c r="BE67" s="614"/>
      <c r="BF67" s="610"/>
      <c r="BG67" s="614"/>
      <c r="BH67" s="611"/>
      <c r="BI67" s="614"/>
      <c r="BJ67" s="2306" t="s">
        <v>67</v>
      </c>
      <c r="BK67" s="2314">
        <f>SUM(H67:BJ69)/4</f>
        <v>0</v>
      </c>
    </row>
    <row r="68" spans="1:63" ht="3" customHeight="1" x14ac:dyDescent="0.15">
      <c r="A68" s="2320"/>
      <c r="B68" s="2299"/>
      <c r="C68" s="2300"/>
      <c r="D68" s="2301"/>
      <c r="E68" s="2311"/>
      <c r="F68" s="610"/>
      <c r="G68" s="611"/>
      <c r="H68" s="610"/>
      <c r="I68" s="611"/>
      <c r="J68" s="610"/>
      <c r="K68" s="614"/>
      <c r="L68" s="611"/>
      <c r="M68" s="614"/>
      <c r="N68" s="611"/>
      <c r="O68" s="611"/>
      <c r="P68" s="610"/>
      <c r="Q68" s="611"/>
      <c r="R68" s="610"/>
      <c r="S68" s="614"/>
      <c r="T68" s="611"/>
      <c r="U68" s="614"/>
      <c r="V68" s="611"/>
      <c r="W68" s="611"/>
      <c r="X68" s="610"/>
      <c r="Y68" s="614"/>
      <c r="Z68" s="611"/>
      <c r="AA68" s="611"/>
      <c r="AB68" s="610"/>
      <c r="AC68" s="614"/>
      <c r="AD68" s="611"/>
      <c r="AE68" s="611"/>
      <c r="AF68" s="610"/>
      <c r="AG68" s="614"/>
      <c r="AH68" s="611"/>
      <c r="AI68" s="611"/>
      <c r="AJ68" s="610"/>
      <c r="AK68" s="614"/>
      <c r="AL68" s="611"/>
      <c r="AM68" s="611"/>
      <c r="AN68" s="610"/>
      <c r="AO68" s="614"/>
      <c r="AP68" s="611"/>
      <c r="AQ68" s="611"/>
      <c r="AR68" s="610"/>
      <c r="AS68" s="614"/>
      <c r="AT68" s="611"/>
      <c r="AU68" s="611"/>
      <c r="AV68" s="610"/>
      <c r="AW68" s="614"/>
      <c r="AX68" s="611"/>
      <c r="AY68" s="611"/>
      <c r="AZ68" s="610"/>
      <c r="BA68" s="614"/>
      <c r="BB68" s="611"/>
      <c r="BC68" s="611"/>
      <c r="BD68" s="610"/>
      <c r="BE68" s="614"/>
      <c r="BF68" s="610"/>
      <c r="BG68" s="614"/>
      <c r="BH68" s="611"/>
      <c r="BI68" s="614"/>
      <c r="BJ68" s="2307"/>
      <c r="BK68" s="2314"/>
    </row>
    <row r="69" spans="1:63" ht="6" customHeight="1" x14ac:dyDescent="0.15">
      <c r="A69" s="2320"/>
      <c r="B69" s="2299"/>
      <c r="C69" s="2300"/>
      <c r="D69" s="2302"/>
      <c r="E69" s="2312"/>
      <c r="F69" s="615"/>
      <c r="G69" s="616"/>
      <c r="H69" s="615"/>
      <c r="I69" s="616"/>
      <c r="J69" s="615"/>
      <c r="K69" s="617"/>
      <c r="L69" s="616"/>
      <c r="M69" s="617"/>
      <c r="N69" s="616"/>
      <c r="O69" s="616"/>
      <c r="P69" s="615"/>
      <c r="Q69" s="616"/>
      <c r="R69" s="615"/>
      <c r="S69" s="617"/>
      <c r="T69" s="616"/>
      <c r="U69" s="617"/>
      <c r="V69" s="616"/>
      <c r="W69" s="616"/>
      <c r="X69" s="615"/>
      <c r="Y69" s="617"/>
      <c r="Z69" s="616"/>
      <c r="AA69" s="616"/>
      <c r="AB69" s="615"/>
      <c r="AC69" s="617"/>
      <c r="AD69" s="616"/>
      <c r="AE69" s="616"/>
      <c r="AF69" s="615"/>
      <c r="AG69" s="617"/>
      <c r="AH69" s="616"/>
      <c r="AI69" s="616"/>
      <c r="AJ69" s="615"/>
      <c r="AK69" s="617"/>
      <c r="AL69" s="616"/>
      <c r="AM69" s="616"/>
      <c r="AN69" s="615"/>
      <c r="AO69" s="617"/>
      <c r="AP69" s="616"/>
      <c r="AQ69" s="616"/>
      <c r="AR69" s="615"/>
      <c r="AS69" s="617"/>
      <c r="AT69" s="616"/>
      <c r="AU69" s="616"/>
      <c r="AV69" s="615"/>
      <c r="AW69" s="617"/>
      <c r="AX69" s="616"/>
      <c r="AY69" s="616"/>
      <c r="AZ69" s="615"/>
      <c r="BA69" s="617"/>
      <c r="BB69" s="616"/>
      <c r="BC69" s="616"/>
      <c r="BD69" s="615"/>
      <c r="BE69" s="617"/>
      <c r="BF69" s="615"/>
      <c r="BG69" s="617"/>
      <c r="BH69" s="616"/>
      <c r="BI69" s="617"/>
      <c r="BJ69" s="2308"/>
      <c r="BK69" s="2314"/>
    </row>
    <row r="70" spans="1:63" ht="6" customHeight="1" x14ac:dyDescent="0.15">
      <c r="A70" s="2320"/>
      <c r="B70" s="823">
        <v>19</v>
      </c>
      <c r="C70" s="2300"/>
      <c r="D70" s="2301"/>
      <c r="E70" s="2303"/>
      <c r="F70" s="610"/>
      <c r="G70" s="611"/>
      <c r="H70" s="610"/>
      <c r="I70" s="611"/>
      <c r="J70" s="610"/>
      <c r="K70" s="614"/>
      <c r="L70" s="611"/>
      <c r="M70" s="614"/>
      <c r="N70" s="611"/>
      <c r="O70" s="611"/>
      <c r="P70" s="610"/>
      <c r="Q70" s="611"/>
      <c r="R70" s="610"/>
      <c r="S70" s="614"/>
      <c r="T70" s="611"/>
      <c r="U70" s="614"/>
      <c r="V70" s="611"/>
      <c r="W70" s="611"/>
      <c r="X70" s="610"/>
      <c r="Y70" s="614"/>
      <c r="Z70" s="611"/>
      <c r="AA70" s="611"/>
      <c r="AB70" s="610"/>
      <c r="AC70" s="614"/>
      <c r="AD70" s="611"/>
      <c r="AE70" s="611"/>
      <c r="AF70" s="610"/>
      <c r="AG70" s="614"/>
      <c r="AH70" s="611"/>
      <c r="AI70" s="611"/>
      <c r="AJ70" s="610"/>
      <c r="AK70" s="614"/>
      <c r="AL70" s="611"/>
      <c r="AM70" s="611"/>
      <c r="AN70" s="610"/>
      <c r="AO70" s="614"/>
      <c r="AP70" s="611"/>
      <c r="AQ70" s="611"/>
      <c r="AR70" s="610"/>
      <c r="AS70" s="614"/>
      <c r="AT70" s="611"/>
      <c r="AU70" s="611"/>
      <c r="AV70" s="610"/>
      <c r="AW70" s="614"/>
      <c r="AX70" s="611"/>
      <c r="AY70" s="611"/>
      <c r="AZ70" s="610"/>
      <c r="BA70" s="614"/>
      <c r="BB70" s="611"/>
      <c r="BC70" s="611"/>
      <c r="BD70" s="610"/>
      <c r="BE70" s="614"/>
      <c r="BF70" s="610"/>
      <c r="BG70" s="614"/>
      <c r="BH70" s="611"/>
      <c r="BI70" s="614"/>
      <c r="BJ70" s="2306" t="s">
        <v>67</v>
      </c>
    </row>
    <row r="71" spans="1:63" ht="3" customHeight="1" x14ac:dyDescent="0.15">
      <c r="A71" s="2320"/>
      <c r="B71" s="2299"/>
      <c r="C71" s="2300"/>
      <c r="D71" s="2301"/>
      <c r="E71" s="2304"/>
      <c r="F71" s="610"/>
      <c r="G71" s="611"/>
      <c r="H71" s="610"/>
      <c r="I71" s="611"/>
      <c r="J71" s="610"/>
      <c r="K71" s="614"/>
      <c r="L71" s="611"/>
      <c r="M71" s="614"/>
      <c r="N71" s="611"/>
      <c r="O71" s="611"/>
      <c r="P71" s="610"/>
      <c r="Q71" s="611"/>
      <c r="R71" s="610"/>
      <c r="S71" s="614"/>
      <c r="T71" s="611"/>
      <c r="U71" s="614"/>
      <c r="V71" s="611"/>
      <c r="W71" s="611"/>
      <c r="X71" s="610"/>
      <c r="Y71" s="614"/>
      <c r="Z71" s="611"/>
      <c r="AA71" s="611"/>
      <c r="AB71" s="610"/>
      <c r="AC71" s="614"/>
      <c r="AD71" s="611"/>
      <c r="AE71" s="611"/>
      <c r="AF71" s="610"/>
      <c r="AG71" s="614"/>
      <c r="AH71" s="611"/>
      <c r="AI71" s="611"/>
      <c r="AJ71" s="610"/>
      <c r="AK71" s="614"/>
      <c r="AL71" s="611"/>
      <c r="AM71" s="611"/>
      <c r="AN71" s="610"/>
      <c r="AO71" s="614"/>
      <c r="AP71" s="611"/>
      <c r="AQ71" s="611"/>
      <c r="AR71" s="610"/>
      <c r="AS71" s="614"/>
      <c r="AT71" s="611"/>
      <c r="AU71" s="611"/>
      <c r="AV71" s="610"/>
      <c r="AW71" s="614"/>
      <c r="AX71" s="611"/>
      <c r="AY71" s="611"/>
      <c r="AZ71" s="610"/>
      <c r="BA71" s="614"/>
      <c r="BB71" s="611"/>
      <c r="BC71" s="611"/>
      <c r="BD71" s="610"/>
      <c r="BE71" s="614"/>
      <c r="BF71" s="610"/>
      <c r="BG71" s="614"/>
      <c r="BH71" s="611"/>
      <c r="BI71" s="614"/>
      <c r="BJ71" s="2307"/>
    </row>
    <row r="72" spans="1:63" ht="6" customHeight="1" x14ac:dyDescent="0.15">
      <c r="A72" s="2320"/>
      <c r="B72" s="826"/>
      <c r="C72" s="2300"/>
      <c r="D72" s="2302"/>
      <c r="E72" s="2305"/>
      <c r="F72" s="615"/>
      <c r="G72" s="616"/>
      <c r="H72" s="615"/>
      <c r="I72" s="616"/>
      <c r="J72" s="615"/>
      <c r="K72" s="617"/>
      <c r="L72" s="616"/>
      <c r="M72" s="617"/>
      <c r="N72" s="616"/>
      <c r="O72" s="616"/>
      <c r="P72" s="615"/>
      <c r="Q72" s="616"/>
      <c r="R72" s="615"/>
      <c r="S72" s="617"/>
      <c r="T72" s="616"/>
      <c r="U72" s="617"/>
      <c r="V72" s="616"/>
      <c r="W72" s="616"/>
      <c r="X72" s="615"/>
      <c r="Y72" s="617"/>
      <c r="Z72" s="616"/>
      <c r="AA72" s="616"/>
      <c r="AB72" s="615"/>
      <c r="AC72" s="617"/>
      <c r="AD72" s="616"/>
      <c r="AE72" s="616"/>
      <c r="AF72" s="615"/>
      <c r="AG72" s="617"/>
      <c r="AH72" s="616"/>
      <c r="AI72" s="616"/>
      <c r="AJ72" s="615"/>
      <c r="AK72" s="617"/>
      <c r="AL72" s="616"/>
      <c r="AM72" s="616"/>
      <c r="AN72" s="615"/>
      <c r="AO72" s="617"/>
      <c r="AP72" s="616"/>
      <c r="AQ72" s="616"/>
      <c r="AR72" s="615"/>
      <c r="AS72" s="617"/>
      <c r="AT72" s="616"/>
      <c r="AU72" s="616"/>
      <c r="AV72" s="615"/>
      <c r="AW72" s="617"/>
      <c r="AX72" s="616"/>
      <c r="AY72" s="616"/>
      <c r="AZ72" s="615"/>
      <c r="BA72" s="617"/>
      <c r="BB72" s="616"/>
      <c r="BC72" s="616"/>
      <c r="BD72" s="615"/>
      <c r="BE72" s="617"/>
      <c r="BF72" s="615"/>
      <c r="BG72" s="617"/>
      <c r="BH72" s="616"/>
      <c r="BI72" s="617"/>
      <c r="BJ72" s="2308"/>
    </row>
    <row r="73" spans="1:63" ht="6" customHeight="1" x14ac:dyDescent="0.15">
      <c r="A73" s="2320"/>
      <c r="B73" s="2299">
        <v>20</v>
      </c>
      <c r="C73" s="2300"/>
      <c r="D73" s="2301"/>
      <c r="E73" s="2303"/>
      <c r="F73" s="610"/>
      <c r="G73" s="611"/>
      <c r="H73" s="610"/>
      <c r="I73" s="611"/>
      <c r="J73" s="610"/>
      <c r="K73" s="614"/>
      <c r="L73" s="611"/>
      <c r="M73" s="614"/>
      <c r="N73" s="611"/>
      <c r="O73" s="611"/>
      <c r="P73" s="610"/>
      <c r="Q73" s="611"/>
      <c r="R73" s="610"/>
      <c r="S73" s="614"/>
      <c r="T73" s="611"/>
      <c r="U73" s="614"/>
      <c r="V73" s="611"/>
      <c r="W73" s="611"/>
      <c r="X73" s="610"/>
      <c r="Y73" s="614"/>
      <c r="Z73" s="611"/>
      <c r="AA73" s="611"/>
      <c r="AB73" s="610"/>
      <c r="AC73" s="614"/>
      <c r="AD73" s="611"/>
      <c r="AE73" s="611"/>
      <c r="AF73" s="610"/>
      <c r="AG73" s="614"/>
      <c r="AH73" s="611"/>
      <c r="AI73" s="611"/>
      <c r="AJ73" s="610"/>
      <c r="AK73" s="614"/>
      <c r="AL73" s="611"/>
      <c r="AM73" s="611"/>
      <c r="AN73" s="610"/>
      <c r="AO73" s="614"/>
      <c r="AP73" s="611"/>
      <c r="AQ73" s="611"/>
      <c r="AR73" s="610"/>
      <c r="AS73" s="614"/>
      <c r="AT73" s="611"/>
      <c r="AU73" s="611"/>
      <c r="AV73" s="610"/>
      <c r="AW73" s="614"/>
      <c r="AX73" s="611"/>
      <c r="AY73" s="611"/>
      <c r="AZ73" s="610"/>
      <c r="BA73" s="614"/>
      <c r="BB73" s="611"/>
      <c r="BC73" s="611"/>
      <c r="BD73" s="610"/>
      <c r="BE73" s="614"/>
      <c r="BF73" s="610"/>
      <c r="BG73" s="614"/>
      <c r="BH73" s="611"/>
      <c r="BI73" s="614"/>
      <c r="BJ73" s="2306" t="s">
        <v>67</v>
      </c>
    </row>
    <row r="74" spans="1:63" ht="3" customHeight="1" x14ac:dyDescent="0.15">
      <c r="A74" s="2320"/>
      <c r="B74" s="2299"/>
      <c r="C74" s="2300"/>
      <c r="D74" s="2301"/>
      <c r="E74" s="2304"/>
      <c r="F74" s="610"/>
      <c r="G74" s="611"/>
      <c r="H74" s="610"/>
      <c r="I74" s="611"/>
      <c r="J74" s="610"/>
      <c r="K74" s="614"/>
      <c r="L74" s="611"/>
      <c r="M74" s="614"/>
      <c r="N74" s="611"/>
      <c r="O74" s="611"/>
      <c r="P74" s="610"/>
      <c r="Q74" s="611"/>
      <c r="R74" s="610"/>
      <c r="S74" s="614"/>
      <c r="T74" s="611"/>
      <c r="U74" s="614"/>
      <c r="V74" s="611"/>
      <c r="W74" s="611"/>
      <c r="X74" s="610"/>
      <c r="Y74" s="614"/>
      <c r="Z74" s="611"/>
      <c r="AA74" s="611"/>
      <c r="AB74" s="610"/>
      <c r="AC74" s="614"/>
      <c r="AD74" s="611"/>
      <c r="AE74" s="611"/>
      <c r="AF74" s="610"/>
      <c r="AG74" s="614"/>
      <c r="AH74" s="611"/>
      <c r="AI74" s="611"/>
      <c r="AJ74" s="610"/>
      <c r="AK74" s="614"/>
      <c r="AL74" s="611"/>
      <c r="AM74" s="611"/>
      <c r="AN74" s="610"/>
      <c r="AO74" s="614"/>
      <c r="AP74" s="611"/>
      <c r="AQ74" s="611"/>
      <c r="AR74" s="610"/>
      <c r="AS74" s="614"/>
      <c r="AT74" s="611"/>
      <c r="AU74" s="611"/>
      <c r="AV74" s="610"/>
      <c r="AW74" s="614"/>
      <c r="AX74" s="611"/>
      <c r="AY74" s="611"/>
      <c r="AZ74" s="610"/>
      <c r="BA74" s="614"/>
      <c r="BB74" s="611"/>
      <c r="BC74" s="611"/>
      <c r="BD74" s="610"/>
      <c r="BE74" s="614"/>
      <c r="BF74" s="610"/>
      <c r="BG74" s="614"/>
      <c r="BH74" s="611"/>
      <c r="BI74" s="614"/>
      <c r="BJ74" s="2307"/>
    </row>
    <row r="75" spans="1:63" ht="6" customHeight="1" x14ac:dyDescent="0.15">
      <c r="A75" s="2320"/>
      <c r="B75" s="2309"/>
      <c r="C75" s="2300"/>
      <c r="D75" s="2302"/>
      <c r="E75" s="2305"/>
      <c r="F75" s="615"/>
      <c r="G75" s="616"/>
      <c r="H75" s="615"/>
      <c r="I75" s="616"/>
      <c r="J75" s="615"/>
      <c r="K75" s="617"/>
      <c r="L75" s="616"/>
      <c r="M75" s="617"/>
      <c r="N75" s="616"/>
      <c r="O75" s="616"/>
      <c r="P75" s="615"/>
      <c r="Q75" s="616"/>
      <c r="R75" s="615"/>
      <c r="S75" s="617"/>
      <c r="T75" s="616"/>
      <c r="U75" s="617"/>
      <c r="V75" s="616"/>
      <c r="W75" s="616"/>
      <c r="X75" s="615"/>
      <c r="Y75" s="617"/>
      <c r="Z75" s="616"/>
      <c r="AA75" s="616"/>
      <c r="AB75" s="615"/>
      <c r="AC75" s="617"/>
      <c r="AD75" s="616"/>
      <c r="AE75" s="616"/>
      <c r="AF75" s="615"/>
      <c r="AG75" s="617"/>
      <c r="AH75" s="616"/>
      <c r="AI75" s="616"/>
      <c r="AJ75" s="615"/>
      <c r="AK75" s="617"/>
      <c r="AL75" s="616"/>
      <c r="AM75" s="616"/>
      <c r="AN75" s="615"/>
      <c r="AO75" s="617"/>
      <c r="AP75" s="616"/>
      <c r="AQ75" s="616"/>
      <c r="AR75" s="615"/>
      <c r="AS75" s="617"/>
      <c r="AT75" s="616"/>
      <c r="AU75" s="616"/>
      <c r="AV75" s="615"/>
      <c r="AW75" s="617"/>
      <c r="AX75" s="616"/>
      <c r="AY75" s="616"/>
      <c r="AZ75" s="615"/>
      <c r="BA75" s="617"/>
      <c r="BB75" s="616"/>
      <c r="BC75" s="616"/>
      <c r="BD75" s="615"/>
      <c r="BE75" s="617"/>
      <c r="BF75" s="615"/>
      <c r="BG75" s="617"/>
      <c r="BH75" s="616"/>
      <c r="BI75" s="617"/>
      <c r="BJ75" s="2308"/>
    </row>
    <row r="76" spans="1:63" ht="14.1" customHeight="1" x14ac:dyDescent="0.15">
      <c r="A76" s="2321"/>
      <c r="B76" s="782" t="s">
        <v>1684</v>
      </c>
      <c r="C76" s="783"/>
      <c r="D76" s="783"/>
      <c r="E76" s="784"/>
      <c r="F76" s="657">
        <f>SUM(F13:F75)</f>
        <v>0</v>
      </c>
      <c r="G76" s="658">
        <f t="shared" ref="G76:BI76" si="34">SUM(G13:G75)</f>
        <v>0</v>
      </c>
      <c r="H76" s="657">
        <f t="shared" si="34"/>
        <v>0</v>
      </c>
      <c r="I76" s="658">
        <f t="shared" si="34"/>
        <v>0</v>
      </c>
      <c r="J76" s="657">
        <f t="shared" si="34"/>
        <v>0</v>
      </c>
      <c r="K76" s="659">
        <f t="shared" si="34"/>
        <v>0</v>
      </c>
      <c r="L76" s="658">
        <f t="shared" si="34"/>
        <v>0</v>
      </c>
      <c r="M76" s="659">
        <f t="shared" si="34"/>
        <v>0</v>
      </c>
      <c r="N76" s="658">
        <f t="shared" si="34"/>
        <v>0</v>
      </c>
      <c r="O76" s="658">
        <f t="shared" si="34"/>
        <v>0</v>
      </c>
      <c r="P76" s="657">
        <f t="shared" si="34"/>
        <v>0</v>
      </c>
      <c r="Q76" s="658">
        <f t="shared" si="34"/>
        <v>0</v>
      </c>
      <c r="R76" s="657">
        <f t="shared" si="34"/>
        <v>0</v>
      </c>
      <c r="S76" s="659">
        <f t="shared" si="34"/>
        <v>0</v>
      </c>
      <c r="T76" s="658">
        <f t="shared" si="34"/>
        <v>0</v>
      </c>
      <c r="U76" s="659">
        <f t="shared" si="34"/>
        <v>0</v>
      </c>
      <c r="V76" s="658">
        <f t="shared" si="34"/>
        <v>0</v>
      </c>
      <c r="W76" s="658">
        <f t="shared" si="34"/>
        <v>0</v>
      </c>
      <c r="X76" s="657">
        <f t="shared" si="34"/>
        <v>0</v>
      </c>
      <c r="Y76" s="658">
        <f t="shared" si="34"/>
        <v>0</v>
      </c>
      <c r="Z76" s="657">
        <f t="shared" si="34"/>
        <v>0</v>
      </c>
      <c r="AA76" s="659">
        <f t="shared" si="34"/>
        <v>0</v>
      </c>
      <c r="AB76" s="658">
        <f t="shared" si="34"/>
        <v>0</v>
      </c>
      <c r="AC76" s="659">
        <f t="shared" si="34"/>
        <v>0</v>
      </c>
      <c r="AD76" s="658">
        <f t="shared" si="34"/>
        <v>0</v>
      </c>
      <c r="AE76" s="658">
        <f t="shared" si="34"/>
        <v>0</v>
      </c>
      <c r="AF76" s="657">
        <f t="shared" si="34"/>
        <v>0</v>
      </c>
      <c r="AG76" s="659">
        <f t="shared" si="34"/>
        <v>0</v>
      </c>
      <c r="AH76" s="657">
        <f t="shared" si="34"/>
        <v>0</v>
      </c>
      <c r="AI76" s="659">
        <f t="shared" si="34"/>
        <v>0</v>
      </c>
      <c r="AJ76" s="658">
        <f t="shared" si="34"/>
        <v>0</v>
      </c>
      <c r="AK76" s="659">
        <f t="shared" si="34"/>
        <v>0</v>
      </c>
      <c r="AL76" s="657">
        <f t="shared" si="34"/>
        <v>0</v>
      </c>
      <c r="AM76" s="658">
        <f t="shared" si="34"/>
        <v>0</v>
      </c>
      <c r="AN76" s="657">
        <f t="shared" si="34"/>
        <v>0</v>
      </c>
      <c r="AO76" s="659">
        <f t="shared" si="34"/>
        <v>0</v>
      </c>
      <c r="AP76" s="657">
        <f t="shared" si="34"/>
        <v>0</v>
      </c>
      <c r="AQ76" s="659">
        <f t="shared" si="34"/>
        <v>0</v>
      </c>
      <c r="AR76" s="658">
        <f t="shared" si="34"/>
        <v>0</v>
      </c>
      <c r="AS76" s="659">
        <f t="shared" si="34"/>
        <v>0</v>
      </c>
      <c r="AT76" s="657">
        <f t="shared" si="34"/>
        <v>0</v>
      </c>
      <c r="AU76" s="658">
        <f t="shared" si="34"/>
        <v>0</v>
      </c>
      <c r="AV76" s="657">
        <f t="shared" si="34"/>
        <v>0</v>
      </c>
      <c r="AW76" s="659">
        <f t="shared" si="34"/>
        <v>0</v>
      </c>
      <c r="AX76" s="657">
        <f t="shared" si="34"/>
        <v>0</v>
      </c>
      <c r="AY76" s="659">
        <f t="shared" si="34"/>
        <v>0</v>
      </c>
      <c r="AZ76" s="658">
        <f t="shared" si="34"/>
        <v>0</v>
      </c>
      <c r="BA76" s="659">
        <f t="shared" si="34"/>
        <v>0</v>
      </c>
      <c r="BB76" s="657">
        <f t="shared" si="34"/>
        <v>0</v>
      </c>
      <c r="BC76" s="658">
        <f t="shared" si="34"/>
        <v>0</v>
      </c>
      <c r="BD76" s="657">
        <f t="shared" si="34"/>
        <v>0</v>
      </c>
      <c r="BE76" s="659">
        <f t="shared" si="34"/>
        <v>0</v>
      </c>
      <c r="BF76" s="657">
        <f t="shared" si="34"/>
        <v>0</v>
      </c>
      <c r="BG76" s="659">
        <f t="shared" si="34"/>
        <v>0</v>
      </c>
      <c r="BH76" s="658">
        <f t="shared" si="34"/>
        <v>0</v>
      </c>
      <c r="BI76" s="658">
        <f t="shared" si="34"/>
        <v>0</v>
      </c>
      <c r="BJ76" s="621"/>
    </row>
    <row r="77" spans="1:63" ht="12.75" customHeight="1" x14ac:dyDescent="0.15">
      <c r="A77" s="823" t="s">
        <v>1703</v>
      </c>
      <c r="B77" s="824"/>
      <c r="C77" s="824"/>
      <c r="D77" s="825"/>
      <c r="E77" s="642" t="s">
        <v>1698</v>
      </c>
      <c r="F77" s="660" t="str">
        <f>IF(F11=0,"",IF(F76&gt;=F11,"適","否"))</f>
        <v/>
      </c>
      <c r="G77" s="661" t="str">
        <f>IF(F11=0,"",IF(G76&gt;=F11,"適","否"))</f>
        <v/>
      </c>
      <c r="H77" s="660" t="str">
        <f>IF(H11=0,"",IF(H76&gt;=H11,"適","否"))</f>
        <v/>
      </c>
      <c r="I77" s="661" t="str">
        <f>IF(H11=0,"",IF(I76&gt;=H11,"適","否"))</f>
        <v/>
      </c>
      <c r="J77" s="660" t="str">
        <f>IF(J11=0,"",IF(J76&gt;=J11,"適","否"))</f>
        <v/>
      </c>
      <c r="K77" s="662" t="str">
        <f>IF(J11=0,"",IF(K76&gt;=J11,"適","否"))</f>
        <v/>
      </c>
      <c r="L77" s="661" t="str">
        <f>IF(L11=0,"",IF(L76&gt;=L11,"適","否"))</f>
        <v/>
      </c>
      <c r="M77" s="662" t="str">
        <f>IF(L11=0,"",IF(M76&gt;=L11,"適","否"))</f>
        <v/>
      </c>
      <c r="N77" s="661" t="str">
        <f>IF(N11=0,"",IF(N76&gt;=N11,"適","否"))</f>
        <v/>
      </c>
      <c r="O77" s="661" t="str">
        <f>IF(N11=0,"",IF(O76&gt;=N11,"適","否"))</f>
        <v/>
      </c>
      <c r="P77" s="660" t="str">
        <f>IF(P11=0,"",IF(P76&gt;=P11,"適","否"))</f>
        <v/>
      </c>
      <c r="Q77" s="661" t="str">
        <f>IF(P11=0,"",IF(Q76&gt;=P11,"適","否"))</f>
        <v/>
      </c>
      <c r="R77" s="660" t="str">
        <f>IF(R11=0,"",IF(R76&gt;=R11,"適","否"))</f>
        <v/>
      </c>
      <c r="S77" s="662" t="str">
        <f>IF(R11=0,"",IF(S76&gt;=R11,"適","否"))</f>
        <v/>
      </c>
      <c r="T77" s="661" t="str">
        <f>IF(T11=0,"",IF(T76&gt;=T11,"適","否"))</f>
        <v/>
      </c>
      <c r="U77" s="662" t="str">
        <f>IF(T11=0,"",IF(U76&gt;=T11,"適","否"))</f>
        <v/>
      </c>
      <c r="V77" s="661" t="str">
        <f>IF(V11=0,"",IF(V76&gt;=V11,"適","否"))</f>
        <v/>
      </c>
      <c r="W77" s="661" t="str">
        <f>IF(V11=0,"",IF(W76&gt;=V11,"適","否"))</f>
        <v/>
      </c>
      <c r="X77" s="660" t="str">
        <f>IF(X11=0,"",IF(X76&gt;=X11,"適","否"))</f>
        <v/>
      </c>
      <c r="Y77" s="661" t="str">
        <f>IF(X11=0,"",IF(Y76&gt;=X11,"適","否"))</f>
        <v/>
      </c>
      <c r="Z77" s="660" t="str">
        <f>IF(Z11=0,"",IF(Z76&gt;=Z11,"適","否"))</f>
        <v/>
      </c>
      <c r="AA77" s="662" t="str">
        <f>IF(Z11=0,"",IF(AA76&gt;=Z11,"適","否"))</f>
        <v/>
      </c>
      <c r="AB77" s="661" t="str">
        <f>IF(AB11=0,"",IF(AB76&gt;=AB11,"適","否"))</f>
        <v/>
      </c>
      <c r="AC77" s="662" t="str">
        <f>IF(AB11=0,"",IF(AC76&gt;=AB11,"適","否"))</f>
        <v/>
      </c>
      <c r="AD77" s="661" t="str">
        <f>IF(AD11=0,"",IF(AD76&gt;=AD11,"適","否"))</f>
        <v/>
      </c>
      <c r="AE77" s="661" t="str">
        <f>IF(AD11=0,"",IF(AE76&gt;=AD11,"適","否"))</f>
        <v/>
      </c>
      <c r="AF77" s="660" t="str">
        <f>IF(AF11=0,"",IF(AF76&gt;=AF11,"適","否"))</f>
        <v/>
      </c>
      <c r="AG77" s="662" t="str">
        <f>IF(AF11=0,"",IF(AG76&gt;=AF11,"適","否"))</f>
        <v/>
      </c>
      <c r="AH77" s="660" t="str">
        <f>IF(AH11=0,"",IF(AH76&gt;=AH11,"適","否"))</f>
        <v/>
      </c>
      <c r="AI77" s="662" t="str">
        <f>IF(AH11=0,"",IF(AI76&gt;=AH11,"適","否"))</f>
        <v/>
      </c>
      <c r="AJ77" s="661" t="str">
        <f>IF(AJ11=0,"",IF(AJ76&gt;=AJ11,"適","否"))</f>
        <v/>
      </c>
      <c r="AK77" s="662" t="str">
        <f>IF(AJ11=0,"",IF(AK76&gt;=AJ11,"適","否"))</f>
        <v/>
      </c>
      <c r="AL77" s="660" t="str">
        <f>IF(AL11=0,"",IF(AL76&gt;=AL11,"適","否"))</f>
        <v/>
      </c>
      <c r="AM77" s="661" t="str">
        <f>IF(AL11=0,"",IF(AM76&gt;=AL11,"適","否"))</f>
        <v/>
      </c>
      <c r="AN77" s="660" t="str">
        <f>IF(AN11=0,"",IF(AN76&gt;=AN11,"適","否"))</f>
        <v/>
      </c>
      <c r="AO77" s="662" t="str">
        <f>IF(AN11=0,"",IF(AO76&gt;=AN11,"適","否"))</f>
        <v/>
      </c>
      <c r="AP77" s="660" t="str">
        <f>IF(AP11=0,"",IF(AP76&gt;=AP11,"適","否"))</f>
        <v/>
      </c>
      <c r="AQ77" s="662" t="str">
        <f>IF(AP11=0,"",IF(AQ76&gt;=AP11,"適","否"))</f>
        <v/>
      </c>
      <c r="AR77" s="661" t="str">
        <f>IF(AR11=0,"",IF(AR76&gt;=AR11,"適","否"))</f>
        <v/>
      </c>
      <c r="AS77" s="662" t="str">
        <f>IF(AR11=0,"",IF(AS76&gt;=AR11,"適","否"))</f>
        <v/>
      </c>
      <c r="AT77" s="660" t="str">
        <f>IF(AT11=0,"",IF(AT76&gt;=AT11,"適","否"))</f>
        <v/>
      </c>
      <c r="AU77" s="661" t="str">
        <f>IF(AT11=0,"",IF(AU76&gt;=AT11,"適","否"))</f>
        <v/>
      </c>
      <c r="AV77" s="660" t="str">
        <f>IF(AV11=0,"",IF(AV76&gt;=AV11,"適","否"))</f>
        <v/>
      </c>
      <c r="AW77" s="662" t="str">
        <f>IF(AV11=0,"",IF(AW76&gt;=AV11,"適","否"))</f>
        <v/>
      </c>
      <c r="AX77" s="660" t="str">
        <f>IF(AX11=0,"",IF(AX76&gt;=AX11,"適","否"))</f>
        <v/>
      </c>
      <c r="AY77" s="662" t="str">
        <f>IF(AX11=0,"",IF(AY76&gt;=AX11,"適","否"))</f>
        <v/>
      </c>
      <c r="AZ77" s="661" t="str">
        <f>IF(AZ11=0,"",IF(AZ76&gt;=AZ11,"適","否"))</f>
        <v/>
      </c>
      <c r="BA77" s="662" t="str">
        <f>IF(AZ11=0,"",IF(BA76&gt;=AZ11,"適","否"))</f>
        <v/>
      </c>
      <c r="BB77" s="660" t="str">
        <f>IF(BB11=0,"",IF(BB76&gt;=BB11,"適","否"))</f>
        <v/>
      </c>
      <c r="BC77" s="661" t="str">
        <f>IF(BB11=0,"",IF(BC76&gt;=BB11,"適","否"))</f>
        <v/>
      </c>
      <c r="BD77" s="660" t="str">
        <f>IF(BD11=0,"",IF(BD76&gt;=BD11,"適","否"))</f>
        <v/>
      </c>
      <c r="BE77" s="662" t="str">
        <f>IF(BD11=0,"",IF(BE76&gt;=BD11,"適","否"))</f>
        <v/>
      </c>
      <c r="BF77" s="660" t="str">
        <f>IF(BF11=0,"",IF(BF76&gt;=BF11,"適","否"))</f>
        <v/>
      </c>
      <c r="BG77" s="662" t="str">
        <f>IF(BF11=0,"",IF(BG76&gt;=BF11,"適","否"))</f>
        <v/>
      </c>
      <c r="BH77" s="661" t="str">
        <f>IF(BH11=0,"",IF(BH76&gt;=BH11,"適","否"))</f>
        <v/>
      </c>
      <c r="BI77" s="662" t="str">
        <f>IF(BH11=0,"",IF(BI76&gt;=BH11,"適","否"))</f>
        <v/>
      </c>
      <c r="BJ77" s="625"/>
    </row>
    <row r="78" spans="1:63" ht="12.75" customHeight="1" x14ac:dyDescent="0.15">
      <c r="A78" s="826"/>
      <c r="B78" s="827"/>
      <c r="C78" s="827"/>
      <c r="D78" s="828"/>
      <c r="E78" s="643" t="s">
        <v>1699</v>
      </c>
      <c r="F78" s="663" t="str">
        <f>IF(F12=0,"",IF(F76&gt;=F12,"適","否"))</f>
        <v/>
      </c>
      <c r="G78" s="664" t="str">
        <f>IF(F12=0,"",IF(G76&gt;=F12,"適","否"))</f>
        <v/>
      </c>
      <c r="H78" s="663" t="str">
        <f>IF(H12=0,"",IF(H76&gt;=H12,"適","否"))</f>
        <v/>
      </c>
      <c r="I78" s="664" t="str">
        <f>IF(H12=0,"",IF(I76&gt;=H12,"適","否"))</f>
        <v/>
      </c>
      <c r="J78" s="663" t="str">
        <f t="shared" ref="J78" si="35">IF(J12=0,"",IF(J76&gt;=J12,"適","否"))</f>
        <v/>
      </c>
      <c r="K78" s="664" t="str">
        <f t="shared" ref="K78" si="36">IF(J12=0,"",IF(K76&gt;=J12,"適","否"))</f>
        <v/>
      </c>
      <c r="L78" s="663" t="str">
        <f t="shared" ref="L78" si="37">IF(L12=0,"",IF(L76&gt;=L12,"適","否"))</f>
        <v/>
      </c>
      <c r="M78" s="664" t="str">
        <f t="shared" ref="M78" si="38">IF(L12=0,"",IF(M76&gt;=L12,"適","否"))</f>
        <v/>
      </c>
      <c r="N78" s="663" t="str">
        <f t="shared" ref="N78" si="39">IF(N12=0,"",IF(N76&gt;=N12,"適","否"))</f>
        <v/>
      </c>
      <c r="O78" s="664" t="str">
        <f t="shared" ref="O78" si="40">IF(N12=0,"",IF(O76&gt;=N12,"適","否"))</f>
        <v/>
      </c>
      <c r="P78" s="663" t="str">
        <f t="shared" ref="P78" si="41">IF(P12=0,"",IF(P76&gt;=P12,"適","否"))</f>
        <v/>
      </c>
      <c r="Q78" s="664" t="str">
        <f t="shared" ref="Q78" si="42">IF(P12=0,"",IF(Q76&gt;=P12,"適","否"))</f>
        <v/>
      </c>
      <c r="R78" s="663" t="str">
        <f t="shared" ref="R78" si="43">IF(R12=0,"",IF(R76&gt;=R12,"適","否"))</f>
        <v/>
      </c>
      <c r="S78" s="664" t="str">
        <f t="shared" ref="S78" si="44">IF(R12=0,"",IF(S76&gt;=R12,"適","否"))</f>
        <v/>
      </c>
      <c r="T78" s="663" t="str">
        <f t="shared" ref="T78" si="45">IF(T12=0,"",IF(T76&gt;=T12,"適","否"))</f>
        <v/>
      </c>
      <c r="U78" s="664" t="str">
        <f t="shared" ref="U78" si="46">IF(T12=0,"",IF(U76&gt;=T12,"適","否"))</f>
        <v/>
      </c>
      <c r="V78" s="663" t="str">
        <f t="shared" ref="V78" si="47">IF(V12=0,"",IF(V76&gt;=V12,"適","否"))</f>
        <v/>
      </c>
      <c r="W78" s="664" t="str">
        <f t="shared" ref="W78" si="48">IF(V12=0,"",IF(W76&gt;=V12,"適","否"))</f>
        <v/>
      </c>
      <c r="X78" s="663" t="str">
        <f t="shared" ref="X78" si="49">IF(X12=0,"",IF(X76&gt;=X12,"適","否"))</f>
        <v/>
      </c>
      <c r="Y78" s="664" t="str">
        <f t="shared" ref="Y78" si="50">IF(X12=0,"",IF(Y76&gt;=X12,"適","否"))</f>
        <v/>
      </c>
      <c r="Z78" s="663" t="str">
        <f t="shared" ref="Z78" si="51">IF(Z12=0,"",IF(Z76&gt;=Z12,"適","否"))</f>
        <v/>
      </c>
      <c r="AA78" s="664" t="str">
        <f t="shared" ref="AA78" si="52">IF(Z12=0,"",IF(AA76&gt;=Z12,"適","否"))</f>
        <v/>
      </c>
      <c r="AB78" s="663" t="str">
        <f t="shared" ref="AB78" si="53">IF(AB12=0,"",IF(AB76&gt;=AB12,"適","否"))</f>
        <v/>
      </c>
      <c r="AC78" s="664" t="str">
        <f t="shared" ref="AC78" si="54">IF(AB12=0,"",IF(AC76&gt;=AB12,"適","否"))</f>
        <v/>
      </c>
      <c r="AD78" s="663" t="str">
        <f t="shared" ref="AD78" si="55">IF(AD12=0,"",IF(AD76&gt;=AD12,"適","否"))</f>
        <v/>
      </c>
      <c r="AE78" s="664" t="str">
        <f t="shared" ref="AE78" si="56">IF(AD12=0,"",IF(AE76&gt;=AD12,"適","否"))</f>
        <v/>
      </c>
      <c r="AF78" s="663" t="str">
        <f t="shared" ref="AF78" si="57">IF(AF12=0,"",IF(AF76&gt;=AF12,"適","否"))</f>
        <v/>
      </c>
      <c r="AG78" s="664" t="str">
        <f t="shared" ref="AG78" si="58">IF(AF12=0,"",IF(AG76&gt;=AF12,"適","否"))</f>
        <v/>
      </c>
      <c r="AH78" s="663" t="str">
        <f t="shared" ref="AH78" si="59">IF(AH12=0,"",IF(AH76&gt;=AH12,"適","否"))</f>
        <v/>
      </c>
      <c r="AI78" s="664" t="str">
        <f t="shared" ref="AI78" si="60">IF(AH12=0,"",IF(AI76&gt;=AH12,"適","否"))</f>
        <v/>
      </c>
      <c r="AJ78" s="663" t="str">
        <f t="shared" ref="AJ78" si="61">IF(AJ12=0,"",IF(AJ76&gt;=AJ12,"適","否"))</f>
        <v/>
      </c>
      <c r="AK78" s="664" t="str">
        <f t="shared" ref="AK78" si="62">IF(AJ12=0,"",IF(AK76&gt;=AJ12,"適","否"))</f>
        <v/>
      </c>
      <c r="AL78" s="663" t="str">
        <f t="shared" ref="AL78" si="63">IF(AL12=0,"",IF(AL76&gt;=AL12,"適","否"))</f>
        <v/>
      </c>
      <c r="AM78" s="664" t="str">
        <f t="shared" ref="AM78" si="64">IF(AL12=0,"",IF(AM76&gt;=AL12,"適","否"))</f>
        <v/>
      </c>
      <c r="AN78" s="663" t="str">
        <f t="shared" ref="AN78" si="65">IF(AN12=0,"",IF(AN76&gt;=AN12,"適","否"))</f>
        <v/>
      </c>
      <c r="AO78" s="664" t="str">
        <f t="shared" ref="AO78" si="66">IF(AN12=0,"",IF(AO76&gt;=AN12,"適","否"))</f>
        <v/>
      </c>
      <c r="AP78" s="663" t="str">
        <f t="shared" ref="AP78" si="67">IF(AP12=0,"",IF(AP76&gt;=AP12,"適","否"))</f>
        <v/>
      </c>
      <c r="AQ78" s="664" t="str">
        <f t="shared" ref="AQ78" si="68">IF(AP12=0,"",IF(AQ76&gt;=AP12,"適","否"))</f>
        <v/>
      </c>
      <c r="AR78" s="663" t="str">
        <f t="shared" ref="AR78" si="69">IF(AR12=0,"",IF(AR76&gt;=AR12,"適","否"))</f>
        <v/>
      </c>
      <c r="AS78" s="664" t="str">
        <f t="shared" ref="AS78" si="70">IF(AR12=0,"",IF(AS76&gt;=AR12,"適","否"))</f>
        <v/>
      </c>
      <c r="AT78" s="663" t="str">
        <f t="shared" ref="AT78" si="71">IF(AT12=0,"",IF(AT76&gt;=AT12,"適","否"))</f>
        <v/>
      </c>
      <c r="AU78" s="664" t="str">
        <f t="shared" ref="AU78" si="72">IF(AT12=0,"",IF(AU76&gt;=AT12,"適","否"))</f>
        <v/>
      </c>
      <c r="AV78" s="663" t="str">
        <f t="shared" ref="AV78" si="73">IF(AV12=0,"",IF(AV76&gt;=AV12,"適","否"))</f>
        <v/>
      </c>
      <c r="AW78" s="664" t="str">
        <f t="shared" ref="AW78" si="74">IF(AV12=0,"",IF(AW76&gt;=AV12,"適","否"))</f>
        <v/>
      </c>
      <c r="AX78" s="663" t="str">
        <f t="shared" ref="AX78" si="75">IF(AX12=0,"",IF(AX76&gt;=AX12,"適","否"))</f>
        <v/>
      </c>
      <c r="AY78" s="664" t="str">
        <f t="shared" ref="AY78" si="76">IF(AX12=0,"",IF(AY76&gt;=AX12,"適","否"))</f>
        <v/>
      </c>
      <c r="AZ78" s="663" t="str">
        <f t="shared" ref="AZ78:BH78" si="77">IF(AZ12=0,"",IF(AZ76&gt;=AZ12,"適","否"))</f>
        <v/>
      </c>
      <c r="BA78" s="664" t="str">
        <f t="shared" ref="BA78:BI78" si="78">IF(AZ12=0,"",IF(BA76&gt;=AZ12,"適","否"))</f>
        <v/>
      </c>
      <c r="BB78" s="663" t="str">
        <f t="shared" si="77"/>
        <v/>
      </c>
      <c r="BC78" s="664" t="str">
        <f t="shared" si="78"/>
        <v/>
      </c>
      <c r="BD78" s="663" t="str">
        <f t="shared" si="77"/>
        <v/>
      </c>
      <c r="BE78" s="664" t="str">
        <f t="shared" si="78"/>
        <v/>
      </c>
      <c r="BF78" s="663" t="str">
        <f t="shared" si="77"/>
        <v/>
      </c>
      <c r="BG78" s="664" t="str">
        <f t="shared" si="78"/>
        <v/>
      </c>
      <c r="BH78" s="663" t="str">
        <f t="shared" si="77"/>
        <v/>
      </c>
      <c r="BI78" s="664" t="str">
        <f t="shared" si="78"/>
        <v/>
      </c>
      <c r="BJ78" s="665" t="s">
        <v>1700</v>
      </c>
    </row>
    <row r="79" spans="1:63" s="322" customFormat="1" ht="13.5" customHeight="1" x14ac:dyDescent="0.15">
      <c r="A79" s="629" t="s">
        <v>1680</v>
      </c>
      <c r="B79" s="34" t="s">
        <v>1732</v>
      </c>
    </row>
    <row r="80" spans="1:63" s="322" customFormat="1" ht="13.5" customHeight="1" x14ac:dyDescent="0.15">
      <c r="A80" s="322">
        <v>2</v>
      </c>
      <c r="B80" s="34" t="s">
        <v>1733</v>
      </c>
    </row>
    <row r="81" spans="1:2" ht="13.5" customHeight="1" x14ac:dyDescent="0.15">
      <c r="A81" s="604" t="s">
        <v>1727</v>
      </c>
      <c r="B81" s="4" t="s">
        <v>1736</v>
      </c>
    </row>
    <row r="82" spans="1:2" ht="13.5" customHeight="1" x14ac:dyDescent="0.15">
      <c r="B82" s="4" t="s">
        <v>1728</v>
      </c>
    </row>
    <row r="83" spans="1:2" ht="13.5" customHeight="1" x14ac:dyDescent="0.15">
      <c r="B83" s="4" t="s">
        <v>1731</v>
      </c>
    </row>
    <row r="84" spans="1:2" ht="13.5" customHeight="1" x14ac:dyDescent="0.15">
      <c r="B84" s="4" t="s">
        <v>1729</v>
      </c>
    </row>
    <row r="85" spans="1:2" ht="13.5" customHeight="1" x14ac:dyDescent="0.15">
      <c r="B85" s="587" t="s">
        <v>1730</v>
      </c>
    </row>
  </sheetData>
  <mergeCells count="399">
    <mergeCell ref="A1:H1"/>
    <mergeCell ref="A3:E3"/>
    <mergeCell ref="F3:I3"/>
    <mergeCell ref="J3:M3"/>
    <mergeCell ref="N3:Q3"/>
    <mergeCell ref="R3:U3"/>
    <mergeCell ref="AT3:AW3"/>
    <mergeCell ref="AX3:BA3"/>
    <mergeCell ref="BB3:BE3"/>
    <mergeCell ref="BF3:BI3"/>
    <mergeCell ref="BJ3:BJ11"/>
    <mergeCell ref="A4:A10"/>
    <mergeCell ref="B4:B9"/>
    <mergeCell ref="F4:G4"/>
    <mergeCell ref="H4:I4"/>
    <mergeCell ref="J4:K4"/>
    <mergeCell ref="V3:Y3"/>
    <mergeCell ref="Z3:AC3"/>
    <mergeCell ref="AD3:AG3"/>
    <mergeCell ref="AH3:AK3"/>
    <mergeCell ref="AL3:AO3"/>
    <mergeCell ref="AP3:AS3"/>
    <mergeCell ref="AB4:AC4"/>
    <mergeCell ref="AD4:AE4"/>
    <mergeCell ref="AF4:AG4"/>
    <mergeCell ref="AH4:AI4"/>
    <mergeCell ref="L4:M4"/>
    <mergeCell ref="N4:O4"/>
    <mergeCell ref="P4:Q4"/>
    <mergeCell ref="R4:S4"/>
    <mergeCell ref="T4:U4"/>
    <mergeCell ref="V4:W4"/>
    <mergeCell ref="BH4:BI4"/>
    <mergeCell ref="F5:G5"/>
    <mergeCell ref="H5:I5"/>
    <mergeCell ref="J5:K5"/>
    <mergeCell ref="L5:M5"/>
    <mergeCell ref="N5:O5"/>
    <mergeCell ref="P5:Q5"/>
    <mergeCell ref="R5:S5"/>
    <mergeCell ref="T5:U5"/>
    <mergeCell ref="V5:W5"/>
    <mergeCell ref="AV4:AW4"/>
    <mergeCell ref="AX4:AY4"/>
    <mergeCell ref="AZ4:BA4"/>
    <mergeCell ref="BB4:BC4"/>
    <mergeCell ref="BD4:BE4"/>
    <mergeCell ref="BF4:BG4"/>
    <mergeCell ref="AJ4:AK4"/>
    <mergeCell ref="AL4:AM4"/>
    <mergeCell ref="AN4:AO4"/>
    <mergeCell ref="AP4:AQ4"/>
    <mergeCell ref="AR4:AS4"/>
    <mergeCell ref="AT4:AU4"/>
    <mergeCell ref="X4:Y4"/>
    <mergeCell ref="Z4:AA4"/>
    <mergeCell ref="AL5:AM5"/>
    <mergeCell ref="AN5:AO5"/>
    <mergeCell ref="AP5:AQ5"/>
    <mergeCell ref="AR5:AS5"/>
    <mergeCell ref="AT5:AU5"/>
    <mergeCell ref="X5:Y5"/>
    <mergeCell ref="Z5:AA5"/>
    <mergeCell ref="AB5:AC5"/>
    <mergeCell ref="AD5:AE5"/>
    <mergeCell ref="AF5:AG5"/>
    <mergeCell ref="AH5:AI5"/>
    <mergeCell ref="AT6:AU6"/>
    <mergeCell ref="X6:Y6"/>
    <mergeCell ref="Z6:AA6"/>
    <mergeCell ref="AB6:AC6"/>
    <mergeCell ref="AD6:AE6"/>
    <mergeCell ref="AF6:AG6"/>
    <mergeCell ref="AH6:AI6"/>
    <mergeCell ref="BH5:BI5"/>
    <mergeCell ref="F6:G6"/>
    <mergeCell ref="H6:I6"/>
    <mergeCell ref="J6:K6"/>
    <mergeCell ref="L6:M6"/>
    <mergeCell ref="N6:O6"/>
    <mergeCell ref="P6:Q6"/>
    <mergeCell ref="R6:S6"/>
    <mergeCell ref="T6:U6"/>
    <mergeCell ref="V6:W6"/>
    <mergeCell ref="AV5:AW5"/>
    <mergeCell ref="AX5:AY5"/>
    <mergeCell ref="AZ5:BA5"/>
    <mergeCell ref="BB5:BC5"/>
    <mergeCell ref="BD5:BE5"/>
    <mergeCell ref="BF5:BG5"/>
    <mergeCell ref="AJ5:AK5"/>
    <mergeCell ref="AD7:AE7"/>
    <mergeCell ref="AF7:AG7"/>
    <mergeCell ref="AH7:AI7"/>
    <mergeCell ref="BH6:BI6"/>
    <mergeCell ref="F7:G7"/>
    <mergeCell ref="H7:I7"/>
    <mergeCell ref="J7:K7"/>
    <mergeCell ref="L7:M7"/>
    <mergeCell ref="N7:O7"/>
    <mergeCell ref="P7:Q7"/>
    <mergeCell ref="R7:S7"/>
    <mergeCell ref="T7:U7"/>
    <mergeCell ref="V7:W7"/>
    <mergeCell ref="AV6:AW6"/>
    <mergeCell ref="AX6:AY6"/>
    <mergeCell ref="AZ6:BA6"/>
    <mergeCell ref="BB6:BC6"/>
    <mergeCell ref="BD6:BE6"/>
    <mergeCell ref="BF6:BG6"/>
    <mergeCell ref="AJ6:AK6"/>
    <mergeCell ref="AL6:AM6"/>
    <mergeCell ref="AN6:AO6"/>
    <mergeCell ref="AP6:AQ6"/>
    <mergeCell ref="AR6:AS6"/>
    <mergeCell ref="F8:G8"/>
    <mergeCell ref="H8:I8"/>
    <mergeCell ref="J8:K8"/>
    <mergeCell ref="L8:M8"/>
    <mergeCell ref="N8:O8"/>
    <mergeCell ref="P8:Q8"/>
    <mergeCell ref="R8:S8"/>
    <mergeCell ref="T8:U8"/>
    <mergeCell ref="V8:W8"/>
    <mergeCell ref="AR8:AS8"/>
    <mergeCell ref="AT8:AU8"/>
    <mergeCell ref="X8:Y8"/>
    <mergeCell ref="Z8:AA8"/>
    <mergeCell ref="AB8:AC8"/>
    <mergeCell ref="AD8:AE8"/>
    <mergeCell ref="AF8:AG8"/>
    <mergeCell ref="AH8:AI8"/>
    <mergeCell ref="BH7:BI7"/>
    <mergeCell ref="AV7:AW7"/>
    <mergeCell ref="AX7:AY7"/>
    <mergeCell ref="AZ7:BA7"/>
    <mergeCell ref="BB7:BC7"/>
    <mergeCell ref="BD7:BE7"/>
    <mergeCell ref="BF7:BG7"/>
    <mergeCell ref="AJ7:AK7"/>
    <mergeCell ref="AL7:AM7"/>
    <mergeCell ref="AN7:AO7"/>
    <mergeCell ref="AP7:AQ7"/>
    <mergeCell ref="AR7:AS7"/>
    <mergeCell ref="AT7:AU7"/>
    <mergeCell ref="X7:Y7"/>
    <mergeCell ref="Z7:AA7"/>
    <mergeCell ref="AB7:AC7"/>
    <mergeCell ref="AB9:AC9"/>
    <mergeCell ref="AD9:AE9"/>
    <mergeCell ref="AF9:AG9"/>
    <mergeCell ref="AH9:AI9"/>
    <mergeCell ref="BH8:BI8"/>
    <mergeCell ref="F9:G9"/>
    <mergeCell ref="H9:I9"/>
    <mergeCell ref="J9:K9"/>
    <mergeCell ref="L9:M9"/>
    <mergeCell ref="N9:O9"/>
    <mergeCell ref="P9:Q9"/>
    <mergeCell ref="R9:S9"/>
    <mergeCell ref="T9:U9"/>
    <mergeCell ref="V9:W9"/>
    <mergeCell ref="AV8:AW8"/>
    <mergeCell ref="AX8:AY8"/>
    <mergeCell ref="AZ8:BA8"/>
    <mergeCell ref="BB8:BC8"/>
    <mergeCell ref="BD8:BE8"/>
    <mergeCell ref="BF8:BG8"/>
    <mergeCell ref="AJ8:AK8"/>
    <mergeCell ref="AL8:AM8"/>
    <mergeCell ref="AN8:AO8"/>
    <mergeCell ref="AP8:AQ8"/>
    <mergeCell ref="BH9:BI9"/>
    <mergeCell ref="B10:E10"/>
    <mergeCell ref="F10:G10"/>
    <mergeCell ref="H10:I10"/>
    <mergeCell ref="J10:K10"/>
    <mergeCell ref="L10:M10"/>
    <mergeCell ref="N10:O10"/>
    <mergeCell ref="P10:Q10"/>
    <mergeCell ref="R10:S10"/>
    <mergeCell ref="T10:U10"/>
    <mergeCell ref="AV9:AW9"/>
    <mergeCell ref="AX9:AY9"/>
    <mergeCell ref="AZ9:BA9"/>
    <mergeCell ref="BB9:BC9"/>
    <mergeCell ref="BD9:BE9"/>
    <mergeCell ref="BF9:BG9"/>
    <mergeCell ref="AJ9:AK9"/>
    <mergeCell ref="AL9:AM9"/>
    <mergeCell ref="AN9:AO9"/>
    <mergeCell ref="AP9:AQ9"/>
    <mergeCell ref="AR9:AS9"/>
    <mergeCell ref="AT9:AU9"/>
    <mergeCell ref="X9:Y9"/>
    <mergeCell ref="Z9:AA9"/>
    <mergeCell ref="BH10:BI10"/>
    <mergeCell ref="A11:D12"/>
    <mergeCell ref="F11:G11"/>
    <mergeCell ref="H11:I11"/>
    <mergeCell ref="J11:K11"/>
    <mergeCell ref="L11:M11"/>
    <mergeCell ref="N11:O11"/>
    <mergeCell ref="P11:Q11"/>
    <mergeCell ref="R11:S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N11:AO11"/>
    <mergeCell ref="AP11:AQ11"/>
    <mergeCell ref="T11:U11"/>
    <mergeCell ref="V11:W11"/>
    <mergeCell ref="X11:Y11"/>
    <mergeCell ref="Z11:AA11"/>
    <mergeCell ref="AB11:AC11"/>
    <mergeCell ref="AD11:AE11"/>
    <mergeCell ref="BF10:BG10"/>
    <mergeCell ref="AB10:AC10"/>
    <mergeCell ref="AD10:AE10"/>
    <mergeCell ref="AF10:AG10"/>
    <mergeCell ref="X12:Y12"/>
    <mergeCell ref="Z12:AA12"/>
    <mergeCell ref="AB12:AC12"/>
    <mergeCell ref="AD12:AE12"/>
    <mergeCell ref="BD11:BE11"/>
    <mergeCell ref="BF11:BG11"/>
    <mergeCell ref="BH11:BI11"/>
    <mergeCell ref="F12:G12"/>
    <mergeCell ref="H12:I12"/>
    <mergeCell ref="J12:K12"/>
    <mergeCell ref="L12:M12"/>
    <mergeCell ref="N12:O12"/>
    <mergeCell ref="P12:Q12"/>
    <mergeCell ref="R12:S12"/>
    <mergeCell ref="AR11:AS11"/>
    <mergeCell ref="AT11:AU11"/>
    <mergeCell ref="AV11:AW11"/>
    <mergeCell ref="AX11:AY11"/>
    <mergeCell ref="AZ11:BA11"/>
    <mergeCell ref="BB11:BC11"/>
    <mergeCell ref="AF11:AG11"/>
    <mergeCell ref="AH11:AI11"/>
    <mergeCell ref="AJ11:AK11"/>
    <mergeCell ref="AL11:AM11"/>
    <mergeCell ref="BD12:BE12"/>
    <mergeCell ref="BF12:BG12"/>
    <mergeCell ref="BH12:BI12"/>
    <mergeCell ref="A13:A76"/>
    <mergeCell ref="B13:C15"/>
    <mergeCell ref="D13:D15"/>
    <mergeCell ref="E13:E15"/>
    <mergeCell ref="B22:B24"/>
    <mergeCell ref="C22:C24"/>
    <mergeCell ref="D22:D24"/>
    <mergeCell ref="AR12:AS12"/>
    <mergeCell ref="AT12:AU12"/>
    <mergeCell ref="AV12:AW12"/>
    <mergeCell ref="AX12:AY12"/>
    <mergeCell ref="AZ12:BA12"/>
    <mergeCell ref="BB12:BC12"/>
    <mergeCell ref="AF12:AG12"/>
    <mergeCell ref="AH12:AI12"/>
    <mergeCell ref="AJ12:AK12"/>
    <mergeCell ref="AL12:AM12"/>
    <mergeCell ref="AN12:AO12"/>
    <mergeCell ref="AP12:AQ12"/>
    <mergeCell ref="T12:U12"/>
    <mergeCell ref="V12:W12"/>
    <mergeCell ref="BK16:BK18"/>
    <mergeCell ref="B19:B21"/>
    <mergeCell ref="C19:C21"/>
    <mergeCell ref="D19:D21"/>
    <mergeCell ref="E19:E21"/>
    <mergeCell ref="BJ19:BJ21"/>
    <mergeCell ref="BK19:BK21"/>
    <mergeCell ref="BJ13:BJ15"/>
    <mergeCell ref="B16:B18"/>
    <mergeCell ref="C16:C18"/>
    <mergeCell ref="D16:D18"/>
    <mergeCell ref="E16:E18"/>
    <mergeCell ref="BJ16:BJ18"/>
    <mergeCell ref="E22:E24"/>
    <mergeCell ref="BJ22:BJ24"/>
    <mergeCell ref="BK22:BK24"/>
    <mergeCell ref="B25:B27"/>
    <mergeCell ref="C25:C27"/>
    <mergeCell ref="D25:D27"/>
    <mergeCell ref="E25:E27"/>
    <mergeCell ref="BJ25:BJ27"/>
    <mergeCell ref="BK25:BK27"/>
    <mergeCell ref="B31:B33"/>
    <mergeCell ref="C31:C33"/>
    <mergeCell ref="D31:D33"/>
    <mergeCell ref="E31:E33"/>
    <mergeCell ref="BJ31:BJ33"/>
    <mergeCell ref="BK31:BK33"/>
    <mergeCell ref="B28:B30"/>
    <mergeCell ref="C28:C30"/>
    <mergeCell ref="D28:D30"/>
    <mergeCell ref="E28:E30"/>
    <mergeCell ref="BJ28:BJ30"/>
    <mergeCell ref="BK28:BK30"/>
    <mergeCell ref="B37:B39"/>
    <mergeCell ref="C37:C39"/>
    <mergeCell ref="D37:D39"/>
    <mergeCell ref="E37:E39"/>
    <mergeCell ref="BJ37:BJ39"/>
    <mergeCell ref="BK37:BK39"/>
    <mergeCell ref="B34:B36"/>
    <mergeCell ref="C34:C36"/>
    <mergeCell ref="D34:D36"/>
    <mergeCell ref="E34:E36"/>
    <mergeCell ref="BJ34:BJ36"/>
    <mergeCell ref="BK34:BK36"/>
    <mergeCell ref="B43:B45"/>
    <mergeCell ref="C43:C45"/>
    <mergeCell ref="D43:D45"/>
    <mergeCell ref="E43:E45"/>
    <mergeCell ref="BJ43:BJ45"/>
    <mergeCell ref="BK43:BK45"/>
    <mergeCell ref="B40:B42"/>
    <mergeCell ref="C40:C42"/>
    <mergeCell ref="D40:D42"/>
    <mergeCell ref="E40:E42"/>
    <mergeCell ref="BJ40:BJ42"/>
    <mergeCell ref="BK40:BK42"/>
    <mergeCell ref="C49:C51"/>
    <mergeCell ref="D49:D51"/>
    <mergeCell ref="E49:E51"/>
    <mergeCell ref="BJ49:BJ51"/>
    <mergeCell ref="BK49:BK51"/>
    <mergeCell ref="B46:B48"/>
    <mergeCell ref="C46:C48"/>
    <mergeCell ref="D46:D48"/>
    <mergeCell ref="E46:E48"/>
    <mergeCell ref="BJ46:BJ48"/>
    <mergeCell ref="BK46:BK48"/>
    <mergeCell ref="BK58:BK60"/>
    <mergeCell ref="B55:B57"/>
    <mergeCell ref="C55:C57"/>
    <mergeCell ref="D55:D57"/>
    <mergeCell ref="E55:E57"/>
    <mergeCell ref="BJ55:BJ57"/>
    <mergeCell ref="BK55:BK57"/>
    <mergeCell ref="B52:B54"/>
    <mergeCell ref="C52:C54"/>
    <mergeCell ref="D52:D54"/>
    <mergeCell ref="E52:E54"/>
    <mergeCell ref="BJ52:BJ54"/>
    <mergeCell ref="BK52:BK54"/>
    <mergeCell ref="BK67:BK69"/>
    <mergeCell ref="B64:B66"/>
    <mergeCell ref="C64:C66"/>
    <mergeCell ref="D64:D66"/>
    <mergeCell ref="E64:E66"/>
    <mergeCell ref="BJ64:BJ66"/>
    <mergeCell ref="BK64:BK66"/>
    <mergeCell ref="B61:B63"/>
    <mergeCell ref="C61:C63"/>
    <mergeCell ref="D61:D63"/>
    <mergeCell ref="E61:E63"/>
    <mergeCell ref="BJ61:BJ63"/>
    <mergeCell ref="BK61:BK63"/>
    <mergeCell ref="B76:E76"/>
    <mergeCell ref="A77:D78"/>
    <mergeCell ref="BD2:BJ2"/>
    <mergeCell ref="B70:B72"/>
    <mergeCell ref="C70:C72"/>
    <mergeCell ref="D70:D72"/>
    <mergeCell ref="E70:E72"/>
    <mergeCell ref="BJ70:BJ72"/>
    <mergeCell ref="B73:B75"/>
    <mergeCell ref="C73:C75"/>
    <mergeCell ref="D73:D75"/>
    <mergeCell ref="E73:E75"/>
    <mergeCell ref="BJ73:BJ75"/>
    <mergeCell ref="B67:B69"/>
    <mergeCell ref="C67:C69"/>
    <mergeCell ref="D67:D69"/>
    <mergeCell ref="E67:E69"/>
    <mergeCell ref="BJ67:BJ69"/>
    <mergeCell ref="B58:B60"/>
    <mergeCell ref="C58:C60"/>
    <mergeCell ref="D58:D60"/>
    <mergeCell ref="E58:E60"/>
    <mergeCell ref="BJ58:BJ60"/>
    <mergeCell ref="B49:B51"/>
  </mergeCells>
  <phoneticPr fontId="2"/>
  <conditionalFormatting sqref="F44:K44 BD44:BI44">
    <cfRule type="cellIs" dxfId="98" priority="17" stopIfTrue="1" operator="equal">
      <formula>1</formula>
    </cfRule>
  </conditionalFormatting>
  <conditionalFormatting sqref="F17:I17 AP17:BI17">
    <cfRule type="cellIs" dxfId="97" priority="7" stopIfTrue="1" operator="equal">
      <formula>1</formula>
    </cfRule>
  </conditionalFormatting>
  <conditionalFormatting sqref="F20:G20 AR20:BI20">
    <cfRule type="cellIs" dxfId="96" priority="21" stopIfTrue="1" operator="equal">
      <formula>1</formula>
    </cfRule>
  </conditionalFormatting>
  <conditionalFormatting sqref="F23:I23 AR23:BI23">
    <cfRule type="cellIs" dxfId="95" priority="20" stopIfTrue="1" operator="equal">
      <formula>1</formula>
    </cfRule>
  </conditionalFormatting>
  <conditionalFormatting sqref="F26:K26 BD26:BI26">
    <cfRule type="cellIs" dxfId="94" priority="19" stopIfTrue="1" operator="equal">
      <formula>1</formula>
    </cfRule>
  </conditionalFormatting>
  <conditionalFormatting sqref="F29:K29 BD29:BI29">
    <cfRule type="cellIs" dxfId="93" priority="11" stopIfTrue="1" operator="equal">
      <formula>1</formula>
    </cfRule>
  </conditionalFormatting>
  <conditionalFormatting sqref="F32:K32 BD32:BI32">
    <cfRule type="cellIs" dxfId="92" priority="10" stopIfTrue="1" operator="equal">
      <formula>1</formula>
    </cfRule>
  </conditionalFormatting>
  <conditionalFormatting sqref="F35:K35 BD35:BI35">
    <cfRule type="cellIs" dxfId="91" priority="18" stopIfTrue="1" operator="equal">
      <formula>1</formula>
    </cfRule>
  </conditionalFormatting>
  <conditionalFormatting sqref="F38:K38 BD38:BI38">
    <cfRule type="cellIs" dxfId="90" priority="9" stopIfTrue="1" operator="equal">
      <formula>1</formula>
    </cfRule>
  </conditionalFormatting>
  <conditionalFormatting sqref="F41:K41 BD41:BI41">
    <cfRule type="cellIs" dxfId="89" priority="6" stopIfTrue="1" operator="equal">
      <formula>1</formula>
    </cfRule>
  </conditionalFormatting>
  <conditionalFormatting sqref="F47:K47 BD47:BI47">
    <cfRule type="cellIs" dxfId="88" priority="16" stopIfTrue="1" operator="equal">
      <formula>1</formula>
    </cfRule>
  </conditionalFormatting>
  <conditionalFormatting sqref="F50:K50 BD50:BI50">
    <cfRule type="cellIs" dxfId="87" priority="8" stopIfTrue="1" operator="equal">
      <formula>1</formula>
    </cfRule>
  </conditionalFormatting>
  <conditionalFormatting sqref="F53:BI53">
    <cfRule type="cellIs" dxfId="86" priority="15" stopIfTrue="1" operator="equal">
      <formula>1</formula>
    </cfRule>
  </conditionalFormatting>
  <conditionalFormatting sqref="F56:BI56">
    <cfRule type="cellIs" dxfId="85" priority="14" stopIfTrue="1" operator="equal">
      <formula>1</formula>
    </cfRule>
  </conditionalFormatting>
  <conditionalFormatting sqref="F59:BI59">
    <cfRule type="cellIs" dxfId="84" priority="13" stopIfTrue="1" operator="equal">
      <formula>1</formula>
    </cfRule>
  </conditionalFormatting>
  <conditionalFormatting sqref="F62:BI62">
    <cfRule type="cellIs" dxfId="83" priority="12" stopIfTrue="1" operator="equal">
      <formula>1</formula>
    </cfRule>
  </conditionalFormatting>
  <conditionalFormatting sqref="F65:BI65">
    <cfRule type="cellIs" dxfId="82" priority="22" stopIfTrue="1" operator="equal">
      <formula>1</formula>
    </cfRule>
  </conditionalFormatting>
  <conditionalFormatting sqref="F68:BI68">
    <cfRule type="cellIs" dxfId="81" priority="23" stopIfTrue="1" operator="equal">
      <formula>1</formula>
    </cfRule>
  </conditionalFormatting>
  <conditionalFormatting sqref="F71:BI71">
    <cfRule type="cellIs" dxfId="80" priority="24" stopIfTrue="1" operator="equal">
      <formula>1</formula>
    </cfRule>
  </conditionalFormatting>
  <conditionalFormatting sqref="F74:BI74">
    <cfRule type="cellIs" dxfId="79" priority="25" stopIfTrue="1" operator="equal">
      <formula>1</formula>
    </cfRule>
  </conditionalFormatting>
  <conditionalFormatting sqref="AF53:BC53">
    <cfRule type="cellIs" dxfId="78" priority="5" operator="equal">
      <formula>1</formula>
    </cfRule>
  </conditionalFormatting>
  <conditionalFormatting sqref="J17:AO17">
    <cfRule type="cellIs" dxfId="77" priority="4" stopIfTrue="1" operator="equal">
      <formula>1</formula>
    </cfRule>
  </conditionalFormatting>
  <conditionalFormatting sqref="H20:AQ20">
    <cfRule type="cellIs" dxfId="76" priority="3" stopIfTrue="1" operator="equal">
      <formula>1</formula>
    </cfRule>
  </conditionalFormatting>
  <conditionalFormatting sqref="J23:AQ23">
    <cfRule type="cellIs" dxfId="75" priority="2" stopIfTrue="1" operator="equal">
      <formula>1</formula>
    </cfRule>
  </conditionalFormatting>
  <conditionalFormatting sqref="L26:BC26 L29:BC29 L32:BC32 L35:BC35 L38:BC38 L41:BC41 L44:BC44 L47:BC47 L50:BC50">
    <cfRule type="cellIs" dxfId="74"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firstPageNumber="16" fitToHeight="0" orientation="landscape" cellComments="asDisplayed" useFirstPageNumber="1" r:id="rId1"/>
  <headerFooter alignWithMargins="0">
    <oddHeader>&amp;R&amp;8【 &amp;A 】</oddHeader>
  </headerFooter>
  <rowBreaks count="1" manualBreakCount="1">
    <brk id="85" max="61"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9523D-5F5E-4E22-A264-C8966802E065}">
  <sheetPr>
    <tabColor rgb="FFFFFF00"/>
    <pageSetUpPr fitToPage="1"/>
  </sheetPr>
  <dimension ref="A1:BK85"/>
  <sheetViews>
    <sheetView showZeros="0" view="pageBreakPreview" zoomScale="115" zoomScaleNormal="100" zoomScaleSheetLayoutView="115" zoomScalePageLayoutView="85" workbookViewId="0">
      <selection activeCell="A2" sqref="A2"/>
    </sheetView>
  </sheetViews>
  <sheetFormatPr defaultColWidth="0" defaultRowHeight="10.5" x14ac:dyDescent="0.15"/>
  <cols>
    <col min="1" max="1" width="4.625" style="587" customWidth="1"/>
    <col min="2" max="2" width="2.625" style="587" customWidth="1"/>
    <col min="3" max="3" width="8.625" style="587" customWidth="1"/>
    <col min="4" max="4" width="7.25" style="587" customWidth="1"/>
    <col min="5" max="5" width="8.75" style="587" customWidth="1"/>
    <col min="6" max="61" width="1.75" style="587" customWidth="1"/>
    <col min="62" max="62" width="9.625" style="587" customWidth="1"/>
    <col min="63" max="63" width="3.625" style="587" customWidth="1"/>
    <col min="64" max="256" width="0" style="587" hidden="1"/>
    <col min="257" max="257" width="0.875" style="587" customWidth="1"/>
    <col min="258" max="258" width="4.625" style="587" customWidth="1"/>
    <col min="259" max="259" width="2.625" style="587" customWidth="1"/>
    <col min="260" max="261" width="8.625" style="587" customWidth="1"/>
    <col min="262" max="317" width="1.875" style="587" customWidth="1"/>
    <col min="318" max="318" width="9.625" style="587" customWidth="1"/>
    <col min="319" max="319" width="2.625" style="587" customWidth="1"/>
    <col min="320" max="513" width="0" style="587" hidden="1"/>
    <col min="514" max="514" width="4.625" style="587" customWidth="1"/>
    <col min="515" max="515" width="2.625" style="587" customWidth="1"/>
    <col min="516" max="517" width="8.625" style="587" customWidth="1"/>
    <col min="518" max="573" width="1.875" style="587" customWidth="1"/>
    <col min="574" max="574" width="9.625" style="587" customWidth="1"/>
    <col min="575" max="575" width="2.625" style="587" customWidth="1"/>
    <col min="576" max="769" width="0" style="587" hidden="1"/>
    <col min="770" max="770" width="4.625" style="587" customWidth="1"/>
    <col min="771" max="771" width="2.625" style="587" customWidth="1"/>
    <col min="772" max="773" width="8.625" style="587" customWidth="1"/>
    <col min="774" max="829" width="1.875" style="587" customWidth="1"/>
    <col min="830" max="830" width="9.625" style="587" customWidth="1"/>
    <col min="831" max="831" width="2.625" style="587" customWidth="1"/>
    <col min="832" max="1025" width="0" style="587" hidden="1"/>
    <col min="1026" max="1026" width="4.625" style="587" customWidth="1"/>
    <col min="1027" max="1027" width="2.625" style="587" customWidth="1"/>
    <col min="1028" max="1029" width="8.625" style="587" customWidth="1"/>
    <col min="1030" max="1085" width="1.875" style="587" customWidth="1"/>
    <col min="1086" max="1086" width="9.625" style="587" customWidth="1"/>
    <col min="1087" max="1087" width="2.625" style="587" customWidth="1"/>
    <col min="1088" max="1281" width="0" style="587" hidden="1"/>
    <col min="1282" max="1282" width="4.625" style="587" customWidth="1"/>
    <col min="1283" max="1283" width="2.625" style="587" customWidth="1"/>
    <col min="1284" max="1285" width="8.625" style="587" customWidth="1"/>
    <col min="1286" max="1341" width="1.875" style="587" customWidth="1"/>
    <col min="1342" max="1342" width="9.625" style="587" customWidth="1"/>
    <col min="1343" max="1343" width="2.625" style="587" customWidth="1"/>
    <col min="1344" max="1537" width="0" style="587" hidden="1"/>
    <col min="1538" max="1538" width="4.625" style="587" customWidth="1"/>
    <col min="1539" max="1539" width="2.625" style="587" customWidth="1"/>
    <col min="1540" max="1541" width="8.625" style="587" customWidth="1"/>
    <col min="1542" max="1597" width="1.875" style="587" customWidth="1"/>
    <col min="1598" max="1598" width="9.625" style="587" customWidth="1"/>
    <col min="1599" max="1599" width="2.625" style="587" customWidth="1"/>
    <col min="1600" max="1793" width="0" style="587" hidden="1"/>
    <col min="1794" max="1794" width="4.625" style="587" customWidth="1"/>
    <col min="1795" max="1795" width="2.625" style="587" customWidth="1"/>
    <col min="1796" max="1797" width="8.625" style="587" customWidth="1"/>
    <col min="1798" max="1853" width="1.875" style="587" customWidth="1"/>
    <col min="1854" max="1854" width="9.625" style="587" customWidth="1"/>
    <col min="1855" max="1855" width="2.625" style="587" customWidth="1"/>
    <col min="1856" max="2049" width="0" style="587" hidden="1"/>
    <col min="2050" max="2050" width="4.625" style="587" customWidth="1"/>
    <col min="2051" max="2051" width="2.625" style="587" customWidth="1"/>
    <col min="2052" max="2053" width="8.625" style="587" customWidth="1"/>
    <col min="2054" max="2109" width="1.875" style="587" customWidth="1"/>
    <col min="2110" max="2110" width="9.625" style="587" customWidth="1"/>
    <col min="2111" max="2111" width="2.625" style="587" customWidth="1"/>
    <col min="2112" max="2305" width="0" style="587" hidden="1"/>
    <col min="2306" max="2306" width="4.625" style="587" customWidth="1"/>
    <col min="2307" max="2307" width="2.625" style="587" customWidth="1"/>
    <col min="2308" max="2309" width="8.625" style="587" customWidth="1"/>
    <col min="2310" max="2365" width="1.875" style="587" customWidth="1"/>
    <col min="2366" max="2366" width="9.625" style="587" customWidth="1"/>
    <col min="2367" max="2367" width="2.625" style="587" customWidth="1"/>
    <col min="2368" max="2561" width="0" style="587" hidden="1"/>
    <col min="2562" max="2562" width="4.625" style="587" customWidth="1"/>
    <col min="2563" max="2563" width="2.625" style="587" customWidth="1"/>
    <col min="2564" max="2565" width="8.625" style="587" customWidth="1"/>
    <col min="2566" max="2621" width="1.875" style="587" customWidth="1"/>
    <col min="2622" max="2622" width="9.625" style="587" customWidth="1"/>
    <col min="2623" max="2623" width="2.625" style="587" customWidth="1"/>
    <col min="2624" max="2817" width="0" style="587" hidden="1"/>
    <col min="2818" max="2818" width="4.625" style="587" customWidth="1"/>
    <col min="2819" max="2819" width="2.625" style="587" customWidth="1"/>
    <col min="2820" max="2821" width="8.625" style="587" customWidth="1"/>
    <col min="2822" max="2877" width="1.875" style="587" customWidth="1"/>
    <col min="2878" max="2878" width="9.625" style="587" customWidth="1"/>
    <col min="2879" max="2879" width="2.625" style="587" customWidth="1"/>
    <col min="2880" max="3073" width="0" style="587" hidden="1"/>
    <col min="3074" max="3074" width="4.625" style="587" customWidth="1"/>
    <col min="3075" max="3075" width="2.625" style="587" customWidth="1"/>
    <col min="3076" max="3077" width="8.625" style="587" customWidth="1"/>
    <col min="3078" max="3133" width="1.875" style="587" customWidth="1"/>
    <col min="3134" max="3134" width="9.625" style="587" customWidth="1"/>
    <col min="3135" max="3135" width="2.625" style="587" customWidth="1"/>
    <col min="3136" max="3329" width="0" style="587" hidden="1"/>
    <col min="3330" max="3330" width="4.625" style="587" customWidth="1"/>
    <col min="3331" max="3331" width="2.625" style="587" customWidth="1"/>
    <col min="3332" max="3333" width="8.625" style="587" customWidth="1"/>
    <col min="3334" max="3389" width="1.875" style="587" customWidth="1"/>
    <col min="3390" max="3390" width="9.625" style="587" customWidth="1"/>
    <col min="3391" max="3391" width="2.625" style="587" customWidth="1"/>
    <col min="3392" max="3585" width="0" style="587" hidden="1"/>
    <col min="3586" max="3586" width="4.625" style="587" customWidth="1"/>
    <col min="3587" max="3587" width="2.625" style="587" customWidth="1"/>
    <col min="3588" max="3589" width="8.625" style="587" customWidth="1"/>
    <col min="3590" max="3645" width="1.875" style="587" customWidth="1"/>
    <col min="3646" max="3646" width="9.625" style="587" customWidth="1"/>
    <col min="3647" max="3647" width="2.625" style="587" customWidth="1"/>
    <col min="3648" max="3841" width="0" style="587" hidden="1"/>
    <col min="3842" max="3842" width="4.625" style="587" customWidth="1"/>
    <col min="3843" max="3843" width="2.625" style="587" customWidth="1"/>
    <col min="3844" max="3845" width="8.625" style="587" customWidth="1"/>
    <col min="3846" max="3901" width="1.875" style="587" customWidth="1"/>
    <col min="3902" max="3902" width="9.625" style="587" customWidth="1"/>
    <col min="3903" max="3903" width="2.625" style="587" customWidth="1"/>
    <col min="3904" max="4097" width="0" style="587" hidden="1"/>
    <col min="4098" max="4098" width="4.625" style="587" customWidth="1"/>
    <col min="4099" max="4099" width="2.625" style="587" customWidth="1"/>
    <col min="4100" max="4101" width="8.625" style="587" customWidth="1"/>
    <col min="4102" max="4157" width="1.875" style="587" customWidth="1"/>
    <col min="4158" max="4158" width="9.625" style="587" customWidth="1"/>
    <col min="4159" max="4159" width="2.625" style="587" customWidth="1"/>
    <col min="4160" max="4353" width="0" style="587" hidden="1"/>
    <col min="4354" max="4354" width="4.625" style="587" customWidth="1"/>
    <col min="4355" max="4355" width="2.625" style="587" customWidth="1"/>
    <col min="4356" max="4357" width="8.625" style="587" customWidth="1"/>
    <col min="4358" max="4413" width="1.875" style="587" customWidth="1"/>
    <col min="4414" max="4414" width="9.625" style="587" customWidth="1"/>
    <col min="4415" max="4415" width="2.625" style="587" customWidth="1"/>
    <col min="4416" max="4609" width="0" style="587" hidden="1"/>
    <col min="4610" max="4610" width="4.625" style="587" customWidth="1"/>
    <col min="4611" max="4611" width="2.625" style="587" customWidth="1"/>
    <col min="4612" max="4613" width="8.625" style="587" customWidth="1"/>
    <col min="4614" max="4669" width="1.875" style="587" customWidth="1"/>
    <col min="4670" max="4670" width="9.625" style="587" customWidth="1"/>
    <col min="4671" max="4671" width="2.625" style="587" customWidth="1"/>
    <col min="4672" max="4865" width="0" style="587" hidden="1"/>
    <col min="4866" max="4866" width="4.625" style="587" customWidth="1"/>
    <col min="4867" max="4867" width="2.625" style="587" customWidth="1"/>
    <col min="4868" max="4869" width="8.625" style="587" customWidth="1"/>
    <col min="4870" max="4925" width="1.875" style="587" customWidth="1"/>
    <col min="4926" max="4926" width="9.625" style="587" customWidth="1"/>
    <col min="4927" max="4927" width="2.625" style="587" customWidth="1"/>
    <col min="4928" max="5121" width="0" style="587" hidden="1"/>
    <col min="5122" max="5122" width="4.625" style="587" customWidth="1"/>
    <col min="5123" max="5123" width="2.625" style="587" customWidth="1"/>
    <col min="5124" max="5125" width="8.625" style="587" customWidth="1"/>
    <col min="5126" max="5181" width="1.875" style="587" customWidth="1"/>
    <col min="5182" max="5182" width="9.625" style="587" customWidth="1"/>
    <col min="5183" max="5183" width="2.625" style="587" customWidth="1"/>
    <col min="5184" max="5377" width="0" style="587" hidden="1"/>
    <col min="5378" max="5378" width="4.625" style="587" customWidth="1"/>
    <col min="5379" max="5379" width="2.625" style="587" customWidth="1"/>
    <col min="5380" max="5381" width="8.625" style="587" customWidth="1"/>
    <col min="5382" max="5437" width="1.875" style="587" customWidth="1"/>
    <col min="5438" max="5438" width="9.625" style="587" customWidth="1"/>
    <col min="5439" max="5439" width="2.625" style="587" customWidth="1"/>
    <col min="5440" max="5633" width="0" style="587" hidden="1"/>
    <col min="5634" max="5634" width="4.625" style="587" customWidth="1"/>
    <col min="5635" max="5635" width="2.625" style="587" customWidth="1"/>
    <col min="5636" max="5637" width="8.625" style="587" customWidth="1"/>
    <col min="5638" max="5693" width="1.875" style="587" customWidth="1"/>
    <col min="5694" max="5694" width="9.625" style="587" customWidth="1"/>
    <col min="5695" max="5695" width="2.625" style="587" customWidth="1"/>
    <col min="5696" max="5889" width="0" style="587" hidden="1"/>
    <col min="5890" max="5890" width="4.625" style="587" customWidth="1"/>
    <col min="5891" max="5891" width="2.625" style="587" customWidth="1"/>
    <col min="5892" max="5893" width="8.625" style="587" customWidth="1"/>
    <col min="5894" max="5949" width="1.875" style="587" customWidth="1"/>
    <col min="5950" max="5950" width="9.625" style="587" customWidth="1"/>
    <col min="5951" max="5951" width="2.625" style="587" customWidth="1"/>
    <col min="5952" max="6145" width="0" style="587" hidden="1"/>
    <col min="6146" max="6146" width="4.625" style="587" customWidth="1"/>
    <col min="6147" max="6147" width="2.625" style="587" customWidth="1"/>
    <col min="6148" max="6149" width="8.625" style="587" customWidth="1"/>
    <col min="6150" max="6205" width="1.875" style="587" customWidth="1"/>
    <col min="6206" max="6206" width="9.625" style="587" customWidth="1"/>
    <col min="6207" max="6207" width="2.625" style="587" customWidth="1"/>
    <col min="6208" max="6401" width="0" style="587" hidden="1"/>
    <col min="6402" max="6402" width="4.625" style="587" customWidth="1"/>
    <col min="6403" max="6403" width="2.625" style="587" customWidth="1"/>
    <col min="6404" max="6405" width="8.625" style="587" customWidth="1"/>
    <col min="6406" max="6461" width="1.875" style="587" customWidth="1"/>
    <col min="6462" max="6462" width="9.625" style="587" customWidth="1"/>
    <col min="6463" max="6463" width="2.625" style="587" customWidth="1"/>
    <col min="6464" max="6657" width="0" style="587" hidden="1"/>
    <col min="6658" max="6658" width="4.625" style="587" customWidth="1"/>
    <col min="6659" max="6659" width="2.625" style="587" customWidth="1"/>
    <col min="6660" max="6661" width="8.625" style="587" customWidth="1"/>
    <col min="6662" max="6717" width="1.875" style="587" customWidth="1"/>
    <col min="6718" max="6718" width="9.625" style="587" customWidth="1"/>
    <col min="6719" max="6719" width="2.625" style="587" customWidth="1"/>
    <col min="6720" max="6913" width="0" style="587" hidden="1"/>
    <col min="6914" max="6914" width="4.625" style="587" customWidth="1"/>
    <col min="6915" max="6915" width="2.625" style="587" customWidth="1"/>
    <col min="6916" max="6917" width="8.625" style="587" customWidth="1"/>
    <col min="6918" max="6973" width="1.875" style="587" customWidth="1"/>
    <col min="6974" max="6974" width="9.625" style="587" customWidth="1"/>
    <col min="6975" max="6975" width="2.625" style="587" customWidth="1"/>
    <col min="6976" max="7169" width="0" style="587" hidden="1"/>
    <col min="7170" max="7170" width="4.625" style="587" customWidth="1"/>
    <col min="7171" max="7171" width="2.625" style="587" customWidth="1"/>
    <col min="7172" max="7173" width="8.625" style="587" customWidth="1"/>
    <col min="7174" max="7229" width="1.875" style="587" customWidth="1"/>
    <col min="7230" max="7230" width="9.625" style="587" customWidth="1"/>
    <col min="7231" max="7231" width="2.625" style="587" customWidth="1"/>
    <col min="7232" max="7425" width="0" style="587" hidden="1"/>
    <col min="7426" max="7426" width="4.625" style="587" customWidth="1"/>
    <col min="7427" max="7427" width="2.625" style="587" customWidth="1"/>
    <col min="7428" max="7429" width="8.625" style="587" customWidth="1"/>
    <col min="7430" max="7485" width="1.875" style="587" customWidth="1"/>
    <col min="7486" max="7486" width="9.625" style="587" customWidth="1"/>
    <col min="7487" max="7487" width="2.625" style="587" customWidth="1"/>
    <col min="7488" max="7681" width="0" style="587" hidden="1"/>
    <col min="7682" max="7682" width="4.625" style="587" customWidth="1"/>
    <col min="7683" max="7683" width="2.625" style="587" customWidth="1"/>
    <col min="7684" max="7685" width="8.625" style="587" customWidth="1"/>
    <col min="7686" max="7741" width="1.875" style="587" customWidth="1"/>
    <col min="7742" max="7742" width="9.625" style="587" customWidth="1"/>
    <col min="7743" max="7743" width="2.625" style="587" customWidth="1"/>
    <col min="7744" max="7937" width="0" style="587" hidden="1"/>
    <col min="7938" max="7938" width="4.625" style="587" customWidth="1"/>
    <col min="7939" max="7939" width="2.625" style="587" customWidth="1"/>
    <col min="7940" max="7941" width="8.625" style="587" customWidth="1"/>
    <col min="7942" max="7997" width="1.875" style="587" customWidth="1"/>
    <col min="7998" max="7998" width="9.625" style="587" customWidth="1"/>
    <col min="7999" max="7999" width="2.625" style="587" customWidth="1"/>
    <col min="8000" max="8193" width="0" style="587" hidden="1"/>
    <col min="8194" max="8194" width="4.625" style="587" customWidth="1"/>
    <col min="8195" max="8195" width="2.625" style="587" customWidth="1"/>
    <col min="8196" max="8197" width="8.625" style="587" customWidth="1"/>
    <col min="8198" max="8253" width="1.875" style="587" customWidth="1"/>
    <col min="8254" max="8254" width="9.625" style="587" customWidth="1"/>
    <col min="8255" max="8255" width="2.625" style="587" customWidth="1"/>
    <col min="8256" max="8449" width="0" style="587" hidden="1"/>
    <col min="8450" max="8450" width="4.625" style="587" customWidth="1"/>
    <col min="8451" max="8451" width="2.625" style="587" customWidth="1"/>
    <col min="8452" max="8453" width="8.625" style="587" customWidth="1"/>
    <col min="8454" max="8509" width="1.875" style="587" customWidth="1"/>
    <col min="8510" max="8510" width="9.625" style="587" customWidth="1"/>
    <col min="8511" max="8511" width="2.625" style="587" customWidth="1"/>
    <col min="8512" max="8705" width="0" style="587" hidden="1"/>
    <col min="8706" max="8706" width="4.625" style="587" customWidth="1"/>
    <col min="8707" max="8707" width="2.625" style="587" customWidth="1"/>
    <col min="8708" max="8709" width="8.625" style="587" customWidth="1"/>
    <col min="8710" max="8765" width="1.875" style="587" customWidth="1"/>
    <col min="8766" max="8766" width="9.625" style="587" customWidth="1"/>
    <col min="8767" max="8767" width="2.625" style="587" customWidth="1"/>
    <col min="8768" max="8961" width="0" style="587" hidden="1"/>
    <col min="8962" max="8962" width="4.625" style="587" customWidth="1"/>
    <col min="8963" max="8963" width="2.625" style="587" customWidth="1"/>
    <col min="8964" max="8965" width="8.625" style="587" customWidth="1"/>
    <col min="8966" max="9021" width="1.875" style="587" customWidth="1"/>
    <col min="9022" max="9022" width="9.625" style="587" customWidth="1"/>
    <col min="9023" max="9023" width="2.625" style="587" customWidth="1"/>
    <col min="9024" max="9217" width="0" style="587" hidden="1"/>
    <col min="9218" max="9218" width="4.625" style="587" customWidth="1"/>
    <col min="9219" max="9219" width="2.625" style="587" customWidth="1"/>
    <col min="9220" max="9221" width="8.625" style="587" customWidth="1"/>
    <col min="9222" max="9277" width="1.875" style="587" customWidth="1"/>
    <col min="9278" max="9278" width="9.625" style="587" customWidth="1"/>
    <col min="9279" max="9279" width="2.625" style="587" customWidth="1"/>
    <col min="9280" max="9473" width="0" style="587" hidden="1"/>
    <col min="9474" max="9474" width="4.625" style="587" customWidth="1"/>
    <col min="9475" max="9475" width="2.625" style="587" customWidth="1"/>
    <col min="9476" max="9477" width="8.625" style="587" customWidth="1"/>
    <col min="9478" max="9533" width="1.875" style="587" customWidth="1"/>
    <col min="9534" max="9534" width="9.625" style="587" customWidth="1"/>
    <col min="9535" max="9535" width="2.625" style="587" customWidth="1"/>
    <col min="9536" max="9729" width="0" style="587" hidden="1"/>
    <col min="9730" max="9730" width="4.625" style="587" customWidth="1"/>
    <col min="9731" max="9731" width="2.625" style="587" customWidth="1"/>
    <col min="9732" max="9733" width="8.625" style="587" customWidth="1"/>
    <col min="9734" max="9789" width="1.875" style="587" customWidth="1"/>
    <col min="9790" max="9790" width="9.625" style="587" customWidth="1"/>
    <col min="9791" max="9791" width="2.625" style="587" customWidth="1"/>
    <col min="9792" max="9985" width="0" style="587" hidden="1"/>
    <col min="9986" max="9986" width="4.625" style="587" customWidth="1"/>
    <col min="9987" max="9987" width="2.625" style="587" customWidth="1"/>
    <col min="9988" max="9989" width="8.625" style="587" customWidth="1"/>
    <col min="9990" max="10045" width="1.875" style="587" customWidth="1"/>
    <col min="10046" max="10046" width="9.625" style="587" customWidth="1"/>
    <col min="10047" max="10047" width="2.625" style="587" customWidth="1"/>
    <col min="10048" max="10241" width="0" style="587" hidden="1"/>
    <col min="10242" max="10242" width="4.625" style="587" customWidth="1"/>
    <col min="10243" max="10243" width="2.625" style="587" customWidth="1"/>
    <col min="10244" max="10245" width="8.625" style="587" customWidth="1"/>
    <col min="10246" max="10301" width="1.875" style="587" customWidth="1"/>
    <col min="10302" max="10302" width="9.625" style="587" customWidth="1"/>
    <col min="10303" max="10303" width="2.625" style="587" customWidth="1"/>
    <col min="10304" max="10497" width="0" style="587" hidden="1"/>
    <col min="10498" max="10498" width="4.625" style="587" customWidth="1"/>
    <col min="10499" max="10499" width="2.625" style="587" customWidth="1"/>
    <col min="10500" max="10501" width="8.625" style="587" customWidth="1"/>
    <col min="10502" max="10557" width="1.875" style="587" customWidth="1"/>
    <col min="10558" max="10558" width="9.625" style="587" customWidth="1"/>
    <col min="10559" max="10559" width="2.625" style="587" customWidth="1"/>
    <col min="10560" max="10753" width="0" style="587" hidden="1"/>
    <col min="10754" max="10754" width="4.625" style="587" customWidth="1"/>
    <col min="10755" max="10755" width="2.625" style="587" customWidth="1"/>
    <col min="10756" max="10757" width="8.625" style="587" customWidth="1"/>
    <col min="10758" max="10813" width="1.875" style="587" customWidth="1"/>
    <col min="10814" max="10814" width="9.625" style="587" customWidth="1"/>
    <col min="10815" max="10815" width="2.625" style="587" customWidth="1"/>
    <col min="10816" max="11009" width="0" style="587" hidden="1"/>
    <col min="11010" max="11010" width="4.625" style="587" customWidth="1"/>
    <col min="11011" max="11011" width="2.625" style="587" customWidth="1"/>
    <col min="11012" max="11013" width="8.625" style="587" customWidth="1"/>
    <col min="11014" max="11069" width="1.875" style="587" customWidth="1"/>
    <col min="11070" max="11070" width="9.625" style="587" customWidth="1"/>
    <col min="11071" max="11071" width="2.625" style="587" customWidth="1"/>
    <col min="11072" max="11265" width="0" style="587" hidden="1"/>
    <col min="11266" max="11266" width="4.625" style="587" customWidth="1"/>
    <col min="11267" max="11267" width="2.625" style="587" customWidth="1"/>
    <col min="11268" max="11269" width="8.625" style="587" customWidth="1"/>
    <col min="11270" max="11325" width="1.875" style="587" customWidth="1"/>
    <col min="11326" max="11326" width="9.625" style="587" customWidth="1"/>
    <col min="11327" max="11327" width="2.625" style="587" customWidth="1"/>
    <col min="11328" max="11521" width="0" style="587" hidden="1"/>
    <col min="11522" max="11522" width="4.625" style="587" customWidth="1"/>
    <col min="11523" max="11523" width="2.625" style="587" customWidth="1"/>
    <col min="11524" max="11525" width="8.625" style="587" customWidth="1"/>
    <col min="11526" max="11581" width="1.875" style="587" customWidth="1"/>
    <col min="11582" max="11582" width="9.625" style="587" customWidth="1"/>
    <col min="11583" max="11583" width="2.625" style="587" customWidth="1"/>
    <col min="11584" max="11777" width="0" style="587" hidden="1"/>
    <col min="11778" max="11778" width="4.625" style="587" customWidth="1"/>
    <col min="11779" max="11779" width="2.625" style="587" customWidth="1"/>
    <col min="11780" max="11781" width="8.625" style="587" customWidth="1"/>
    <col min="11782" max="11837" width="1.875" style="587" customWidth="1"/>
    <col min="11838" max="11838" width="9.625" style="587" customWidth="1"/>
    <col min="11839" max="11839" width="2.625" style="587" customWidth="1"/>
    <col min="11840" max="12033" width="0" style="587" hidden="1"/>
    <col min="12034" max="12034" width="4.625" style="587" customWidth="1"/>
    <col min="12035" max="12035" width="2.625" style="587" customWidth="1"/>
    <col min="12036" max="12037" width="8.625" style="587" customWidth="1"/>
    <col min="12038" max="12093" width="1.875" style="587" customWidth="1"/>
    <col min="12094" max="12094" width="9.625" style="587" customWidth="1"/>
    <col min="12095" max="12095" width="2.625" style="587" customWidth="1"/>
    <col min="12096" max="12289" width="0" style="587" hidden="1"/>
    <col min="12290" max="12290" width="4.625" style="587" customWidth="1"/>
    <col min="12291" max="12291" width="2.625" style="587" customWidth="1"/>
    <col min="12292" max="12293" width="8.625" style="587" customWidth="1"/>
    <col min="12294" max="12349" width="1.875" style="587" customWidth="1"/>
    <col min="12350" max="12350" width="9.625" style="587" customWidth="1"/>
    <col min="12351" max="12351" width="2.625" style="587" customWidth="1"/>
    <col min="12352" max="12545" width="0" style="587" hidden="1"/>
    <col min="12546" max="12546" width="4.625" style="587" customWidth="1"/>
    <col min="12547" max="12547" width="2.625" style="587" customWidth="1"/>
    <col min="12548" max="12549" width="8.625" style="587" customWidth="1"/>
    <col min="12550" max="12605" width="1.875" style="587" customWidth="1"/>
    <col min="12606" max="12606" width="9.625" style="587" customWidth="1"/>
    <col min="12607" max="12607" width="2.625" style="587" customWidth="1"/>
    <col min="12608" max="12801" width="0" style="587" hidden="1"/>
    <col min="12802" max="12802" width="4.625" style="587" customWidth="1"/>
    <col min="12803" max="12803" width="2.625" style="587" customWidth="1"/>
    <col min="12804" max="12805" width="8.625" style="587" customWidth="1"/>
    <col min="12806" max="12861" width="1.875" style="587" customWidth="1"/>
    <col min="12862" max="12862" width="9.625" style="587" customWidth="1"/>
    <col min="12863" max="12863" width="2.625" style="587" customWidth="1"/>
    <col min="12864" max="13057" width="0" style="587" hidden="1"/>
    <col min="13058" max="13058" width="4.625" style="587" customWidth="1"/>
    <col min="13059" max="13059" width="2.625" style="587" customWidth="1"/>
    <col min="13060" max="13061" width="8.625" style="587" customWidth="1"/>
    <col min="13062" max="13117" width="1.875" style="587" customWidth="1"/>
    <col min="13118" max="13118" width="9.625" style="587" customWidth="1"/>
    <col min="13119" max="13119" width="2.625" style="587" customWidth="1"/>
    <col min="13120" max="13313" width="0" style="587" hidden="1"/>
    <col min="13314" max="13314" width="4.625" style="587" customWidth="1"/>
    <col min="13315" max="13315" width="2.625" style="587" customWidth="1"/>
    <col min="13316" max="13317" width="8.625" style="587" customWidth="1"/>
    <col min="13318" max="13373" width="1.875" style="587" customWidth="1"/>
    <col min="13374" max="13374" width="9.625" style="587" customWidth="1"/>
    <col min="13375" max="13375" width="2.625" style="587" customWidth="1"/>
    <col min="13376" max="13569" width="0" style="587" hidden="1"/>
    <col min="13570" max="13570" width="4.625" style="587" customWidth="1"/>
    <col min="13571" max="13571" width="2.625" style="587" customWidth="1"/>
    <col min="13572" max="13573" width="8.625" style="587" customWidth="1"/>
    <col min="13574" max="13629" width="1.875" style="587" customWidth="1"/>
    <col min="13630" max="13630" width="9.625" style="587" customWidth="1"/>
    <col min="13631" max="13631" width="2.625" style="587" customWidth="1"/>
    <col min="13632" max="13825" width="0" style="587" hidden="1"/>
    <col min="13826" max="13826" width="4.625" style="587" customWidth="1"/>
    <col min="13827" max="13827" width="2.625" style="587" customWidth="1"/>
    <col min="13828" max="13829" width="8.625" style="587" customWidth="1"/>
    <col min="13830" max="13885" width="1.875" style="587" customWidth="1"/>
    <col min="13886" max="13886" width="9.625" style="587" customWidth="1"/>
    <col min="13887" max="13887" width="2.625" style="587" customWidth="1"/>
    <col min="13888" max="14081" width="0" style="587" hidden="1"/>
    <col min="14082" max="14082" width="4.625" style="587" customWidth="1"/>
    <col min="14083" max="14083" width="2.625" style="587" customWidth="1"/>
    <col min="14084" max="14085" width="8.625" style="587" customWidth="1"/>
    <col min="14086" max="14141" width="1.875" style="587" customWidth="1"/>
    <col min="14142" max="14142" width="9.625" style="587" customWidth="1"/>
    <col min="14143" max="14143" width="2.625" style="587" customWidth="1"/>
    <col min="14144" max="14337" width="0" style="587" hidden="1"/>
    <col min="14338" max="14338" width="4.625" style="587" customWidth="1"/>
    <col min="14339" max="14339" width="2.625" style="587" customWidth="1"/>
    <col min="14340" max="14341" width="8.625" style="587" customWidth="1"/>
    <col min="14342" max="14397" width="1.875" style="587" customWidth="1"/>
    <col min="14398" max="14398" width="9.625" style="587" customWidth="1"/>
    <col min="14399" max="14399" width="2.625" style="587" customWidth="1"/>
    <col min="14400" max="14593" width="0" style="587" hidden="1"/>
    <col min="14594" max="14594" width="4.625" style="587" customWidth="1"/>
    <col min="14595" max="14595" width="2.625" style="587" customWidth="1"/>
    <col min="14596" max="14597" width="8.625" style="587" customWidth="1"/>
    <col min="14598" max="14653" width="1.875" style="587" customWidth="1"/>
    <col min="14654" max="14654" width="9.625" style="587" customWidth="1"/>
    <col min="14655" max="14655" width="2.625" style="587" customWidth="1"/>
    <col min="14656" max="14849" width="0" style="587" hidden="1"/>
    <col min="14850" max="14850" width="4.625" style="587" customWidth="1"/>
    <col min="14851" max="14851" width="2.625" style="587" customWidth="1"/>
    <col min="14852" max="14853" width="8.625" style="587" customWidth="1"/>
    <col min="14854" max="14909" width="1.875" style="587" customWidth="1"/>
    <col min="14910" max="14910" width="9.625" style="587" customWidth="1"/>
    <col min="14911" max="14911" width="2.625" style="587" customWidth="1"/>
    <col min="14912" max="15105" width="0" style="587" hidden="1"/>
    <col min="15106" max="15106" width="4.625" style="587" customWidth="1"/>
    <col min="15107" max="15107" width="2.625" style="587" customWidth="1"/>
    <col min="15108" max="15109" width="8.625" style="587" customWidth="1"/>
    <col min="15110" max="15165" width="1.875" style="587" customWidth="1"/>
    <col min="15166" max="15166" width="9.625" style="587" customWidth="1"/>
    <col min="15167" max="15167" width="2.625" style="587" customWidth="1"/>
    <col min="15168" max="15361" width="0" style="587" hidden="1"/>
    <col min="15362" max="15362" width="4.625" style="587" customWidth="1"/>
    <col min="15363" max="15363" width="2.625" style="587" customWidth="1"/>
    <col min="15364" max="15365" width="8.625" style="587" customWidth="1"/>
    <col min="15366" max="15421" width="1.875" style="587" customWidth="1"/>
    <col min="15422" max="15422" width="9.625" style="587" customWidth="1"/>
    <col min="15423" max="15423" width="2.625" style="587" customWidth="1"/>
    <col min="15424" max="15617" width="0" style="587" hidden="1"/>
    <col min="15618" max="15618" width="4.625" style="587" customWidth="1"/>
    <col min="15619" max="15619" width="2.625" style="587" customWidth="1"/>
    <col min="15620" max="15621" width="8.625" style="587" customWidth="1"/>
    <col min="15622" max="15677" width="1.875" style="587" customWidth="1"/>
    <col min="15678" max="15678" width="9.625" style="587" customWidth="1"/>
    <col min="15679" max="15679" width="2.625" style="587" customWidth="1"/>
    <col min="15680" max="15873" width="0" style="587" hidden="1"/>
    <col min="15874" max="15874" width="4.625" style="587" customWidth="1"/>
    <col min="15875" max="15875" width="2.625" style="587" customWidth="1"/>
    <col min="15876" max="15877" width="8.625" style="587" customWidth="1"/>
    <col min="15878" max="15933" width="1.875" style="587" customWidth="1"/>
    <col min="15934" max="15934" width="9.625" style="587" customWidth="1"/>
    <col min="15935" max="15935" width="2.625" style="587" customWidth="1"/>
    <col min="15936" max="16129" width="0" style="587" hidden="1"/>
    <col min="16130" max="16130" width="4.625" style="587" customWidth="1"/>
    <col min="16131" max="16131" width="2.625" style="587" customWidth="1"/>
    <col min="16132" max="16133" width="8.625" style="587" customWidth="1"/>
    <col min="16134" max="16189" width="1.875" style="587" customWidth="1"/>
    <col min="16190" max="16190" width="9.625" style="587" customWidth="1"/>
    <col min="16191" max="16191" width="2.625" style="587" customWidth="1"/>
    <col min="16192" max="16384" width="0" style="587" hidden="1"/>
  </cols>
  <sheetData>
    <row r="1" spans="1:63" ht="13.5" customHeight="1" x14ac:dyDescent="0.15">
      <c r="A1" s="2344" t="s">
        <v>1752</v>
      </c>
      <c r="B1" s="2344"/>
      <c r="C1" s="2344"/>
      <c r="D1" s="2344"/>
      <c r="E1" s="2344"/>
      <c r="F1" s="2344"/>
      <c r="G1" s="2344"/>
      <c r="H1" s="2344"/>
      <c r="I1" s="634"/>
      <c r="J1" s="635" t="s">
        <v>1693</v>
      </c>
      <c r="BB1" s="636"/>
    </row>
    <row r="2" spans="1:63" ht="13.5" customHeight="1" x14ac:dyDescent="0.15">
      <c r="B2" s="637" t="s">
        <v>1737</v>
      </c>
      <c r="C2" s="638"/>
      <c r="D2" s="638"/>
      <c r="E2" s="638"/>
      <c r="F2" s="638"/>
      <c r="G2" s="638"/>
      <c r="H2" s="638"/>
      <c r="I2" s="639"/>
      <c r="AX2" s="24" t="s">
        <v>1705</v>
      </c>
      <c r="AY2" s="4"/>
      <c r="AZ2" s="4"/>
      <c r="BA2" s="4"/>
      <c r="BB2" s="24"/>
      <c r="BC2" s="4"/>
      <c r="BD2" s="2298"/>
      <c r="BE2" s="2298"/>
      <c r="BF2" s="2298"/>
      <c r="BG2" s="2298"/>
      <c r="BH2" s="2298"/>
      <c r="BI2" s="2298"/>
      <c r="BJ2" s="2298"/>
    </row>
    <row r="3" spans="1:63" ht="15.95" customHeight="1" x14ac:dyDescent="0.15">
      <c r="A3" s="782" t="s">
        <v>1722</v>
      </c>
      <c r="B3" s="783"/>
      <c r="C3" s="783"/>
      <c r="D3" s="783"/>
      <c r="E3" s="784"/>
      <c r="F3" s="2342">
        <v>0.29166666666666669</v>
      </c>
      <c r="G3" s="2341"/>
      <c r="H3" s="2341"/>
      <c r="I3" s="2341"/>
      <c r="J3" s="2342">
        <v>0.33333333333333298</v>
      </c>
      <c r="K3" s="2341"/>
      <c r="L3" s="2341"/>
      <c r="M3" s="2343"/>
      <c r="N3" s="2341">
        <v>0.375</v>
      </c>
      <c r="O3" s="2341"/>
      <c r="P3" s="2341"/>
      <c r="Q3" s="2341"/>
      <c r="R3" s="2342">
        <v>0.41666666666666702</v>
      </c>
      <c r="S3" s="2341"/>
      <c r="T3" s="2341"/>
      <c r="U3" s="2343"/>
      <c r="V3" s="2341">
        <v>0.45833333333333298</v>
      </c>
      <c r="W3" s="2341"/>
      <c r="X3" s="2341"/>
      <c r="Y3" s="2341"/>
      <c r="Z3" s="2342">
        <v>0.5</v>
      </c>
      <c r="AA3" s="2341"/>
      <c r="AB3" s="2341"/>
      <c r="AC3" s="2343"/>
      <c r="AD3" s="2337">
        <v>0.54166666666666696</v>
      </c>
      <c r="AE3" s="2337"/>
      <c r="AF3" s="2337"/>
      <c r="AG3" s="2337"/>
      <c r="AH3" s="2337">
        <v>0.58333333333333304</v>
      </c>
      <c r="AI3" s="2337"/>
      <c r="AJ3" s="2337"/>
      <c r="AK3" s="2337"/>
      <c r="AL3" s="2337">
        <v>0.625</v>
      </c>
      <c r="AM3" s="2337"/>
      <c r="AN3" s="2337"/>
      <c r="AO3" s="2337"/>
      <c r="AP3" s="2337">
        <v>0.66666666666666696</v>
      </c>
      <c r="AQ3" s="2337"/>
      <c r="AR3" s="2337"/>
      <c r="AS3" s="2337"/>
      <c r="AT3" s="2337">
        <v>0.70833333333333304</v>
      </c>
      <c r="AU3" s="2337"/>
      <c r="AV3" s="2337"/>
      <c r="AW3" s="2337"/>
      <c r="AX3" s="2337">
        <v>0.75</v>
      </c>
      <c r="AY3" s="2337"/>
      <c r="AZ3" s="2337"/>
      <c r="BA3" s="2337"/>
      <c r="BB3" s="2337">
        <v>0.79166666666666696</v>
      </c>
      <c r="BC3" s="2337"/>
      <c r="BD3" s="2337"/>
      <c r="BE3" s="2337"/>
      <c r="BF3" s="2337">
        <v>0.83333333333333337</v>
      </c>
      <c r="BG3" s="2337"/>
      <c r="BH3" s="2337"/>
      <c r="BI3" s="2337"/>
      <c r="BJ3" s="1018" t="s">
        <v>1735</v>
      </c>
    </row>
    <row r="4" spans="1:63" ht="12.75" customHeight="1" x14ac:dyDescent="0.15">
      <c r="A4" s="878" t="s">
        <v>1724</v>
      </c>
      <c r="B4" s="2338" t="s">
        <v>1725</v>
      </c>
      <c r="C4" s="588" t="s">
        <v>1629</v>
      </c>
      <c r="D4" s="632"/>
      <c r="E4" s="589"/>
      <c r="F4" s="2335"/>
      <c r="G4" s="2336"/>
      <c r="H4" s="2335"/>
      <c r="I4" s="2336"/>
      <c r="J4" s="2335"/>
      <c r="K4" s="2336"/>
      <c r="L4" s="2335"/>
      <c r="M4" s="2336"/>
      <c r="N4" s="2335"/>
      <c r="O4" s="2336"/>
      <c r="P4" s="2335"/>
      <c r="Q4" s="2336"/>
      <c r="R4" s="2335"/>
      <c r="S4" s="2336"/>
      <c r="T4" s="2335"/>
      <c r="U4" s="2336"/>
      <c r="V4" s="2335"/>
      <c r="W4" s="2336"/>
      <c r="X4" s="2335"/>
      <c r="Y4" s="2336"/>
      <c r="Z4" s="2335"/>
      <c r="AA4" s="2336"/>
      <c r="AB4" s="2335"/>
      <c r="AC4" s="2336"/>
      <c r="AD4" s="2335"/>
      <c r="AE4" s="2336"/>
      <c r="AF4" s="2335"/>
      <c r="AG4" s="2336"/>
      <c r="AH4" s="2335"/>
      <c r="AI4" s="2336"/>
      <c r="AJ4" s="2335"/>
      <c r="AK4" s="2336"/>
      <c r="AL4" s="2335"/>
      <c r="AM4" s="2336"/>
      <c r="AN4" s="2335"/>
      <c r="AO4" s="2336"/>
      <c r="AP4" s="2335"/>
      <c r="AQ4" s="2336"/>
      <c r="AR4" s="2335"/>
      <c r="AS4" s="2336"/>
      <c r="AT4" s="2335"/>
      <c r="AU4" s="2336"/>
      <c r="AV4" s="2335"/>
      <c r="AW4" s="2336"/>
      <c r="AX4" s="2335"/>
      <c r="AY4" s="2336"/>
      <c r="AZ4" s="2335"/>
      <c r="BA4" s="2336"/>
      <c r="BB4" s="2335"/>
      <c r="BC4" s="2336"/>
      <c r="BD4" s="2335"/>
      <c r="BE4" s="2336"/>
      <c r="BF4" s="2335"/>
      <c r="BG4" s="2336"/>
      <c r="BH4" s="2335"/>
      <c r="BI4" s="2336"/>
      <c r="BJ4" s="998"/>
    </row>
    <row r="5" spans="1:63" ht="12.75" customHeight="1" x14ac:dyDescent="0.15">
      <c r="A5" s="878"/>
      <c r="B5" s="2339"/>
      <c r="C5" s="590" t="s">
        <v>1683</v>
      </c>
      <c r="D5" s="633"/>
      <c r="E5" s="591"/>
      <c r="F5" s="867"/>
      <c r="G5" s="868"/>
      <c r="H5" s="867"/>
      <c r="I5" s="868"/>
      <c r="J5" s="867"/>
      <c r="K5" s="868"/>
      <c r="L5" s="867"/>
      <c r="M5" s="868"/>
      <c r="N5" s="867"/>
      <c r="O5" s="868"/>
      <c r="P5" s="867"/>
      <c r="Q5" s="868"/>
      <c r="R5" s="867"/>
      <c r="S5" s="868"/>
      <c r="T5" s="867"/>
      <c r="U5" s="868"/>
      <c r="V5" s="867"/>
      <c r="W5" s="868"/>
      <c r="X5" s="867"/>
      <c r="Y5" s="868"/>
      <c r="Z5" s="867"/>
      <c r="AA5" s="868"/>
      <c r="AB5" s="867"/>
      <c r="AC5" s="868"/>
      <c r="AD5" s="867"/>
      <c r="AE5" s="868"/>
      <c r="AF5" s="867"/>
      <c r="AG5" s="868"/>
      <c r="AH5" s="867"/>
      <c r="AI5" s="868"/>
      <c r="AJ5" s="867"/>
      <c r="AK5" s="868"/>
      <c r="AL5" s="867"/>
      <c r="AM5" s="868"/>
      <c r="AN5" s="867"/>
      <c r="AO5" s="868"/>
      <c r="AP5" s="867"/>
      <c r="AQ5" s="868"/>
      <c r="AR5" s="867"/>
      <c r="AS5" s="868"/>
      <c r="AT5" s="867"/>
      <c r="AU5" s="868"/>
      <c r="AV5" s="867"/>
      <c r="AW5" s="868"/>
      <c r="AX5" s="867"/>
      <c r="AY5" s="868"/>
      <c r="AZ5" s="867"/>
      <c r="BA5" s="868"/>
      <c r="BB5" s="867"/>
      <c r="BC5" s="868"/>
      <c r="BD5" s="867"/>
      <c r="BE5" s="868"/>
      <c r="BF5" s="867"/>
      <c r="BG5" s="868"/>
      <c r="BH5" s="867"/>
      <c r="BI5" s="868"/>
      <c r="BJ5" s="998"/>
    </row>
    <row r="6" spans="1:63" ht="12.75" customHeight="1" x14ac:dyDescent="0.15">
      <c r="A6" s="878"/>
      <c r="B6" s="2339"/>
      <c r="C6" s="590" t="s">
        <v>1696</v>
      </c>
      <c r="D6" s="633"/>
      <c r="E6" s="591"/>
      <c r="F6" s="867"/>
      <c r="G6" s="868"/>
      <c r="H6" s="867"/>
      <c r="I6" s="868"/>
      <c r="J6" s="867"/>
      <c r="K6" s="868"/>
      <c r="L6" s="867"/>
      <c r="M6" s="868"/>
      <c r="N6" s="867"/>
      <c r="O6" s="868"/>
      <c r="P6" s="867"/>
      <c r="Q6" s="868"/>
      <c r="R6" s="867"/>
      <c r="S6" s="868"/>
      <c r="T6" s="867"/>
      <c r="U6" s="868"/>
      <c r="V6" s="867"/>
      <c r="W6" s="868"/>
      <c r="X6" s="867"/>
      <c r="Y6" s="868"/>
      <c r="Z6" s="867"/>
      <c r="AA6" s="868"/>
      <c r="AB6" s="867"/>
      <c r="AC6" s="868"/>
      <c r="AD6" s="867"/>
      <c r="AE6" s="868"/>
      <c r="AF6" s="867"/>
      <c r="AG6" s="868"/>
      <c r="AH6" s="867"/>
      <c r="AI6" s="868"/>
      <c r="AJ6" s="867"/>
      <c r="AK6" s="868"/>
      <c r="AL6" s="867"/>
      <c r="AM6" s="868"/>
      <c r="AN6" s="867"/>
      <c r="AO6" s="868"/>
      <c r="AP6" s="867"/>
      <c r="AQ6" s="868"/>
      <c r="AR6" s="867"/>
      <c r="AS6" s="868"/>
      <c r="AT6" s="867"/>
      <c r="AU6" s="868"/>
      <c r="AV6" s="867"/>
      <c r="AW6" s="868"/>
      <c r="AX6" s="867"/>
      <c r="AY6" s="868"/>
      <c r="AZ6" s="867"/>
      <c r="BA6" s="868"/>
      <c r="BB6" s="867"/>
      <c r="BC6" s="868"/>
      <c r="BD6" s="867"/>
      <c r="BE6" s="868"/>
      <c r="BF6" s="867"/>
      <c r="BG6" s="868"/>
      <c r="BH6" s="867"/>
      <c r="BI6" s="868"/>
      <c r="BJ6" s="998"/>
    </row>
    <row r="7" spans="1:63" ht="12.75" customHeight="1" x14ac:dyDescent="0.15">
      <c r="A7" s="878"/>
      <c r="B7" s="2339"/>
      <c r="C7" s="590" t="s">
        <v>1632</v>
      </c>
      <c r="D7" s="633"/>
      <c r="E7" s="591"/>
      <c r="F7" s="867"/>
      <c r="G7" s="868"/>
      <c r="H7" s="867"/>
      <c r="I7" s="868"/>
      <c r="J7" s="867"/>
      <c r="K7" s="868"/>
      <c r="L7" s="867"/>
      <c r="M7" s="868"/>
      <c r="N7" s="867"/>
      <c r="O7" s="868"/>
      <c r="P7" s="867"/>
      <c r="Q7" s="868"/>
      <c r="R7" s="867"/>
      <c r="S7" s="868"/>
      <c r="T7" s="867"/>
      <c r="U7" s="868"/>
      <c r="V7" s="867"/>
      <c r="W7" s="868"/>
      <c r="X7" s="867"/>
      <c r="Y7" s="868"/>
      <c r="Z7" s="867"/>
      <c r="AA7" s="868"/>
      <c r="AB7" s="867"/>
      <c r="AC7" s="868"/>
      <c r="AD7" s="867"/>
      <c r="AE7" s="868"/>
      <c r="AF7" s="867"/>
      <c r="AG7" s="868"/>
      <c r="AH7" s="867"/>
      <c r="AI7" s="868"/>
      <c r="AJ7" s="867"/>
      <c r="AK7" s="868"/>
      <c r="AL7" s="867"/>
      <c r="AM7" s="868"/>
      <c r="AN7" s="867"/>
      <c r="AO7" s="868"/>
      <c r="AP7" s="867"/>
      <c r="AQ7" s="868"/>
      <c r="AR7" s="867"/>
      <c r="AS7" s="868"/>
      <c r="AT7" s="867"/>
      <c r="AU7" s="868"/>
      <c r="AV7" s="867"/>
      <c r="AW7" s="868"/>
      <c r="AX7" s="867"/>
      <c r="AY7" s="868"/>
      <c r="AZ7" s="867"/>
      <c r="BA7" s="868"/>
      <c r="BB7" s="867"/>
      <c r="BC7" s="868"/>
      <c r="BD7" s="867"/>
      <c r="BE7" s="868"/>
      <c r="BF7" s="867"/>
      <c r="BG7" s="868"/>
      <c r="BH7" s="867"/>
      <c r="BI7" s="868"/>
      <c r="BJ7" s="998"/>
    </row>
    <row r="8" spans="1:63" ht="12.75" customHeight="1" x14ac:dyDescent="0.15">
      <c r="A8" s="878"/>
      <c r="B8" s="2339"/>
      <c r="C8" s="590" t="s">
        <v>1697</v>
      </c>
      <c r="D8" s="633"/>
      <c r="E8" s="591"/>
      <c r="F8" s="867"/>
      <c r="G8" s="868"/>
      <c r="H8" s="867"/>
      <c r="I8" s="868"/>
      <c r="J8" s="867"/>
      <c r="K8" s="868"/>
      <c r="L8" s="867"/>
      <c r="M8" s="868"/>
      <c r="N8" s="867"/>
      <c r="O8" s="868"/>
      <c r="P8" s="867"/>
      <c r="Q8" s="868"/>
      <c r="R8" s="867"/>
      <c r="S8" s="868"/>
      <c r="T8" s="867"/>
      <c r="U8" s="868"/>
      <c r="V8" s="867"/>
      <c r="W8" s="868"/>
      <c r="X8" s="867"/>
      <c r="Y8" s="868"/>
      <c r="Z8" s="867"/>
      <c r="AA8" s="868"/>
      <c r="AB8" s="867"/>
      <c r="AC8" s="868"/>
      <c r="AD8" s="867"/>
      <c r="AE8" s="868"/>
      <c r="AF8" s="867"/>
      <c r="AG8" s="868"/>
      <c r="AH8" s="867"/>
      <c r="AI8" s="868"/>
      <c r="AJ8" s="867"/>
      <c r="AK8" s="868"/>
      <c r="AL8" s="867"/>
      <c r="AM8" s="868"/>
      <c r="AN8" s="867"/>
      <c r="AO8" s="868"/>
      <c r="AP8" s="867"/>
      <c r="AQ8" s="868"/>
      <c r="AR8" s="867"/>
      <c r="AS8" s="868"/>
      <c r="AT8" s="867"/>
      <c r="AU8" s="868"/>
      <c r="AV8" s="867"/>
      <c r="AW8" s="868"/>
      <c r="AX8" s="867"/>
      <c r="AY8" s="868"/>
      <c r="AZ8" s="867"/>
      <c r="BA8" s="868"/>
      <c r="BB8" s="867"/>
      <c r="BC8" s="868"/>
      <c r="BD8" s="867"/>
      <c r="BE8" s="868"/>
      <c r="BF8" s="867"/>
      <c r="BG8" s="868"/>
      <c r="BH8" s="867"/>
      <c r="BI8" s="868"/>
      <c r="BJ8" s="998"/>
    </row>
    <row r="9" spans="1:63" ht="12.75" customHeight="1" x14ac:dyDescent="0.15">
      <c r="A9" s="878"/>
      <c r="B9" s="2340"/>
      <c r="C9" s="666"/>
      <c r="D9" s="640"/>
      <c r="E9" s="641"/>
      <c r="F9" s="2333"/>
      <c r="G9" s="2334"/>
      <c r="H9" s="2333"/>
      <c r="I9" s="2334"/>
      <c r="J9" s="2333"/>
      <c r="K9" s="2334"/>
      <c r="L9" s="2333"/>
      <c r="M9" s="2334"/>
      <c r="N9" s="2333"/>
      <c r="O9" s="2334"/>
      <c r="P9" s="2333"/>
      <c r="Q9" s="2334"/>
      <c r="R9" s="2333"/>
      <c r="S9" s="2334"/>
      <c r="T9" s="2333"/>
      <c r="U9" s="2334"/>
      <c r="V9" s="2333"/>
      <c r="W9" s="2334"/>
      <c r="X9" s="2333"/>
      <c r="Y9" s="2334"/>
      <c r="Z9" s="2333"/>
      <c r="AA9" s="2334"/>
      <c r="AB9" s="2333"/>
      <c r="AC9" s="2334"/>
      <c r="AD9" s="2333"/>
      <c r="AE9" s="2334"/>
      <c r="AF9" s="2333"/>
      <c r="AG9" s="2334"/>
      <c r="AH9" s="2333"/>
      <c r="AI9" s="2334"/>
      <c r="AJ9" s="2333"/>
      <c r="AK9" s="2334"/>
      <c r="AL9" s="2333"/>
      <c r="AM9" s="2334"/>
      <c r="AN9" s="2333"/>
      <c r="AO9" s="2334"/>
      <c r="AP9" s="2333"/>
      <c r="AQ9" s="2334"/>
      <c r="AR9" s="2333"/>
      <c r="AS9" s="2334"/>
      <c r="AT9" s="2333"/>
      <c r="AU9" s="2334"/>
      <c r="AV9" s="2333"/>
      <c r="AW9" s="2334"/>
      <c r="AX9" s="2333"/>
      <c r="AY9" s="2334"/>
      <c r="AZ9" s="2333"/>
      <c r="BA9" s="2334"/>
      <c r="BB9" s="2333"/>
      <c r="BC9" s="2334"/>
      <c r="BD9" s="2333"/>
      <c r="BE9" s="2334"/>
      <c r="BF9" s="2333"/>
      <c r="BG9" s="2334"/>
      <c r="BH9" s="2333"/>
      <c r="BI9" s="2334"/>
      <c r="BJ9" s="998"/>
    </row>
    <row r="10" spans="1:63" ht="14.1" customHeight="1" x14ac:dyDescent="0.15">
      <c r="A10" s="878"/>
      <c r="B10" s="782" t="s">
        <v>16</v>
      </c>
      <c r="C10" s="783"/>
      <c r="D10" s="783"/>
      <c r="E10" s="784"/>
      <c r="F10" s="2330">
        <f>SUM(F4:F9)</f>
        <v>0</v>
      </c>
      <c r="G10" s="2331"/>
      <c r="H10" s="2330">
        <f>SUM(H4:H9)</f>
        <v>0</v>
      </c>
      <c r="I10" s="2331"/>
      <c r="J10" s="2330">
        <f>SUM(J4:J9)</f>
        <v>0</v>
      </c>
      <c r="K10" s="2332"/>
      <c r="L10" s="2331">
        <f>SUM(L4:L9)</f>
        <v>0</v>
      </c>
      <c r="M10" s="2332"/>
      <c r="N10" s="2331">
        <f>SUM(N4:N9)</f>
        <v>0</v>
      </c>
      <c r="O10" s="2331"/>
      <c r="P10" s="2330">
        <f>SUM(P4:P9)</f>
        <v>0</v>
      </c>
      <c r="Q10" s="2331"/>
      <c r="R10" s="2330">
        <f>SUM(R4:R9)</f>
        <v>0</v>
      </c>
      <c r="S10" s="2332"/>
      <c r="T10" s="2331">
        <f>SUM(T4:T9)</f>
        <v>0</v>
      </c>
      <c r="U10" s="2332"/>
      <c r="V10" s="2331">
        <f>SUM(V4:V9)</f>
        <v>0</v>
      </c>
      <c r="W10" s="2331"/>
      <c r="X10" s="2330">
        <f>SUM(X4:X9)</f>
        <v>0</v>
      </c>
      <c r="Y10" s="2331"/>
      <c r="Z10" s="2330">
        <f>SUM(Z4:Z9)</f>
        <v>0</v>
      </c>
      <c r="AA10" s="2332"/>
      <c r="AB10" s="2331">
        <f>SUM(AB4:AB9)</f>
        <v>0</v>
      </c>
      <c r="AC10" s="2332"/>
      <c r="AD10" s="2331">
        <f>SUM(AD4:AD9)</f>
        <v>0</v>
      </c>
      <c r="AE10" s="2331"/>
      <c r="AF10" s="2330">
        <f>SUM(AF4:AF9)</f>
        <v>0</v>
      </c>
      <c r="AG10" s="2332"/>
      <c r="AH10" s="2330">
        <f>SUM(AH4:AH9)</f>
        <v>0</v>
      </c>
      <c r="AI10" s="2332"/>
      <c r="AJ10" s="2331">
        <f>SUM(AJ4:AJ9)</f>
        <v>0</v>
      </c>
      <c r="AK10" s="2332"/>
      <c r="AL10" s="2330">
        <f>SUM(AL4:AL9)</f>
        <v>0</v>
      </c>
      <c r="AM10" s="2331"/>
      <c r="AN10" s="2330">
        <f>SUM(AN4:AN9)</f>
        <v>0</v>
      </c>
      <c r="AO10" s="2332"/>
      <c r="AP10" s="2330">
        <f>SUM(AP4:AP9)</f>
        <v>0</v>
      </c>
      <c r="AQ10" s="2332"/>
      <c r="AR10" s="2331">
        <f>SUM(AR4:AR9)</f>
        <v>0</v>
      </c>
      <c r="AS10" s="2332"/>
      <c r="AT10" s="2330">
        <f>SUM(AT4:AT9)</f>
        <v>0</v>
      </c>
      <c r="AU10" s="2331"/>
      <c r="AV10" s="2330">
        <f>SUM(AV4:AV9)</f>
        <v>0</v>
      </c>
      <c r="AW10" s="2332"/>
      <c r="AX10" s="2330">
        <f>SUM(AX4:AX9)</f>
        <v>0</v>
      </c>
      <c r="AY10" s="2332"/>
      <c r="AZ10" s="2331">
        <f>SUM(AZ4:AZ9)</f>
        <v>0</v>
      </c>
      <c r="BA10" s="2332"/>
      <c r="BB10" s="2330">
        <f>SUM(BB4:BB9)</f>
        <v>0</v>
      </c>
      <c r="BC10" s="2331"/>
      <c r="BD10" s="2330">
        <f>SUM(BD4:BD9)</f>
        <v>0</v>
      </c>
      <c r="BE10" s="2332"/>
      <c r="BF10" s="2330">
        <f>SUM(BF4:BF9)</f>
        <v>0</v>
      </c>
      <c r="BG10" s="2332"/>
      <c r="BH10" s="2331">
        <f>SUM(BH4:BH9)</f>
        <v>0</v>
      </c>
      <c r="BI10" s="2332"/>
      <c r="BJ10" s="998"/>
    </row>
    <row r="11" spans="1:63" ht="12.75" customHeight="1" x14ac:dyDescent="0.15">
      <c r="A11" s="953" t="s">
        <v>1708</v>
      </c>
      <c r="B11" s="1046"/>
      <c r="C11" s="1046"/>
      <c r="D11" s="1047"/>
      <c r="E11" s="642" t="s">
        <v>1698</v>
      </c>
      <c r="F11" s="2330">
        <f>IF(AND(F10&gt;0,ROUND((TRUNC(F4/3,1)+TRUNC((F5+F6)/6,1)+TRUNC(F7/20,1)+TRUNC((F8+F9)/30,1)),0)&lt;2),2,ROUND((TRUNC(F4/3,1)+TRUNC((F5+F6)/6,1)+TRUNC(F7/20,1)+TRUNC((F8+F9)/30,1)),0))</f>
        <v>0</v>
      </c>
      <c r="G11" s="2331"/>
      <c r="H11" s="2330">
        <f>IF(AND(H$10&gt;0,ROUND((TRUNC(H$4/3,1)+TRUNC((H$5+H$6)/6,1)+TRUNC(H$7/20,1)+TRUNC((H$8+H$9)/30,1)),0)&lt;2),2,ROUND((TRUNC(H$4/3,1)+TRUNC((H$5+H$6)/6,1)+TRUNC(H$7/20,1)+TRUNC((H$8+H$9)/30,1)),0))</f>
        <v>0</v>
      </c>
      <c r="I11" s="2331"/>
      <c r="J11" s="2330">
        <f t="shared" ref="J11" si="0">IF(AND(J$10&gt;0,ROUND((TRUNC(J$4/3,1)+TRUNC((J$5+J$6)/6,1)+TRUNC(J$7/20,1)+TRUNC((J$8+J$9)/30,1)),0)&lt;2),2,ROUND((TRUNC(J$4/3,1)+TRUNC((J$5+J$6)/6,1)+TRUNC(J$7/20,1)+TRUNC((J$8+J$9)/30,1)),0))</f>
        <v>0</v>
      </c>
      <c r="K11" s="2331"/>
      <c r="L11" s="2330">
        <f t="shared" ref="L11" si="1">IF(AND(L$10&gt;0,ROUND((TRUNC(L$4/3,1)+TRUNC((L$5+L$6)/6,1)+TRUNC(L$7/20,1)+TRUNC((L$8+L$9)/30,1)),0)&lt;2),2,ROUND((TRUNC(L$4/3,1)+TRUNC((L$5+L$6)/6,1)+TRUNC(L$7/20,1)+TRUNC((L$8+L$9)/30,1)),0))</f>
        <v>0</v>
      </c>
      <c r="M11" s="2331"/>
      <c r="N11" s="2330">
        <f t="shared" ref="N11" si="2">IF(AND(N$10&gt;0,ROUND((TRUNC(N$4/3,1)+TRUNC((N$5+N$6)/6,1)+TRUNC(N$7/20,1)+TRUNC((N$8+N$9)/30,1)),0)&lt;2),2,ROUND((TRUNC(N$4/3,1)+TRUNC((N$5+N$6)/6,1)+TRUNC(N$7/20,1)+TRUNC((N$8+N$9)/30,1)),0))</f>
        <v>0</v>
      </c>
      <c r="O11" s="2331"/>
      <c r="P11" s="2330">
        <f t="shared" ref="P11" si="3">IF(AND(P$10&gt;0,ROUND((TRUNC(P$4/3,1)+TRUNC((P$5+P$6)/6,1)+TRUNC(P$7/20,1)+TRUNC((P$8+P$9)/30,1)),0)&lt;2),2,ROUND((TRUNC(P$4/3,1)+TRUNC((P$5+P$6)/6,1)+TRUNC(P$7/20,1)+TRUNC((P$8+P$9)/30,1)),0))</f>
        <v>0</v>
      </c>
      <c r="Q11" s="2331"/>
      <c r="R11" s="2330">
        <f t="shared" ref="R11" si="4">IF(AND(R$10&gt;0,ROUND((TRUNC(R$4/3,1)+TRUNC((R$5+R$6)/6,1)+TRUNC(R$7/20,1)+TRUNC((R$8+R$9)/30,1)),0)&lt;2),2,ROUND((TRUNC(R$4/3,1)+TRUNC((R$5+R$6)/6,1)+TRUNC(R$7/20,1)+TRUNC((R$8+R$9)/30,1)),0))</f>
        <v>0</v>
      </c>
      <c r="S11" s="2331"/>
      <c r="T11" s="2330">
        <f t="shared" ref="T11" si="5">IF(AND(T$10&gt;0,ROUND((TRUNC(T$4/3,1)+TRUNC((T$5+T$6)/6,1)+TRUNC(T$7/20,1)+TRUNC((T$8+T$9)/30,1)),0)&lt;2),2,ROUND((TRUNC(T$4/3,1)+TRUNC((T$5+T$6)/6,1)+TRUNC(T$7/20,1)+TRUNC((T$8+T$9)/30,1)),0))</f>
        <v>0</v>
      </c>
      <c r="U11" s="2331"/>
      <c r="V11" s="2330">
        <f t="shared" ref="V11" si="6">IF(AND(V$10&gt;0,ROUND((TRUNC(V$4/3,1)+TRUNC((V$5+V$6)/6,1)+TRUNC(V$7/20,1)+TRUNC((V$8+V$9)/30,1)),0)&lt;2),2,ROUND((TRUNC(V$4/3,1)+TRUNC((V$5+V$6)/6,1)+TRUNC(V$7/20,1)+TRUNC((V$8+V$9)/30,1)),0))</f>
        <v>0</v>
      </c>
      <c r="W11" s="2331"/>
      <c r="X11" s="2330">
        <f t="shared" ref="X11" si="7">IF(AND(X$10&gt;0,ROUND((TRUNC(X$4/3,1)+TRUNC((X$5+X$6)/6,1)+TRUNC(X$7/20,1)+TRUNC((X$8+X$9)/30,1)),0)&lt;2),2,ROUND((TRUNC(X$4/3,1)+TRUNC((X$5+X$6)/6,1)+TRUNC(X$7/20,1)+TRUNC((X$8+X$9)/30,1)),0))</f>
        <v>0</v>
      </c>
      <c r="Y11" s="2331"/>
      <c r="Z11" s="2330">
        <f t="shared" ref="Z11" si="8">IF(AND(Z$10&gt;0,ROUND((TRUNC(Z$4/3,1)+TRUNC((Z$5+Z$6)/6,1)+TRUNC(Z$7/20,1)+TRUNC((Z$8+Z$9)/30,1)),0)&lt;2),2,ROUND((TRUNC(Z$4/3,1)+TRUNC((Z$5+Z$6)/6,1)+TRUNC(Z$7/20,1)+TRUNC((Z$8+Z$9)/30,1)),0))</f>
        <v>0</v>
      </c>
      <c r="AA11" s="2331"/>
      <c r="AB11" s="2330">
        <f t="shared" ref="AB11" si="9">IF(AND(AB$10&gt;0,ROUND((TRUNC(AB$4/3,1)+TRUNC((AB$5+AB$6)/6,1)+TRUNC(AB$7/20,1)+TRUNC((AB$8+AB$9)/30,1)),0)&lt;2),2,ROUND((TRUNC(AB$4/3,1)+TRUNC((AB$5+AB$6)/6,1)+TRUNC(AB$7/20,1)+TRUNC((AB$8+AB$9)/30,1)),0))</f>
        <v>0</v>
      </c>
      <c r="AC11" s="2331"/>
      <c r="AD11" s="2330">
        <f t="shared" ref="AD11" si="10">IF(AND(AD$10&gt;0,ROUND((TRUNC(AD$4/3,1)+TRUNC((AD$5+AD$6)/6,1)+TRUNC(AD$7/20,1)+TRUNC((AD$8+AD$9)/30,1)),0)&lt;2),2,ROUND((TRUNC(AD$4/3,1)+TRUNC((AD$5+AD$6)/6,1)+TRUNC(AD$7/20,1)+TRUNC((AD$8+AD$9)/30,1)),0))</f>
        <v>0</v>
      </c>
      <c r="AE11" s="2331"/>
      <c r="AF11" s="2330">
        <f t="shared" ref="AF11" si="11">IF(AND(AF$10&gt;0,ROUND((TRUNC(AF$4/3,1)+TRUNC((AF$5+AF$6)/6,1)+TRUNC(AF$7/20,1)+TRUNC((AF$8+AF$9)/30,1)),0)&lt;2),2,ROUND((TRUNC(AF$4/3,1)+TRUNC((AF$5+AF$6)/6,1)+TRUNC(AF$7/20,1)+TRUNC((AF$8+AF$9)/30,1)),0))</f>
        <v>0</v>
      </c>
      <c r="AG11" s="2331"/>
      <c r="AH11" s="2330">
        <f t="shared" ref="AH11" si="12">IF(AND(AH$10&gt;0,ROUND((TRUNC(AH$4/3,1)+TRUNC((AH$5+AH$6)/6,1)+TRUNC(AH$7/20,1)+TRUNC((AH$8+AH$9)/30,1)),0)&lt;2),2,ROUND((TRUNC(AH$4/3,1)+TRUNC((AH$5+AH$6)/6,1)+TRUNC(AH$7/20,1)+TRUNC((AH$8+AH$9)/30,1)),0))</f>
        <v>0</v>
      </c>
      <c r="AI11" s="2331"/>
      <c r="AJ11" s="2330">
        <f t="shared" ref="AJ11" si="13">IF(AND(AJ$10&gt;0,ROUND((TRUNC(AJ$4/3,1)+TRUNC((AJ$5+AJ$6)/6,1)+TRUNC(AJ$7/20,1)+TRUNC((AJ$8+AJ$9)/30,1)),0)&lt;2),2,ROUND((TRUNC(AJ$4/3,1)+TRUNC((AJ$5+AJ$6)/6,1)+TRUNC(AJ$7/20,1)+TRUNC((AJ$8+AJ$9)/30,1)),0))</f>
        <v>0</v>
      </c>
      <c r="AK11" s="2331"/>
      <c r="AL11" s="2330">
        <f t="shared" ref="AL11" si="14">IF(AND(AL$10&gt;0,ROUND((TRUNC(AL$4/3,1)+TRUNC((AL$5+AL$6)/6,1)+TRUNC(AL$7/20,1)+TRUNC((AL$8+AL$9)/30,1)),0)&lt;2),2,ROUND((TRUNC(AL$4/3,1)+TRUNC((AL$5+AL$6)/6,1)+TRUNC(AL$7/20,1)+TRUNC((AL$8+AL$9)/30,1)),0))</f>
        <v>0</v>
      </c>
      <c r="AM11" s="2331"/>
      <c r="AN11" s="2330">
        <f t="shared" ref="AN11" si="15">IF(AND(AN$10&gt;0,ROUND((TRUNC(AN$4/3,1)+TRUNC((AN$5+AN$6)/6,1)+TRUNC(AN$7/20,1)+TRUNC((AN$8+AN$9)/30,1)),0)&lt;2),2,ROUND((TRUNC(AN$4/3,1)+TRUNC((AN$5+AN$6)/6,1)+TRUNC(AN$7/20,1)+TRUNC((AN$8+AN$9)/30,1)),0))</f>
        <v>0</v>
      </c>
      <c r="AO11" s="2331"/>
      <c r="AP11" s="2330">
        <f t="shared" ref="AP11" si="16">IF(AND(AP$10&gt;0,ROUND((TRUNC(AP$4/3,1)+TRUNC((AP$5+AP$6)/6,1)+TRUNC(AP$7/20,1)+TRUNC((AP$8+AP$9)/30,1)),0)&lt;2),2,ROUND((TRUNC(AP$4/3,1)+TRUNC((AP$5+AP$6)/6,1)+TRUNC(AP$7/20,1)+TRUNC((AP$8+AP$9)/30,1)),0))</f>
        <v>0</v>
      </c>
      <c r="AQ11" s="2331"/>
      <c r="AR11" s="2330">
        <f t="shared" ref="AR11" si="17">IF(AND(AR$10&gt;0,ROUND((TRUNC(AR$4/3,1)+TRUNC((AR$5+AR$6)/6,1)+TRUNC(AR$7/20,1)+TRUNC((AR$8+AR$9)/30,1)),0)&lt;2),2,ROUND((TRUNC(AR$4/3,1)+TRUNC((AR$5+AR$6)/6,1)+TRUNC(AR$7/20,1)+TRUNC((AR$8+AR$9)/30,1)),0))</f>
        <v>0</v>
      </c>
      <c r="AS11" s="2331"/>
      <c r="AT11" s="2330">
        <f t="shared" ref="AT11" si="18">IF(AND(AT$10&gt;0,ROUND((TRUNC(AT$4/3,1)+TRUNC((AT$5+AT$6)/6,1)+TRUNC(AT$7/20,1)+TRUNC((AT$8+AT$9)/30,1)),0)&lt;2),2,ROUND((TRUNC(AT$4/3,1)+TRUNC((AT$5+AT$6)/6,1)+TRUNC(AT$7/20,1)+TRUNC((AT$8+AT$9)/30,1)),0))</f>
        <v>0</v>
      </c>
      <c r="AU11" s="2331"/>
      <c r="AV11" s="2330">
        <f t="shared" ref="AV11" si="19">IF(AND(AV$10&gt;0,ROUND((TRUNC(AV$4/3,1)+TRUNC((AV$5+AV$6)/6,1)+TRUNC(AV$7/20,1)+TRUNC((AV$8+AV$9)/30,1)),0)&lt;2),2,ROUND((TRUNC(AV$4/3,1)+TRUNC((AV$5+AV$6)/6,1)+TRUNC(AV$7/20,1)+TRUNC((AV$8+AV$9)/30,1)),0))</f>
        <v>0</v>
      </c>
      <c r="AW11" s="2331"/>
      <c r="AX11" s="2330">
        <f t="shared" ref="AX11" si="20">IF(AND(AX$10&gt;0,ROUND((TRUNC(AX$4/3,1)+TRUNC((AX$5+AX$6)/6,1)+TRUNC(AX$7/20,1)+TRUNC((AX$8+AX$9)/30,1)),0)&lt;2),2,ROUND((TRUNC(AX$4/3,1)+TRUNC((AX$5+AX$6)/6,1)+TRUNC(AX$7/20,1)+TRUNC((AX$8+AX$9)/30,1)),0))</f>
        <v>0</v>
      </c>
      <c r="AY11" s="2331"/>
      <c r="AZ11" s="2330">
        <f t="shared" ref="AZ11" si="21">IF(AND(AZ$10&gt;0,ROUND((TRUNC(AZ$4/3,1)+TRUNC((AZ$5+AZ$6)/6,1)+TRUNC(AZ$7/20,1)+TRUNC((AZ$8+AZ$9)/30,1)),0)&lt;2),2,ROUND((TRUNC(AZ$4/3,1)+TRUNC((AZ$5+AZ$6)/6,1)+TRUNC(AZ$7/20,1)+TRUNC((AZ$8+AZ$9)/30,1)),0))</f>
        <v>0</v>
      </c>
      <c r="BA11" s="2331"/>
      <c r="BB11" s="2330">
        <f t="shared" ref="BB11" si="22">IF(AND(BB$10&gt;0,ROUND((TRUNC(BB$4/3,1)+TRUNC((BB$5+BB$6)/6,1)+TRUNC(BB$7/20,1)+TRUNC((BB$8+BB$9)/30,1)),0)&lt;2),2,ROUND((TRUNC(BB$4/3,1)+TRUNC((BB$5+BB$6)/6,1)+TRUNC(BB$7/20,1)+TRUNC((BB$8+BB$9)/30,1)),0))</f>
        <v>0</v>
      </c>
      <c r="BC11" s="2331"/>
      <c r="BD11" s="2330">
        <f t="shared" ref="BD11" si="23">IF(AND(BD$10&gt;0,ROUND((TRUNC(BD$4/3,1)+TRUNC((BD$5+BD$6)/6,1)+TRUNC(BD$7/20,1)+TRUNC((BD$8+BD$9)/30,1)),0)&lt;2),2,ROUND((TRUNC(BD$4/3,1)+TRUNC((BD$5+BD$6)/6,1)+TRUNC(BD$7/20,1)+TRUNC((BD$8+BD$9)/30,1)),0))</f>
        <v>0</v>
      </c>
      <c r="BE11" s="2331"/>
      <c r="BF11" s="2330">
        <f t="shared" ref="BF11" si="24">IF(AND(BF$10&gt;0,ROUND((TRUNC(BF$4/3,1)+TRUNC((BF$5+BF$6)/6,1)+TRUNC(BF$7/20,1)+TRUNC((BF$8+BF$9)/30,1)),0)&lt;2),2,ROUND((TRUNC(BF$4/3,1)+TRUNC((BF$5+BF$6)/6,1)+TRUNC(BF$7/20,1)+TRUNC((BF$8+BF$9)/30,1)),0))</f>
        <v>0</v>
      </c>
      <c r="BG11" s="2331"/>
      <c r="BH11" s="2330">
        <f t="shared" ref="BH11" si="25">IF(AND(BH$10&gt;0,ROUND((TRUNC(BH$4/3,1)+TRUNC((BH$5+BH$6)/6,1)+TRUNC(BH$7/20,1)+TRUNC((BH$8+BH$9)/30,1)),0)&lt;2),2,ROUND((TRUNC(BH$4/3,1)+TRUNC((BH$5+BH$6)/6,1)+TRUNC(BH$7/20,1)+TRUNC((BH$8+BH$9)/30,1)),0))</f>
        <v>0</v>
      </c>
      <c r="BI11" s="2331"/>
      <c r="BJ11" s="1547"/>
    </row>
    <row r="12" spans="1:63" ht="12.75" customHeight="1" x14ac:dyDescent="0.15">
      <c r="A12" s="997"/>
      <c r="B12" s="978"/>
      <c r="C12" s="978"/>
      <c r="D12" s="1081"/>
      <c r="E12" s="643" t="s">
        <v>1699</v>
      </c>
      <c r="F12" s="2318">
        <f>IF(AND(F$10&gt;0,ROUND((TRUNC(F$4/3,1)+TRUNC((F$5+F$6)/6,1)+TRUNC(F$7/15,1)+TRUNC((F$8+F$9)/25,1)),0)&lt;2),2,ROUND((TRUNC(F$4/3,1)+TRUNC((F$5+F$6)/6,1)+TRUNC(F$7/15,1)+TRUNC((F$8+F$9)/25,1)),0))</f>
        <v>0</v>
      </c>
      <c r="G12" s="2319"/>
      <c r="H12" s="2318">
        <f>IF(AND(H$10&gt;0,ROUND((TRUNC(H$4/3,1)+TRUNC((H$5+H$6)/6,1)+TRUNC(H$7/15,1)+TRUNC((H$8+H$9)/25,1)),0)&lt;2),2,ROUND((TRUNC(H$4/3,1)+TRUNC((H$5+H$6)/6,1)+TRUNC(H$7/15,1)+TRUNC((H$8+H$9)/25,1)),0))</f>
        <v>0</v>
      </c>
      <c r="I12" s="2319"/>
      <c r="J12" s="2318">
        <f t="shared" ref="J12" si="26">IF(AND(J$10&gt;0,ROUND((TRUNC(J$4/3,1)+TRUNC((J$5+J$6)/6,1)+TRUNC(J$7/15,1)+TRUNC((J$8+J$9)/25,1)),0)&lt;2),2,ROUND((TRUNC(J$4/3,1)+TRUNC((J$5+J$6)/6,1)+TRUNC(J$7/15,1)+TRUNC((J$8+J$9)/25,1)),0))</f>
        <v>0</v>
      </c>
      <c r="K12" s="2319"/>
      <c r="L12" s="2318">
        <f t="shared" ref="L12" si="27">IF(AND(L$10&gt;0,ROUND((TRUNC(L$4/3,1)+TRUNC((L$5+L$6)/6,1)+TRUNC(L$7/15,1)+TRUNC((L$8+L$9)/25,1)),0)&lt;2),2,ROUND((TRUNC(L$4/3,1)+TRUNC((L$5+L$6)/6,1)+TRUNC(L$7/15,1)+TRUNC((L$8+L$9)/25,1)),0))</f>
        <v>0</v>
      </c>
      <c r="M12" s="2319"/>
      <c r="N12" s="2318">
        <f t="shared" ref="N12" si="28">IF(AND(N$10&gt;0,ROUND((TRUNC(N$4/3,1)+TRUNC((N$5+N$6)/6,1)+TRUNC(N$7/15,1)+TRUNC((N$8+N$9)/25,1)),0)&lt;2),2,ROUND((TRUNC(N$4/3,1)+TRUNC((N$5+N$6)/6,1)+TRUNC(N$7/15,1)+TRUNC((N$8+N$9)/25,1)),0))</f>
        <v>0</v>
      </c>
      <c r="O12" s="2319"/>
      <c r="P12" s="2318">
        <f t="shared" ref="P12" si="29">IF(AND(P$10&gt;0,ROUND((TRUNC(P$4/3,1)+TRUNC((P$5+P$6)/6,1)+TRUNC(P$7/15,1)+TRUNC((P$8+P$9)/25,1)),0)&lt;2),2,ROUND((TRUNC(P$4/3,1)+TRUNC((P$5+P$6)/6,1)+TRUNC(P$7/15,1)+TRUNC((P$8+P$9)/25,1)),0))</f>
        <v>0</v>
      </c>
      <c r="Q12" s="2319"/>
      <c r="R12" s="2318">
        <f>IF(AND(R$10&gt;0,ROUND((TRUNC(R$4/3,1)+TRUNC((R$5+R$6)/6,1)+TRUNC(R$7/15,1)+TRUNC((R$8+R$9)/25,1)),0)&lt;2),2,ROUND((TRUNC(R$4/3,1)+TRUNC((R$5+R$6)/6,1)+TRUNC(R$7/15,1)+TRUNC((R$8+R$9)/25,1)),0))</f>
        <v>0</v>
      </c>
      <c r="S12" s="2319"/>
      <c r="T12" s="2318">
        <f t="shared" ref="T12" si="30">IF(AND(T$10&gt;0,ROUND((TRUNC(T$4/3,1)+TRUNC((T$5+T$6)/6,1)+TRUNC(T$7/15,1)+TRUNC((T$8+T$9)/25,1)),0)&lt;2),2,ROUND((TRUNC(T$4/3,1)+TRUNC((T$5+T$6)/6,1)+TRUNC(T$7/15,1)+TRUNC((T$8+T$9)/25,1)),0))</f>
        <v>0</v>
      </c>
      <c r="U12" s="2319"/>
      <c r="V12" s="2318">
        <f t="shared" ref="V12" si="31">IF(AND(V$10&gt;0,ROUND((TRUNC(V$4/3,1)+TRUNC((V$5+V$6)/6,1)+TRUNC(V$7/15,1)+TRUNC((V$8+V$9)/25,1)),0)&lt;2),2,ROUND((TRUNC(V$4/3,1)+TRUNC((V$5+V$6)/6,1)+TRUNC(V$7/15,1)+TRUNC((V$8+V$9)/25,1)),0))</f>
        <v>0</v>
      </c>
      <c r="W12" s="2319"/>
      <c r="X12" s="2318">
        <f t="shared" ref="X12" si="32">IF(AND(X$10&gt;0,ROUND((TRUNC(X$4/3,1)+TRUNC((X$5+X$6)/6,1)+TRUNC(X$7/15,1)+TRUNC((X$8+X$9)/25,1)),0)&lt;2),2,ROUND((TRUNC(X$4/3,1)+TRUNC((X$5+X$6)/6,1)+TRUNC(X$7/15,1)+TRUNC((X$8+X$9)/25,1)),0))</f>
        <v>0</v>
      </c>
      <c r="Y12" s="2319"/>
      <c r="Z12" s="2318">
        <f t="shared" ref="Z12:BH12" si="33">IF(AND(Z$10&gt;0,ROUND((TRUNC(Z$4/3,1)+TRUNC((Z$5+Z$6)/6,1)+TRUNC(Z$7/15,1)+TRUNC((Z$8+Z$9)/25,1)),0)&lt;2),2,ROUND((TRUNC(Z$4/3,1)+TRUNC((Z$5+Z$6)/6,1)+TRUNC(Z$7/15,1)+TRUNC((Z$8+Z$9)/25,1)),0))</f>
        <v>0</v>
      </c>
      <c r="AA12" s="2319"/>
      <c r="AB12" s="2318">
        <f t="shared" si="33"/>
        <v>0</v>
      </c>
      <c r="AC12" s="2319"/>
      <c r="AD12" s="2318">
        <f t="shared" si="33"/>
        <v>0</v>
      </c>
      <c r="AE12" s="2319"/>
      <c r="AF12" s="2318">
        <f t="shared" si="33"/>
        <v>0</v>
      </c>
      <c r="AG12" s="2319"/>
      <c r="AH12" s="2318">
        <f t="shared" si="33"/>
        <v>0</v>
      </c>
      <c r="AI12" s="2319"/>
      <c r="AJ12" s="2318">
        <f t="shared" si="33"/>
        <v>0</v>
      </c>
      <c r="AK12" s="2319"/>
      <c r="AL12" s="2318">
        <f t="shared" si="33"/>
        <v>0</v>
      </c>
      <c r="AM12" s="2319"/>
      <c r="AN12" s="2318">
        <f t="shared" si="33"/>
        <v>0</v>
      </c>
      <c r="AO12" s="2319"/>
      <c r="AP12" s="2318">
        <f t="shared" si="33"/>
        <v>0</v>
      </c>
      <c r="AQ12" s="2319"/>
      <c r="AR12" s="2318">
        <f t="shared" si="33"/>
        <v>0</v>
      </c>
      <c r="AS12" s="2319"/>
      <c r="AT12" s="2318">
        <f t="shared" si="33"/>
        <v>0</v>
      </c>
      <c r="AU12" s="2319"/>
      <c r="AV12" s="2318">
        <f t="shared" si="33"/>
        <v>0</v>
      </c>
      <c r="AW12" s="2319"/>
      <c r="AX12" s="2318">
        <f>IF(AND(AX$10&gt;0,ROUND((TRUNC(AX$4/3,1)+TRUNC((AX$5+AX$6)/6,1)+TRUNC(AX$7/15,1)+TRUNC((AX$8+AX$9)/25,1)),0)&lt;2),2,ROUND((TRUNC(AX$4/3,1)+TRUNC((AX$5+AX$6)/6,1)+TRUNC(AX$7/15,1)+TRUNC((AX$8+AX$9)/25,1)),0))</f>
        <v>0</v>
      </c>
      <c r="AY12" s="2319"/>
      <c r="AZ12" s="2318">
        <f t="shared" si="33"/>
        <v>0</v>
      </c>
      <c r="BA12" s="2319"/>
      <c r="BB12" s="2318">
        <f t="shared" si="33"/>
        <v>0</v>
      </c>
      <c r="BC12" s="2319"/>
      <c r="BD12" s="2318">
        <f t="shared" si="33"/>
        <v>0</v>
      </c>
      <c r="BE12" s="2319"/>
      <c r="BF12" s="2318">
        <f t="shared" si="33"/>
        <v>0</v>
      </c>
      <c r="BG12" s="2319"/>
      <c r="BH12" s="2318">
        <f t="shared" si="33"/>
        <v>0</v>
      </c>
      <c r="BI12" s="2319"/>
      <c r="BJ12" s="644" t="s">
        <v>1700</v>
      </c>
    </row>
    <row r="13" spans="1:63" ht="6" customHeight="1" x14ac:dyDescent="0.15">
      <c r="A13" s="1034" t="s">
        <v>1734</v>
      </c>
      <c r="B13" s="2322" t="s">
        <v>1726</v>
      </c>
      <c r="C13" s="2323"/>
      <c r="D13" s="2326" t="s">
        <v>658</v>
      </c>
      <c r="E13" s="2327" t="s">
        <v>1701</v>
      </c>
      <c r="F13" s="645"/>
      <c r="G13" s="646"/>
      <c r="H13" s="645"/>
      <c r="I13" s="646"/>
      <c r="J13" s="645"/>
      <c r="K13" s="647"/>
      <c r="L13" s="646"/>
      <c r="M13" s="647"/>
      <c r="N13" s="646"/>
      <c r="O13" s="646"/>
      <c r="P13" s="645"/>
      <c r="Q13" s="646"/>
      <c r="R13" s="645"/>
      <c r="S13" s="647"/>
      <c r="T13" s="646"/>
      <c r="U13" s="647"/>
      <c r="V13" s="646"/>
      <c r="W13" s="646"/>
      <c r="X13" s="645"/>
      <c r="Y13" s="646"/>
      <c r="Z13" s="645"/>
      <c r="AA13" s="647"/>
      <c r="AB13" s="646"/>
      <c r="AC13" s="596"/>
      <c r="AD13" s="597"/>
      <c r="AE13" s="597"/>
      <c r="AF13" s="645"/>
      <c r="AG13" s="647"/>
      <c r="AH13" s="645"/>
      <c r="AI13" s="647"/>
      <c r="AJ13" s="646"/>
      <c r="AK13" s="647"/>
      <c r="AL13" s="645"/>
      <c r="AM13" s="646"/>
      <c r="AN13" s="645"/>
      <c r="AO13" s="647"/>
      <c r="AP13" s="645"/>
      <c r="AQ13" s="647"/>
      <c r="AR13" s="646"/>
      <c r="AS13" s="647"/>
      <c r="AT13" s="645"/>
      <c r="AU13" s="646"/>
      <c r="AV13" s="645"/>
      <c r="AW13" s="647"/>
      <c r="AX13" s="645"/>
      <c r="AY13" s="647"/>
      <c r="AZ13" s="646"/>
      <c r="BA13" s="647"/>
      <c r="BB13" s="646"/>
      <c r="BC13" s="647"/>
      <c r="BD13" s="645"/>
      <c r="BE13" s="647"/>
      <c r="BF13" s="645"/>
      <c r="BG13" s="647"/>
      <c r="BH13" s="646"/>
      <c r="BI13" s="647"/>
      <c r="BJ13" s="2316" t="s">
        <v>1706</v>
      </c>
    </row>
    <row r="14" spans="1:63" ht="3" customHeight="1" x14ac:dyDescent="0.15">
      <c r="A14" s="2320"/>
      <c r="B14" s="2324"/>
      <c r="C14" s="2325"/>
      <c r="D14" s="2326"/>
      <c r="E14" s="2328"/>
      <c r="F14" s="648"/>
      <c r="G14" s="649"/>
      <c r="H14" s="648"/>
      <c r="I14" s="649"/>
      <c r="J14" s="648"/>
      <c r="K14" s="650"/>
      <c r="L14" s="651"/>
      <c r="M14" s="650"/>
      <c r="N14" s="651"/>
      <c r="O14" s="651"/>
      <c r="P14" s="652"/>
      <c r="Q14" s="651"/>
      <c r="R14" s="652"/>
      <c r="S14" s="650"/>
      <c r="T14" s="651"/>
      <c r="U14" s="650"/>
      <c r="V14" s="651"/>
      <c r="W14" s="651"/>
      <c r="X14" s="652"/>
      <c r="Y14" s="651"/>
      <c r="Z14" s="652"/>
      <c r="AA14" s="650"/>
      <c r="AB14" s="651"/>
      <c r="AC14" s="603"/>
      <c r="AD14" s="604"/>
      <c r="AE14" s="604"/>
      <c r="AF14" s="652"/>
      <c r="AG14" s="650"/>
      <c r="AH14" s="652"/>
      <c r="AI14" s="650"/>
      <c r="AJ14" s="651"/>
      <c r="AK14" s="650"/>
      <c r="AL14" s="652"/>
      <c r="AM14" s="651"/>
      <c r="AN14" s="652"/>
      <c r="AO14" s="650"/>
      <c r="AP14" s="652"/>
      <c r="AQ14" s="650"/>
      <c r="AR14" s="651"/>
      <c r="AS14" s="650"/>
      <c r="AT14" s="652"/>
      <c r="AU14" s="649"/>
      <c r="AV14" s="648"/>
      <c r="AW14" s="653"/>
      <c r="AX14" s="648"/>
      <c r="AY14" s="653"/>
      <c r="AZ14" s="649"/>
      <c r="BA14" s="653"/>
      <c r="BB14" s="649"/>
      <c r="BC14" s="653"/>
      <c r="BD14" s="648"/>
      <c r="BE14" s="653"/>
      <c r="BF14" s="648"/>
      <c r="BG14" s="653"/>
      <c r="BH14" s="649"/>
      <c r="BI14" s="653"/>
      <c r="BJ14" s="2317"/>
    </row>
    <row r="15" spans="1:63" ht="6" customHeight="1" x14ac:dyDescent="0.15">
      <c r="A15" s="2320"/>
      <c r="B15" s="2324"/>
      <c r="C15" s="2325"/>
      <c r="D15" s="2326"/>
      <c r="E15" s="2329"/>
      <c r="F15" s="654"/>
      <c r="G15" s="655"/>
      <c r="H15" s="654"/>
      <c r="I15" s="655"/>
      <c r="J15" s="654"/>
      <c r="K15" s="656"/>
      <c r="L15" s="655"/>
      <c r="M15" s="656"/>
      <c r="N15" s="655"/>
      <c r="O15" s="655"/>
      <c r="P15" s="654"/>
      <c r="Q15" s="655"/>
      <c r="R15" s="654"/>
      <c r="S15" s="656"/>
      <c r="T15" s="655"/>
      <c r="U15" s="656"/>
      <c r="V15" s="655"/>
      <c r="W15" s="655"/>
      <c r="X15" s="654"/>
      <c r="Y15" s="655"/>
      <c r="Z15" s="654"/>
      <c r="AA15" s="656"/>
      <c r="AB15" s="655"/>
      <c r="AC15" s="608"/>
      <c r="AD15" s="609"/>
      <c r="AE15" s="609"/>
      <c r="AF15" s="654"/>
      <c r="AG15" s="656"/>
      <c r="AH15" s="654"/>
      <c r="AI15" s="656"/>
      <c r="AJ15" s="655"/>
      <c r="AK15" s="656"/>
      <c r="AL15" s="654"/>
      <c r="AM15" s="655"/>
      <c r="AN15" s="654"/>
      <c r="AO15" s="656"/>
      <c r="AP15" s="654"/>
      <c r="AQ15" s="656"/>
      <c r="AR15" s="655"/>
      <c r="AS15" s="656"/>
      <c r="AT15" s="654"/>
      <c r="AU15" s="655"/>
      <c r="AV15" s="654"/>
      <c r="AW15" s="656"/>
      <c r="AX15" s="654"/>
      <c r="AY15" s="656"/>
      <c r="AZ15" s="655"/>
      <c r="BA15" s="656"/>
      <c r="BB15" s="655"/>
      <c r="BC15" s="656"/>
      <c r="BD15" s="654"/>
      <c r="BE15" s="656"/>
      <c r="BF15" s="654"/>
      <c r="BG15" s="656"/>
      <c r="BH15" s="655"/>
      <c r="BI15" s="656"/>
      <c r="BJ15" s="2317"/>
    </row>
    <row r="16" spans="1:63" ht="6" customHeight="1" x14ac:dyDescent="0.15">
      <c r="A16" s="2320"/>
      <c r="B16" s="823">
        <v>1</v>
      </c>
      <c r="C16" s="2313"/>
      <c r="D16" s="2313"/>
      <c r="E16" s="2304"/>
      <c r="F16" s="610"/>
      <c r="G16" s="611"/>
      <c r="H16" s="612"/>
      <c r="I16" s="613"/>
      <c r="J16" s="612"/>
      <c r="K16" s="613"/>
      <c r="L16" s="612"/>
      <c r="M16" s="613"/>
      <c r="N16" s="612"/>
      <c r="O16" s="613"/>
      <c r="P16" s="612"/>
      <c r="Q16" s="613"/>
      <c r="R16" s="612"/>
      <c r="S16" s="613"/>
      <c r="T16" s="612"/>
      <c r="U16" s="613"/>
      <c r="V16" s="612"/>
      <c r="W16" s="613"/>
      <c r="X16" s="612"/>
      <c r="Y16" s="613"/>
      <c r="Z16" s="612"/>
      <c r="AA16" s="613"/>
      <c r="AB16" s="612"/>
      <c r="AC16" s="613"/>
      <c r="AD16" s="612"/>
      <c r="AE16" s="613"/>
      <c r="AF16" s="612"/>
      <c r="AG16" s="613"/>
      <c r="AH16" s="612"/>
      <c r="AI16" s="613"/>
      <c r="AJ16" s="612"/>
      <c r="AK16" s="613"/>
      <c r="AL16" s="612"/>
      <c r="AM16" s="613"/>
      <c r="AN16" s="612"/>
      <c r="AO16" s="613"/>
      <c r="AP16" s="611"/>
      <c r="AQ16" s="611"/>
      <c r="AR16" s="610"/>
      <c r="AS16" s="614"/>
      <c r="AT16" s="611"/>
      <c r="AU16" s="611"/>
      <c r="AV16" s="610"/>
      <c r="AW16" s="614"/>
      <c r="AX16" s="611"/>
      <c r="AY16" s="611"/>
      <c r="AZ16" s="610"/>
      <c r="BA16" s="614"/>
      <c r="BB16" s="611"/>
      <c r="BC16" s="611"/>
      <c r="BD16" s="610"/>
      <c r="BE16" s="614"/>
      <c r="BF16" s="610"/>
      <c r="BG16" s="614"/>
      <c r="BH16" s="611"/>
      <c r="BI16" s="614"/>
      <c r="BJ16" s="2306" t="s">
        <v>67</v>
      </c>
      <c r="BK16" s="2315">
        <f>SUM(H16:BJ18)/4</f>
        <v>0</v>
      </c>
    </row>
    <row r="17" spans="1:63" ht="3" customHeight="1" x14ac:dyDescent="0.15">
      <c r="A17" s="2320"/>
      <c r="B17" s="2299"/>
      <c r="C17" s="2313"/>
      <c r="D17" s="2313"/>
      <c r="E17" s="2304"/>
      <c r="F17" s="610"/>
      <c r="G17" s="611"/>
      <c r="H17" s="610"/>
      <c r="I17" s="614"/>
      <c r="J17" s="610"/>
      <c r="K17" s="614"/>
      <c r="L17" s="610"/>
      <c r="M17" s="614"/>
      <c r="N17" s="610"/>
      <c r="O17" s="614"/>
      <c r="P17" s="610"/>
      <c r="Q17" s="614"/>
      <c r="R17" s="610"/>
      <c r="S17" s="614"/>
      <c r="T17" s="610"/>
      <c r="U17" s="614"/>
      <c r="V17" s="610"/>
      <c r="W17" s="614"/>
      <c r="X17" s="610"/>
      <c r="Y17" s="614"/>
      <c r="Z17" s="610"/>
      <c r="AA17" s="614"/>
      <c r="AB17" s="610"/>
      <c r="AC17" s="614"/>
      <c r="AD17" s="610"/>
      <c r="AE17" s="614"/>
      <c r="AF17" s="610"/>
      <c r="AG17" s="614"/>
      <c r="AH17" s="610"/>
      <c r="AI17" s="614"/>
      <c r="AJ17" s="610"/>
      <c r="AK17" s="614"/>
      <c r="AL17" s="610"/>
      <c r="AM17" s="614"/>
      <c r="AN17" s="610"/>
      <c r="AO17" s="614"/>
      <c r="AP17" s="611"/>
      <c r="AQ17" s="611"/>
      <c r="AR17" s="610"/>
      <c r="AS17" s="614"/>
      <c r="AT17" s="611"/>
      <c r="AU17" s="611"/>
      <c r="AV17" s="610"/>
      <c r="AW17" s="614"/>
      <c r="AX17" s="611"/>
      <c r="AY17" s="611"/>
      <c r="AZ17" s="610"/>
      <c r="BA17" s="614"/>
      <c r="BB17" s="611"/>
      <c r="BC17" s="611"/>
      <c r="BD17" s="610"/>
      <c r="BE17" s="614"/>
      <c r="BF17" s="610"/>
      <c r="BG17" s="614"/>
      <c r="BH17" s="611"/>
      <c r="BI17" s="614"/>
      <c r="BJ17" s="2307"/>
      <c r="BK17" s="2315"/>
    </row>
    <row r="18" spans="1:63" ht="6" customHeight="1" x14ac:dyDescent="0.15">
      <c r="A18" s="2320"/>
      <c r="B18" s="2299"/>
      <c r="C18" s="2313"/>
      <c r="D18" s="2313"/>
      <c r="E18" s="2305"/>
      <c r="F18" s="615"/>
      <c r="G18" s="616"/>
      <c r="H18" s="615"/>
      <c r="I18" s="617"/>
      <c r="J18" s="615"/>
      <c r="K18" s="617"/>
      <c r="L18" s="615"/>
      <c r="M18" s="617"/>
      <c r="N18" s="615"/>
      <c r="O18" s="617"/>
      <c r="P18" s="615"/>
      <c r="Q18" s="617"/>
      <c r="R18" s="615"/>
      <c r="S18" s="617"/>
      <c r="T18" s="615"/>
      <c r="U18" s="617"/>
      <c r="V18" s="615"/>
      <c r="W18" s="617"/>
      <c r="X18" s="615"/>
      <c r="Y18" s="617"/>
      <c r="Z18" s="615"/>
      <c r="AA18" s="617"/>
      <c r="AB18" s="615"/>
      <c r="AC18" s="617"/>
      <c r="AD18" s="615"/>
      <c r="AE18" s="617"/>
      <c r="AF18" s="615"/>
      <c r="AG18" s="617"/>
      <c r="AH18" s="615"/>
      <c r="AI18" s="617"/>
      <c r="AJ18" s="615"/>
      <c r="AK18" s="617"/>
      <c r="AL18" s="615"/>
      <c r="AM18" s="617"/>
      <c r="AN18" s="615"/>
      <c r="AO18" s="617"/>
      <c r="AP18" s="616"/>
      <c r="AQ18" s="616"/>
      <c r="AR18" s="615"/>
      <c r="AS18" s="617"/>
      <c r="AT18" s="616"/>
      <c r="AU18" s="616"/>
      <c r="AV18" s="615"/>
      <c r="AW18" s="617"/>
      <c r="AX18" s="616"/>
      <c r="AY18" s="616"/>
      <c r="AZ18" s="615"/>
      <c r="BA18" s="617"/>
      <c r="BB18" s="616"/>
      <c r="BC18" s="616"/>
      <c r="BD18" s="615"/>
      <c r="BE18" s="617"/>
      <c r="BF18" s="615"/>
      <c r="BG18" s="617"/>
      <c r="BH18" s="616"/>
      <c r="BI18" s="617"/>
      <c r="BJ18" s="2308"/>
      <c r="BK18" s="2315"/>
    </row>
    <row r="19" spans="1:63" ht="6" customHeight="1" x14ac:dyDescent="0.15">
      <c r="A19" s="2320"/>
      <c r="B19" s="823">
        <v>2</v>
      </c>
      <c r="C19" s="2313"/>
      <c r="D19" s="2313"/>
      <c r="E19" s="2303"/>
      <c r="F19" s="610"/>
      <c r="G19" s="611"/>
      <c r="H19" s="612"/>
      <c r="I19" s="613"/>
      <c r="J19" s="612"/>
      <c r="K19" s="613"/>
      <c r="L19" s="612"/>
      <c r="M19" s="613"/>
      <c r="N19" s="612"/>
      <c r="O19" s="613"/>
      <c r="P19" s="612"/>
      <c r="Q19" s="613"/>
      <c r="R19" s="612"/>
      <c r="S19" s="613"/>
      <c r="T19" s="612"/>
      <c r="U19" s="613"/>
      <c r="V19" s="612"/>
      <c r="W19" s="613"/>
      <c r="X19" s="612"/>
      <c r="Y19" s="613"/>
      <c r="Z19" s="612"/>
      <c r="AA19" s="613"/>
      <c r="AB19" s="612"/>
      <c r="AC19" s="613"/>
      <c r="AD19" s="612"/>
      <c r="AE19" s="613"/>
      <c r="AF19" s="612"/>
      <c r="AG19" s="613"/>
      <c r="AH19" s="612"/>
      <c r="AI19" s="613"/>
      <c r="AJ19" s="612"/>
      <c r="AK19" s="613"/>
      <c r="AL19" s="612"/>
      <c r="AM19" s="613"/>
      <c r="AN19" s="612"/>
      <c r="AO19" s="613"/>
      <c r="AP19" s="612"/>
      <c r="AQ19" s="613"/>
      <c r="AR19" s="610"/>
      <c r="AS19" s="614"/>
      <c r="AT19" s="611"/>
      <c r="AU19" s="611"/>
      <c r="AV19" s="610"/>
      <c r="AW19" s="614"/>
      <c r="AX19" s="611"/>
      <c r="AY19" s="611"/>
      <c r="AZ19" s="610"/>
      <c r="BA19" s="614"/>
      <c r="BB19" s="611"/>
      <c r="BC19" s="611"/>
      <c r="BD19" s="610"/>
      <c r="BE19" s="614"/>
      <c r="BF19" s="610"/>
      <c r="BG19" s="614"/>
      <c r="BH19" s="611"/>
      <c r="BI19" s="614"/>
      <c r="BJ19" s="2306" t="s">
        <v>67</v>
      </c>
      <c r="BK19" s="2315">
        <f>SUM(H19:BJ21)/4</f>
        <v>0</v>
      </c>
    </row>
    <row r="20" spans="1:63" ht="3" customHeight="1" x14ac:dyDescent="0.15">
      <c r="A20" s="2320"/>
      <c r="B20" s="2299"/>
      <c r="C20" s="2313"/>
      <c r="D20" s="2313"/>
      <c r="E20" s="2304"/>
      <c r="F20" s="610"/>
      <c r="G20" s="611"/>
      <c r="H20" s="610"/>
      <c r="I20" s="614"/>
      <c r="J20" s="610"/>
      <c r="K20" s="614"/>
      <c r="L20" s="610"/>
      <c r="M20" s="614"/>
      <c r="N20" s="610"/>
      <c r="O20" s="614"/>
      <c r="P20" s="610"/>
      <c r="Q20" s="614"/>
      <c r="R20" s="610"/>
      <c r="S20" s="614"/>
      <c r="T20" s="610"/>
      <c r="U20" s="614"/>
      <c r="V20" s="610"/>
      <c r="W20" s="614"/>
      <c r="X20" s="610"/>
      <c r="Y20" s="614"/>
      <c r="Z20" s="610"/>
      <c r="AA20" s="614"/>
      <c r="AB20" s="610"/>
      <c r="AC20" s="614"/>
      <c r="AD20" s="610"/>
      <c r="AE20" s="614"/>
      <c r="AF20" s="610"/>
      <c r="AG20" s="614"/>
      <c r="AH20" s="610"/>
      <c r="AI20" s="614"/>
      <c r="AJ20" s="610"/>
      <c r="AK20" s="614"/>
      <c r="AL20" s="610"/>
      <c r="AM20" s="614"/>
      <c r="AN20" s="610"/>
      <c r="AO20" s="614"/>
      <c r="AP20" s="610"/>
      <c r="AQ20" s="614"/>
      <c r="AR20" s="610"/>
      <c r="AS20" s="614"/>
      <c r="AT20" s="611"/>
      <c r="AU20" s="611"/>
      <c r="AV20" s="610"/>
      <c r="AW20" s="614"/>
      <c r="AX20" s="611"/>
      <c r="AY20" s="611"/>
      <c r="AZ20" s="610"/>
      <c r="BA20" s="614"/>
      <c r="BB20" s="611"/>
      <c r="BC20" s="611"/>
      <c r="BD20" s="610"/>
      <c r="BE20" s="614"/>
      <c r="BF20" s="610"/>
      <c r="BG20" s="614"/>
      <c r="BH20" s="611"/>
      <c r="BI20" s="614"/>
      <c r="BJ20" s="2307"/>
      <c r="BK20" s="2315"/>
    </row>
    <row r="21" spans="1:63" ht="6" customHeight="1" x14ac:dyDescent="0.15">
      <c r="A21" s="2320"/>
      <c r="B21" s="2299"/>
      <c r="C21" s="2313"/>
      <c r="D21" s="2313"/>
      <c r="E21" s="2305"/>
      <c r="F21" s="615"/>
      <c r="G21" s="616"/>
      <c r="H21" s="615"/>
      <c r="I21" s="617"/>
      <c r="J21" s="615"/>
      <c r="K21" s="617"/>
      <c r="L21" s="615"/>
      <c r="M21" s="617"/>
      <c r="N21" s="615"/>
      <c r="O21" s="617"/>
      <c r="P21" s="615"/>
      <c r="Q21" s="617"/>
      <c r="R21" s="615"/>
      <c r="S21" s="617"/>
      <c r="T21" s="615"/>
      <c r="U21" s="617"/>
      <c r="V21" s="615"/>
      <c r="W21" s="617"/>
      <c r="X21" s="615"/>
      <c r="Y21" s="617"/>
      <c r="Z21" s="615"/>
      <c r="AA21" s="617"/>
      <c r="AB21" s="615"/>
      <c r="AC21" s="617"/>
      <c r="AD21" s="615"/>
      <c r="AE21" s="617"/>
      <c r="AF21" s="615"/>
      <c r="AG21" s="617"/>
      <c r="AH21" s="615"/>
      <c r="AI21" s="617"/>
      <c r="AJ21" s="615"/>
      <c r="AK21" s="617"/>
      <c r="AL21" s="615"/>
      <c r="AM21" s="617"/>
      <c r="AN21" s="615"/>
      <c r="AO21" s="617"/>
      <c r="AP21" s="615"/>
      <c r="AQ21" s="617"/>
      <c r="AR21" s="615"/>
      <c r="AS21" s="617"/>
      <c r="AT21" s="616"/>
      <c r="AU21" s="616"/>
      <c r="AV21" s="615"/>
      <c r="AW21" s="617"/>
      <c r="AX21" s="616"/>
      <c r="AY21" s="616"/>
      <c r="AZ21" s="615"/>
      <c r="BA21" s="617"/>
      <c r="BB21" s="616"/>
      <c r="BC21" s="616"/>
      <c r="BD21" s="615"/>
      <c r="BE21" s="617"/>
      <c r="BF21" s="615"/>
      <c r="BG21" s="617"/>
      <c r="BH21" s="616"/>
      <c r="BI21" s="617"/>
      <c r="BJ21" s="2308"/>
      <c r="BK21" s="2315"/>
    </row>
    <row r="22" spans="1:63" ht="6" customHeight="1" x14ac:dyDescent="0.15">
      <c r="A22" s="2320"/>
      <c r="B22" s="823">
        <v>3</v>
      </c>
      <c r="C22" s="2313"/>
      <c r="D22" s="2313"/>
      <c r="E22" s="2303"/>
      <c r="F22" s="610"/>
      <c r="G22" s="611"/>
      <c r="H22" s="610"/>
      <c r="I22" s="611"/>
      <c r="J22" s="612"/>
      <c r="K22" s="613"/>
      <c r="L22" s="612"/>
      <c r="M22" s="613"/>
      <c r="N22" s="612"/>
      <c r="O22" s="613"/>
      <c r="P22" s="612"/>
      <c r="Q22" s="613"/>
      <c r="R22" s="612"/>
      <c r="S22" s="613"/>
      <c r="T22" s="612"/>
      <c r="U22" s="613"/>
      <c r="V22" s="612"/>
      <c r="W22" s="613"/>
      <c r="X22" s="612"/>
      <c r="Y22" s="613"/>
      <c r="Z22" s="612"/>
      <c r="AA22" s="613"/>
      <c r="AB22" s="612"/>
      <c r="AC22" s="613"/>
      <c r="AD22" s="612"/>
      <c r="AE22" s="613"/>
      <c r="AF22" s="612"/>
      <c r="AG22" s="613"/>
      <c r="AH22" s="612"/>
      <c r="AI22" s="613"/>
      <c r="AJ22" s="612"/>
      <c r="AK22" s="613"/>
      <c r="AL22" s="612"/>
      <c r="AM22" s="613"/>
      <c r="AN22" s="612"/>
      <c r="AO22" s="613"/>
      <c r="AP22" s="612"/>
      <c r="AQ22" s="613"/>
      <c r="AR22" s="610"/>
      <c r="AS22" s="614"/>
      <c r="AT22" s="611"/>
      <c r="AU22" s="611"/>
      <c r="AV22" s="610"/>
      <c r="AW22" s="614"/>
      <c r="AX22" s="611"/>
      <c r="AY22" s="611"/>
      <c r="AZ22" s="610"/>
      <c r="BA22" s="614"/>
      <c r="BB22" s="611"/>
      <c r="BC22" s="611"/>
      <c r="BD22" s="610"/>
      <c r="BE22" s="614"/>
      <c r="BF22" s="610"/>
      <c r="BG22" s="614"/>
      <c r="BH22" s="611"/>
      <c r="BI22" s="614"/>
      <c r="BJ22" s="2306" t="s">
        <v>67</v>
      </c>
      <c r="BK22" s="2315">
        <f>SUM(H22:BJ24)/4</f>
        <v>0</v>
      </c>
    </row>
    <row r="23" spans="1:63" ht="3" customHeight="1" x14ac:dyDescent="0.15">
      <c r="A23" s="2320"/>
      <c r="B23" s="2299"/>
      <c r="C23" s="2313"/>
      <c r="D23" s="2313"/>
      <c r="E23" s="2304"/>
      <c r="F23" s="610"/>
      <c r="G23" s="611"/>
      <c r="H23" s="610"/>
      <c r="I23" s="611"/>
      <c r="J23" s="610"/>
      <c r="K23" s="614"/>
      <c r="L23" s="610"/>
      <c r="M23" s="614"/>
      <c r="N23" s="610"/>
      <c r="O23" s="614"/>
      <c r="P23" s="610"/>
      <c r="Q23" s="614"/>
      <c r="R23" s="610"/>
      <c r="S23" s="614"/>
      <c r="T23" s="610"/>
      <c r="U23" s="614"/>
      <c r="V23" s="610"/>
      <c r="W23" s="614"/>
      <c r="X23" s="610"/>
      <c r="Y23" s="614"/>
      <c r="Z23" s="610"/>
      <c r="AA23" s="614"/>
      <c r="AB23" s="610"/>
      <c r="AC23" s="614"/>
      <c r="AD23" s="610"/>
      <c r="AE23" s="614"/>
      <c r="AF23" s="610"/>
      <c r="AG23" s="614"/>
      <c r="AH23" s="610"/>
      <c r="AI23" s="614"/>
      <c r="AJ23" s="610"/>
      <c r="AK23" s="614"/>
      <c r="AL23" s="610"/>
      <c r="AM23" s="614"/>
      <c r="AN23" s="610"/>
      <c r="AO23" s="614"/>
      <c r="AP23" s="610"/>
      <c r="AQ23" s="614"/>
      <c r="AR23" s="610"/>
      <c r="AS23" s="614"/>
      <c r="AT23" s="611"/>
      <c r="AU23" s="611"/>
      <c r="AV23" s="610"/>
      <c r="AW23" s="614"/>
      <c r="AX23" s="611"/>
      <c r="AY23" s="611"/>
      <c r="AZ23" s="610"/>
      <c r="BA23" s="614"/>
      <c r="BB23" s="611"/>
      <c r="BC23" s="611"/>
      <c r="BD23" s="610"/>
      <c r="BE23" s="614"/>
      <c r="BF23" s="610"/>
      <c r="BG23" s="614"/>
      <c r="BH23" s="611"/>
      <c r="BI23" s="614"/>
      <c r="BJ23" s="2307"/>
      <c r="BK23" s="2315"/>
    </row>
    <row r="24" spans="1:63" ht="6" customHeight="1" x14ac:dyDescent="0.15">
      <c r="A24" s="2320"/>
      <c r="B24" s="2299"/>
      <c r="C24" s="2313"/>
      <c r="D24" s="2313"/>
      <c r="E24" s="2305"/>
      <c r="F24" s="615"/>
      <c r="G24" s="616"/>
      <c r="H24" s="615"/>
      <c r="I24" s="616"/>
      <c r="J24" s="615"/>
      <c r="K24" s="617"/>
      <c r="L24" s="615"/>
      <c r="M24" s="617"/>
      <c r="N24" s="615"/>
      <c r="O24" s="617"/>
      <c r="P24" s="615"/>
      <c r="Q24" s="617"/>
      <c r="R24" s="615"/>
      <c r="S24" s="617"/>
      <c r="T24" s="615"/>
      <c r="U24" s="617"/>
      <c r="V24" s="615"/>
      <c r="W24" s="617"/>
      <c r="X24" s="615"/>
      <c r="Y24" s="617"/>
      <c r="Z24" s="615"/>
      <c r="AA24" s="617"/>
      <c r="AB24" s="615"/>
      <c r="AC24" s="617"/>
      <c r="AD24" s="615"/>
      <c r="AE24" s="617"/>
      <c r="AF24" s="615"/>
      <c r="AG24" s="617"/>
      <c r="AH24" s="615"/>
      <c r="AI24" s="617"/>
      <c r="AJ24" s="615"/>
      <c r="AK24" s="617"/>
      <c r="AL24" s="615"/>
      <c r="AM24" s="617"/>
      <c r="AN24" s="615"/>
      <c r="AO24" s="617"/>
      <c r="AP24" s="615"/>
      <c r="AQ24" s="617"/>
      <c r="AR24" s="615"/>
      <c r="AS24" s="617"/>
      <c r="AT24" s="616"/>
      <c r="AU24" s="616"/>
      <c r="AV24" s="615"/>
      <c r="AW24" s="617"/>
      <c r="AX24" s="616"/>
      <c r="AY24" s="616"/>
      <c r="AZ24" s="615"/>
      <c r="BA24" s="617"/>
      <c r="BB24" s="616"/>
      <c r="BC24" s="616"/>
      <c r="BD24" s="615"/>
      <c r="BE24" s="617"/>
      <c r="BF24" s="615"/>
      <c r="BG24" s="617"/>
      <c r="BH24" s="616"/>
      <c r="BI24" s="617"/>
      <c r="BJ24" s="2308"/>
      <c r="BK24" s="2315"/>
    </row>
    <row r="25" spans="1:63" ht="6" customHeight="1" x14ac:dyDescent="0.15">
      <c r="A25" s="2320"/>
      <c r="B25" s="823">
        <v>4</v>
      </c>
      <c r="C25" s="2313"/>
      <c r="D25" s="2313"/>
      <c r="E25" s="2304"/>
      <c r="F25" s="610"/>
      <c r="G25" s="611"/>
      <c r="H25" s="610"/>
      <c r="I25" s="611"/>
      <c r="J25" s="610"/>
      <c r="K25" s="614"/>
      <c r="L25" s="612"/>
      <c r="M25" s="613"/>
      <c r="N25" s="612"/>
      <c r="O25" s="613"/>
      <c r="P25" s="612"/>
      <c r="Q25" s="613"/>
      <c r="R25" s="612"/>
      <c r="S25" s="613"/>
      <c r="T25" s="612"/>
      <c r="U25" s="613"/>
      <c r="V25" s="612"/>
      <c r="W25" s="613"/>
      <c r="X25" s="612"/>
      <c r="Y25" s="613"/>
      <c r="Z25" s="612"/>
      <c r="AA25" s="613"/>
      <c r="AB25" s="612"/>
      <c r="AC25" s="613"/>
      <c r="AD25" s="612"/>
      <c r="AE25" s="613"/>
      <c r="AF25" s="612"/>
      <c r="AG25" s="613"/>
      <c r="AH25" s="612"/>
      <c r="AI25" s="613"/>
      <c r="AJ25" s="612"/>
      <c r="AK25" s="613"/>
      <c r="AL25" s="612"/>
      <c r="AM25" s="613"/>
      <c r="AN25" s="612"/>
      <c r="AO25" s="613"/>
      <c r="AP25" s="612"/>
      <c r="AQ25" s="613"/>
      <c r="AR25" s="612"/>
      <c r="AS25" s="613"/>
      <c r="AT25" s="612"/>
      <c r="AU25" s="613"/>
      <c r="AV25" s="612"/>
      <c r="AW25" s="613"/>
      <c r="AX25" s="612"/>
      <c r="AY25" s="613"/>
      <c r="AZ25" s="612"/>
      <c r="BA25" s="613"/>
      <c r="BB25" s="612"/>
      <c r="BC25" s="613"/>
      <c r="BD25" s="610"/>
      <c r="BE25" s="614"/>
      <c r="BF25" s="610"/>
      <c r="BG25" s="614"/>
      <c r="BH25" s="611"/>
      <c r="BI25" s="614"/>
      <c r="BJ25" s="2306" t="s">
        <v>67</v>
      </c>
      <c r="BK25" s="2315">
        <f>SUM(H25:BJ27)/4</f>
        <v>0</v>
      </c>
    </row>
    <row r="26" spans="1:63" ht="3" customHeight="1" x14ac:dyDescent="0.15">
      <c r="A26" s="2320"/>
      <c r="B26" s="2299"/>
      <c r="C26" s="2313"/>
      <c r="D26" s="2313"/>
      <c r="E26" s="2304"/>
      <c r="F26" s="610"/>
      <c r="G26" s="611"/>
      <c r="H26" s="610"/>
      <c r="I26" s="611"/>
      <c r="J26" s="610"/>
      <c r="K26" s="614"/>
      <c r="L26" s="610"/>
      <c r="M26" s="614"/>
      <c r="N26" s="610"/>
      <c r="O26" s="614"/>
      <c r="P26" s="610"/>
      <c r="Q26" s="614"/>
      <c r="R26" s="610"/>
      <c r="S26" s="614"/>
      <c r="T26" s="610"/>
      <c r="U26" s="614"/>
      <c r="V26" s="610"/>
      <c r="W26" s="614"/>
      <c r="X26" s="610"/>
      <c r="Y26" s="614"/>
      <c r="Z26" s="610"/>
      <c r="AA26" s="614"/>
      <c r="AB26" s="610"/>
      <c r="AC26" s="614"/>
      <c r="AD26" s="610"/>
      <c r="AE26" s="614"/>
      <c r="AF26" s="610"/>
      <c r="AG26" s="614"/>
      <c r="AH26" s="610"/>
      <c r="AI26" s="614"/>
      <c r="AJ26" s="610"/>
      <c r="AK26" s="614"/>
      <c r="AL26" s="610"/>
      <c r="AM26" s="614"/>
      <c r="AN26" s="610"/>
      <c r="AO26" s="614"/>
      <c r="AP26" s="610"/>
      <c r="AQ26" s="614"/>
      <c r="AR26" s="610"/>
      <c r="AS26" s="614"/>
      <c r="AT26" s="610"/>
      <c r="AU26" s="614"/>
      <c r="AV26" s="610"/>
      <c r="AW26" s="614"/>
      <c r="AX26" s="610"/>
      <c r="AY26" s="614"/>
      <c r="AZ26" s="610"/>
      <c r="BA26" s="614"/>
      <c r="BB26" s="610"/>
      <c r="BC26" s="614"/>
      <c r="BD26" s="610"/>
      <c r="BE26" s="614"/>
      <c r="BF26" s="610"/>
      <c r="BG26" s="614"/>
      <c r="BH26" s="611"/>
      <c r="BI26" s="614"/>
      <c r="BJ26" s="2307"/>
      <c r="BK26" s="2315"/>
    </row>
    <row r="27" spans="1:63" ht="6" customHeight="1" x14ac:dyDescent="0.15">
      <c r="A27" s="2320"/>
      <c r="B27" s="826"/>
      <c r="C27" s="2313"/>
      <c r="D27" s="2313"/>
      <c r="E27" s="2305"/>
      <c r="F27" s="615"/>
      <c r="G27" s="616"/>
      <c r="H27" s="615"/>
      <c r="I27" s="616"/>
      <c r="J27" s="615"/>
      <c r="K27" s="617"/>
      <c r="L27" s="615"/>
      <c r="M27" s="617"/>
      <c r="N27" s="615"/>
      <c r="O27" s="617"/>
      <c r="P27" s="615"/>
      <c r="Q27" s="617"/>
      <c r="R27" s="615"/>
      <c r="S27" s="617"/>
      <c r="T27" s="615"/>
      <c r="U27" s="617"/>
      <c r="V27" s="615"/>
      <c r="W27" s="617"/>
      <c r="X27" s="615"/>
      <c r="Y27" s="617"/>
      <c r="Z27" s="615"/>
      <c r="AA27" s="617"/>
      <c r="AB27" s="615"/>
      <c r="AC27" s="617"/>
      <c r="AD27" s="615"/>
      <c r="AE27" s="617"/>
      <c r="AF27" s="615"/>
      <c r="AG27" s="617"/>
      <c r="AH27" s="615"/>
      <c r="AI27" s="617"/>
      <c r="AJ27" s="615"/>
      <c r="AK27" s="617"/>
      <c r="AL27" s="615"/>
      <c r="AM27" s="617"/>
      <c r="AN27" s="615"/>
      <c r="AO27" s="617"/>
      <c r="AP27" s="615"/>
      <c r="AQ27" s="617"/>
      <c r="AR27" s="615"/>
      <c r="AS27" s="617"/>
      <c r="AT27" s="615"/>
      <c r="AU27" s="617"/>
      <c r="AV27" s="615"/>
      <c r="AW27" s="617"/>
      <c r="AX27" s="615"/>
      <c r="AY27" s="617"/>
      <c r="AZ27" s="615"/>
      <c r="BA27" s="617"/>
      <c r="BB27" s="615"/>
      <c r="BC27" s="617"/>
      <c r="BD27" s="615"/>
      <c r="BE27" s="617"/>
      <c r="BF27" s="615"/>
      <c r="BG27" s="617"/>
      <c r="BH27" s="616"/>
      <c r="BI27" s="617"/>
      <c r="BJ27" s="2308"/>
      <c r="BK27" s="2315"/>
    </row>
    <row r="28" spans="1:63" ht="6" customHeight="1" x14ac:dyDescent="0.15">
      <c r="A28" s="2320"/>
      <c r="B28" s="2299">
        <v>5</v>
      </c>
      <c r="C28" s="2313"/>
      <c r="D28" s="2313"/>
      <c r="E28" s="2304"/>
      <c r="F28" s="610"/>
      <c r="G28" s="611"/>
      <c r="H28" s="610"/>
      <c r="I28" s="611"/>
      <c r="J28" s="610"/>
      <c r="K28" s="614"/>
      <c r="L28" s="612"/>
      <c r="M28" s="613"/>
      <c r="N28" s="612"/>
      <c r="O28" s="613"/>
      <c r="P28" s="612"/>
      <c r="Q28" s="613"/>
      <c r="R28" s="612"/>
      <c r="S28" s="613"/>
      <c r="T28" s="612"/>
      <c r="U28" s="613"/>
      <c r="V28" s="612"/>
      <c r="W28" s="613"/>
      <c r="X28" s="612"/>
      <c r="Y28" s="613"/>
      <c r="Z28" s="612"/>
      <c r="AA28" s="613"/>
      <c r="AB28" s="612"/>
      <c r="AC28" s="613"/>
      <c r="AD28" s="612"/>
      <c r="AE28" s="613"/>
      <c r="AF28" s="612"/>
      <c r="AG28" s="613"/>
      <c r="AH28" s="612"/>
      <c r="AI28" s="613"/>
      <c r="AJ28" s="612"/>
      <c r="AK28" s="613"/>
      <c r="AL28" s="612"/>
      <c r="AM28" s="613"/>
      <c r="AN28" s="612"/>
      <c r="AO28" s="613"/>
      <c r="AP28" s="612"/>
      <c r="AQ28" s="613"/>
      <c r="AR28" s="612"/>
      <c r="AS28" s="613"/>
      <c r="AT28" s="612"/>
      <c r="AU28" s="613"/>
      <c r="AV28" s="612"/>
      <c r="AW28" s="613"/>
      <c r="AX28" s="612"/>
      <c r="AY28" s="613"/>
      <c r="AZ28" s="612"/>
      <c r="BA28" s="613"/>
      <c r="BB28" s="612"/>
      <c r="BC28" s="613"/>
      <c r="BD28" s="610"/>
      <c r="BE28" s="614"/>
      <c r="BF28" s="610"/>
      <c r="BG28" s="614"/>
      <c r="BH28" s="611"/>
      <c r="BI28" s="614"/>
      <c r="BJ28" s="2306" t="s">
        <v>67</v>
      </c>
      <c r="BK28" s="2315">
        <f>SUM(H28:BJ30)/4</f>
        <v>0</v>
      </c>
    </row>
    <row r="29" spans="1:63" ht="3" customHeight="1" x14ac:dyDescent="0.15">
      <c r="A29" s="2320"/>
      <c r="B29" s="2299"/>
      <c r="C29" s="2313"/>
      <c r="D29" s="2313"/>
      <c r="E29" s="2304"/>
      <c r="F29" s="610"/>
      <c r="G29" s="611"/>
      <c r="H29" s="610"/>
      <c r="I29" s="611"/>
      <c r="J29" s="610"/>
      <c r="K29" s="614"/>
      <c r="L29" s="610"/>
      <c r="M29" s="614"/>
      <c r="N29" s="610"/>
      <c r="O29" s="614"/>
      <c r="P29" s="610"/>
      <c r="Q29" s="614"/>
      <c r="R29" s="610"/>
      <c r="S29" s="614"/>
      <c r="T29" s="610"/>
      <c r="U29" s="614"/>
      <c r="V29" s="610"/>
      <c r="W29" s="614"/>
      <c r="X29" s="610"/>
      <c r="Y29" s="614"/>
      <c r="Z29" s="610"/>
      <c r="AA29" s="614"/>
      <c r="AB29" s="610"/>
      <c r="AC29" s="614"/>
      <c r="AD29" s="610"/>
      <c r="AE29" s="614"/>
      <c r="AF29" s="610"/>
      <c r="AG29" s="614"/>
      <c r="AH29" s="610"/>
      <c r="AI29" s="614"/>
      <c r="AJ29" s="610"/>
      <c r="AK29" s="614"/>
      <c r="AL29" s="610"/>
      <c r="AM29" s="614"/>
      <c r="AN29" s="610"/>
      <c r="AO29" s="614"/>
      <c r="AP29" s="610"/>
      <c r="AQ29" s="614"/>
      <c r="AR29" s="610"/>
      <c r="AS29" s="614"/>
      <c r="AT29" s="610"/>
      <c r="AU29" s="614"/>
      <c r="AV29" s="610"/>
      <c r="AW29" s="614"/>
      <c r="AX29" s="610"/>
      <c r="AY29" s="614"/>
      <c r="AZ29" s="610"/>
      <c r="BA29" s="614"/>
      <c r="BB29" s="610"/>
      <c r="BC29" s="614"/>
      <c r="BD29" s="610"/>
      <c r="BE29" s="614"/>
      <c r="BF29" s="610"/>
      <c r="BG29" s="614"/>
      <c r="BH29" s="611"/>
      <c r="BI29" s="614"/>
      <c r="BJ29" s="2307"/>
      <c r="BK29" s="2315"/>
    </row>
    <row r="30" spans="1:63" ht="6" customHeight="1" x14ac:dyDescent="0.15">
      <c r="A30" s="2320"/>
      <c r="B30" s="826"/>
      <c r="C30" s="2313"/>
      <c r="D30" s="2313"/>
      <c r="E30" s="2305"/>
      <c r="F30" s="615"/>
      <c r="G30" s="616"/>
      <c r="H30" s="615"/>
      <c r="I30" s="616"/>
      <c r="J30" s="615"/>
      <c r="K30" s="617"/>
      <c r="L30" s="615"/>
      <c r="M30" s="617"/>
      <c r="N30" s="615"/>
      <c r="O30" s="617"/>
      <c r="P30" s="615"/>
      <c r="Q30" s="617"/>
      <c r="R30" s="615"/>
      <c r="S30" s="617"/>
      <c r="T30" s="615"/>
      <c r="U30" s="617"/>
      <c r="V30" s="615"/>
      <c r="W30" s="617"/>
      <c r="X30" s="615"/>
      <c r="Y30" s="617"/>
      <c r="Z30" s="615"/>
      <c r="AA30" s="617"/>
      <c r="AB30" s="615"/>
      <c r="AC30" s="617"/>
      <c r="AD30" s="615"/>
      <c r="AE30" s="617"/>
      <c r="AF30" s="615"/>
      <c r="AG30" s="617"/>
      <c r="AH30" s="615"/>
      <c r="AI30" s="617"/>
      <c r="AJ30" s="615"/>
      <c r="AK30" s="617"/>
      <c r="AL30" s="615"/>
      <c r="AM30" s="617"/>
      <c r="AN30" s="615"/>
      <c r="AO30" s="617"/>
      <c r="AP30" s="615"/>
      <c r="AQ30" s="617"/>
      <c r="AR30" s="615"/>
      <c r="AS30" s="617"/>
      <c r="AT30" s="615"/>
      <c r="AU30" s="617"/>
      <c r="AV30" s="615"/>
      <c r="AW30" s="617"/>
      <c r="AX30" s="615"/>
      <c r="AY30" s="617"/>
      <c r="AZ30" s="615"/>
      <c r="BA30" s="617"/>
      <c r="BB30" s="615"/>
      <c r="BC30" s="617"/>
      <c r="BD30" s="615"/>
      <c r="BE30" s="617"/>
      <c r="BF30" s="615"/>
      <c r="BG30" s="617"/>
      <c r="BH30" s="616"/>
      <c r="BI30" s="617"/>
      <c r="BJ30" s="2308"/>
      <c r="BK30" s="2315"/>
    </row>
    <row r="31" spans="1:63" ht="6" customHeight="1" x14ac:dyDescent="0.15">
      <c r="A31" s="2320"/>
      <c r="B31" s="2299">
        <v>6</v>
      </c>
      <c r="C31" s="2313"/>
      <c r="D31" s="2313"/>
      <c r="E31" s="2303"/>
      <c r="F31" s="610"/>
      <c r="G31" s="611"/>
      <c r="H31" s="610"/>
      <c r="I31" s="611"/>
      <c r="J31" s="610"/>
      <c r="K31" s="614"/>
      <c r="L31" s="612"/>
      <c r="M31" s="613"/>
      <c r="N31" s="612"/>
      <c r="O31" s="613"/>
      <c r="P31" s="612"/>
      <c r="Q31" s="613"/>
      <c r="R31" s="612"/>
      <c r="S31" s="613"/>
      <c r="T31" s="612"/>
      <c r="U31" s="613"/>
      <c r="V31" s="612"/>
      <c r="W31" s="613"/>
      <c r="X31" s="612"/>
      <c r="Y31" s="613"/>
      <c r="Z31" s="612"/>
      <c r="AA31" s="613"/>
      <c r="AB31" s="612"/>
      <c r="AC31" s="613"/>
      <c r="AD31" s="612"/>
      <c r="AE31" s="613"/>
      <c r="AF31" s="612"/>
      <c r="AG31" s="613"/>
      <c r="AH31" s="612"/>
      <c r="AI31" s="613"/>
      <c r="AJ31" s="612"/>
      <c r="AK31" s="613"/>
      <c r="AL31" s="612"/>
      <c r="AM31" s="613"/>
      <c r="AN31" s="612"/>
      <c r="AO31" s="613"/>
      <c r="AP31" s="612"/>
      <c r="AQ31" s="613"/>
      <c r="AR31" s="612"/>
      <c r="AS31" s="613"/>
      <c r="AT31" s="612"/>
      <c r="AU31" s="613"/>
      <c r="AV31" s="612"/>
      <c r="AW31" s="613"/>
      <c r="AX31" s="612"/>
      <c r="AY31" s="613"/>
      <c r="AZ31" s="612"/>
      <c r="BA31" s="613"/>
      <c r="BB31" s="612"/>
      <c r="BC31" s="613"/>
      <c r="BD31" s="610"/>
      <c r="BE31" s="614"/>
      <c r="BF31" s="610"/>
      <c r="BG31" s="614"/>
      <c r="BH31" s="611"/>
      <c r="BI31" s="614"/>
      <c r="BJ31" s="2306" t="s">
        <v>67</v>
      </c>
      <c r="BK31" s="2315">
        <f>SUM(H31:BJ33)/4</f>
        <v>0</v>
      </c>
    </row>
    <row r="32" spans="1:63" ht="3" customHeight="1" x14ac:dyDescent="0.15">
      <c r="A32" s="2320"/>
      <c r="B32" s="2299"/>
      <c r="C32" s="2313"/>
      <c r="D32" s="2313"/>
      <c r="E32" s="2304"/>
      <c r="F32" s="610"/>
      <c r="G32" s="611"/>
      <c r="H32" s="610"/>
      <c r="I32" s="611"/>
      <c r="J32" s="610"/>
      <c r="K32" s="614"/>
      <c r="L32" s="610"/>
      <c r="M32" s="614"/>
      <c r="N32" s="610"/>
      <c r="O32" s="614"/>
      <c r="P32" s="610"/>
      <c r="Q32" s="614"/>
      <c r="R32" s="610"/>
      <c r="S32" s="614"/>
      <c r="T32" s="610"/>
      <c r="U32" s="614"/>
      <c r="V32" s="610"/>
      <c r="W32" s="614"/>
      <c r="X32" s="610"/>
      <c r="Y32" s="614"/>
      <c r="Z32" s="610"/>
      <c r="AA32" s="614"/>
      <c r="AB32" s="610"/>
      <c r="AC32" s="614"/>
      <c r="AD32" s="610"/>
      <c r="AE32" s="614"/>
      <c r="AF32" s="610"/>
      <c r="AG32" s="614"/>
      <c r="AH32" s="610"/>
      <c r="AI32" s="614"/>
      <c r="AJ32" s="610"/>
      <c r="AK32" s="614"/>
      <c r="AL32" s="610"/>
      <c r="AM32" s="614"/>
      <c r="AN32" s="610"/>
      <c r="AO32" s="614"/>
      <c r="AP32" s="610"/>
      <c r="AQ32" s="614"/>
      <c r="AR32" s="610"/>
      <c r="AS32" s="614"/>
      <c r="AT32" s="610"/>
      <c r="AU32" s="614"/>
      <c r="AV32" s="610"/>
      <c r="AW32" s="614"/>
      <c r="AX32" s="610"/>
      <c r="AY32" s="614"/>
      <c r="AZ32" s="610"/>
      <c r="BA32" s="614"/>
      <c r="BB32" s="610"/>
      <c r="BC32" s="614"/>
      <c r="BD32" s="610"/>
      <c r="BE32" s="614"/>
      <c r="BF32" s="610"/>
      <c r="BG32" s="614"/>
      <c r="BH32" s="611"/>
      <c r="BI32" s="614"/>
      <c r="BJ32" s="2307"/>
      <c r="BK32" s="2315"/>
    </row>
    <row r="33" spans="1:63" ht="6" customHeight="1" x14ac:dyDescent="0.15">
      <c r="A33" s="2320"/>
      <c r="B33" s="826"/>
      <c r="C33" s="2313"/>
      <c r="D33" s="2313"/>
      <c r="E33" s="2305"/>
      <c r="F33" s="615"/>
      <c r="G33" s="616"/>
      <c r="H33" s="615"/>
      <c r="I33" s="616"/>
      <c r="J33" s="615"/>
      <c r="K33" s="617"/>
      <c r="L33" s="615"/>
      <c r="M33" s="617"/>
      <c r="N33" s="615"/>
      <c r="O33" s="617"/>
      <c r="P33" s="615"/>
      <c r="Q33" s="617"/>
      <c r="R33" s="615"/>
      <c r="S33" s="617"/>
      <c r="T33" s="615"/>
      <c r="U33" s="617"/>
      <c r="V33" s="615"/>
      <c r="W33" s="617"/>
      <c r="X33" s="615"/>
      <c r="Y33" s="617"/>
      <c r="Z33" s="615"/>
      <c r="AA33" s="617"/>
      <c r="AB33" s="615"/>
      <c r="AC33" s="617"/>
      <c r="AD33" s="615"/>
      <c r="AE33" s="617"/>
      <c r="AF33" s="615"/>
      <c r="AG33" s="617"/>
      <c r="AH33" s="615"/>
      <c r="AI33" s="617"/>
      <c r="AJ33" s="615"/>
      <c r="AK33" s="617"/>
      <c r="AL33" s="615"/>
      <c r="AM33" s="617"/>
      <c r="AN33" s="615"/>
      <c r="AO33" s="617"/>
      <c r="AP33" s="615"/>
      <c r="AQ33" s="617"/>
      <c r="AR33" s="615"/>
      <c r="AS33" s="617"/>
      <c r="AT33" s="615"/>
      <c r="AU33" s="617"/>
      <c r="AV33" s="615"/>
      <c r="AW33" s="617"/>
      <c r="AX33" s="615"/>
      <c r="AY33" s="617"/>
      <c r="AZ33" s="615"/>
      <c r="BA33" s="617"/>
      <c r="BB33" s="615"/>
      <c r="BC33" s="617"/>
      <c r="BD33" s="615"/>
      <c r="BE33" s="617"/>
      <c r="BF33" s="615"/>
      <c r="BG33" s="617"/>
      <c r="BH33" s="616"/>
      <c r="BI33" s="617"/>
      <c r="BJ33" s="2308"/>
      <c r="BK33" s="2315"/>
    </row>
    <row r="34" spans="1:63" ht="6" customHeight="1" x14ac:dyDescent="0.15">
      <c r="A34" s="2320"/>
      <c r="B34" s="2299">
        <v>7</v>
      </c>
      <c r="C34" s="2313"/>
      <c r="D34" s="2313"/>
      <c r="E34" s="2304"/>
      <c r="F34" s="610"/>
      <c r="G34" s="611"/>
      <c r="H34" s="610"/>
      <c r="I34" s="611"/>
      <c r="J34" s="610"/>
      <c r="K34" s="614"/>
      <c r="L34" s="612"/>
      <c r="M34" s="613"/>
      <c r="N34" s="612"/>
      <c r="O34" s="613"/>
      <c r="P34" s="612"/>
      <c r="Q34" s="613"/>
      <c r="R34" s="612"/>
      <c r="S34" s="613"/>
      <c r="T34" s="612"/>
      <c r="U34" s="613"/>
      <c r="V34" s="612"/>
      <c r="W34" s="613"/>
      <c r="X34" s="612"/>
      <c r="Y34" s="613"/>
      <c r="Z34" s="612"/>
      <c r="AA34" s="613"/>
      <c r="AB34" s="612"/>
      <c r="AC34" s="613"/>
      <c r="AD34" s="612"/>
      <c r="AE34" s="613"/>
      <c r="AF34" s="612"/>
      <c r="AG34" s="613"/>
      <c r="AH34" s="612"/>
      <c r="AI34" s="613"/>
      <c r="AJ34" s="612"/>
      <c r="AK34" s="613"/>
      <c r="AL34" s="612"/>
      <c r="AM34" s="613"/>
      <c r="AN34" s="612"/>
      <c r="AO34" s="613"/>
      <c r="AP34" s="612"/>
      <c r="AQ34" s="613"/>
      <c r="AR34" s="612"/>
      <c r="AS34" s="613"/>
      <c r="AT34" s="612"/>
      <c r="AU34" s="613"/>
      <c r="AV34" s="612"/>
      <c r="AW34" s="613"/>
      <c r="AX34" s="612"/>
      <c r="AY34" s="613"/>
      <c r="AZ34" s="612"/>
      <c r="BA34" s="613"/>
      <c r="BB34" s="612"/>
      <c r="BC34" s="613"/>
      <c r="BD34" s="610"/>
      <c r="BE34" s="614"/>
      <c r="BF34" s="610"/>
      <c r="BG34" s="614"/>
      <c r="BH34" s="611"/>
      <c r="BI34" s="614"/>
      <c r="BJ34" s="2306" t="s">
        <v>67</v>
      </c>
      <c r="BK34" s="2315">
        <f>SUM(H34:BJ36)/4</f>
        <v>0</v>
      </c>
    </row>
    <row r="35" spans="1:63" ht="3" customHeight="1" x14ac:dyDescent="0.15">
      <c r="A35" s="2320"/>
      <c r="B35" s="2299"/>
      <c r="C35" s="2313"/>
      <c r="D35" s="2313"/>
      <c r="E35" s="2304"/>
      <c r="F35" s="610"/>
      <c r="G35" s="611"/>
      <c r="H35" s="610"/>
      <c r="I35" s="611"/>
      <c r="J35" s="610"/>
      <c r="K35" s="614"/>
      <c r="L35" s="610"/>
      <c r="M35" s="614"/>
      <c r="N35" s="610"/>
      <c r="O35" s="614"/>
      <c r="P35" s="610"/>
      <c r="Q35" s="614"/>
      <c r="R35" s="610"/>
      <c r="S35" s="614"/>
      <c r="T35" s="610"/>
      <c r="U35" s="614"/>
      <c r="V35" s="610"/>
      <c r="W35" s="614"/>
      <c r="X35" s="610"/>
      <c r="Y35" s="614"/>
      <c r="Z35" s="610"/>
      <c r="AA35" s="614"/>
      <c r="AB35" s="610"/>
      <c r="AC35" s="614"/>
      <c r="AD35" s="610"/>
      <c r="AE35" s="614"/>
      <c r="AF35" s="610"/>
      <c r="AG35" s="614"/>
      <c r="AH35" s="610"/>
      <c r="AI35" s="614"/>
      <c r="AJ35" s="610"/>
      <c r="AK35" s="614"/>
      <c r="AL35" s="610"/>
      <c r="AM35" s="614"/>
      <c r="AN35" s="610"/>
      <c r="AO35" s="614"/>
      <c r="AP35" s="610"/>
      <c r="AQ35" s="614"/>
      <c r="AR35" s="610"/>
      <c r="AS35" s="614"/>
      <c r="AT35" s="610"/>
      <c r="AU35" s="614"/>
      <c r="AV35" s="610"/>
      <c r="AW35" s="614"/>
      <c r="AX35" s="610"/>
      <c r="AY35" s="614"/>
      <c r="AZ35" s="610"/>
      <c r="BA35" s="614"/>
      <c r="BB35" s="610"/>
      <c r="BC35" s="614"/>
      <c r="BD35" s="610"/>
      <c r="BE35" s="614"/>
      <c r="BF35" s="610"/>
      <c r="BG35" s="614"/>
      <c r="BH35" s="611"/>
      <c r="BI35" s="614"/>
      <c r="BJ35" s="2307"/>
      <c r="BK35" s="2315"/>
    </row>
    <row r="36" spans="1:63" ht="6" customHeight="1" x14ac:dyDescent="0.15">
      <c r="A36" s="2320"/>
      <c r="B36" s="826"/>
      <c r="C36" s="2313"/>
      <c r="D36" s="2313"/>
      <c r="E36" s="2305"/>
      <c r="F36" s="615"/>
      <c r="G36" s="616"/>
      <c r="H36" s="615"/>
      <c r="I36" s="616"/>
      <c r="J36" s="615"/>
      <c r="K36" s="617"/>
      <c r="L36" s="615"/>
      <c r="M36" s="617"/>
      <c r="N36" s="615"/>
      <c r="O36" s="617"/>
      <c r="P36" s="615"/>
      <c r="Q36" s="617"/>
      <c r="R36" s="615"/>
      <c r="S36" s="617"/>
      <c r="T36" s="615"/>
      <c r="U36" s="617"/>
      <c r="V36" s="615"/>
      <c r="W36" s="617"/>
      <c r="X36" s="615"/>
      <c r="Y36" s="617"/>
      <c r="Z36" s="615"/>
      <c r="AA36" s="617"/>
      <c r="AB36" s="615"/>
      <c r="AC36" s="617"/>
      <c r="AD36" s="615"/>
      <c r="AE36" s="617"/>
      <c r="AF36" s="615"/>
      <c r="AG36" s="617"/>
      <c r="AH36" s="615"/>
      <c r="AI36" s="617"/>
      <c r="AJ36" s="615"/>
      <c r="AK36" s="617"/>
      <c r="AL36" s="615"/>
      <c r="AM36" s="617"/>
      <c r="AN36" s="615"/>
      <c r="AO36" s="617"/>
      <c r="AP36" s="615"/>
      <c r="AQ36" s="617"/>
      <c r="AR36" s="615"/>
      <c r="AS36" s="617"/>
      <c r="AT36" s="615"/>
      <c r="AU36" s="617"/>
      <c r="AV36" s="615"/>
      <c r="AW36" s="617"/>
      <c r="AX36" s="615"/>
      <c r="AY36" s="617"/>
      <c r="AZ36" s="615"/>
      <c r="BA36" s="617"/>
      <c r="BB36" s="615"/>
      <c r="BC36" s="617"/>
      <c r="BD36" s="615"/>
      <c r="BE36" s="617"/>
      <c r="BF36" s="615"/>
      <c r="BG36" s="617"/>
      <c r="BH36" s="616"/>
      <c r="BI36" s="617"/>
      <c r="BJ36" s="2308"/>
      <c r="BK36" s="2315"/>
    </row>
    <row r="37" spans="1:63" ht="6" customHeight="1" x14ac:dyDescent="0.15">
      <c r="A37" s="2320"/>
      <c r="B37" s="2299">
        <v>8</v>
      </c>
      <c r="C37" s="2313"/>
      <c r="D37" s="2313"/>
      <c r="E37" s="2304"/>
      <c r="F37" s="610"/>
      <c r="G37" s="611"/>
      <c r="H37" s="610"/>
      <c r="I37" s="611"/>
      <c r="J37" s="610"/>
      <c r="K37" s="614"/>
      <c r="L37" s="612"/>
      <c r="M37" s="613"/>
      <c r="N37" s="612"/>
      <c r="O37" s="613"/>
      <c r="P37" s="612"/>
      <c r="Q37" s="613"/>
      <c r="R37" s="612"/>
      <c r="S37" s="613"/>
      <c r="T37" s="612"/>
      <c r="U37" s="613"/>
      <c r="V37" s="612"/>
      <c r="W37" s="613"/>
      <c r="X37" s="612"/>
      <c r="Y37" s="613"/>
      <c r="Z37" s="612"/>
      <c r="AA37" s="613"/>
      <c r="AB37" s="612"/>
      <c r="AC37" s="613"/>
      <c r="AD37" s="612"/>
      <c r="AE37" s="613"/>
      <c r="AF37" s="612"/>
      <c r="AG37" s="613"/>
      <c r="AH37" s="612"/>
      <c r="AI37" s="613"/>
      <c r="AJ37" s="612"/>
      <c r="AK37" s="613"/>
      <c r="AL37" s="612"/>
      <c r="AM37" s="613"/>
      <c r="AN37" s="612"/>
      <c r="AO37" s="613"/>
      <c r="AP37" s="612"/>
      <c r="AQ37" s="613"/>
      <c r="AR37" s="612"/>
      <c r="AS37" s="613"/>
      <c r="AT37" s="612"/>
      <c r="AU37" s="613"/>
      <c r="AV37" s="612"/>
      <c r="AW37" s="613"/>
      <c r="AX37" s="612"/>
      <c r="AY37" s="613"/>
      <c r="AZ37" s="612"/>
      <c r="BA37" s="613"/>
      <c r="BB37" s="612"/>
      <c r="BC37" s="613"/>
      <c r="BD37" s="610"/>
      <c r="BE37" s="614"/>
      <c r="BF37" s="610"/>
      <c r="BG37" s="614"/>
      <c r="BH37" s="611"/>
      <c r="BI37" s="614"/>
      <c r="BJ37" s="2306" t="s">
        <v>67</v>
      </c>
      <c r="BK37" s="2315">
        <f>SUM(H37:BJ39)/4</f>
        <v>0</v>
      </c>
    </row>
    <row r="38" spans="1:63" ht="3" customHeight="1" x14ac:dyDescent="0.15">
      <c r="A38" s="2320"/>
      <c r="B38" s="2299"/>
      <c r="C38" s="2313"/>
      <c r="D38" s="2313"/>
      <c r="E38" s="2304"/>
      <c r="F38" s="610"/>
      <c r="G38" s="611"/>
      <c r="H38" s="610"/>
      <c r="I38" s="611"/>
      <c r="J38" s="610"/>
      <c r="K38" s="614"/>
      <c r="L38" s="610"/>
      <c r="M38" s="614"/>
      <c r="N38" s="610"/>
      <c r="O38" s="614"/>
      <c r="P38" s="610"/>
      <c r="Q38" s="614"/>
      <c r="R38" s="610"/>
      <c r="S38" s="614"/>
      <c r="T38" s="610"/>
      <c r="U38" s="614"/>
      <c r="V38" s="610"/>
      <c r="W38" s="614"/>
      <c r="X38" s="610"/>
      <c r="Y38" s="614"/>
      <c r="Z38" s="610"/>
      <c r="AA38" s="614"/>
      <c r="AB38" s="610"/>
      <c r="AC38" s="614"/>
      <c r="AD38" s="610"/>
      <c r="AE38" s="614"/>
      <c r="AF38" s="610"/>
      <c r="AG38" s="614"/>
      <c r="AH38" s="610"/>
      <c r="AI38" s="614"/>
      <c r="AJ38" s="610"/>
      <c r="AK38" s="614"/>
      <c r="AL38" s="610"/>
      <c r="AM38" s="614"/>
      <c r="AN38" s="610"/>
      <c r="AO38" s="614"/>
      <c r="AP38" s="610"/>
      <c r="AQ38" s="614"/>
      <c r="AR38" s="610"/>
      <c r="AS38" s="614"/>
      <c r="AT38" s="610"/>
      <c r="AU38" s="614"/>
      <c r="AV38" s="610"/>
      <c r="AW38" s="614"/>
      <c r="AX38" s="610"/>
      <c r="AY38" s="614"/>
      <c r="AZ38" s="610"/>
      <c r="BA38" s="614"/>
      <c r="BB38" s="610"/>
      <c r="BC38" s="614"/>
      <c r="BD38" s="610"/>
      <c r="BE38" s="614"/>
      <c r="BF38" s="610"/>
      <c r="BG38" s="614"/>
      <c r="BH38" s="611"/>
      <c r="BI38" s="614"/>
      <c r="BJ38" s="2307"/>
      <c r="BK38" s="2315"/>
    </row>
    <row r="39" spans="1:63" ht="6" customHeight="1" x14ac:dyDescent="0.15">
      <c r="A39" s="2320"/>
      <c r="B39" s="2299"/>
      <c r="C39" s="2313"/>
      <c r="D39" s="2313"/>
      <c r="E39" s="2305"/>
      <c r="F39" s="615"/>
      <c r="G39" s="616"/>
      <c r="H39" s="615"/>
      <c r="I39" s="616"/>
      <c r="J39" s="615"/>
      <c r="K39" s="617"/>
      <c r="L39" s="615"/>
      <c r="M39" s="617"/>
      <c r="N39" s="615"/>
      <c r="O39" s="617"/>
      <c r="P39" s="615"/>
      <c r="Q39" s="617"/>
      <c r="R39" s="615"/>
      <c r="S39" s="617"/>
      <c r="T39" s="615"/>
      <c r="U39" s="617"/>
      <c r="V39" s="615"/>
      <c r="W39" s="617"/>
      <c r="X39" s="615"/>
      <c r="Y39" s="617"/>
      <c r="Z39" s="615"/>
      <c r="AA39" s="617"/>
      <c r="AB39" s="615"/>
      <c r="AC39" s="617"/>
      <c r="AD39" s="615"/>
      <c r="AE39" s="617"/>
      <c r="AF39" s="615"/>
      <c r="AG39" s="617"/>
      <c r="AH39" s="615"/>
      <c r="AI39" s="617"/>
      <c r="AJ39" s="615"/>
      <c r="AK39" s="617"/>
      <c r="AL39" s="615"/>
      <c r="AM39" s="617"/>
      <c r="AN39" s="615"/>
      <c r="AO39" s="617"/>
      <c r="AP39" s="615"/>
      <c r="AQ39" s="617"/>
      <c r="AR39" s="615"/>
      <c r="AS39" s="617"/>
      <c r="AT39" s="615"/>
      <c r="AU39" s="617"/>
      <c r="AV39" s="615"/>
      <c r="AW39" s="617"/>
      <c r="AX39" s="615"/>
      <c r="AY39" s="617"/>
      <c r="AZ39" s="615"/>
      <c r="BA39" s="617"/>
      <c r="BB39" s="615"/>
      <c r="BC39" s="617"/>
      <c r="BD39" s="615"/>
      <c r="BE39" s="617"/>
      <c r="BF39" s="615"/>
      <c r="BG39" s="617"/>
      <c r="BH39" s="616"/>
      <c r="BI39" s="617"/>
      <c r="BJ39" s="2308"/>
      <c r="BK39" s="2315"/>
    </row>
    <row r="40" spans="1:63" ht="6" customHeight="1" x14ac:dyDescent="0.15">
      <c r="A40" s="2320"/>
      <c r="B40" s="823">
        <v>9</v>
      </c>
      <c r="C40" s="2313"/>
      <c r="D40" s="2313"/>
      <c r="E40" s="2304"/>
      <c r="F40" s="610"/>
      <c r="G40" s="611"/>
      <c r="H40" s="610"/>
      <c r="I40" s="611"/>
      <c r="J40" s="610"/>
      <c r="K40" s="614"/>
      <c r="L40" s="612"/>
      <c r="M40" s="613"/>
      <c r="N40" s="612"/>
      <c r="O40" s="613"/>
      <c r="P40" s="612"/>
      <c r="Q40" s="613"/>
      <c r="R40" s="612"/>
      <c r="S40" s="613"/>
      <c r="T40" s="612"/>
      <c r="U40" s="613"/>
      <c r="V40" s="612"/>
      <c r="W40" s="613"/>
      <c r="X40" s="612"/>
      <c r="Y40" s="613"/>
      <c r="Z40" s="612"/>
      <c r="AA40" s="613"/>
      <c r="AB40" s="612"/>
      <c r="AC40" s="613"/>
      <c r="AD40" s="612"/>
      <c r="AE40" s="613"/>
      <c r="AF40" s="612"/>
      <c r="AG40" s="613"/>
      <c r="AH40" s="612"/>
      <c r="AI40" s="613"/>
      <c r="AJ40" s="612"/>
      <c r="AK40" s="613"/>
      <c r="AL40" s="612"/>
      <c r="AM40" s="613"/>
      <c r="AN40" s="612"/>
      <c r="AO40" s="613"/>
      <c r="AP40" s="612"/>
      <c r="AQ40" s="613"/>
      <c r="AR40" s="612"/>
      <c r="AS40" s="613"/>
      <c r="AT40" s="612"/>
      <c r="AU40" s="613"/>
      <c r="AV40" s="612"/>
      <c r="AW40" s="613"/>
      <c r="AX40" s="612"/>
      <c r="AY40" s="613"/>
      <c r="AZ40" s="612"/>
      <c r="BA40" s="613"/>
      <c r="BB40" s="612"/>
      <c r="BC40" s="613"/>
      <c r="BD40" s="610"/>
      <c r="BE40" s="614"/>
      <c r="BF40" s="610"/>
      <c r="BG40" s="614"/>
      <c r="BH40" s="611"/>
      <c r="BI40" s="614"/>
      <c r="BJ40" s="2306" t="s">
        <v>67</v>
      </c>
      <c r="BK40" s="2315">
        <f>SUM(H40:BJ42)/4</f>
        <v>0</v>
      </c>
    </row>
    <row r="41" spans="1:63" ht="3" customHeight="1" x14ac:dyDescent="0.15">
      <c r="A41" s="2320"/>
      <c r="B41" s="2299"/>
      <c r="C41" s="2313"/>
      <c r="D41" s="2313"/>
      <c r="E41" s="2304"/>
      <c r="F41" s="610"/>
      <c r="G41" s="611"/>
      <c r="H41" s="610"/>
      <c r="I41" s="611"/>
      <c r="J41" s="610"/>
      <c r="K41" s="614"/>
      <c r="L41" s="610"/>
      <c r="M41" s="614"/>
      <c r="N41" s="610"/>
      <c r="O41" s="614"/>
      <c r="P41" s="610"/>
      <c r="Q41" s="614"/>
      <c r="R41" s="610"/>
      <c r="S41" s="614"/>
      <c r="T41" s="610"/>
      <c r="U41" s="614"/>
      <c r="V41" s="610"/>
      <c r="W41" s="614"/>
      <c r="X41" s="610"/>
      <c r="Y41" s="614"/>
      <c r="Z41" s="610"/>
      <c r="AA41" s="614"/>
      <c r="AB41" s="610"/>
      <c r="AC41" s="614"/>
      <c r="AD41" s="610"/>
      <c r="AE41" s="614"/>
      <c r="AF41" s="610"/>
      <c r="AG41" s="614"/>
      <c r="AH41" s="610"/>
      <c r="AI41" s="614"/>
      <c r="AJ41" s="610"/>
      <c r="AK41" s="614"/>
      <c r="AL41" s="610"/>
      <c r="AM41" s="614"/>
      <c r="AN41" s="610"/>
      <c r="AO41" s="614"/>
      <c r="AP41" s="610"/>
      <c r="AQ41" s="614"/>
      <c r="AR41" s="610"/>
      <c r="AS41" s="614"/>
      <c r="AT41" s="610"/>
      <c r="AU41" s="614"/>
      <c r="AV41" s="610"/>
      <c r="AW41" s="614"/>
      <c r="AX41" s="610"/>
      <c r="AY41" s="614"/>
      <c r="AZ41" s="610"/>
      <c r="BA41" s="614"/>
      <c r="BB41" s="610"/>
      <c r="BC41" s="614"/>
      <c r="BD41" s="610"/>
      <c r="BE41" s="614"/>
      <c r="BF41" s="610"/>
      <c r="BG41" s="614"/>
      <c r="BH41" s="611"/>
      <c r="BI41" s="614"/>
      <c r="BJ41" s="2307"/>
      <c r="BK41" s="2315"/>
    </row>
    <row r="42" spans="1:63" ht="6" customHeight="1" x14ac:dyDescent="0.15">
      <c r="A42" s="2320"/>
      <c r="B42" s="826"/>
      <c r="C42" s="2313"/>
      <c r="D42" s="2313"/>
      <c r="E42" s="2305"/>
      <c r="F42" s="615"/>
      <c r="G42" s="616"/>
      <c r="H42" s="615"/>
      <c r="I42" s="616"/>
      <c r="J42" s="615"/>
      <c r="K42" s="617"/>
      <c r="L42" s="615"/>
      <c r="M42" s="617"/>
      <c r="N42" s="615"/>
      <c r="O42" s="617"/>
      <c r="P42" s="615"/>
      <c r="Q42" s="617"/>
      <c r="R42" s="615"/>
      <c r="S42" s="617"/>
      <c r="T42" s="615"/>
      <c r="U42" s="617"/>
      <c r="V42" s="615"/>
      <c r="W42" s="617"/>
      <c r="X42" s="615"/>
      <c r="Y42" s="617"/>
      <c r="Z42" s="615"/>
      <c r="AA42" s="617"/>
      <c r="AB42" s="615"/>
      <c r="AC42" s="617"/>
      <c r="AD42" s="615"/>
      <c r="AE42" s="617"/>
      <c r="AF42" s="615"/>
      <c r="AG42" s="617"/>
      <c r="AH42" s="615"/>
      <c r="AI42" s="617"/>
      <c r="AJ42" s="615"/>
      <c r="AK42" s="617"/>
      <c r="AL42" s="615"/>
      <c r="AM42" s="617"/>
      <c r="AN42" s="615"/>
      <c r="AO42" s="617"/>
      <c r="AP42" s="615"/>
      <c r="AQ42" s="617"/>
      <c r="AR42" s="615"/>
      <c r="AS42" s="617"/>
      <c r="AT42" s="615"/>
      <c r="AU42" s="617"/>
      <c r="AV42" s="615"/>
      <c r="AW42" s="617"/>
      <c r="AX42" s="615"/>
      <c r="AY42" s="617"/>
      <c r="AZ42" s="615"/>
      <c r="BA42" s="617"/>
      <c r="BB42" s="615"/>
      <c r="BC42" s="617"/>
      <c r="BD42" s="615"/>
      <c r="BE42" s="617"/>
      <c r="BF42" s="615"/>
      <c r="BG42" s="617"/>
      <c r="BH42" s="616"/>
      <c r="BI42" s="617"/>
      <c r="BJ42" s="2308"/>
      <c r="BK42" s="2315"/>
    </row>
    <row r="43" spans="1:63" ht="6" customHeight="1" x14ac:dyDescent="0.15">
      <c r="A43" s="2320"/>
      <c r="B43" s="2299">
        <v>10</v>
      </c>
      <c r="C43" s="2313"/>
      <c r="D43" s="2313"/>
      <c r="E43" s="2303"/>
      <c r="F43" s="610"/>
      <c r="G43" s="611"/>
      <c r="H43" s="610"/>
      <c r="I43" s="611"/>
      <c r="J43" s="610"/>
      <c r="K43" s="614"/>
      <c r="L43" s="612"/>
      <c r="M43" s="613"/>
      <c r="N43" s="612"/>
      <c r="O43" s="613"/>
      <c r="P43" s="612"/>
      <c r="Q43" s="613"/>
      <c r="R43" s="612"/>
      <c r="S43" s="613"/>
      <c r="T43" s="612"/>
      <c r="U43" s="613"/>
      <c r="V43" s="612"/>
      <c r="W43" s="613"/>
      <c r="X43" s="612"/>
      <c r="Y43" s="613"/>
      <c r="Z43" s="612"/>
      <c r="AA43" s="613"/>
      <c r="AB43" s="612"/>
      <c r="AC43" s="613"/>
      <c r="AD43" s="612"/>
      <c r="AE43" s="613"/>
      <c r="AF43" s="612"/>
      <c r="AG43" s="613"/>
      <c r="AH43" s="612"/>
      <c r="AI43" s="613"/>
      <c r="AJ43" s="612"/>
      <c r="AK43" s="613"/>
      <c r="AL43" s="612"/>
      <c r="AM43" s="613"/>
      <c r="AN43" s="612"/>
      <c r="AO43" s="613"/>
      <c r="AP43" s="612"/>
      <c r="AQ43" s="613"/>
      <c r="AR43" s="612"/>
      <c r="AS43" s="613"/>
      <c r="AT43" s="612"/>
      <c r="AU43" s="613"/>
      <c r="AV43" s="612"/>
      <c r="AW43" s="613"/>
      <c r="AX43" s="612"/>
      <c r="AY43" s="613"/>
      <c r="AZ43" s="612"/>
      <c r="BA43" s="613"/>
      <c r="BB43" s="612"/>
      <c r="BC43" s="613"/>
      <c r="BD43" s="610"/>
      <c r="BE43" s="614"/>
      <c r="BF43" s="610"/>
      <c r="BG43" s="614"/>
      <c r="BH43" s="611"/>
      <c r="BI43" s="614"/>
      <c r="BJ43" s="2306" t="s">
        <v>67</v>
      </c>
      <c r="BK43" s="2315">
        <f>SUM(H43:BJ45)/4</f>
        <v>0</v>
      </c>
    </row>
    <row r="44" spans="1:63" ht="3" customHeight="1" x14ac:dyDescent="0.15">
      <c r="A44" s="2320"/>
      <c r="B44" s="2299"/>
      <c r="C44" s="2313"/>
      <c r="D44" s="2313"/>
      <c r="E44" s="2304"/>
      <c r="F44" s="610"/>
      <c r="G44" s="611"/>
      <c r="H44" s="610"/>
      <c r="I44" s="611"/>
      <c r="J44" s="610"/>
      <c r="K44" s="614"/>
      <c r="L44" s="610"/>
      <c r="M44" s="614"/>
      <c r="N44" s="610"/>
      <c r="O44" s="614"/>
      <c r="P44" s="610"/>
      <c r="Q44" s="614"/>
      <c r="R44" s="610"/>
      <c r="S44" s="614"/>
      <c r="T44" s="610"/>
      <c r="U44" s="614"/>
      <c r="V44" s="610"/>
      <c r="W44" s="614"/>
      <c r="X44" s="610"/>
      <c r="Y44" s="614"/>
      <c r="Z44" s="610"/>
      <c r="AA44" s="614"/>
      <c r="AB44" s="610"/>
      <c r="AC44" s="614"/>
      <c r="AD44" s="610"/>
      <c r="AE44" s="614"/>
      <c r="AF44" s="610"/>
      <c r="AG44" s="614"/>
      <c r="AH44" s="610"/>
      <c r="AI44" s="614"/>
      <c r="AJ44" s="610"/>
      <c r="AK44" s="614"/>
      <c r="AL44" s="610"/>
      <c r="AM44" s="614"/>
      <c r="AN44" s="610"/>
      <c r="AO44" s="614"/>
      <c r="AP44" s="610"/>
      <c r="AQ44" s="614"/>
      <c r="AR44" s="610"/>
      <c r="AS44" s="614"/>
      <c r="AT44" s="610"/>
      <c r="AU44" s="614"/>
      <c r="AV44" s="610"/>
      <c r="AW44" s="614"/>
      <c r="AX44" s="610"/>
      <c r="AY44" s="614"/>
      <c r="AZ44" s="610"/>
      <c r="BA44" s="614"/>
      <c r="BB44" s="610"/>
      <c r="BC44" s="614"/>
      <c r="BD44" s="610"/>
      <c r="BE44" s="614"/>
      <c r="BF44" s="610"/>
      <c r="BG44" s="614"/>
      <c r="BH44" s="611"/>
      <c r="BI44" s="614"/>
      <c r="BJ44" s="2307"/>
      <c r="BK44" s="2315"/>
    </row>
    <row r="45" spans="1:63" ht="6" customHeight="1" x14ac:dyDescent="0.15">
      <c r="A45" s="2320"/>
      <c r="B45" s="2299"/>
      <c r="C45" s="2313"/>
      <c r="D45" s="2313"/>
      <c r="E45" s="2305"/>
      <c r="F45" s="615"/>
      <c r="G45" s="616"/>
      <c r="H45" s="615"/>
      <c r="I45" s="616"/>
      <c r="J45" s="615"/>
      <c r="K45" s="617"/>
      <c r="L45" s="615"/>
      <c r="M45" s="617"/>
      <c r="N45" s="615"/>
      <c r="O45" s="617"/>
      <c r="P45" s="615"/>
      <c r="Q45" s="617"/>
      <c r="R45" s="615"/>
      <c r="S45" s="617"/>
      <c r="T45" s="615"/>
      <c r="U45" s="617"/>
      <c r="V45" s="615"/>
      <c r="W45" s="617"/>
      <c r="X45" s="615"/>
      <c r="Y45" s="617"/>
      <c r="Z45" s="615"/>
      <c r="AA45" s="617"/>
      <c r="AB45" s="615"/>
      <c r="AC45" s="617"/>
      <c r="AD45" s="615"/>
      <c r="AE45" s="617"/>
      <c r="AF45" s="615"/>
      <c r="AG45" s="617"/>
      <c r="AH45" s="615"/>
      <c r="AI45" s="617"/>
      <c r="AJ45" s="615"/>
      <c r="AK45" s="617"/>
      <c r="AL45" s="615"/>
      <c r="AM45" s="617"/>
      <c r="AN45" s="615"/>
      <c r="AO45" s="617"/>
      <c r="AP45" s="615"/>
      <c r="AQ45" s="617"/>
      <c r="AR45" s="615"/>
      <c r="AS45" s="617"/>
      <c r="AT45" s="615"/>
      <c r="AU45" s="617"/>
      <c r="AV45" s="615"/>
      <c r="AW45" s="617"/>
      <c r="AX45" s="615"/>
      <c r="AY45" s="617"/>
      <c r="AZ45" s="615"/>
      <c r="BA45" s="617"/>
      <c r="BB45" s="615"/>
      <c r="BC45" s="617"/>
      <c r="BD45" s="615"/>
      <c r="BE45" s="617"/>
      <c r="BF45" s="615"/>
      <c r="BG45" s="617"/>
      <c r="BH45" s="616"/>
      <c r="BI45" s="617"/>
      <c r="BJ45" s="2308"/>
      <c r="BK45" s="2315"/>
    </row>
    <row r="46" spans="1:63" ht="6" customHeight="1" x14ac:dyDescent="0.15">
      <c r="A46" s="2320"/>
      <c r="B46" s="823">
        <v>11</v>
      </c>
      <c r="C46" s="2313"/>
      <c r="D46" s="2313"/>
      <c r="E46" s="2304"/>
      <c r="F46" s="610"/>
      <c r="G46" s="611"/>
      <c r="H46" s="610"/>
      <c r="I46" s="611"/>
      <c r="J46" s="610"/>
      <c r="K46" s="614"/>
      <c r="L46" s="612"/>
      <c r="M46" s="613"/>
      <c r="N46" s="612"/>
      <c r="O46" s="613"/>
      <c r="P46" s="612"/>
      <c r="Q46" s="613"/>
      <c r="R46" s="612"/>
      <c r="S46" s="613"/>
      <c r="T46" s="612"/>
      <c r="U46" s="613"/>
      <c r="V46" s="612"/>
      <c r="W46" s="613"/>
      <c r="X46" s="612"/>
      <c r="Y46" s="613"/>
      <c r="Z46" s="612"/>
      <c r="AA46" s="613"/>
      <c r="AB46" s="612"/>
      <c r="AC46" s="613"/>
      <c r="AD46" s="612"/>
      <c r="AE46" s="613"/>
      <c r="AF46" s="612"/>
      <c r="AG46" s="613"/>
      <c r="AH46" s="612"/>
      <c r="AI46" s="613"/>
      <c r="AJ46" s="612"/>
      <c r="AK46" s="613"/>
      <c r="AL46" s="612"/>
      <c r="AM46" s="613"/>
      <c r="AN46" s="612"/>
      <c r="AO46" s="613"/>
      <c r="AP46" s="612"/>
      <c r="AQ46" s="613"/>
      <c r="AR46" s="612"/>
      <c r="AS46" s="613"/>
      <c r="AT46" s="612"/>
      <c r="AU46" s="613"/>
      <c r="AV46" s="612"/>
      <c r="AW46" s="613"/>
      <c r="AX46" s="612"/>
      <c r="AY46" s="613"/>
      <c r="AZ46" s="612"/>
      <c r="BA46" s="613"/>
      <c r="BB46" s="612"/>
      <c r="BC46" s="613"/>
      <c r="BD46" s="610"/>
      <c r="BE46" s="614"/>
      <c r="BF46" s="610"/>
      <c r="BG46" s="614"/>
      <c r="BH46" s="611"/>
      <c r="BI46" s="614"/>
      <c r="BJ46" s="2306" t="s">
        <v>67</v>
      </c>
      <c r="BK46" s="2315">
        <f>SUM(H46:BJ48)/4</f>
        <v>0</v>
      </c>
    </row>
    <row r="47" spans="1:63" ht="3" customHeight="1" x14ac:dyDescent="0.15">
      <c r="A47" s="2320"/>
      <c r="B47" s="2299"/>
      <c r="C47" s="2313"/>
      <c r="D47" s="2313"/>
      <c r="E47" s="2304"/>
      <c r="F47" s="610"/>
      <c r="G47" s="611"/>
      <c r="H47" s="610"/>
      <c r="I47" s="611"/>
      <c r="J47" s="610"/>
      <c r="K47" s="614"/>
      <c r="L47" s="610"/>
      <c r="M47" s="614"/>
      <c r="N47" s="610"/>
      <c r="O47" s="614"/>
      <c r="P47" s="610"/>
      <c r="Q47" s="614"/>
      <c r="R47" s="610"/>
      <c r="S47" s="614"/>
      <c r="T47" s="610"/>
      <c r="U47" s="614"/>
      <c r="V47" s="610"/>
      <c r="W47" s="614"/>
      <c r="X47" s="610"/>
      <c r="Y47" s="614"/>
      <c r="Z47" s="610"/>
      <c r="AA47" s="614"/>
      <c r="AB47" s="610"/>
      <c r="AC47" s="614"/>
      <c r="AD47" s="610"/>
      <c r="AE47" s="614"/>
      <c r="AF47" s="610"/>
      <c r="AG47" s="614"/>
      <c r="AH47" s="610"/>
      <c r="AI47" s="614"/>
      <c r="AJ47" s="610"/>
      <c r="AK47" s="614"/>
      <c r="AL47" s="610"/>
      <c r="AM47" s="614"/>
      <c r="AN47" s="610"/>
      <c r="AO47" s="614"/>
      <c r="AP47" s="610"/>
      <c r="AQ47" s="614"/>
      <c r="AR47" s="610"/>
      <c r="AS47" s="614"/>
      <c r="AT47" s="610"/>
      <c r="AU47" s="614"/>
      <c r="AV47" s="610"/>
      <c r="AW47" s="614"/>
      <c r="AX47" s="610"/>
      <c r="AY47" s="614"/>
      <c r="AZ47" s="610"/>
      <c r="BA47" s="614"/>
      <c r="BB47" s="610"/>
      <c r="BC47" s="614"/>
      <c r="BD47" s="610"/>
      <c r="BE47" s="614"/>
      <c r="BF47" s="610"/>
      <c r="BG47" s="614"/>
      <c r="BH47" s="611"/>
      <c r="BI47" s="614"/>
      <c r="BJ47" s="2307"/>
      <c r="BK47" s="2315"/>
    </row>
    <row r="48" spans="1:63" ht="6" customHeight="1" x14ac:dyDescent="0.15">
      <c r="A48" s="2320"/>
      <c r="B48" s="2299"/>
      <c r="C48" s="2313"/>
      <c r="D48" s="2313"/>
      <c r="E48" s="2305"/>
      <c r="F48" s="615"/>
      <c r="G48" s="616"/>
      <c r="H48" s="615"/>
      <c r="I48" s="616"/>
      <c r="J48" s="615"/>
      <c r="K48" s="617"/>
      <c r="L48" s="615"/>
      <c r="M48" s="617"/>
      <c r="N48" s="615"/>
      <c r="O48" s="617"/>
      <c r="P48" s="615"/>
      <c r="Q48" s="617"/>
      <c r="R48" s="615"/>
      <c r="S48" s="617"/>
      <c r="T48" s="615"/>
      <c r="U48" s="617"/>
      <c r="V48" s="615"/>
      <c r="W48" s="617"/>
      <c r="X48" s="615"/>
      <c r="Y48" s="617"/>
      <c r="Z48" s="615"/>
      <c r="AA48" s="617"/>
      <c r="AB48" s="615"/>
      <c r="AC48" s="617"/>
      <c r="AD48" s="615"/>
      <c r="AE48" s="617"/>
      <c r="AF48" s="615"/>
      <c r="AG48" s="617"/>
      <c r="AH48" s="615"/>
      <c r="AI48" s="617"/>
      <c r="AJ48" s="615"/>
      <c r="AK48" s="617"/>
      <c r="AL48" s="615"/>
      <c r="AM48" s="617"/>
      <c r="AN48" s="615"/>
      <c r="AO48" s="617"/>
      <c r="AP48" s="615"/>
      <c r="AQ48" s="617"/>
      <c r="AR48" s="615"/>
      <c r="AS48" s="617"/>
      <c r="AT48" s="615"/>
      <c r="AU48" s="617"/>
      <c r="AV48" s="615"/>
      <c r="AW48" s="617"/>
      <c r="AX48" s="615"/>
      <c r="AY48" s="617"/>
      <c r="AZ48" s="615"/>
      <c r="BA48" s="617"/>
      <c r="BB48" s="615"/>
      <c r="BC48" s="617"/>
      <c r="BD48" s="615"/>
      <c r="BE48" s="617"/>
      <c r="BF48" s="615"/>
      <c r="BG48" s="617"/>
      <c r="BH48" s="616"/>
      <c r="BI48" s="617"/>
      <c r="BJ48" s="2308"/>
      <c r="BK48" s="2315"/>
    </row>
    <row r="49" spans="1:63" ht="6" customHeight="1" x14ac:dyDescent="0.15">
      <c r="A49" s="2320"/>
      <c r="B49" s="823">
        <v>12</v>
      </c>
      <c r="C49" s="2313"/>
      <c r="D49" s="2313"/>
      <c r="E49" s="2304"/>
      <c r="F49" s="610"/>
      <c r="G49" s="611"/>
      <c r="H49" s="610"/>
      <c r="I49" s="611"/>
      <c r="J49" s="610"/>
      <c r="K49" s="614"/>
      <c r="L49" s="612"/>
      <c r="M49" s="613"/>
      <c r="N49" s="612"/>
      <c r="O49" s="613"/>
      <c r="P49" s="612"/>
      <c r="Q49" s="613"/>
      <c r="R49" s="612"/>
      <c r="S49" s="613"/>
      <c r="T49" s="612"/>
      <c r="U49" s="613"/>
      <c r="V49" s="612"/>
      <c r="W49" s="613"/>
      <c r="X49" s="612"/>
      <c r="Y49" s="613"/>
      <c r="Z49" s="612"/>
      <c r="AA49" s="613"/>
      <c r="AB49" s="612"/>
      <c r="AC49" s="613"/>
      <c r="AD49" s="612"/>
      <c r="AE49" s="613"/>
      <c r="AF49" s="612"/>
      <c r="AG49" s="613"/>
      <c r="AH49" s="612"/>
      <c r="AI49" s="613"/>
      <c r="AJ49" s="612"/>
      <c r="AK49" s="613"/>
      <c r="AL49" s="612"/>
      <c r="AM49" s="613"/>
      <c r="AN49" s="612"/>
      <c r="AO49" s="613"/>
      <c r="AP49" s="612"/>
      <c r="AQ49" s="613"/>
      <c r="AR49" s="612"/>
      <c r="AS49" s="613"/>
      <c r="AT49" s="612"/>
      <c r="AU49" s="613"/>
      <c r="AV49" s="612"/>
      <c r="AW49" s="613"/>
      <c r="AX49" s="612"/>
      <c r="AY49" s="613"/>
      <c r="AZ49" s="612"/>
      <c r="BA49" s="613"/>
      <c r="BB49" s="612"/>
      <c r="BC49" s="613"/>
      <c r="BD49" s="610"/>
      <c r="BE49" s="614"/>
      <c r="BF49" s="610"/>
      <c r="BG49" s="614"/>
      <c r="BH49" s="611"/>
      <c r="BI49" s="614"/>
      <c r="BJ49" s="2306" t="s">
        <v>67</v>
      </c>
      <c r="BK49" s="2315">
        <f>SUM(H49:BI51)/4</f>
        <v>0</v>
      </c>
    </row>
    <row r="50" spans="1:63" ht="3" customHeight="1" x14ac:dyDescent="0.15">
      <c r="A50" s="2320"/>
      <c r="B50" s="2299"/>
      <c r="C50" s="2313"/>
      <c r="D50" s="2313"/>
      <c r="E50" s="2304"/>
      <c r="F50" s="610"/>
      <c r="G50" s="611"/>
      <c r="H50" s="610"/>
      <c r="I50" s="611"/>
      <c r="J50" s="610"/>
      <c r="K50" s="614"/>
      <c r="L50" s="610"/>
      <c r="M50" s="614"/>
      <c r="N50" s="610"/>
      <c r="O50" s="614"/>
      <c r="P50" s="610"/>
      <c r="Q50" s="614"/>
      <c r="R50" s="610"/>
      <c r="S50" s="614"/>
      <c r="T50" s="610"/>
      <c r="U50" s="614"/>
      <c r="V50" s="610"/>
      <c r="W50" s="614"/>
      <c r="X50" s="610"/>
      <c r="Y50" s="614"/>
      <c r="Z50" s="610"/>
      <c r="AA50" s="614"/>
      <c r="AB50" s="610"/>
      <c r="AC50" s="614"/>
      <c r="AD50" s="610"/>
      <c r="AE50" s="614"/>
      <c r="AF50" s="610"/>
      <c r="AG50" s="614"/>
      <c r="AH50" s="610"/>
      <c r="AI50" s="614"/>
      <c r="AJ50" s="610"/>
      <c r="AK50" s="614"/>
      <c r="AL50" s="610"/>
      <c r="AM50" s="614"/>
      <c r="AN50" s="610"/>
      <c r="AO50" s="614"/>
      <c r="AP50" s="610"/>
      <c r="AQ50" s="614"/>
      <c r="AR50" s="610"/>
      <c r="AS50" s="614"/>
      <c r="AT50" s="610"/>
      <c r="AU50" s="614"/>
      <c r="AV50" s="610"/>
      <c r="AW50" s="614"/>
      <c r="AX50" s="610"/>
      <c r="AY50" s="614"/>
      <c r="AZ50" s="610"/>
      <c r="BA50" s="614"/>
      <c r="BB50" s="610"/>
      <c r="BC50" s="614"/>
      <c r="BD50" s="610"/>
      <c r="BE50" s="614"/>
      <c r="BF50" s="610"/>
      <c r="BG50" s="614"/>
      <c r="BH50" s="611"/>
      <c r="BI50" s="614"/>
      <c r="BJ50" s="2307"/>
      <c r="BK50" s="2315"/>
    </row>
    <row r="51" spans="1:63" ht="6" customHeight="1" x14ac:dyDescent="0.15">
      <c r="A51" s="2320"/>
      <c r="B51" s="826"/>
      <c r="C51" s="2313"/>
      <c r="D51" s="2313"/>
      <c r="E51" s="2305"/>
      <c r="F51" s="615"/>
      <c r="G51" s="616"/>
      <c r="H51" s="615"/>
      <c r="I51" s="616"/>
      <c r="J51" s="615"/>
      <c r="K51" s="617"/>
      <c r="L51" s="615"/>
      <c r="M51" s="617"/>
      <c r="N51" s="615"/>
      <c r="O51" s="617"/>
      <c r="P51" s="615"/>
      <c r="Q51" s="617"/>
      <c r="R51" s="615"/>
      <c r="S51" s="617"/>
      <c r="T51" s="615"/>
      <c r="U51" s="617"/>
      <c r="V51" s="615"/>
      <c r="W51" s="617"/>
      <c r="X51" s="615"/>
      <c r="Y51" s="617"/>
      <c r="Z51" s="615"/>
      <c r="AA51" s="617"/>
      <c r="AB51" s="615"/>
      <c r="AC51" s="617"/>
      <c r="AD51" s="615"/>
      <c r="AE51" s="617"/>
      <c r="AF51" s="615"/>
      <c r="AG51" s="617"/>
      <c r="AH51" s="615"/>
      <c r="AI51" s="617"/>
      <c r="AJ51" s="615"/>
      <c r="AK51" s="617"/>
      <c r="AL51" s="615"/>
      <c r="AM51" s="617"/>
      <c r="AN51" s="615"/>
      <c r="AO51" s="617"/>
      <c r="AP51" s="615"/>
      <c r="AQ51" s="617"/>
      <c r="AR51" s="615"/>
      <c r="AS51" s="617"/>
      <c r="AT51" s="615"/>
      <c r="AU51" s="617"/>
      <c r="AV51" s="615"/>
      <c r="AW51" s="617"/>
      <c r="AX51" s="615"/>
      <c r="AY51" s="617"/>
      <c r="AZ51" s="615"/>
      <c r="BA51" s="617"/>
      <c r="BB51" s="615"/>
      <c r="BC51" s="617"/>
      <c r="BD51" s="615"/>
      <c r="BE51" s="617"/>
      <c r="BF51" s="615"/>
      <c r="BG51" s="617"/>
      <c r="BH51" s="616"/>
      <c r="BI51" s="617"/>
      <c r="BJ51" s="2308"/>
      <c r="BK51" s="2315"/>
    </row>
    <row r="52" spans="1:63" ht="6" customHeight="1" x14ac:dyDescent="0.15">
      <c r="A52" s="2320"/>
      <c r="B52" s="2299">
        <v>13</v>
      </c>
      <c r="C52" s="2313"/>
      <c r="D52" s="2313"/>
      <c r="E52" s="2304"/>
      <c r="F52" s="610"/>
      <c r="G52" s="611"/>
      <c r="H52" s="610"/>
      <c r="I52" s="611"/>
      <c r="J52" s="610"/>
      <c r="K52" s="614"/>
      <c r="L52" s="611"/>
      <c r="M52" s="614"/>
      <c r="N52" s="611"/>
      <c r="O52" s="611"/>
      <c r="P52" s="610"/>
      <c r="Q52" s="611"/>
      <c r="R52" s="610"/>
      <c r="S52" s="614"/>
      <c r="T52" s="611"/>
      <c r="U52" s="614"/>
      <c r="V52" s="611"/>
      <c r="W52" s="611"/>
      <c r="X52" s="610"/>
      <c r="Y52" s="614"/>
      <c r="Z52" s="611"/>
      <c r="AA52" s="611"/>
      <c r="AB52" s="610"/>
      <c r="AC52" s="614"/>
      <c r="AD52" s="611"/>
      <c r="AE52" s="611"/>
      <c r="AF52" s="610"/>
      <c r="AG52" s="614"/>
      <c r="AH52" s="611"/>
      <c r="AI52" s="611"/>
      <c r="AJ52" s="610"/>
      <c r="AK52" s="614"/>
      <c r="AL52" s="611"/>
      <c r="AM52" s="611"/>
      <c r="AN52" s="610"/>
      <c r="AO52" s="614"/>
      <c r="AP52" s="611"/>
      <c r="AQ52" s="611"/>
      <c r="AR52" s="610"/>
      <c r="AS52" s="614"/>
      <c r="AT52" s="611"/>
      <c r="AU52" s="611"/>
      <c r="AV52" s="610"/>
      <c r="AW52" s="614"/>
      <c r="AX52" s="611"/>
      <c r="AY52" s="611"/>
      <c r="AZ52" s="610"/>
      <c r="BA52" s="614"/>
      <c r="BB52" s="611"/>
      <c r="BC52" s="611"/>
      <c r="BD52" s="610"/>
      <c r="BE52" s="614"/>
      <c r="BF52" s="610"/>
      <c r="BG52" s="614"/>
      <c r="BH52" s="611"/>
      <c r="BI52" s="614"/>
      <c r="BJ52" s="2306" t="s">
        <v>67</v>
      </c>
      <c r="BK52" s="2315">
        <f>SUM(H52:BJ54)/4</f>
        <v>0</v>
      </c>
    </row>
    <row r="53" spans="1:63" ht="3" customHeight="1" x14ac:dyDescent="0.15">
      <c r="A53" s="2320"/>
      <c r="B53" s="2299"/>
      <c r="C53" s="2313"/>
      <c r="D53" s="2313"/>
      <c r="E53" s="2304"/>
      <c r="F53" s="610"/>
      <c r="G53" s="611"/>
      <c r="H53" s="610"/>
      <c r="I53" s="611"/>
      <c r="J53" s="610"/>
      <c r="K53" s="614"/>
      <c r="L53" s="611"/>
      <c r="M53" s="614"/>
      <c r="N53" s="611"/>
      <c r="O53" s="611"/>
      <c r="P53" s="610"/>
      <c r="Q53" s="611"/>
      <c r="R53" s="610"/>
      <c r="S53" s="614"/>
      <c r="T53" s="611"/>
      <c r="U53" s="614"/>
      <c r="V53" s="611"/>
      <c r="W53" s="611"/>
      <c r="X53" s="610"/>
      <c r="Y53" s="614"/>
      <c r="Z53" s="611"/>
      <c r="AA53" s="611"/>
      <c r="AB53" s="610"/>
      <c r="AC53" s="614"/>
      <c r="AD53" s="611"/>
      <c r="AE53" s="611"/>
      <c r="AF53" s="610"/>
      <c r="AG53" s="614"/>
      <c r="AH53" s="611"/>
      <c r="AI53" s="611"/>
      <c r="AJ53" s="610"/>
      <c r="AK53" s="614"/>
      <c r="AL53" s="611"/>
      <c r="AM53" s="611"/>
      <c r="AN53" s="610"/>
      <c r="AO53" s="614"/>
      <c r="AP53" s="611"/>
      <c r="AQ53" s="611"/>
      <c r="AR53" s="610"/>
      <c r="AS53" s="614"/>
      <c r="AT53" s="611"/>
      <c r="AU53" s="611"/>
      <c r="AV53" s="610"/>
      <c r="AW53" s="614"/>
      <c r="AX53" s="611"/>
      <c r="AY53" s="611"/>
      <c r="AZ53" s="610"/>
      <c r="BA53" s="614"/>
      <c r="BB53" s="611"/>
      <c r="BC53" s="611"/>
      <c r="BD53" s="610"/>
      <c r="BE53" s="614"/>
      <c r="BF53" s="610"/>
      <c r="BG53" s="614"/>
      <c r="BH53" s="611"/>
      <c r="BI53" s="614"/>
      <c r="BJ53" s="2307"/>
      <c r="BK53" s="2315"/>
    </row>
    <row r="54" spans="1:63" ht="6" customHeight="1" x14ac:dyDescent="0.15">
      <c r="A54" s="2320"/>
      <c r="B54" s="2299"/>
      <c r="C54" s="2313"/>
      <c r="D54" s="2313"/>
      <c r="E54" s="2305"/>
      <c r="F54" s="615"/>
      <c r="G54" s="616"/>
      <c r="H54" s="615"/>
      <c r="I54" s="616"/>
      <c r="J54" s="615"/>
      <c r="K54" s="617"/>
      <c r="L54" s="616"/>
      <c r="M54" s="617"/>
      <c r="N54" s="616"/>
      <c r="O54" s="616"/>
      <c r="P54" s="615"/>
      <c r="Q54" s="616"/>
      <c r="R54" s="615"/>
      <c r="S54" s="617"/>
      <c r="T54" s="616"/>
      <c r="U54" s="617"/>
      <c r="V54" s="616"/>
      <c r="W54" s="616"/>
      <c r="X54" s="615"/>
      <c r="Y54" s="617"/>
      <c r="Z54" s="616"/>
      <c r="AA54" s="616"/>
      <c r="AB54" s="615"/>
      <c r="AC54" s="617"/>
      <c r="AD54" s="616"/>
      <c r="AE54" s="616"/>
      <c r="AF54" s="615"/>
      <c r="AG54" s="617"/>
      <c r="AH54" s="616"/>
      <c r="AI54" s="616"/>
      <c r="AJ54" s="615"/>
      <c r="AK54" s="617"/>
      <c r="AL54" s="616"/>
      <c r="AM54" s="616"/>
      <c r="AN54" s="615"/>
      <c r="AO54" s="617"/>
      <c r="AP54" s="616"/>
      <c r="AQ54" s="616"/>
      <c r="AR54" s="615"/>
      <c r="AS54" s="617"/>
      <c r="AT54" s="616"/>
      <c r="AU54" s="616"/>
      <c r="AV54" s="615"/>
      <c r="AW54" s="617"/>
      <c r="AX54" s="616"/>
      <c r="AY54" s="616"/>
      <c r="AZ54" s="615"/>
      <c r="BA54" s="617"/>
      <c r="BB54" s="616"/>
      <c r="BC54" s="616"/>
      <c r="BD54" s="615"/>
      <c r="BE54" s="617"/>
      <c r="BF54" s="615"/>
      <c r="BG54" s="617"/>
      <c r="BH54" s="616"/>
      <c r="BI54" s="617"/>
      <c r="BJ54" s="2308"/>
      <c r="BK54" s="2315"/>
    </row>
    <row r="55" spans="1:63" ht="6" customHeight="1" x14ac:dyDescent="0.15">
      <c r="A55" s="2320"/>
      <c r="B55" s="823">
        <v>14</v>
      </c>
      <c r="C55" s="2313"/>
      <c r="D55" s="2313"/>
      <c r="E55" s="2303"/>
      <c r="F55" s="610"/>
      <c r="G55" s="611"/>
      <c r="H55" s="610"/>
      <c r="I55" s="611"/>
      <c r="J55" s="610"/>
      <c r="K55" s="614"/>
      <c r="L55" s="611"/>
      <c r="M55" s="614"/>
      <c r="N55" s="611"/>
      <c r="O55" s="611"/>
      <c r="P55" s="610"/>
      <c r="Q55" s="611"/>
      <c r="R55" s="610"/>
      <c r="S55" s="614"/>
      <c r="T55" s="611"/>
      <c r="U55" s="614"/>
      <c r="V55" s="611"/>
      <c r="W55" s="611"/>
      <c r="X55" s="610"/>
      <c r="Y55" s="614"/>
      <c r="Z55" s="611"/>
      <c r="AA55" s="611"/>
      <c r="AB55" s="610"/>
      <c r="AC55" s="614"/>
      <c r="AD55" s="611"/>
      <c r="AE55" s="611"/>
      <c r="AF55" s="610"/>
      <c r="AG55" s="614"/>
      <c r="AH55" s="611"/>
      <c r="AI55" s="611"/>
      <c r="AJ55" s="610"/>
      <c r="AK55" s="614"/>
      <c r="AL55" s="611"/>
      <c r="AM55" s="611"/>
      <c r="AN55" s="610"/>
      <c r="AO55" s="614"/>
      <c r="AP55" s="611"/>
      <c r="AQ55" s="611"/>
      <c r="AR55" s="610"/>
      <c r="AS55" s="614"/>
      <c r="AT55" s="611"/>
      <c r="AU55" s="611"/>
      <c r="AV55" s="610"/>
      <c r="AW55" s="614"/>
      <c r="AX55" s="611"/>
      <c r="AY55" s="611"/>
      <c r="AZ55" s="610"/>
      <c r="BA55" s="614"/>
      <c r="BB55" s="611"/>
      <c r="BC55" s="611"/>
      <c r="BD55" s="610"/>
      <c r="BE55" s="614"/>
      <c r="BF55" s="610"/>
      <c r="BG55" s="614"/>
      <c r="BH55" s="611"/>
      <c r="BI55" s="614"/>
      <c r="BJ55" s="2306" t="s">
        <v>67</v>
      </c>
      <c r="BK55" s="2314">
        <f>SUM(H55:BJ57)/4</f>
        <v>0</v>
      </c>
    </row>
    <row r="56" spans="1:63" ht="3" customHeight="1" x14ac:dyDescent="0.15">
      <c r="A56" s="2320"/>
      <c r="B56" s="2299"/>
      <c r="C56" s="2313"/>
      <c r="D56" s="2313"/>
      <c r="E56" s="2304"/>
      <c r="F56" s="610"/>
      <c r="G56" s="611"/>
      <c r="H56" s="610"/>
      <c r="I56" s="611"/>
      <c r="J56" s="610"/>
      <c r="K56" s="614"/>
      <c r="L56" s="611"/>
      <c r="M56" s="614"/>
      <c r="N56" s="611"/>
      <c r="O56" s="611"/>
      <c r="P56" s="610"/>
      <c r="Q56" s="611"/>
      <c r="R56" s="610"/>
      <c r="S56" s="614"/>
      <c r="T56" s="611"/>
      <c r="U56" s="614"/>
      <c r="V56" s="611"/>
      <c r="W56" s="611"/>
      <c r="X56" s="610"/>
      <c r="Y56" s="614"/>
      <c r="Z56" s="611"/>
      <c r="AA56" s="611"/>
      <c r="AB56" s="610"/>
      <c r="AC56" s="614"/>
      <c r="AD56" s="611"/>
      <c r="AE56" s="611"/>
      <c r="AF56" s="610"/>
      <c r="AG56" s="614"/>
      <c r="AH56" s="611"/>
      <c r="AI56" s="611"/>
      <c r="AJ56" s="610"/>
      <c r="AK56" s="614"/>
      <c r="AL56" s="611"/>
      <c r="AM56" s="611"/>
      <c r="AN56" s="610"/>
      <c r="AO56" s="614"/>
      <c r="AP56" s="611"/>
      <c r="AQ56" s="611"/>
      <c r="AR56" s="610"/>
      <c r="AS56" s="614"/>
      <c r="AT56" s="611"/>
      <c r="AU56" s="611"/>
      <c r="AV56" s="610"/>
      <c r="AW56" s="614"/>
      <c r="AX56" s="611"/>
      <c r="AY56" s="611"/>
      <c r="AZ56" s="610"/>
      <c r="BA56" s="614"/>
      <c r="BB56" s="611"/>
      <c r="BC56" s="611"/>
      <c r="BD56" s="610"/>
      <c r="BE56" s="614"/>
      <c r="BF56" s="610"/>
      <c r="BG56" s="614"/>
      <c r="BH56" s="611"/>
      <c r="BI56" s="614"/>
      <c r="BJ56" s="2307"/>
      <c r="BK56" s="2314"/>
    </row>
    <row r="57" spans="1:63" ht="6" customHeight="1" x14ac:dyDescent="0.15">
      <c r="A57" s="2320"/>
      <c r="B57" s="826"/>
      <c r="C57" s="2313"/>
      <c r="D57" s="2313"/>
      <c r="E57" s="2305"/>
      <c r="F57" s="615"/>
      <c r="G57" s="616"/>
      <c r="H57" s="615"/>
      <c r="I57" s="616"/>
      <c r="J57" s="615"/>
      <c r="K57" s="617"/>
      <c r="L57" s="616"/>
      <c r="M57" s="617"/>
      <c r="N57" s="616"/>
      <c r="O57" s="616"/>
      <c r="P57" s="615"/>
      <c r="Q57" s="616"/>
      <c r="R57" s="615"/>
      <c r="S57" s="617"/>
      <c r="T57" s="616"/>
      <c r="U57" s="617"/>
      <c r="V57" s="616"/>
      <c r="W57" s="616"/>
      <c r="X57" s="615"/>
      <c r="Y57" s="617"/>
      <c r="Z57" s="616"/>
      <c r="AA57" s="616"/>
      <c r="AB57" s="615"/>
      <c r="AC57" s="617"/>
      <c r="AD57" s="616"/>
      <c r="AE57" s="616"/>
      <c r="AF57" s="615"/>
      <c r="AG57" s="617"/>
      <c r="AH57" s="616"/>
      <c r="AI57" s="616"/>
      <c r="AJ57" s="615"/>
      <c r="AK57" s="617"/>
      <c r="AL57" s="616"/>
      <c r="AM57" s="616"/>
      <c r="AN57" s="615"/>
      <c r="AO57" s="617"/>
      <c r="AP57" s="616"/>
      <c r="AQ57" s="616"/>
      <c r="AR57" s="615"/>
      <c r="AS57" s="617"/>
      <c r="AT57" s="616"/>
      <c r="AU57" s="616"/>
      <c r="AV57" s="615"/>
      <c r="AW57" s="617"/>
      <c r="AX57" s="616"/>
      <c r="AY57" s="616"/>
      <c r="AZ57" s="615"/>
      <c r="BA57" s="617"/>
      <c r="BB57" s="616"/>
      <c r="BC57" s="616"/>
      <c r="BD57" s="615"/>
      <c r="BE57" s="617"/>
      <c r="BF57" s="615"/>
      <c r="BG57" s="617"/>
      <c r="BH57" s="616"/>
      <c r="BI57" s="617"/>
      <c r="BJ57" s="2308"/>
      <c r="BK57" s="2314"/>
    </row>
    <row r="58" spans="1:63" ht="6" customHeight="1" x14ac:dyDescent="0.15">
      <c r="A58" s="2320"/>
      <c r="B58" s="2299">
        <v>15</v>
      </c>
      <c r="C58" s="2313"/>
      <c r="D58" s="2313"/>
      <c r="E58" s="2303"/>
      <c r="F58" s="610"/>
      <c r="G58" s="611"/>
      <c r="H58" s="610"/>
      <c r="I58" s="611"/>
      <c r="J58" s="610"/>
      <c r="K58" s="614"/>
      <c r="L58" s="611"/>
      <c r="M58" s="614"/>
      <c r="N58" s="611"/>
      <c r="O58" s="611"/>
      <c r="P58" s="610"/>
      <c r="Q58" s="611"/>
      <c r="R58" s="610"/>
      <c r="S58" s="614"/>
      <c r="T58" s="611"/>
      <c r="U58" s="614"/>
      <c r="V58" s="611"/>
      <c r="W58" s="611"/>
      <c r="X58" s="610"/>
      <c r="Y58" s="614"/>
      <c r="Z58" s="611"/>
      <c r="AA58" s="611"/>
      <c r="AB58" s="610"/>
      <c r="AC58" s="614"/>
      <c r="AD58" s="611"/>
      <c r="AE58" s="611"/>
      <c r="AF58" s="610"/>
      <c r="AG58" s="614"/>
      <c r="AH58" s="611"/>
      <c r="AI58" s="611"/>
      <c r="AJ58" s="610"/>
      <c r="AK58" s="614"/>
      <c r="AL58" s="611"/>
      <c r="AM58" s="611"/>
      <c r="AN58" s="610"/>
      <c r="AO58" s="614"/>
      <c r="AP58" s="611"/>
      <c r="AQ58" s="611"/>
      <c r="AR58" s="610"/>
      <c r="AS58" s="614"/>
      <c r="AT58" s="611"/>
      <c r="AU58" s="611"/>
      <c r="AV58" s="610"/>
      <c r="AW58" s="614"/>
      <c r="AX58" s="611"/>
      <c r="AY58" s="611"/>
      <c r="AZ58" s="610"/>
      <c r="BA58" s="614"/>
      <c r="BB58" s="611"/>
      <c r="BC58" s="611"/>
      <c r="BD58" s="610"/>
      <c r="BE58" s="614"/>
      <c r="BF58" s="610"/>
      <c r="BG58" s="614"/>
      <c r="BH58" s="611"/>
      <c r="BI58" s="614"/>
      <c r="BJ58" s="2306" t="s">
        <v>67</v>
      </c>
      <c r="BK58" s="2314">
        <f>SUM(H58:BJ60)/4</f>
        <v>0</v>
      </c>
    </row>
    <row r="59" spans="1:63" ht="3" customHeight="1" x14ac:dyDescent="0.15">
      <c r="A59" s="2320"/>
      <c r="B59" s="2299"/>
      <c r="C59" s="2313"/>
      <c r="D59" s="2313"/>
      <c r="E59" s="2304"/>
      <c r="F59" s="610"/>
      <c r="G59" s="611"/>
      <c r="H59" s="610"/>
      <c r="I59" s="611"/>
      <c r="J59" s="610"/>
      <c r="K59" s="614"/>
      <c r="L59" s="611"/>
      <c r="M59" s="614"/>
      <c r="N59" s="611"/>
      <c r="O59" s="611"/>
      <c r="P59" s="610"/>
      <c r="Q59" s="611"/>
      <c r="R59" s="610"/>
      <c r="S59" s="614"/>
      <c r="T59" s="611"/>
      <c r="U59" s="614"/>
      <c r="V59" s="611"/>
      <c r="W59" s="611"/>
      <c r="X59" s="610"/>
      <c r="Y59" s="614"/>
      <c r="Z59" s="611"/>
      <c r="AA59" s="611"/>
      <c r="AB59" s="610"/>
      <c r="AC59" s="614"/>
      <c r="AD59" s="611"/>
      <c r="AE59" s="611"/>
      <c r="AF59" s="610"/>
      <c r="AG59" s="614"/>
      <c r="AH59" s="611"/>
      <c r="AI59" s="611"/>
      <c r="AJ59" s="610"/>
      <c r="AK59" s="614"/>
      <c r="AL59" s="611"/>
      <c r="AM59" s="611"/>
      <c r="AN59" s="610"/>
      <c r="AO59" s="614"/>
      <c r="AP59" s="611"/>
      <c r="AQ59" s="611"/>
      <c r="AR59" s="610"/>
      <c r="AS59" s="614"/>
      <c r="AT59" s="611"/>
      <c r="AU59" s="611"/>
      <c r="AV59" s="610"/>
      <c r="AW59" s="614"/>
      <c r="AX59" s="611"/>
      <c r="AY59" s="611"/>
      <c r="AZ59" s="610"/>
      <c r="BA59" s="614"/>
      <c r="BB59" s="611"/>
      <c r="BC59" s="611"/>
      <c r="BD59" s="610"/>
      <c r="BE59" s="614"/>
      <c r="BF59" s="610"/>
      <c r="BG59" s="614"/>
      <c r="BH59" s="611"/>
      <c r="BI59" s="614"/>
      <c r="BJ59" s="2307"/>
      <c r="BK59" s="2314"/>
    </row>
    <row r="60" spans="1:63" ht="6" customHeight="1" x14ac:dyDescent="0.15">
      <c r="A60" s="2320"/>
      <c r="B60" s="826"/>
      <c r="C60" s="2313"/>
      <c r="D60" s="2313"/>
      <c r="E60" s="2305"/>
      <c r="F60" s="615"/>
      <c r="G60" s="616"/>
      <c r="H60" s="615"/>
      <c r="I60" s="616"/>
      <c r="J60" s="615"/>
      <c r="K60" s="617"/>
      <c r="L60" s="616"/>
      <c r="M60" s="617"/>
      <c r="N60" s="616"/>
      <c r="O60" s="616"/>
      <c r="P60" s="615"/>
      <c r="Q60" s="616"/>
      <c r="R60" s="615"/>
      <c r="S60" s="617"/>
      <c r="T60" s="616"/>
      <c r="U60" s="617"/>
      <c r="V60" s="616"/>
      <c r="W60" s="616"/>
      <c r="X60" s="615"/>
      <c r="Y60" s="617"/>
      <c r="Z60" s="616"/>
      <c r="AA60" s="616"/>
      <c r="AB60" s="615"/>
      <c r="AC60" s="617"/>
      <c r="AD60" s="616"/>
      <c r="AE60" s="616"/>
      <c r="AF60" s="615"/>
      <c r="AG60" s="617"/>
      <c r="AH60" s="616"/>
      <c r="AI60" s="616"/>
      <c r="AJ60" s="615"/>
      <c r="AK60" s="617"/>
      <c r="AL60" s="616"/>
      <c r="AM60" s="616"/>
      <c r="AN60" s="615"/>
      <c r="AO60" s="617"/>
      <c r="AP60" s="616"/>
      <c r="AQ60" s="616"/>
      <c r="AR60" s="615"/>
      <c r="AS60" s="617"/>
      <c r="AT60" s="616"/>
      <c r="AU60" s="616"/>
      <c r="AV60" s="615"/>
      <c r="AW60" s="617"/>
      <c r="AX60" s="616"/>
      <c r="AY60" s="616"/>
      <c r="AZ60" s="615"/>
      <c r="BA60" s="617"/>
      <c r="BB60" s="616"/>
      <c r="BC60" s="616"/>
      <c r="BD60" s="615"/>
      <c r="BE60" s="617"/>
      <c r="BF60" s="615"/>
      <c r="BG60" s="617"/>
      <c r="BH60" s="616"/>
      <c r="BI60" s="617"/>
      <c r="BJ60" s="2308"/>
      <c r="BK60" s="2314"/>
    </row>
    <row r="61" spans="1:63" ht="6" customHeight="1" x14ac:dyDescent="0.15">
      <c r="A61" s="2320"/>
      <c r="B61" s="2299">
        <v>16</v>
      </c>
      <c r="C61" s="2313"/>
      <c r="D61" s="2313"/>
      <c r="E61" s="2304"/>
      <c r="F61" s="610"/>
      <c r="G61" s="611"/>
      <c r="H61" s="610"/>
      <c r="I61" s="611"/>
      <c r="J61" s="610"/>
      <c r="K61" s="614"/>
      <c r="L61" s="611"/>
      <c r="M61" s="614"/>
      <c r="N61" s="611"/>
      <c r="O61" s="611"/>
      <c r="P61" s="610"/>
      <c r="Q61" s="611"/>
      <c r="R61" s="610"/>
      <c r="S61" s="614"/>
      <c r="T61" s="611"/>
      <c r="U61" s="614"/>
      <c r="V61" s="611"/>
      <c r="W61" s="611"/>
      <c r="X61" s="610"/>
      <c r="Y61" s="614"/>
      <c r="Z61" s="611"/>
      <c r="AA61" s="611"/>
      <c r="AB61" s="610"/>
      <c r="AC61" s="614"/>
      <c r="AD61" s="611"/>
      <c r="AE61" s="611"/>
      <c r="AF61" s="610"/>
      <c r="AG61" s="614"/>
      <c r="AH61" s="611"/>
      <c r="AI61" s="611"/>
      <c r="AJ61" s="610"/>
      <c r="AK61" s="614"/>
      <c r="AL61" s="611"/>
      <c r="AM61" s="611"/>
      <c r="AN61" s="610"/>
      <c r="AO61" s="614"/>
      <c r="AP61" s="611"/>
      <c r="AQ61" s="611"/>
      <c r="AR61" s="610"/>
      <c r="AS61" s="614"/>
      <c r="AT61" s="611"/>
      <c r="AU61" s="611"/>
      <c r="AV61" s="610"/>
      <c r="AW61" s="614"/>
      <c r="AX61" s="611"/>
      <c r="AY61" s="611"/>
      <c r="AZ61" s="610"/>
      <c r="BA61" s="614"/>
      <c r="BB61" s="611"/>
      <c r="BC61" s="611"/>
      <c r="BD61" s="610"/>
      <c r="BE61" s="614"/>
      <c r="BF61" s="610"/>
      <c r="BG61" s="614"/>
      <c r="BH61" s="611"/>
      <c r="BI61" s="614"/>
      <c r="BJ61" s="2306" t="s">
        <v>67</v>
      </c>
      <c r="BK61" s="2314">
        <f>SUM(H61:BJ63)/4</f>
        <v>0</v>
      </c>
    </row>
    <row r="62" spans="1:63" ht="3" customHeight="1" x14ac:dyDescent="0.15">
      <c r="A62" s="2320"/>
      <c r="B62" s="2299"/>
      <c r="C62" s="2313"/>
      <c r="D62" s="2313"/>
      <c r="E62" s="2304"/>
      <c r="F62" s="610"/>
      <c r="G62" s="611"/>
      <c r="H62" s="610"/>
      <c r="I62" s="611"/>
      <c r="J62" s="610"/>
      <c r="K62" s="614"/>
      <c r="L62" s="611"/>
      <c r="M62" s="614"/>
      <c r="N62" s="611"/>
      <c r="O62" s="611"/>
      <c r="P62" s="610"/>
      <c r="Q62" s="611"/>
      <c r="R62" s="610"/>
      <c r="S62" s="614"/>
      <c r="T62" s="611"/>
      <c r="U62" s="614"/>
      <c r="V62" s="611"/>
      <c r="W62" s="611"/>
      <c r="X62" s="610"/>
      <c r="Y62" s="614"/>
      <c r="Z62" s="611"/>
      <c r="AA62" s="611"/>
      <c r="AB62" s="610"/>
      <c r="AC62" s="614"/>
      <c r="AD62" s="611"/>
      <c r="AE62" s="611"/>
      <c r="AF62" s="610"/>
      <c r="AG62" s="614"/>
      <c r="AH62" s="611"/>
      <c r="AI62" s="611"/>
      <c r="AJ62" s="610"/>
      <c r="AK62" s="614"/>
      <c r="AL62" s="611"/>
      <c r="AM62" s="611"/>
      <c r="AN62" s="610"/>
      <c r="AO62" s="614"/>
      <c r="AP62" s="611"/>
      <c r="AQ62" s="611"/>
      <c r="AR62" s="610"/>
      <c r="AS62" s="614"/>
      <c r="AT62" s="611"/>
      <c r="AU62" s="611"/>
      <c r="AV62" s="610"/>
      <c r="AW62" s="614"/>
      <c r="AX62" s="611"/>
      <c r="AY62" s="611"/>
      <c r="AZ62" s="610"/>
      <c r="BA62" s="614"/>
      <c r="BB62" s="611"/>
      <c r="BC62" s="611"/>
      <c r="BD62" s="610"/>
      <c r="BE62" s="614"/>
      <c r="BF62" s="610"/>
      <c r="BG62" s="614"/>
      <c r="BH62" s="611"/>
      <c r="BI62" s="614"/>
      <c r="BJ62" s="2307"/>
      <c r="BK62" s="2314"/>
    </row>
    <row r="63" spans="1:63" ht="6" customHeight="1" x14ac:dyDescent="0.15">
      <c r="A63" s="2320"/>
      <c r="B63" s="2299"/>
      <c r="C63" s="2313"/>
      <c r="D63" s="2313"/>
      <c r="E63" s="2305"/>
      <c r="F63" s="615"/>
      <c r="G63" s="616"/>
      <c r="H63" s="615"/>
      <c r="I63" s="616"/>
      <c r="J63" s="615"/>
      <c r="K63" s="617"/>
      <c r="L63" s="616"/>
      <c r="M63" s="617"/>
      <c r="N63" s="616"/>
      <c r="O63" s="616"/>
      <c r="P63" s="615"/>
      <c r="Q63" s="616"/>
      <c r="R63" s="615"/>
      <c r="S63" s="617"/>
      <c r="T63" s="616"/>
      <c r="U63" s="617"/>
      <c r="V63" s="616"/>
      <c r="W63" s="616"/>
      <c r="X63" s="615"/>
      <c r="Y63" s="617"/>
      <c r="Z63" s="616"/>
      <c r="AA63" s="616"/>
      <c r="AB63" s="615"/>
      <c r="AC63" s="617"/>
      <c r="AD63" s="616"/>
      <c r="AE63" s="616"/>
      <c r="AF63" s="615"/>
      <c r="AG63" s="617"/>
      <c r="AH63" s="616"/>
      <c r="AI63" s="616"/>
      <c r="AJ63" s="615"/>
      <c r="AK63" s="617"/>
      <c r="AL63" s="616"/>
      <c r="AM63" s="616"/>
      <c r="AN63" s="615"/>
      <c r="AO63" s="617"/>
      <c r="AP63" s="616"/>
      <c r="AQ63" s="616"/>
      <c r="AR63" s="615"/>
      <c r="AS63" s="617"/>
      <c r="AT63" s="616"/>
      <c r="AU63" s="616"/>
      <c r="AV63" s="615"/>
      <c r="AW63" s="617"/>
      <c r="AX63" s="616"/>
      <c r="AY63" s="616"/>
      <c r="AZ63" s="615"/>
      <c r="BA63" s="617"/>
      <c r="BB63" s="616"/>
      <c r="BC63" s="616"/>
      <c r="BD63" s="615"/>
      <c r="BE63" s="617"/>
      <c r="BF63" s="615"/>
      <c r="BG63" s="617"/>
      <c r="BH63" s="616"/>
      <c r="BI63" s="617"/>
      <c r="BJ63" s="2308"/>
      <c r="BK63" s="2314"/>
    </row>
    <row r="64" spans="1:63" ht="6" customHeight="1" x14ac:dyDescent="0.15">
      <c r="A64" s="2320"/>
      <c r="B64" s="823">
        <v>17</v>
      </c>
      <c r="C64" s="2313"/>
      <c r="D64" s="2301"/>
      <c r="E64" s="2303"/>
      <c r="F64" s="610"/>
      <c r="G64" s="611"/>
      <c r="H64" s="610"/>
      <c r="I64" s="611"/>
      <c r="J64" s="610"/>
      <c r="K64" s="614"/>
      <c r="L64" s="611"/>
      <c r="M64" s="614"/>
      <c r="N64" s="611"/>
      <c r="O64" s="611"/>
      <c r="P64" s="610"/>
      <c r="Q64" s="611"/>
      <c r="R64" s="610"/>
      <c r="S64" s="614"/>
      <c r="T64" s="611"/>
      <c r="U64" s="614"/>
      <c r="V64" s="611"/>
      <c r="W64" s="611"/>
      <c r="X64" s="610"/>
      <c r="Y64" s="614"/>
      <c r="Z64" s="611"/>
      <c r="AA64" s="611"/>
      <c r="AB64" s="610"/>
      <c r="AC64" s="614"/>
      <c r="AD64" s="611"/>
      <c r="AE64" s="611"/>
      <c r="AF64" s="610"/>
      <c r="AG64" s="614"/>
      <c r="AH64" s="611"/>
      <c r="AI64" s="611"/>
      <c r="AJ64" s="610"/>
      <c r="AK64" s="614"/>
      <c r="AL64" s="611"/>
      <c r="AM64" s="611"/>
      <c r="AN64" s="610"/>
      <c r="AO64" s="614"/>
      <c r="AP64" s="611"/>
      <c r="AQ64" s="611"/>
      <c r="AR64" s="610"/>
      <c r="AS64" s="614"/>
      <c r="AT64" s="611"/>
      <c r="AU64" s="611"/>
      <c r="AV64" s="610"/>
      <c r="AW64" s="614"/>
      <c r="AX64" s="611"/>
      <c r="AY64" s="611"/>
      <c r="AZ64" s="610"/>
      <c r="BA64" s="614"/>
      <c r="BB64" s="611"/>
      <c r="BC64" s="611"/>
      <c r="BD64" s="610"/>
      <c r="BE64" s="614"/>
      <c r="BF64" s="610"/>
      <c r="BG64" s="614"/>
      <c r="BH64" s="611"/>
      <c r="BI64" s="614"/>
      <c r="BJ64" s="2306" t="s">
        <v>67</v>
      </c>
      <c r="BK64" s="2314">
        <f>SUM(H64:BJ66)/4</f>
        <v>0</v>
      </c>
    </row>
    <row r="65" spans="1:63" ht="3" customHeight="1" x14ac:dyDescent="0.15">
      <c r="A65" s="2320"/>
      <c r="B65" s="2299"/>
      <c r="C65" s="2313"/>
      <c r="D65" s="2301"/>
      <c r="E65" s="2304"/>
      <c r="F65" s="610"/>
      <c r="G65" s="611"/>
      <c r="H65" s="610"/>
      <c r="I65" s="611"/>
      <c r="J65" s="610"/>
      <c r="K65" s="614"/>
      <c r="L65" s="611"/>
      <c r="M65" s="614"/>
      <c r="N65" s="611"/>
      <c r="O65" s="611"/>
      <c r="P65" s="610"/>
      <c r="Q65" s="611"/>
      <c r="R65" s="610"/>
      <c r="S65" s="614"/>
      <c r="T65" s="611"/>
      <c r="U65" s="614"/>
      <c r="V65" s="611"/>
      <c r="W65" s="611"/>
      <c r="X65" s="610"/>
      <c r="Y65" s="614"/>
      <c r="Z65" s="611"/>
      <c r="AA65" s="611"/>
      <c r="AB65" s="610"/>
      <c r="AC65" s="614"/>
      <c r="AD65" s="611"/>
      <c r="AE65" s="611"/>
      <c r="AF65" s="610"/>
      <c r="AG65" s="614"/>
      <c r="AH65" s="611"/>
      <c r="AI65" s="611"/>
      <c r="AJ65" s="610"/>
      <c r="AK65" s="614"/>
      <c r="AL65" s="611"/>
      <c r="AM65" s="611"/>
      <c r="AN65" s="610"/>
      <c r="AO65" s="614"/>
      <c r="AP65" s="611"/>
      <c r="AQ65" s="611"/>
      <c r="AR65" s="610"/>
      <c r="AS65" s="614"/>
      <c r="AT65" s="611"/>
      <c r="AU65" s="611"/>
      <c r="AV65" s="610"/>
      <c r="AW65" s="614"/>
      <c r="AX65" s="611"/>
      <c r="AY65" s="611"/>
      <c r="AZ65" s="610"/>
      <c r="BA65" s="614"/>
      <c r="BB65" s="611"/>
      <c r="BC65" s="611"/>
      <c r="BD65" s="610"/>
      <c r="BE65" s="614"/>
      <c r="BF65" s="610"/>
      <c r="BG65" s="614"/>
      <c r="BH65" s="611"/>
      <c r="BI65" s="614"/>
      <c r="BJ65" s="2307"/>
      <c r="BK65" s="2314"/>
    </row>
    <row r="66" spans="1:63" ht="6" customHeight="1" x14ac:dyDescent="0.15">
      <c r="A66" s="2320"/>
      <c r="B66" s="826"/>
      <c r="C66" s="2313"/>
      <c r="D66" s="2302"/>
      <c r="E66" s="2305"/>
      <c r="F66" s="615"/>
      <c r="G66" s="616"/>
      <c r="H66" s="615"/>
      <c r="I66" s="616"/>
      <c r="J66" s="615"/>
      <c r="K66" s="617"/>
      <c r="L66" s="616"/>
      <c r="M66" s="617"/>
      <c r="N66" s="616"/>
      <c r="O66" s="616"/>
      <c r="P66" s="615"/>
      <c r="Q66" s="616"/>
      <c r="R66" s="615"/>
      <c r="S66" s="617"/>
      <c r="T66" s="616"/>
      <c r="U66" s="617"/>
      <c r="V66" s="616"/>
      <c r="W66" s="616"/>
      <c r="X66" s="615"/>
      <c r="Y66" s="617"/>
      <c r="Z66" s="616"/>
      <c r="AA66" s="616"/>
      <c r="AB66" s="615"/>
      <c r="AC66" s="617"/>
      <c r="AD66" s="616"/>
      <c r="AE66" s="616"/>
      <c r="AF66" s="615"/>
      <c r="AG66" s="617"/>
      <c r="AH66" s="616"/>
      <c r="AI66" s="616"/>
      <c r="AJ66" s="615"/>
      <c r="AK66" s="617"/>
      <c r="AL66" s="616"/>
      <c r="AM66" s="616"/>
      <c r="AN66" s="615"/>
      <c r="AO66" s="617"/>
      <c r="AP66" s="616"/>
      <c r="AQ66" s="616"/>
      <c r="AR66" s="615"/>
      <c r="AS66" s="617"/>
      <c r="AT66" s="616"/>
      <c r="AU66" s="616"/>
      <c r="AV66" s="615"/>
      <c r="AW66" s="617"/>
      <c r="AX66" s="616"/>
      <c r="AY66" s="616"/>
      <c r="AZ66" s="615"/>
      <c r="BA66" s="617"/>
      <c r="BB66" s="616"/>
      <c r="BC66" s="616"/>
      <c r="BD66" s="615"/>
      <c r="BE66" s="617"/>
      <c r="BF66" s="615"/>
      <c r="BG66" s="617"/>
      <c r="BH66" s="616"/>
      <c r="BI66" s="617"/>
      <c r="BJ66" s="2308"/>
      <c r="BK66" s="2314"/>
    </row>
    <row r="67" spans="1:63" ht="6" customHeight="1" x14ac:dyDescent="0.15">
      <c r="A67" s="2320"/>
      <c r="B67" s="2299">
        <v>18</v>
      </c>
      <c r="C67" s="2300"/>
      <c r="D67" s="2301"/>
      <c r="E67" s="2310"/>
      <c r="F67" s="610"/>
      <c r="G67" s="611"/>
      <c r="H67" s="610"/>
      <c r="I67" s="611"/>
      <c r="J67" s="610"/>
      <c r="K67" s="614"/>
      <c r="L67" s="611"/>
      <c r="M67" s="614"/>
      <c r="N67" s="611"/>
      <c r="O67" s="611"/>
      <c r="P67" s="610"/>
      <c r="Q67" s="611"/>
      <c r="R67" s="610"/>
      <c r="S67" s="614"/>
      <c r="T67" s="611"/>
      <c r="U67" s="614"/>
      <c r="V67" s="611"/>
      <c r="W67" s="611"/>
      <c r="X67" s="610"/>
      <c r="Y67" s="614"/>
      <c r="Z67" s="611"/>
      <c r="AA67" s="611"/>
      <c r="AB67" s="610"/>
      <c r="AC67" s="614"/>
      <c r="AD67" s="611"/>
      <c r="AE67" s="611"/>
      <c r="AF67" s="610"/>
      <c r="AG67" s="614"/>
      <c r="AH67" s="611"/>
      <c r="AI67" s="611"/>
      <c r="AJ67" s="610"/>
      <c r="AK67" s="614"/>
      <c r="AL67" s="611"/>
      <c r="AM67" s="611"/>
      <c r="AN67" s="610"/>
      <c r="AO67" s="614"/>
      <c r="AP67" s="611"/>
      <c r="AQ67" s="611"/>
      <c r="AR67" s="610"/>
      <c r="AS67" s="614"/>
      <c r="AT67" s="611"/>
      <c r="AU67" s="611"/>
      <c r="AV67" s="610"/>
      <c r="AW67" s="614"/>
      <c r="AX67" s="611"/>
      <c r="AY67" s="611"/>
      <c r="AZ67" s="610"/>
      <c r="BA67" s="614"/>
      <c r="BB67" s="611"/>
      <c r="BC67" s="611"/>
      <c r="BD67" s="610"/>
      <c r="BE67" s="614"/>
      <c r="BF67" s="610"/>
      <c r="BG67" s="614"/>
      <c r="BH67" s="611"/>
      <c r="BI67" s="614"/>
      <c r="BJ67" s="2306" t="s">
        <v>67</v>
      </c>
      <c r="BK67" s="2314">
        <f>SUM(H67:BJ69)/4</f>
        <v>0</v>
      </c>
    </row>
    <row r="68" spans="1:63" ht="3" customHeight="1" x14ac:dyDescent="0.15">
      <c r="A68" s="2320"/>
      <c r="B68" s="2299"/>
      <c r="C68" s="2300"/>
      <c r="D68" s="2301"/>
      <c r="E68" s="2311"/>
      <c r="F68" s="610"/>
      <c r="G68" s="611"/>
      <c r="H68" s="610"/>
      <c r="I68" s="611"/>
      <c r="J68" s="610"/>
      <c r="K68" s="614"/>
      <c r="L68" s="611"/>
      <c r="M68" s="614"/>
      <c r="N68" s="611"/>
      <c r="O68" s="611"/>
      <c r="P68" s="610"/>
      <c r="Q68" s="611"/>
      <c r="R68" s="610"/>
      <c r="S68" s="614"/>
      <c r="T68" s="611"/>
      <c r="U68" s="614"/>
      <c r="V68" s="611"/>
      <c r="W68" s="611"/>
      <c r="X68" s="610"/>
      <c r="Y68" s="614"/>
      <c r="Z68" s="611"/>
      <c r="AA68" s="611"/>
      <c r="AB68" s="610"/>
      <c r="AC68" s="614"/>
      <c r="AD68" s="611"/>
      <c r="AE68" s="611"/>
      <c r="AF68" s="610"/>
      <c r="AG68" s="614"/>
      <c r="AH68" s="611"/>
      <c r="AI68" s="611"/>
      <c r="AJ68" s="610"/>
      <c r="AK68" s="614"/>
      <c r="AL68" s="611"/>
      <c r="AM68" s="611"/>
      <c r="AN68" s="610"/>
      <c r="AO68" s="614"/>
      <c r="AP68" s="611"/>
      <c r="AQ68" s="611"/>
      <c r="AR68" s="610"/>
      <c r="AS68" s="614"/>
      <c r="AT68" s="611"/>
      <c r="AU68" s="611"/>
      <c r="AV68" s="610"/>
      <c r="AW68" s="614"/>
      <c r="AX68" s="611"/>
      <c r="AY68" s="611"/>
      <c r="AZ68" s="610"/>
      <c r="BA68" s="614"/>
      <c r="BB68" s="611"/>
      <c r="BC68" s="611"/>
      <c r="BD68" s="610"/>
      <c r="BE68" s="614"/>
      <c r="BF68" s="610"/>
      <c r="BG68" s="614"/>
      <c r="BH68" s="611"/>
      <c r="BI68" s="614"/>
      <c r="BJ68" s="2307"/>
      <c r="BK68" s="2314"/>
    </row>
    <row r="69" spans="1:63" ht="6" customHeight="1" x14ac:dyDescent="0.15">
      <c r="A69" s="2320"/>
      <c r="B69" s="2299"/>
      <c r="C69" s="2300"/>
      <c r="D69" s="2302"/>
      <c r="E69" s="2312"/>
      <c r="F69" s="615"/>
      <c r="G69" s="616"/>
      <c r="H69" s="615"/>
      <c r="I69" s="616"/>
      <c r="J69" s="615"/>
      <c r="K69" s="617"/>
      <c r="L69" s="616"/>
      <c r="M69" s="617"/>
      <c r="N69" s="616"/>
      <c r="O69" s="616"/>
      <c r="P69" s="615"/>
      <c r="Q69" s="616"/>
      <c r="R69" s="615"/>
      <c r="S69" s="617"/>
      <c r="T69" s="616"/>
      <c r="U69" s="617"/>
      <c r="V69" s="616"/>
      <c r="W69" s="616"/>
      <c r="X69" s="615"/>
      <c r="Y69" s="617"/>
      <c r="Z69" s="616"/>
      <c r="AA69" s="616"/>
      <c r="AB69" s="615"/>
      <c r="AC69" s="617"/>
      <c r="AD69" s="616"/>
      <c r="AE69" s="616"/>
      <c r="AF69" s="615"/>
      <c r="AG69" s="617"/>
      <c r="AH69" s="616"/>
      <c r="AI69" s="616"/>
      <c r="AJ69" s="615"/>
      <c r="AK69" s="617"/>
      <c r="AL69" s="616"/>
      <c r="AM69" s="616"/>
      <c r="AN69" s="615"/>
      <c r="AO69" s="617"/>
      <c r="AP69" s="616"/>
      <c r="AQ69" s="616"/>
      <c r="AR69" s="615"/>
      <c r="AS69" s="617"/>
      <c r="AT69" s="616"/>
      <c r="AU69" s="616"/>
      <c r="AV69" s="615"/>
      <c r="AW69" s="617"/>
      <c r="AX69" s="616"/>
      <c r="AY69" s="616"/>
      <c r="AZ69" s="615"/>
      <c r="BA69" s="617"/>
      <c r="BB69" s="616"/>
      <c r="BC69" s="616"/>
      <c r="BD69" s="615"/>
      <c r="BE69" s="617"/>
      <c r="BF69" s="615"/>
      <c r="BG69" s="617"/>
      <c r="BH69" s="616"/>
      <c r="BI69" s="617"/>
      <c r="BJ69" s="2308"/>
      <c r="BK69" s="2314"/>
    </row>
    <row r="70" spans="1:63" ht="6" customHeight="1" x14ac:dyDescent="0.15">
      <c r="A70" s="2320"/>
      <c r="B70" s="823">
        <v>19</v>
      </c>
      <c r="C70" s="2300"/>
      <c r="D70" s="2301"/>
      <c r="E70" s="2303"/>
      <c r="F70" s="610"/>
      <c r="G70" s="611"/>
      <c r="H70" s="610"/>
      <c r="I70" s="611"/>
      <c r="J70" s="610"/>
      <c r="K70" s="614"/>
      <c r="L70" s="611"/>
      <c r="M70" s="614"/>
      <c r="N70" s="611"/>
      <c r="O70" s="611"/>
      <c r="P70" s="610"/>
      <c r="Q70" s="611"/>
      <c r="R70" s="610"/>
      <c r="S70" s="614"/>
      <c r="T70" s="611"/>
      <c r="U70" s="614"/>
      <c r="V70" s="611"/>
      <c r="W70" s="611"/>
      <c r="X70" s="610"/>
      <c r="Y70" s="614"/>
      <c r="Z70" s="611"/>
      <c r="AA70" s="611"/>
      <c r="AB70" s="610"/>
      <c r="AC70" s="614"/>
      <c r="AD70" s="611"/>
      <c r="AE70" s="611"/>
      <c r="AF70" s="610"/>
      <c r="AG70" s="614"/>
      <c r="AH70" s="611"/>
      <c r="AI70" s="611"/>
      <c r="AJ70" s="610"/>
      <c r="AK70" s="614"/>
      <c r="AL70" s="611"/>
      <c r="AM70" s="611"/>
      <c r="AN70" s="610"/>
      <c r="AO70" s="614"/>
      <c r="AP70" s="611"/>
      <c r="AQ70" s="611"/>
      <c r="AR70" s="610"/>
      <c r="AS70" s="614"/>
      <c r="AT70" s="611"/>
      <c r="AU70" s="611"/>
      <c r="AV70" s="610"/>
      <c r="AW70" s="614"/>
      <c r="AX70" s="611"/>
      <c r="AY70" s="611"/>
      <c r="AZ70" s="610"/>
      <c r="BA70" s="614"/>
      <c r="BB70" s="611"/>
      <c r="BC70" s="611"/>
      <c r="BD70" s="610"/>
      <c r="BE70" s="614"/>
      <c r="BF70" s="610"/>
      <c r="BG70" s="614"/>
      <c r="BH70" s="611"/>
      <c r="BI70" s="614"/>
      <c r="BJ70" s="2306" t="s">
        <v>67</v>
      </c>
    </row>
    <row r="71" spans="1:63" ht="3" customHeight="1" x14ac:dyDescent="0.15">
      <c r="A71" s="2320"/>
      <c r="B71" s="2299"/>
      <c r="C71" s="2300"/>
      <c r="D71" s="2301"/>
      <c r="E71" s="2304"/>
      <c r="F71" s="610"/>
      <c r="G71" s="611"/>
      <c r="H71" s="610"/>
      <c r="I71" s="611"/>
      <c r="J71" s="610"/>
      <c r="K71" s="614"/>
      <c r="L71" s="611"/>
      <c r="M71" s="614"/>
      <c r="N71" s="611"/>
      <c r="O71" s="611"/>
      <c r="P71" s="610"/>
      <c r="Q71" s="611"/>
      <c r="R71" s="610"/>
      <c r="S71" s="614"/>
      <c r="T71" s="611"/>
      <c r="U71" s="614"/>
      <c r="V71" s="611"/>
      <c r="W71" s="611"/>
      <c r="X71" s="610"/>
      <c r="Y71" s="614"/>
      <c r="Z71" s="611"/>
      <c r="AA71" s="611"/>
      <c r="AB71" s="610"/>
      <c r="AC71" s="614"/>
      <c r="AD71" s="611"/>
      <c r="AE71" s="611"/>
      <c r="AF71" s="610"/>
      <c r="AG71" s="614"/>
      <c r="AH71" s="611"/>
      <c r="AI71" s="611"/>
      <c r="AJ71" s="610"/>
      <c r="AK71" s="614"/>
      <c r="AL71" s="611"/>
      <c r="AM71" s="611"/>
      <c r="AN71" s="610"/>
      <c r="AO71" s="614"/>
      <c r="AP71" s="611"/>
      <c r="AQ71" s="611"/>
      <c r="AR71" s="610"/>
      <c r="AS71" s="614"/>
      <c r="AT71" s="611"/>
      <c r="AU71" s="611"/>
      <c r="AV71" s="610"/>
      <c r="AW71" s="614"/>
      <c r="AX71" s="611"/>
      <c r="AY71" s="611"/>
      <c r="AZ71" s="610"/>
      <c r="BA71" s="614"/>
      <c r="BB71" s="611"/>
      <c r="BC71" s="611"/>
      <c r="BD71" s="610"/>
      <c r="BE71" s="614"/>
      <c r="BF71" s="610"/>
      <c r="BG71" s="614"/>
      <c r="BH71" s="611"/>
      <c r="BI71" s="614"/>
      <c r="BJ71" s="2307"/>
    </row>
    <row r="72" spans="1:63" ht="6" customHeight="1" x14ac:dyDescent="0.15">
      <c r="A72" s="2320"/>
      <c r="B72" s="826"/>
      <c r="C72" s="2300"/>
      <c r="D72" s="2302"/>
      <c r="E72" s="2305"/>
      <c r="F72" s="615"/>
      <c r="G72" s="616"/>
      <c r="H72" s="615"/>
      <c r="I72" s="616"/>
      <c r="J72" s="615"/>
      <c r="K72" s="617"/>
      <c r="L72" s="616"/>
      <c r="M72" s="617"/>
      <c r="N72" s="616"/>
      <c r="O72" s="616"/>
      <c r="P72" s="615"/>
      <c r="Q72" s="616"/>
      <c r="R72" s="615"/>
      <c r="S72" s="617"/>
      <c r="T72" s="616"/>
      <c r="U72" s="617"/>
      <c r="V72" s="616"/>
      <c r="W72" s="616"/>
      <c r="X72" s="615"/>
      <c r="Y72" s="617"/>
      <c r="Z72" s="616"/>
      <c r="AA72" s="616"/>
      <c r="AB72" s="615"/>
      <c r="AC72" s="617"/>
      <c r="AD72" s="616"/>
      <c r="AE72" s="616"/>
      <c r="AF72" s="615"/>
      <c r="AG72" s="617"/>
      <c r="AH72" s="616"/>
      <c r="AI72" s="616"/>
      <c r="AJ72" s="615"/>
      <c r="AK72" s="617"/>
      <c r="AL72" s="616"/>
      <c r="AM72" s="616"/>
      <c r="AN72" s="615"/>
      <c r="AO72" s="617"/>
      <c r="AP72" s="616"/>
      <c r="AQ72" s="616"/>
      <c r="AR72" s="615"/>
      <c r="AS72" s="617"/>
      <c r="AT72" s="616"/>
      <c r="AU72" s="616"/>
      <c r="AV72" s="615"/>
      <c r="AW72" s="617"/>
      <c r="AX72" s="616"/>
      <c r="AY72" s="616"/>
      <c r="AZ72" s="615"/>
      <c r="BA72" s="617"/>
      <c r="BB72" s="616"/>
      <c r="BC72" s="616"/>
      <c r="BD72" s="615"/>
      <c r="BE72" s="617"/>
      <c r="BF72" s="615"/>
      <c r="BG72" s="617"/>
      <c r="BH72" s="616"/>
      <c r="BI72" s="617"/>
      <c r="BJ72" s="2308"/>
    </row>
    <row r="73" spans="1:63" ht="6" customHeight="1" x14ac:dyDescent="0.15">
      <c r="A73" s="2320"/>
      <c r="B73" s="2299">
        <v>20</v>
      </c>
      <c r="C73" s="2300"/>
      <c r="D73" s="2301"/>
      <c r="E73" s="2303"/>
      <c r="F73" s="610"/>
      <c r="G73" s="611"/>
      <c r="H73" s="610"/>
      <c r="I73" s="611"/>
      <c r="J73" s="610"/>
      <c r="K73" s="614"/>
      <c r="L73" s="611"/>
      <c r="M73" s="614"/>
      <c r="N73" s="611"/>
      <c r="O73" s="611"/>
      <c r="P73" s="610"/>
      <c r="Q73" s="611"/>
      <c r="R73" s="610"/>
      <c r="S73" s="614"/>
      <c r="T73" s="611"/>
      <c r="U73" s="614"/>
      <c r="V73" s="611"/>
      <c r="W73" s="611"/>
      <c r="X73" s="610"/>
      <c r="Y73" s="614"/>
      <c r="Z73" s="611"/>
      <c r="AA73" s="611"/>
      <c r="AB73" s="610"/>
      <c r="AC73" s="614"/>
      <c r="AD73" s="611"/>
      <c r="AE73" s="611"/>
      <c r="AF73" s="610"/>
      <c r="AG73" s="614"/>
      <c r="AH73" s="611"/>
      <c r="AI73" s="611"/>
      <c r="AJ73" s="610"/>
      <c r="AK73" s="614"/>
      <c r="AL73" s="611"/>
      <c r="AM73" s="611"/>
      <c r="AN73" s="610"/>
      <c r="AO73" s="614"/>
      <c r="AP73" s="611"/>
      <c r="AQ73" s="611"/>
      <c r="AR73" s="610"/>
      <c r="AS73" s="614"/>
      <c r="AT73" s="611"/>
      <c r="AU73" s="611"/>
      <c r="AV73" s="610"/>
      <c r="AW73" s="614"/>
      <c r="AX73" s="611"/>
      <c r="AY73" s="611"/>
      <c r="AZ73" s="610"/>
      <c r="BA73" s="614"/>
      <c r="BB73" s="611"/>
      <c r="BC73" s="611"/>
      <c r="BD73" s="610"/>
      <c r="BE73" s="614"/>
      <c r="BF73" s="610"/>
      <c r="BG73" s="614"/>
      <c r="BH73" s="611"/>
      <c r="BI73" s="614"/>
      <c r="BJ73" s="2306" t="s">
        <v>67</v>
      </c>
    </row>
    <row r="74" spans="1:63" ht="3" customHeight="1" x14ac:dyDescent="0.15">
      <c r="A74" s="2320"/>
      <c r="B74" s="2299"/>
      <c r="C74" s="2300"/>
      <c r="D74" s="2301"/>
      <c r="E74" s="2304"/>
      <c r="F74" s="610"/>
      <c r="G74" s="611"/>
      <c r="H74" s="610"/>
      <c r="I74" s="611"/>
      <c r="J74" s="610"/>
      <c r="K74" s="614"/>
      <c r="L74" s="611"/>
      <c r="M74" s="614"/>
      <c r="N74" s="611"/>
      <c r="O74" s="611"/>
      <c r="P74" s="610"/>
      <c r="Q74" s="611"/>
      <c r="R74" s="610"/>
      <c r="S74" s="614"/>
      <c r="T74" s="611"/>
      <c r="U74" s="614"/>
      <c r="V74" s="611"/>
      <c r="W74" s="611"/>
      <c r="X74" s="610"/>
      <c r="Y74" s="614"/>
      <c r="Z74" s="611"/>
      <c r="AA74" s="611"/>
      <c r="AB74" s="610"/>
      <c r="AC74" s="614"/>
      <c r="AD74" s="611"/>
      <c r="AE74" s="611"/>
      <c r="AF74" s="610"/>
      <c r="AG74" s="614"/>
      <c r="AH74" s="611"/>
      <c r="AI74" s="611"/>
      <c r="AJ74" s="610"/>
      <c r="AK74" s="614"/>
      <c r="AL74" s="611"/>
      <c r="AM74" s="611"/>
      <c r="AN74" s="610"/>
      <c r="AO74" s="614"/>
      <c r="AP74" s="611"/>
      <c r="AQ74" s="611"/>
      <c r="AR74" s="610"/>
      <c r="AS74" s="614"/>
      <c r="AT74" s="611"/>
      <c r="AU74" s="611"/>
      <c r="AV74" s="610"/>
      <c r="AW74" s="614"/>
      <c r="AX74" s="611"/>
      <c r="AY74" s="611"/>
      <c r="AZ74" s="610"/>
      <c r="BA74" s="614"/>
      <c r="BB74" s="611"/>
      <c r="BC74" s="611"/>
      <c r="BD74" s="610"/>
      <c r="BE74" s="614"/>
      <c r="BF74" s="610"/>
      <c r="BG74" s="614"/>
      <c r="BH74" s="611"/>
      <c r="BI74" s="614"/>
      <c r="BJ74" s="2307"/>
    </row>
    <row r="75" spans="1:63" ht="6" customHeight="1" x14ac:dyDescent="0.15">
      <c r="A75" s="2320"/>
      <c r="B75" s="2309"/>
      <c r="C75" s="2300"/>
      <c r="D75" s="2302"/>
      <c r="E75" s="2305"/>
      <c r="F75" s="615"/>
      <c r="G75" s="616"/>
      <c r="H75" s="615"/>
      <c r="I75" s="616"/>
      <c r="J75" s="615"/>
      <c r="K75" s="617"/>
      <c r="L75" s="616"/>
      <c r="M75" s="617"/>
      <c r="N75" s="616"/>
      <c r="O75" s="616"/>
      <c r="P75" s="615"/>
      <c r="Q75" s="616"/>
      <c r="R75" s="615"/>
      <c r="S75" s="617"/>
      <c r="T75" s="616"/>
      <c r="U75" s="617"/>
      <c r="V75" s="616"/>
      <c r="W75" s="616"/>
      <c r="X75" s="615"/>
      <c r="Y75" s="617"/>
      <c r="Z75" s="616"/>
      <c r="AA75" s="616"/>
      <c r="AB75" s="615"/>
      <c r="AC75" s="617"/>
      <c r="AD75" s="616"/>
      <c r="AE75" s="616"/>
      <c r="AF75" s="615"/>
      <c r="AG75" s="617"/>
      <c r="AH75" s="616"/>
      <c r="AI75" s="616"/>
      <c r="AJ75" s="615"/>
      <c r="AK75" s="617"/>
      <c r="AL75" s="616"/>
      <c r="AM75" s="616"/>
      <c r="AN75" s="615"/>
      <c r="AO75" s="617"/>
      <c r="AP75" s="616"/>
      <c r="AQ75" s="616"/>
      <c r="AR75" s="615"/>
      <c r="AS75" s="617"/>
      <c r="AT75" s="616"/>
      <c r="AU75" s="616"/>
      <c r="AV75" s="615"/>
      <c r="AW75" s="617"/>
      <c r="AX75" s="616"/>
      <c r="AY75" s="616"/>
      <c r="AZ75" s="615"/>
      <c r="BA75" s="617"/>
      <c r="BB75" s="616"/>
      <c r="BC75" s="616"/>
      <c r="BD75" s="615"/>
      <c r="BE75" s="617"/>
      <c r="BF75" s="615"/>
      <c r="BG75" s="617"/>
      <c r="BH75" s="616"/>
      <c r="BI75" s="617"/>
      <c r="BJ75" s="2308"/>
    </row>
    <row r="76" spans="1:63" ht="14.1" customHeight="1" x14ac:dyDescent="0.15">
      <c r="A76" s="2321"/>
      <c r="B76" s="782" t="s">
        <v>1684</v>
      </c>
      <c r="C76" s="783"/>
      <c r="D76" s="783"/>
      <c r="E76" s="784"/>
      <c r="F76" s="657">
        <f>SUM(F13:F75)</f>
        <v>0</v>
      </c>
      <c r="G76" s="658">
        <f t="shared" ref="G76:BI76" si="34">SUM(G13:G75)</f>
        <v>0</v>
      </c>
      <c r="H76" s="657">
        <f t="shared" si="34"/>
        <v>0</v>
      </c>
      <c r="I76" s="658">
        <f t="shared" si="34"/>
        <v>0</v>
      </c>
      <c r="J76" s="657">
        <f t="shared" si="34"/>
        <v>0</v>
      </c>
      <c r="K76" s="659">
        <f t="shared" si="34"/>
        <v>0</v>
      </c>
      <c r="L76" s="658">
        <f t="shared" si="34"/>
        <v>0</v>
      </c>
      <c r="M76" s="659">
        <f t="shared" si="34"/>
        <v>0</v>
      </c>
      <c r="N76" s="658">
        <f t="shared" si="34"/>
        <v>0</v>
      </c>
      <c r="O76" s="658">
        <f t="shared" si="34"/>
        <v>0</v>
      </c>
      <c r="P76" s="657">
        <f t="shared" si="34"/>
        <v>0</v>
      </c>
      <c r="Q76" s="658">
        <f t="shared" si="34"/>
        <v>0</v>
      </c>
      <c r="R76" s="657">
        <f t="shared" si="34"/>
        <v>0</v>
      </c>
      <c r="S76" s="659">
        <f t="shared" si="34"/>
        <v>0</v>
      </c>
      <c r="T76" s="658">
        <f t="shared" si="34"/>
        <v>0</v>
      </c>
      <c r="U76" s="659">
        <f t="shared" si="34"/>
        <v>0</v>
      </c>
      <c r="V76" s="658">
        <f t="shared" si="34"/>
        <v>0</v>
      </c>
      <c r="W76" s="658">
        <f t="shared" si="34"/>
        <v>0</v>
      </c>
      <c r="X76" s="657">
        <f t="shared" si="34"/>
        <v>0</v>
      </c>
      <c r="Y76" s="658">
        <f t="shared" si="34"/>
        <v>0</v>
      </c>
      <c r="Z76" s="657">
        <f t="shared" si="34"/>
        <v>0</v>
      </c>
      <c r="AA76" s="659">
        <f t="shared" si="34"/>
        <v>0</v>
      </c>
      <c r="AB76" s="658">
        <f t="shared" si="34"/>
        <v>0</v>
      </c>
      <c r="AC76" s="659">
        <f t="shared" si="34"/>
        <v>0</v>
      </c>
      <c r="AD76" s="658">
        <f t="shared" si="34"/>
        <v>0</v>
      </c>
      <c r="AE76" s="658">
        <f t="shared" si="34"/>
        <v>0</v>
      </c>
      <c r="AF76" s="657">
        <f t="shared" si="34"/>
        <v>0</v>
      </c>
      <c r="AG76" s="659">
        <f t="shared" si="34"/>
        <v>0</v>
      </c>
      <c r="AH76" s="657">
        <f t="shared" si="34"/>
        <v>0</v>
      </c>
      <c r="AI76" s="659">
        <f t="shared" si="34"/>
        <v>0</v>
      </c>
      <c r="AJ76" s="658">
        <f t="shared" si="34"/>
        <v>0</v>
      </c>
      <c r="AK76" s="659">
        <f t="shared" si="34"/>
        <v>0</v>
      </c>
      <c r="AL76" s="657">
        <f t="shared" si="34"/>
        <v>0</v>
      </c>
      <c r="AM76" s="658">
        <f t="shared" si="34"/>
        <v>0</v>
      </c>
      <c r="AN76" s="657">
        <f t="shared" si="34"/>
        <v>0</v>
      </c>
      <c r="AO76" s="659">
        <f t="shared" si="34"/>
        <v>0</v>
      </c>
      <c r="AP76" s="657">
        <f t="shared" si="34"/>
        <v>0</v>
      </c>
      <c r="AQ76" s="659">
        <f t="shared" si="34"/>
        <v>0</v>
      </c>
      <c r="AR76" s="658">
        <f t="shared" si="34"/>
        <v>0</v>
      </c>
      <c r="AS76" s="659">
        <f t="shared" si="34"/>
        <v>0</v>
      </c>
      <c r="AT76" s="657">
        <f t="shared" si="34"/>
        <v>0</v>
      </c>
      <c r="AU76" s="658">
        <f t="shared" si="34"/>
        <v>0</v>
      </c>
      <c r="AV76" s="657">
        <f t="shared" si="34"/>
        <v>0</v>
      </c>
      <c r="AW76" s="659">
        <f t="shared" si="34"/>
        <v>0</v>
      </c>
      <c r="AX76" s="657">
        <f t="shared" si="34"/>
        <v>0</v>
      </c>
      <c r="AY76" s="659">
        <f t="shared" si="34"/>
        <v>0</v>
      </c>
      <c r="AZ76" s="658">
        <f t="shared" si="34"/>
        <v>0</v>
      </c>
      <c r="BA76" s="659">
        <f t="shared" si="34"/>
        <v>0</v>
      </c>
      <c r="BB76" s="657">
        <f t="shared" si="34"/>
        <v>0</v>
      </c>
      <c r="BC76" s="658">
        <f t="shared" si="34"/>
        <v>0</v>
      </c>
      <c r="BD76" s="657">
        <f t="shared" si="34"/>
        <v>0</v>
      </c>
      <c r="BE76" s="659">
        <f t="shared" si="34"/>
        <v>0</v>
      </c>
      <c r="BF76" s="657">
        <f t="shared" si="34"/>
        <v>0</v>
      </c>
      <c r="BG76" s="659">
        <f t="shared" si="34"/>
        <v>0</v>
      </c>
      <c r="BH76" s="658">
        <f t="shared" si="34"/>
        <v>0</v>
      </c>
      <c r="BI76" s="658">
        <f t="shared" si="34"/>
        <v>0</v>
      </c>
      <c r="BJ76" s="621"/>
    </row>
    <row r="77" spans="1:63" ht="12.75" customHeight="1" x14ac:dyDescent="0.15">
      <c r="A77" s="823" t="s">
        <v>1703</v>
      </c>
      <c r="B77" s="824"/>
      <c r="C77" s="824"/>
      <c r="D77" s="825"/>
      <c r="E77" s="642" t="s">
        <v>1698</v>
      </c>
      <c r="F77" s="660" t="str">
        <f>IF(F11=0,"",IF(F76&gt;=F11,"適","否"))</f>
        <v/>
      </c>
      <c r="G77" s="661" t="str">
        <f>IF(F11=0,"",IF(G76&gt;=F11,"適","否"))</f>
        <v/>
      </c>
      <c r="H77" s="660" t="str">
        <f>IF(H11=0,"",IF(H76&gt;=H11,"適","否"))</f>
        <v/>
      </c>
      <c r="I77" s="661" t="str">
        <f>IF(H11=0,"",IF(I76&gt;=H11,"適","否"))</f>
        <v/>
      </c>
      <c r="J77" s="660" t="str">
        <f>IF(J11=0,"",IF(J76&gt;=J11,"適","否"))</f>
        <v/>
      </c>
      <c r="K77" s="662" t="str">
        <f>IF(J11=0,"",IF(K76&gt;=J11,"適","否"))</f>
        <v/>
      </c>
      <c r="L77" s="661" t="str">
        <f>IF(L11=0,"",IF(L76&gt;=L11,"適","否"))</f>
        <v/>
      </c>
      <c r="M77" s="662" t="str">
        <f>IF(L11=0,"",IF(M76&gt;=L11,"適","否"))</f>
        <v/>
      </c>
      <c r="N77" s="661" t="str">
        <f>IF(N11=0,"",IF(N76&gt;=N11,"適","否"))</f>
        <v/>
      </c>
      <c r="O77" s="661" t="str">
        <f>IF(N11=0,"",IF(O76&gt;=N11,"適","否"))</f>
        <v/>
      </c>
      <c r="P77" s="660" t="str">
        <f>IF(P11=0,"",IF(P76&gt;=P11,"適","否"))</f>
        <v/>
      </c>
      <c r="Q77" s="661" t="str">
        <f>IF(P11=0,"",IF(Q76&gt;=P11,"適","否"))</f>
        <v/>
      </c>
      <c r="R77" s="660" t="str">
        <f>IF(R11=0,"",IF(R76&gt;=R11,"適","否"))</f>
        <v/>
      </c>
      <c r="S77" s="662" t="str">
        <f>IF(R11=0,"",IF(S76&gt;=R11,"適","否"))</f>
        <v/>
      </c>
      <c r="T77" s="661" t="str">
        <f>IF(T11=0,"",IF(T76&gt;=T11,"適","否"))</f>
        <v/>
      </c>
      <c r="U77" s="662" t="str">
        <f>IF(T11=0,"",IF(U76&gt;=T11,"適","否"))</f>
        <v/>
      </c>
      <c r="V77" s="661" t="str">
        <f>IF(V11=0,"",IF(V76&gt;=V11,"適","否"))</f>
        <v/>
      </c>
      <c r="W77" s="661" t="str">
        <f>IF(V11=0,"",IF(W76&gt;=V11,"適","否"))</f>
        <v/>
      </c>
      <c r="X77" s="660" t="str">
        <f>IF(X11=0,"",IF(X76&gt;=X11,"適","否"))</f>
        <v/>
      </c>
      <c r="Y77" s="661" t="str">
        <f>IF(X11=0,"",IF(Y76&gt;=X11,"適","否"))</f>
        <v/>
      </c>
      <c r="Z77" s="660" t="str">
        <f>IF(Z11=0,"",IF(Z76&gt;=Z11,"適","否"))</f>
        <v/>
      </c>
      <c r="AA77" s="662" t="str">
        <f>IF(Z11=0,"",IF(AA76&gt;=Z11,"適","否"))</f>
        <v/>
      </c>
      <c r="AB77" s="661" t="str">
        <f>IF(AB11=0,"",IF(AB76&gt;=AB11,"適","否"))</f>
        <v/>
      </c>
      <c r="AC77" s="662" t="str">
        <f>IF(AB11=0,"",IF(AC76&gt;=AB11,"適","否"))</f>
        <v/>
      </c>
      <c r="AD77" s="661" t="str">
        <f>IF(AD11=0,"",IF(AD76&gt;=AD11,"適","否"))</f>
        <v/>
      </c>
      <c r="AE77" s="661" t="str">
        <f>IF(AD11=0,"",IF(AE76&gt;=AD11,"適","否"))</f>
        <v/>
      </c>
      <c r="AF77" s="660" t="str">
        <f>IF(AF11=0,"",IF(AF76&gt;=AF11,"適","否"))</f>
        <v/>
      </c>
      <c r="AG77" s="662" t="str">
        <f>IF(AF11=0,"",IF(AG76&gt;=AF11,"適","否"))</f>
        <v/>
      </c>
      <c r="AH77" s="660" t="str">
        <f>IF(AH11=0,"",IF(AH76&gt;=AH11,"適","否"))</f>
        <v/>
      </c>
      <c r="AI77" s="662" t="str">
        <f>IF(AH11=0,"",IF(AI76&gt;=AH11,"適","否"))</f>
        <v/>
      </c>
      <c r="AJ77" s="661" t="str">
        <f>IF(AJ11=0,"",IF(AJ76&gt;=AJ11,"適","否"))</f>
        <v/>
      </c>
      <c r="AK77" s="662" t="str">
        <f>IF(AJ11=0,"",IF(AK76&gt;=AJ11,"適","否"))</f>
        <v/>
      </c>
      <c r="AL77" s="660" t="str">
        <f>IF(AL11=0,"",IF(AL76&gt;=AL11,"適","否"))</f>
        <v/>
      </c>
      <c r="AM77" s="661" t="str">
        <f>IF(AL11=0,"",IF(AM76&gt;=AL11,"適","否"))</f>
        <v/>
      </c>
      <c r="AN77" s="660" t="str">
        <f>IF(AN11=0,"",IF(AN76&gt;=AN11,"適","否"))</f>
        <v/>
      </c>
      <c r="AO77" s="662" t="str">
        <f>IF(AN11=0,"",IF(AO76&gt;=AN11,"適","否"))</f>
        <v/>
      </c>
      <c r="AP77" s="660" t="str">
        <f>IF(AP11=0,"",IF(AP76&gt;=AP11,"適","否"))</f>
        <v/>
      </c>
      <c r="AQ77" s="662" t="str">
        <f>IF(AP11=0,"",IF(AQ76&gt;=AP11,"適","否"))</f>
        <v/>
      </c>
      <c r="AR77" s="661" t="str">
        <f>IF(AR11=0,"",IF(AR76&gt;=AR11,"適","否"))</f>
        <v/>
      </c>
      <c r="AS77" s="662" t="str">
        <f>IF(AR11=0,"",IF(AS76&gt;=AR11,"適","否"))</f>
        <v/>
      </c>
      <c r="AT77" s="660" t="str">
        <f>IF(AT11=0,"",IF(AT76&gt;=AT11,"適","否"))</f>
        <v/>
      </c>
      <c r="AU77" s="661" t="str">
        <f>IF(AT11=0,"",IF(AU76&gt;=AT11,"適","否"))</f>
        <v/>
      </c>
      <c r="AV77" s="660" t="str">
        <f>IF(AV11=0,"",IF(AV76&gt;=AV11,"適","否"))</f>
        <v/>
      </c>
      <c r="AW77" s="662" t="str">
        <f>IF(AV11=0,"",IF(AW76&gt;=AV11,"適","否"))</f>
        <v/>
      </c>
      <c r="AX77" s="660" t="str">
        <f>IF(AX11=0,"",IF(AX76&gt;=AX11,"適","否"))</f>
        <v/>
      </c>
      <c r="AY77" s="662" t="str">
        <f>IF(AX11=0,"",IF(AY76&gt;=AX11,"適","否"))</f>
        <v/>
      </c>
      <c r="AZ77" s="661" t="str">
        <f>IF(AZ11=0,"",IF(AZ76&gt;=AZ11,"適","否"))</f>
        <v/>
      </c>
      <c r="BA77" s="662" t="str">
        <f>IF(AZ11=0,"",IF(BA76&gt;=AZ11,"適","否"))</f>
        <v/>
      </c>
      <c r="BB77" s="660" t="str">
        <f>IF(BB11=0,"",IF(BB76&gt;=BB11,"適","否"))</f>
        <v/>
      </c>
      <c r="BC77" s="661" t="str">
        <f>IF(BB11=0,"",IF(BC76&gt;=BB11,"適","否"))</f>
        <v/>
      </c>
      <c r="BD77" s="660" t="str">
        <f>IF(BD11=0,"",IF(BD76&gt;=BD11,"適","否"))</f>
        <v/>
      </c>
      <c r="BE77" s="662" t="str">
        <f>IF(BD11=0,"",IF(BE76&gt;=BD11,"適","否"))</f>
        <v/>
      </c>
      <c r="BF77" s="660" t="str">
        <f>IF(BF11=0,"",IF(BF76&gt;=BF11,"適","否"))</f>
        <v/>
      </c>
      <c r="BG77" s="662" t="str">
        <f>IF(BF11=0,"",IF(BG76&gt;=BF11,"適","否"))</f>
        <v/>
      </c>
      <c r="BH77" s="661" t="str">
        <f>IF(BH11=0,"",IF(BH76&gt;=BH11,"適","否"))</f>
        <v/>
      </c>
      <c r="BI77" s="662" t="str">
        <f>IF(BH11=0,"",IF(BI76&gt;=BH11,"適","否"))</f>
        <v/>
      </c>
      <c r="BJ77" s="625"/>
    </row>
    <row r="78" spans="1:63" ht="12.75" customHeight="1" x14ac:dyDescent="0.15">
      <c r="A78" s="826"/>
      <c r="B78" s="827"/>
      <c r="C78" s="827"/>
      <c r="D78" s="828"/>
      <c r="E78" s="643" t="s">
        <v>1699</v>
      </c>
      <c r="F78" s="663" t="str">
        <f>IF(F12=0,"",IF(F76&gt;=F12,"適","否"))</f>
        <v/>
      </c>
      <c r="G78" s="664" t="str">
        <f>IF(F12=0,"",IF(G76&gt;=F12,"適","否"))</f>
        <v/>
      </c>
      <c r="H78" s="663" t="str">
        <f>IF(H12=0,"",IF(H76&gt;=H12,"適","否"))</f>
        <v/>
      </c>
      <c r="I78" s="664" t="str">
        <f>IF(H12=0,"",IF(I76&gt;=H12,"適","否"))</f>
        <v/>
      </c>
      <c r="J78" s="663" t="str">
        <f t="shared" ref="J78" si="35">IF(J12=0,"",IF(J76&gt;=J12,"適","否"))</f>
        <v/>
      </c>
      <c r="K78" s="664" t="str">
        <f t="shared" ref="K78" si="36">IF(J12=0,"",IF(K76&gt;=J12,"適","否"))</f>
        <v/>
      </c>
      <c r="L78" s="663" t="str">
        <f t="shared" ref="L78" si="37">IF(L12=0,"",IF(L76&gt;=L12,"適","否"))</f>
        <v/>
      </c>
      <c r="M78" s="664" t="str">
        <f t="shared" ref="M78" si="38">IF(L12=0,"",IF(M76&gt;=L12,"適","否"))</f>
        <v/>
      </c>
      <c r="N78" s="663" t="str">
        <f t="shared" ref="N78" si="39">IF(N12=0,"",IF(N76&gt;=N12,"適","否"))</f>
        <v/>
      </c>
      <c r="O78" s="664" t="str">
        <f t="shared" ref="O78" si="40">IF(N12=0,"",IF(O76&gt;=N12,"適","否"))</f>
        <v/>
      </c>
      <c r="P78" s="663" t="str">
        <f t="shared" ref="P78" si="41">IF(P12=0,"",IF(P76&gt;=P12,"適","否"))</f>
        <v/>
      </c>
      <c r="Q78" s="664" t="str">
        <f t="shared" ref="Q78" si="42">IF(P12=0,"",IF(Q76&gt;=P12,"適","否"))</f>
        <v/>
      </c>
      <c r="R78" s="663" t="str">
        <f t="shared" ref="R78" si="43">IF(R12=0,"",IF(R76&gt;=R12,"適","否"))</f>
        <v/>
      </c>
      <c r="S78" s="664" t="str">
        <f t="shared" ref="S78" si="44">IF(R12=0,"",IF(S76&gt;=R12,"適","否"))</f>
        <v/>
      </c>
      <c r="T78" s="663" t="str">
        <f t="shared" ref="T78" si="45">IF(T12=0,"",IF(T76&gt;=T12,"適","否"))</f>
        <v/>
      </c>
      <c r="U78" s="664" t="str">
        <f t="shared" ref="U78" si="46">IF(T12=0,"",IF(U76&gt;=T12,"適","否"))</f>
        <v/>
      </c>
      <c r="V78" s="663" t="str">
        <f t="shared" ref="V78" si="47">IF(V12=0,"",IF(V76&gt;=V12,"適","否"))</f>
        <v/>
      </c>
      <c r="W78" s="664" t="str">
        <f t="shared" ref="W78" si="48">IF(V12=0,"",IF(W76&gt;=V12,"適","否"))</f>
        <v/>
      </c>
      <c r="X78" s="663" t="str">
        <f t="shared" ref="X78" si="49">IF(X12=0,"",IF(X76&gt;=X12,"適","否"))</f>
        <v/>
      </c>
      <c r="Y78" s="664" t="str">
        <f t="shared" ref="Y78" si="50">IF(X12=0,"",IF(Y76&gt;=X12,"適","否"))</f>
        <v/>
      </c>
      <c r="Z78" s="663" t="str">
        <f t="shared" ref="Z78" si="51">IF(Z12=0,"",IF(Z76&gt;=Z12,"適","否"))</f>
        <v/>
      </c>
      <c r="AA78" s="664" t="str">
        <f t="shared" ref="AA78" si="52">IF(Z12=0,"",IF(AA76&gt;=Z12,"適","否"))</f>
        <v/>
      </c>
      <c r="AB78" s="663" t="str">
        <f t="shared" ref="AB78" si="53">IF(AB12=0,"",IF(AB76&gt;=AB12,"適","否"))</f>
        <v/>
      </c>
      <c r="AC78" s="664" t="str">
        <f t="shared" ref="AC78" si="54">IF(AB12=0,"",IF(AC76&gt;=AB12,"適","否"))</f>
        <v/>
      </c>
      <c r="AD78" s="663" t="str">
        <f t="shared" ref="AD78" si="55">IF(AD12=0,"",IF(AD76&gt;=AD12,"適","否"))</f>
        <v/>
      </c>
      <c r="AE78" s="664" t="str">
        <f t="shared" ref="AE78" si="56">IF(AD12=0,"",IF(AE76&gt;=AD12,"適","否"))</f>
        <v/>
      </c>
      <c r="AF78" s="663" t="str">
        <f t="shared" ref="AF78" si="57">IF(AF12=0,"",IF(AF76&gt;=AF12,"適","否"))</f>
        <v/>
      </c>
      <c r="AG78" s="664" t="str">
        <f t="shared" ref="AG78" si="58">IF(AF12=0,"",IF(AG76&gt;=AF12,"適","否"))</f>
        <v/>
      </c>
      <c r="AH78" s="663" t="str">
        <f t="shared" ref="AH78" si="59">IF(AH12=0,"",IF(AH76&gt;=AH12,"適","否"))</f>
        <v/>
      </c>
      <c r="AI78" s="664" t="str">
        <f t="shared" ref="AI78" si="60">IF(AH12=0,"",IF(AI76&gt;=AH12,"適","否"))</f>
        <v/>
      </c>
      <c r="AJ78" s="663" t="str">
        <f t="shared" ref="AJ78" si="61">IF(AJ12=0,"",IF(AJ76&gt;=AJ12,"適","否"))</f>
        <v/>
      </c>
      <c r="AK78" s="664" t="str">
        <f t="shared" ref="AK78" si="62">IF(AJ12=0,"",IF(AK76&gt;=AJ12,"適","否"))</f>
        <v/>
      </c>
      <c r="AL78" s="663" t="str">
        <f t="shared" ref="AL78" si="63">IF(AL12=0,"",IF(AL76&gt;=AL12,"適","否"))</f>
        <v/>
      </c>
      <c r="AM78" s="664" t="str">
        <f t="shared" ref="AM78" si="64">IF(AL12=0,"",IF(AM76&gt;=AL12,"適","否"))</f>
        <v/>
      </c>
      <c r="AN78" s="663" t="str">
        <f t="shared" ref="AN78" si="65">IF(AN12=0,"",IF(AN76&gt;=AN12,"適","否"))</f>
        <v/>
      </c>
      <c r="AO78" s="664" t="str">
        <f t="shared" ref="AO78" si="66">IF(AN12=0,"",IF(AO76&gt;=AN12,"適","否"))</f>
        <v/>
      </c>
      <c r="AP78" s="663" t="str">
        <f t="shared" ref="AP78" si="67">IF(AP12=0,"",IF(AP76&gt;=AP12,"適","否"))</f>
        <v/>
      </c>
      <c r="AQ78" s="664" t="str">
        <f t="shared" ref="AQ78" si="68">IF(AP12=0,"",IF(AQ76&gt;=AP12,"適","否"))</f>
        <v/>
      </c>
      <c r="AR78" s="663" t="str">
        <f t="shared" ref="AR78" si="69">IF(AR12=0,"",IF(AR76&gt;=AR12,"適","否"))</f>
        <v/>
      </c>
      <c r="AS78" s="664" t="str">
        <f t="shared" ref="AS78" si="70">IF(AR12=0,"",IF(AS76&gt;=AR12,"適","否"))</f>
        <v/>
      </c>
      <c r="AT78" s="663" t="str">
        <f t="shared" ref="AT78" si="71">IF(AT12=0,"",IF(AT76&gt;=AT12,"適","否"))</f>
        <v/>
      </c>
      <c r="AU78" s="664" t="str">
        <f t="shared" ref="AU78" si="72">IF(AT12=0,"",IF(AU76&gt;=AT12,"適","否"))</f>
        <v/>
      </c>
      <c r="AV78" s="663" t="str">
        <f t="shared" ref="AV78" si="73">IF(AV12=0,"",IF(AV76&gt;=AV12,"適","否"))</f>
        <v/>
      </c>
      <c r="AW78" s="664" t="str">
        <f t="shared" ref="AW78" si="74">IF(AV12=0,"",IF(AW76&gt;=AV12,"適","否"))</f>
        <v/>
      </c>
      <c r="AX78" s="663" t="str">
        <f t="shared" ref="AX78" si="75">IF(AX12=0,"",IF(AX76&gt;=AX12,"適","否"))</f>
        <v/>
      </c>
      <c r="AY78" s="664" t="str">
        <f t="shared" ref="AY78" si="76">IF(AX12=0,"",IF(AY76&gt;=AX12,"適","否"))</f>
        <v/>
      </c>
      <c r="AZ78" s="663" t="str">
        <f t="shared" ref="AZ78:BH78" si="77">IF(AZ12=0,"",IF(AZ76&gt;=AZ12,"適","否"))</f>
        <v/>
      </c>
      <c r="BA78" s="664" t="str">
        <f t="shared" ref="BA78:BI78" si="78">IF(AZ12=0,"",IF(BA76&gt;=AZ12,"適","否"))</f>
        <v/>
      </c>
      <c r="BB78" s="663" t="str">
        <f t="shared" si="77"/>
        <v/>
      </c>
      <c r="BC78" s="664" t="str">
        <f t="shared" si="78"/>
        <v/>
      </c>
      <c r="BD78" s="663" t="str">
        <f t="shared" si="77"/>
        <v/>
      </c>
      <c r="BE78" s="664" t="str">
        <f t="shared" si="78"/>
        <v/>
      </c>
      <c r="BF78" s="663" t="str">
        <f t="shared" si="77"/>
        <v/>
      </c>
      <c r="BG78" s="664" t="str">
        <f t="shared" si="78"/>
        <v/>
      </c>
      <c r="BH78" s="663" t="str">
        <f t="shared" si="77"/>
        <v/>
      </c>
      <c r="BI78" s="664" t="str">
        <f t="shared" si="78"/>
        <v/>
      </c>
      <c r="BJ78" s="665" t="s">
        <v>1700</v>
      </c>
    </row>
    <row r="79" spans="1:63" s="322" customFormat="1" ht="13.5" customHeight="1" x14ac:dyDescent="0.15">
      <c r="A79" s="629" t="s">
        <v>1680</v>
      </c>
      <c r="B79" s="34" t="s">
        <v>1732</v>
      </c>
    </row>
    <row r="80" spans="1:63" s="322" customFormat="1" ht="13.5" customHeight="1" x14ac:dyDescent="0.15">
      <c r="A80" s="322">
        <v>2</v>
      </c>
      <c r="B80" s="34" t="s">
        <v>1733</v>
      </c>
    </row>
    <row r="81" spans="1:2" ht="13.5" customHeight="1" x14ac:dyDescent="0.15">
      <c r="A81" s="604" t="s">
        <v>1727</v>
      </c>
      <c r="B81" s="4" t="s">
        <v>1736</v>
      </c>
    </row>
    <row r="82" spans="1:2" ht="13.5" customHeight="1" x14ac:dyDescent="0.15">
      <c r="B82" s="4" t="s">
        <v>1728</v>
      </c>
    </row>
    <row r="83" spans="1:2" ht="13.5" customHeight="1" x14ac:dyDescent="0.15">
      <c r="B83" s="4" t="s">
        <v>1731</v>
      </c>
    </row>
    <row r="84" spans="1:2" ht="13.5" customHeight="1" x14ac:dyDescent="0.15">
      <c r="B84" s="587" t="s">
        <v>1729</v>
      </c>
    </row>
    <row r="85" spans="1:2" ht="13.5" customHeight="1" x14ac:dyDescent="0.15">
      <c r="B85" s="587" t="s">
        <v>1730</v>
      </c>
    </row>
  </sheetData>
  <mergeCells count="399">
    <mergeCell ref="A1:H1"/>
    <mergeCell ref="BD2:BJ2"/>
    <mergeCell ref="A3:E3"/>
    <mergeCell ref="F3:I3"/>
    <mergeCell ref="J3:M3"/>
    <mergeCell ref="N3:Q3"/>
    <mergeCell ref="R3:U3"/>
    <mergeCell ref="V3:Y3"/>
    <mergeCell ref="Z3:AC3"/>
    <mergeCell ref="AD3:AG3"/>
    <mergeCell ref="BF3:BI3"/>
    <mergeCell ref="BJ3:BJ11"/>
    <mergeCell ref="A4:A10"/>
    <mergeCell ref="B4:B9"/>
    <mergeCell ref="F4:G4"/>
    <mergeCell ref="H4:I4"/>
    <mergeCell ref="J4:K4"/>
    <mergeCell ref="L4:M4"/>
    <mergeCell ref="N4:O4"/>
    <mergeCell ref="P4:Q4"/>
    <mergeCell ref="AH3:AK3"/>
    <mergeCell ref="AL3:AO3"/>
    <mergeCell ref="AP3:AS3"/>
    <mergeCell ref="AT3:AW3"/>
    <mergeCell ref="AX3:BA3"/>
    <mergeCell ref="BB3:BE3"/>
    <mergeCell ref="BB4:BC4"/>
    <mergeCell ref="BD4:BE4"/>
    <mergeCell ref="BF4:BG4"/>
    <mergeCell ref="BH4:BI4"/>
    <mergeCell ref="F5:G5"/>
    <mergeCell ref="H5:I5"/>
    <mergeCell ref="J5:K5"/>
    <mergeCell ref="L5:M5"/>
    <mergeCell ref="N5:O5"/>
    <mergeCell ref="P5:Q5"/>
    <mergeCell ref="AP4:AQ4"/>
    <mergeCell ref="AR4:AS4"/>
    <mergeCell ref="AT4:AU4"/>
    <mergeCell ref="R4:S4"/>
    <mergeCell ref="T4:U4"/>
    <mergeCell ref="V4:W4"/>
    <mergeCell ref="X4:Y4"/>
    <mergeCell ref="Z4:AA4"/>
    <mergeCell ref="AB4:AC4"/>
    <mergeCell ref="AV4:AW4"/>
    <mergeCell ref="AX4:AY4"/>
    <mergeCell ref="AZ4:BA4"/>
    <mergeCell ref="AD4:AE4"/>
    <mergeCell ref="AF4:AG4"/>
    <mergeCell ref="AH4:AI4"/>
    <mergeCell ref="AJ4:AK4"/>
    <mergeCell ref="AL4:AM4"/>
    <mergeCell ref="AN4:AO4"/>
    <mergeCell ref="BD5:BE5"/>
    <mergeCell ref="BF5:BG5"/>
    <mergeCell ref="BH5:BI5"/>
    <mergeCell ref="AV5:AW5"/>
    <mergeCell ref="AX5:AY5"/>
    <mergeCell ref="AZ5:BA5"/>
    <mergeCell ref="F6:G6"/>
    <mergeCell ref="H6:I6"/>
    <mergeCell ref="J6:K6"/>
    <mergeCell ref="L6:M6"/>
    <mergeCell ref="N6:O6"/>
    <mergeCell ref="P6:Q6"/>
    <mergeCell ref="AP5:AQ5"/>
    <mergeCell ref="AR5:AS5"/>
    <mergeCell ref="AT5:AU5"/>
    <mergeCell ref="AD5:AE5"/>
    <mergeCell ref="AF5:AG5"/>
    <mergeCell ref="AH5:AI5"/>
    <mergeCell ref="AJ5:AK5"/>
    <mergeCell ref="AL5:AM5"/>
    <mergeCell ref="AN5:AO5"/>
    <mergeCell ref="R5:S5"/>
    <mergeCell ref="T5:U5"/>
    <mergeCell ref="V5:W5"/>
    <mergeCell ref="AL6:AM6"/>
    <mergeCell ref="AN6:AO6"/>
    <mergeCell ref="R6:S6"/>
    <mergeCell ref="T6:U6"/>
    <mergeCell ref="V6:W6"/>
    <mergeCell ref="X6:Y6"/>
    <mergeCell ref="Z6:AA6"/>
    <mergeCell ref="AB6:AC6"/>
    <mergeCell ref="BB5:BC5"/>
    <mergeCell ref="X5:Y5"/>
    <mergeCell ref="Z5:AA5"/>
    <mergeCell ref="AB5:AC5"/>
    <mergeCell ref="V7:W7"/>
    <mergeCell ref="X7:Y7"/>
    <mergeCell ref="Z7:AA7"/>
    <mergeCell ref="AB7:AC7"/>
    <mergeCell ref="BB6:BC6"/>
    <mergeCell ref="AX7:AY7"/>
    <mergeCell ref="AZ7:BA7"/>
    <mergeCell ref="BD6:BE6"/>
    <mergeCell ref="BF6:BG6"/>
    <mergeCell ref="BH6:BI6"/>
    <mergeCell ref="F7:G7"/>
    <mergeCell ref="H7:I7"/>
    <mergeCell ref="J7:K7"/>
    <mergeCell ref="L7:M7"/>
    <mergeCell ref="N7:O7"/>
    <mergeCell ref="P7:Q7"/>
    <mergeCell ref="AP6:AQ6"/>
    <mergeCell ref="AR6:AS6"/>
    <mergeCell ref="AT6:AU6"/>
    <mergeCell ref="AV6:AW6"/>
    <mergeCell ref="AX6:AY6"/>
    <mergeCell ref="AZ6:BA6"/>
    <mergeCell ref="AD6:AE6"/>
    <mergeCell ref="AF6:AG6"/>
    <mergeCell ref="AH6:AI6"/>
    <mergeCell ref="AJ6:AK6"/>
    <mergeCell ref="BB7:BC7"/>
    <mergeCell ref="BD7:BE7"/>
    <mergeCell ref="BF7:BG7"/>
    <mergeCell ref="BH7:BI7"/>
    <mergeCell ref="AV7:AW7"/>
    <mergeCell ref="F8:G8"/>
    <mergeCell ref="H8:I8"/>
    <mergeCell ref="J8:K8"/>
    <mergeCell ref="L8:M8"/>
    <mergeCell ref="N8:O8"/>
    <mergeCell ref="P8:Q8"/>
    <mergeCell ref="AP7:AQ7"/>
    <mergeCell ref="AR7:AS7"/>
    <mergeCell ref="AT7:AU7"/>
    <mergeCell ref="AD7:AE7"/>
    <mergeCell ref="AF7:AG7"/>
    <mergeCell ref="AH7:AI7"/>
    <mergeCell ref="AJ7:AK7"/>
    <mergeCell ref="AL7:AM7"/>
    <mergeCell ref="AN7:AO7"/>
    <mergeCell ref="R7:S7"/>
    <mergeCell ref="T7:U7"/>
    <mergeCell ref="BD8:BE8"/>
    <mergeCell ref="BF8:BG8"/>
    <mergeCell ref="BH8:BI8"/>
    <mergeCell ref="F9:G9"/>
    <mergeCell ref="H9:I9"/>
    <mergeCell ref="J9:K9"/>
    <mergeCell ref="L9:M9"/>
    <mergeCell ref="N9:O9"/>
    <mergeCell ref="P9:Q9"/>
    <mergeCell ref="AP8:AQ8"/>
    <mergeCell ref="AR8:AS8"/>
    <mergeCell ref="AT8:AU8"/>
    <mergeCell ref="AV8:AW8"/>
    <mergeCell ref="AX8:AY8"/>
    <mergeCell ref="AZ8:BA8"/>
    <mergeCell ref="AD8:AE8"/>
    <mergeCell ref="AF8:AG8"/>
    <mergeCell ref="AH8:AI8"/>
    <mergeCell ref="AJ8:AK8"/>
    <mergeCell ref="AL8:AM8"/>
    <mergeCell ref="AN8:AO8"/>
    <mergeCell ref="R8:S8"/>
    <mergeCell ref="T8:U8"/>
    <mergeCell ref="V8:W8"/>
    <mergeCell ref="AL9:AM9"/>
    <mergeCell ref="AN9:AO9"/>
    <mergeCell ref="R9:S9"/>
    <mergeCell ref="T9:U9"/>
    <mergeCell ref="V9:W9"/>
    <mergeCell ref="X9:Y9"/>
    <mergeCell ref="Z9:AA9"/>
    <mergeCell ref="AB9:AC9"/>
    <mergeCell ref="BB8:BC8"/>
    <mergeCell ref="X8:Y8"/>
    <mergeCell ref="Z8:AA8"/>
    <mergeCell ref="AB8:AC8"/>
    <mergeCell ref="T10:U10"/>
    <mergeCell ref="V10:W10"/>
    <mergeCell ref="X10:Y10"/>
    <mergeCell ref="Z10:AA10"/>
    <mergeCell ref="BB9:BC9"/>
    <mergeCell ref="BD9:BE9"/>
    <mergeCell ref="BF9:BG9"/>
    <mergeCell ref="BH9:BI9"/>
    <mergeCell ref="B10:E10"/>
    <mergeCell ref="F10:G10"/>
    <mergeCell ref="H10:I10"/>
    <mergeCell ref="J10:K10"/>
    <mergeCell ref="L10:M10"/>
    <mergeCell ref="N10:O10"/>
    <mergeCell ref="AP9:AQ9"/>
    <mergeCell ref="AR9:AS9"/>
    <mergeCell ref="AT9:AU9"/>
    <mergeCell ref="AV9:AW9"/>
    <mergeCell ref="AX9:AY9"/>
    <mergeCell ref="AZ9:BA9"/>
    <mergeCell ref="AD9:AE9"/>
    <mergeCell ref="AF9:AG9"/>
    <mergeCell ref="AH9:AI9"/>
    <mergeCell ref="AJ9:AK9"/>
    <mergeCell ref="AZ10:BA10"/>
    <mergeCell ref="BB10:BC10"/>
    <mergeCell ref="BD10:BE10"/>
    <mergeCell ref="BF10:BG10"/>
    <mergeCell ref="BH10:BI10"/>
    <mergeCell ref="A11:D12"/>
    <mergeCell ref="F11:G11"/>
    <mergeCell ref="H11:I11"/>
    <mergeCell ref="J11:K11"/>
    <mergeCell ref="L11:M11"/>
    <mergeCell ref="AN10:AO10"/>
    <mergeCell ref="AP10:AQ10"/>
    <mergeCell ref="AR10:AS10"/>
    <mergeCell ref="AT10:AU10"/>
    <mergeCell ref="AV10:AW10"/>
    <mergeCell ref="AX10:AY10"/>
    <mergeCell ref="AB10:AC10"/>
    <mergeCell ref="AD10:AE10"/>
    <mergeCell ref="AF10:AG10"/>
    <mergeCell ref="AH10:AI10"/>
    <mergeCell ref="AJ10:AK10"/>
    <mergeCell ref="AL10:AM10"/>
    <mergeCell ref="P10:Q10"/>
    <mergeCell ref="R10:S10"/>
    <mergeCell ref="Z11:AA11"/>
    <mergeCell ref="AB11:AC11"/>
    <mergeCell ref="AD11:AE11"/>
    <mergeCell ref="AF11:AG11"/>
    <mergeCell ref="AH11:AI11"/>
    <mergeCell ref="AJ11:AK11"/>
    <mergeCell ref="N11:O11"/>
    <mergeCell ref="P11:Q11"/>
    <mergeCell ref="R11:S11"/>
    <mergeCell ref="T11:U11"/>
    <mergeCell ref="V11:W11"/>
    <mergeCell ref="X11:Y11"/>
    <mergeCell ref="AX11:AY11"/>
    <mergeCell ref="AZ11:BA11"/>
    <mergeCell ref="BB11:BC11"/>
    <mergeCell ref="BD11:BE11"/>
    <mergeCell ref="BF11:BG11"/>
    <mergeCell ref="BH11:BI11"/>
    <mergeCell ref="AL11:AM11"/>
    <mergeCell ref="AN11:AO11"/>
    <mergeCell ref="AP11:AQ11"/>
    <mergeCell ref="AR11:AS11"/>
    <mergeCell ref="AT11:AU11"/>
    <mergeCell ref="AV11:AW11"/>
    <mergeCell ref="V12:W12"/>
    <mergeCell ref="X12:Y12"/>
    <mergeCell ref="Z12:AA12"/>
    <mergeCell ref="AB12:AC12"/>
    <mergeCell ref="F12:G12"/>
    <mergeCell ref="H12:I12"/>
    <mergeCell ref="J12:K12"/>
    <mergeCell ref="L12:M12"/>
    <mergeCell ref="N12:O12"/>
    <mergeCell ref="P12:Q12"/>
    <mergeCell ref="BB12:BC12"/>
    <mergeCell ref="BD12:BE12"/>
    <mergeCell ref="BF12:BG12"/>
    <mergeCell ref="BH12:BI12"/>
    <mergeCell ref="A13:A76"/>
    <mergeCell ref="B13:C15"/>
    <mergeCell ref="D13:D15"/>
    <mergeCell ref="E13:E15"/>
    <mergeCell ref="B22:B24"/>
    <mergeCell ref="C22:C24"/>
    <mergeCell ref="AP12:AQ12"/>
    <mergeCell ref="AR12:AS12"/>
    <mergeCell ref="AT12:AU12"/>
    <mergeCell ref="AV12:AW12"/>
    <mergeCell ref="AX12:AY12"/>
    <mergeCell ref="AZ12:BA12"/>
    <mergeCell ref="AD12:AE12"/>
    <mergeCell ref="AF12:AG12"/>
    <mergeCell ref="AH12:AI12"/>
    <mergeCell ref="AJ12:AK12"/>
    <mergeCell ref="AL12:AM12"/>
    <mergeCell ref="AN12:AO12"/>
    <mergeCell ref="R12:S12"/>
    <mergeCell ref="T12:U12"/>
    <mergeCell ref="BK16:BK18"/>
    <mergeCell ref="B19:B21"/>
    <mergeCell ref="C19:C21"/>
    <mergeCell ref="D19:D21"/>
    <mergeCell ref="E19:E21"/>
    <mergeCell ref="BJ19:BJ21"/>
    <mergeCell ref="BK19:BK21"/>
    <mergeCell ref="BJ13:BJ15"/>
    <mergeCell ref="B16:B18"/>
    <mergeCell ref="C16:C18"/>
    <mergeCell ref="D16:D18"/>
    <mergeCell ref="E16:E18"/>
    <mergeCell ref="BJ16:BJ18"/>
    <mergeCell ref="D22:D24"/>
    <mergeCell ref="E22:E24"/>
    <mergeCell ref="BJ22:BJ24"/>
    <mergeCell ref="BK22:BK24"/>
    <mergeCell ref="B25:B27"/>
    <mergeCell ref="C25:C27"/>
    <mergeCell ref="D25:D27"/>
    <mergeCell ref="E25:E27"/>
    <mergeCell ref="BJ25:BJ27"/>
    <mergeCell ref="BK25:BK27"/>
    <mergeCell ref="B31:B33"/>
    <mergeCell ref="C31:C33"/>
    <mergeCell ref="D31:D33"/>
    <mergeCell ref="E31:E33"/>
    <mergeCell ref="BJ31:BJ33"/>
    <mergeCell ref="BK31:BK33"/>
    <mergeCell ref="B28:B30"/>
    <mergeCell ref="C28:C30"/>
    <mergeCell ref="D28:D30"/>
    <mergeCell ref="E28:E30"/>
    <mergeCell ref="BJ28:BJ30"/>
    <mergeCell ref="BK28:BK30"/>
    <mergeCell ref="B37:B39"/>
    <mergeCell ref="C37:C39"/>
    <mergeCell ref="D37:D39"/>
    <mergeCell ref="E37:E39"/>
    <mergeCell ref="BJ37:BJ39"/>
    <mergeCell ref="BK37:BK39"/>
    <mergeCell ref="B34:B36"/>
    <mergeCell ref="C34:C36"/>
    <mergeCell ref="D34:D36"/>
    <mergeCell ref="E34:E36"/>
    <mergeCell ref="BJ34:BJ36"/>
    <mergeCell ref="BK34:BK36"/>
    <mergeCell ref="B43:B45"/>
    <mergeCell ref="C43:C45"/>
    <mergeCell ref="D43:D45"/>
    <mergeCell ref="E43:E45"/>
    <mergeCell ref="BJ43:BJ45"/>
    <mergeCell ref="BK43:BK45"/>
    <mergeCell ref="B40:B42"/>
    <mergeCell ref="C40:C42"/>
    <mergeCell ref="D40:D42"/>
    <mergeCell ref="E40:E42"/>
    <mergeCell ref="BJ40:BJ42"/>
    <mergeCell ref="BK40:BK42"/>
    <mergeCell ref="B49:B51"/>
    <mergeCell ref="C49:C51"/>
    <mergeCell ref="D49:D51"/>
    <mergeCell ref="E49:E51"/>
    <mergeCell ref="BJ49:BJ51"/>
    <mergeCell ref="BK49:BK51"/>
    <mergeCell ref="B46:B48"/>
    <mergeCell ref="C46:C48"/>
    <mergeCell ref="D46:D48"/>
    <mergeCell ref="E46:E48"/>
    <mergeCell ref="BJ46:BJ48"/>
    <mergeCell ref="BK46:BK48"/>
    <mergeCell ref="B55:B57"/>
    <mergeCell ref="C55:C57"/>
    <mergeCell ref="D55:D57"/>
    <mergeCell ref="E55:E57"/>
    <mergeCell ref="BJ55:BJ57"/>
    <mergeCell ref="BK55:BK57"/>
    <mergeCell ref="B52:B54"/>
    <mergeCell ref="C52:C54"/>
    <mergeCell ref="D52:D54"/>
    <mergeCell ref="E52:E54"/>
    <mergeCell ref="BJ52:BJ54"/>
    <mergeCell ref="BK52:BK54"/>
    <mergeCell ref="B61:B63"/>
    <mergeCell ref="C61:C63"/>
    <mergeCell ref="D61:D63"/>
    <mergeCell ref="E61:E63"/>
    <mergeCell ref="BJ61:BJ63"/>
    <mergeCell ref="BK61:BK63"/>
    <mergeCell ref="B58:B60"/>
    <mergeCell ref="C58:C60"/>
    <mergeCell ref="D58:D60"/>
    <mergeCell ref="E58:E60"/>
    <mergeCell ref="BJ58:BJ60"/>
    <mergeCell ref="BK58:BK60"/>
    <mergeCell ref="B67:B69"/>
    <mergeCell ref="C67:C69"/>
    <mergeCell ref="D67:D69"/>
    <mergeCell ref="E67:E69"/>
    <mergeCell ref="BJ67:BJ69"/>
    <mergeCell ref="BK67:BK69"/>
    <mergeCell ref="B64:B66"/>
    <mergeCell ref="C64:C66"/>
    <mergeCell ref="D64:D66"/>
    <mergeCell ref="E64:E66"/>
    <mergeCell ref="BJ64:BJ66"/>
    <mergeCell ref="BK64:BK66"/>
    <mergeCell ref="B76:E76"/>
    <mergeCell ref="A77:D78"/>
    <mergeCell ref="B70:B72"/>
    <mergeCell ref="C70:C72"/>
    <mergeCell ref="D70:D72"/>
    <mergeCell ref="E70:E72"/>
    <mergeCell ref="BJ70:BJ72"/>
    <mergeCell ref="B73:B75"/>
    <mergeCell ref="C73:C75"/>
    <mergeCell ref="D73:D75"/>
    <mergeCell ref="E73:E75"/>
    <mergeCell ref="BJ73:BJ75"/>
  </mergeCells>
  <phoneticPr fontId="2"/>
  <conditionalFormatting sqref="F44:K44 BD44:BI44">
    <cfRule type="cellIs" dxfId="73" priority="17" stopIfTrue="1" operator="equal">
      <formula>1</formula>
    </cfRule>
  </conditionalFormatting>
  <conditionalFormatting sqref="F17:I17 AP17:BI17">
    <cfRule type="cellIs" dxfId="72" priority="7" stopIfTrue="1" operator="equal">
      <formula>1</formula>
    </cfRule>
  </conditionalFormatting>
  <conditionalFormatting sqref="F20:G20 AR20:BI20">
    <cfRule type="cellIs" dxfId="71" priority="21" stopIfTrue="1" operator="equal">
      <formula>1</formula>
    </cfRule>
  </conditionalFormatting>
  <conditionalFormatting sqref="F23:I23 AR23:BI23">
    <cfRule type="cellIs" dxfId="70" priority="20" stopIfTrue="1" operator="equal">
      <formula>1</formula>
    </cfRule>
  </conditionalFormatting>
  <conditionalFormatting sqref="F26:K26 BD26:BI26">
    <cfRule type="cellIs" dxfId="69" priority="19" stopIfTrue="1" operator="equal">
      <formula>1</formula>
    </cfRule>
  </conditionalFormatting>
  <conditionalFormatting sqref="F29:K29 BD29:BI29">
    <cfRule type="cellIs" dxfId="68" priority="11" stopIfTrue="1" operator="equal">
      <formula>1</formula>
    </cfRule>
  </conditionalFormatting>
  <conditionalFormatting sqref="F32:K32 BD32:BI32">
    <cfRule type="cellIs" dxfId="67" priority="10" stopIfTrue="1" operator="equal">
      <formula>1</formula>
    </cfRule>
  </conditionalFormatting>
  <conditionalFormatting sqref="F35:K35 BD35:BI35">
    <cfRule type="cellIs" dxfId="66" priority="18" stopIfTrue="1" operator="equal">
      <formula>1</formula>
    </cfRule>
  </conditionalFormatting>
  <conditionalFormatting sqref="F38:K38 BD38:BI38">
    <cfRule type="cellIs" dxfId="65" priority="9" stopIfTrue="1" operator="equal">
      <formula>1</formula>
    </cfRule>
  </conditionalFormatting>
  <conditionalFormatting sqref="F41:K41 BD41:BI41">
    <cfRule type="cellIs" dxfId="64" priority="6" stopIfTrue="1" operator="equal">
      <formula>1</formula>
    </cfRule>
  </conditionalFormatting>
  <conditionalFormatting sqref="F47:K47 BD47:BI47">
    <cfRule type="cellIs" dxfId="63" priority="16" stopIfTrue="1" operator="equal">
      <formula>1</formula>
    </cfRule>
  </conditionalFormatting>
  <conditionalFormatting sqref="F50:K50 BD50:BI50">
    <cfRule type="cellIs" dxfId="62" priority="8" stopIfTrue="1" operator="equal">
      <formula>1</formula>
    </cfRule>
  </conditionalFormatting>
  <conditionalFormatting sqref="F53:BI53">
    <cfRule type="cellIs" dxfId="61" priority="15" stopIfTrue="1" operator="equal">
      <formula>1</formula>
    </cfRule>
  </conditionalFormatting>
  <conditionalFormatting sqref="F56:BI56">
    <cfRule type="cellIs" dxfId="60" priority="14" stopIfTrue="1" operator="equal">
      <formula>1</formula>
    </cfRule>
  </conditionalFormatting>
  <conditionalFormatting sqref="F59:BI59">
    <cfRule type="cellIs" dxfId="59" priority="13" stopIfTrue="1" operator="equal">
      <formula>1</formula>
    </cfRule>
  </conditionalFormatting>
  <conditionalFormatting sqref="F62:BI62">
    <cfRule type="cellIs" dxfId="58" priority="12" stopIfTrue="1" operator="equal">
      <formula>1</formula>
    </cfRule>
  </conditionalFormatting>
  <conditionalFormatting sqref="F65:BI65">
    <cfRule type="cellIs" dxfId="57" priority="22" stopIfTrue="1" operator="equal">
      <formula>1</formula>
    </cfRule>
  </conditionalFormatting>
  <conditionalFormatting sqref="F68:BI68">
    <cfRule type="cellIs" dxfId="56" priority="23" stopIfTrue="1" operator="equal">
      <formula>1</formula>
    </cfRule>
  </conditionalFormatting>
  <conditionalFormatting sqref="F71:BI71">
    <cfRule type="cellIs" dxfId="55" priority="24" stopIfTrue="1" operator="equal">
      <formula>1</formula>
    </cfRule>
  </conditionalFormatting>
  <conditionalFormatting sqref="F74:BI74">
    <cfRule type="cellIs" dxfId="54" priority="25" stopIfTrue="1" operator="equal">
      <formula>1</formula>
    </cfRule>
  </conditionalFormatting>
  <conditionalFormatting sqref="AF53:BC53">
    <cfRule type="cellIs" dxfId="53" priority="5" operator="equal">
      <formula>1</formula>
    </cfRule>
  </conditionalFormatting>
  <conditionalFormatting sqref="J17:AO17">
    <cfRule type="cellIs" dxfId="52" priority="4" stopIfTrue="1" operator="equal">
      <formula>1</formula>
    </cfRule>
  </conditionalFormatting>
  <conditionalFormatting sqref="H20:AQ20">
    <cfRule type="cellIs" dxfId="51" priority="3" stopIfTrue="1" operator="equal">
      <formula>1</formula>
    </cfRule>
  </conditionalFormatting>
  <conditionalFormatting sqref="J23:AQ23">
    <cfRule type="cellIs" dxfId="50" priority="2" stopIfTrue="1" operator="equal">
      <formula>1</formula>
    </cfRule>
  </conditionalFormatting>
  <conditionalFormatting sqref="L26:BC26 L29:BC29 L32:BC32 L35:BC35 L38:BC38 L41:BC41 L44:BC44 L47:BC47 L50:BC50">
    <cfRule type="cellIs" dxfId="49" priority="1" stopIfTrue="1" operator="equal">
      <formula>1</formula>
    </cfRule>
  </conditionalFormatting>
  <printOptions horizontalCentered="1" verticalCentered="1"/>
  <pageMargins left="0.39370078740157483" right="0.19685039370078741" top="0.39370078740157483" bottom="0" header="7.874015748031496E-2" footer="3.937007874015748E-2"/>
  <pageSetup paperSize="9" firstPageNumber="16" fitToHeight="0" orientation="landscape" cellComments="asDisplayed" useFirstPageNumber="1" r:id="rId1"/>
  <headerFooter alignWithMargins="0">
    <oddHeader>&amp;R&amp;8【 &amp;A 】</oddHeader>
  </headerFooter>
  <rowBreaks count="1" manualBreakCount="1">
    <brk id="85" max="61"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K84"/>
  <sheetViews>
    <sheetView view="pageBreakPreview" zoomScaleNormal="160" zoomScaleSheetLayoutView="100" workbookViewId="0">
      <selection activeCell="AE56" sqref="AE56"/>
    </sheetView>
  </sheetViews>
  <sheetFormatPr defaultRowHeight="13.5" x14ac:dyDescent="0.15"/>
  <cols>
    <col min="1" max="1" width="4.25" style="587" customWidth="1"/>
    <col min="2" max="2" width="2.625" style="587" customWidth="1"/>
    <col min="3" max="3" width="7.25" style="587" customWidth="1"/>
    <col min="4" max="4" width="7.375" style="587" customWidth="1"/>
    <col min="5" max="5" width="7.25" style="587" customWidth="1"/>
    <col min="6" max="61" width="1.875" style="587" customWidth="1"/>
    <col min="62" max="62" width="9.625" style="587" customWidth="1"/>
    <col min="63" max="63" width="3.625" style="587" customWidth="1"/>
  </cols>
  <sheetData>
    <row r="1" spans="1:63" x14ac:dyDescent="0.15">
      <c r="A1" s="2344" t="s">
        <v>1738</v>
      </c>
      <c r="B1" s="2344"/>
      <c r="C1" s="2344"/>
      <c r="D1" s="2344"/>
      <c r="E1" s="2344"/>
      <c r="F1" s="2344"/>
      <c r="G1" s="2344"/>
      <c r="H1" s="2344"/>
      <c r="I1" s="2344"/>
      <c r="J1" s="2344"/>
      <c r="K1" s="4" t="s">
        <v>1693</v>
      </c>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row>
    <row r="2" spans="1:63" x14ac:dyDescent="0.15">
      <c r="A2" s="4"/>
      <c r="B2" s="581" t="s">
        <v>1741</v>
      </c>
      <c r="C2" s="582"/>
      <c r="D2" s="582"/>
      <c r="E2" s="582"/>
      <c r="F2" s="582"/>
      <c r="G2" s="582"/>
      <c r="H2" s="582"/>
      <c r="I2" s="583"/>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2371" t="s">
        <v>1705</v>
      </c>
      <c r="AY2" s="2371"/>
      <c r="AZ2" s="2371"/>
      <c r="BA2" s="2371"/>
      <c r="BB2" s="2371"/>
      <c r="BC2" s="2371"/>
      <c r="BD2" s="2371"/>
      <c r="BE2" s="2371"/>
      <c r="BF2" s="2081" t="s">
        <v>1710</v>
      </c>
      <c r="BG2" s="2081"/>
      <c r="BH2" s="2081"/>
      <c r="BI2" s="2081"/>
      <c r="BJ2" s="2081"/>
      <c r="BK2" s="4"/>
    </row>
    <row r="3" spans="1:63" x14ac:dyDescent="0.15">
      <c r="A3" s="782" t="s">
        <v>1694</v>
      </c>
      <c r="B3" s="783"/>
      <c r="C3" s="783"/>
      <c r="D3" s="783"/>
      <c r="E3" s="784"/>
      <c r="F3" s="2342">
        <v>0.29166666666666669</v>
      </c>
      <c r="G3" s="2341"/>
      <c r="H3" s="2341"/>
      <c r="I3" s="2341"/>
      <c r="J3" s="2342">
        <v>0.33333333333333298</v>
      </c>
      <c r="K3" s="2341"/>
      <c r="L3" s="2341"/>
      <c r="M3" s="2343"/>
      <c r="N3" s="2341">
        <v>0.375</v>
      </c>
      <c r="O3" s="2341"/>
      <c r="P3" s="2341"/>
      <c r="Q3" s="2341"/>
      <c r="R3" s="2342">
        <v>0.41666666666666702</v>
      </c>
      <c r="S3" s="2341"/>
      <c r="T3" s="2341"/>
      <c r="U3" s="2343"/>
      <c r="V3" s="2341">
        <v>0.45833333333333298</v>
      </c>
      <c r="W3" s="2341"/>
      <c r="X3" s="2341"/>
      <c r="Y3" s="2341"/>
      <c r="Z3" s="2342">
        <v>0.5</v>
      </c>
      <c r="AA3" s="2341"/>
      <c r="AB3" s="2341"/>
      <c r="AC3" s="2343"/>
      <c r="AD3" s="2337">
        <v>0.54166666666666696</v>
      </c>
      <c r="AE3" s="2337"/>
      <c r="AF3" s="2337"/>
      <c r="AG3" s="2337"/>
      <c r="AH3" s="2337">
        <v>0.58333333333333304</v>
      </c>
      <c r="AI3" s="2337"/>
      <c r="AJ3" s="2337"/>
      <c r="AK3" s="2337"/>
      <c r="AL3" s="2337">
        <v>0.625</v>
      </c>
      <c r="AM3" s="2337"/>
      <c r="AN3" s="2337"/>
      <c r="AO3" s="2337"/>
      <c r="AP3" s="2337">
        <v>0.66666666666666696</v>
      </c>
      <c r="AQ3" s="2337"/>
      <c r="AR3" s="2337"/>
      <c r="AS3" s="2337"/>
      <c r="AT3" s="2337">
        <v>0.70833333333333304</v>
      </c>
      <c r="AU3" s="2337"/>
      <c r="AV3" s="2337"/>
      <c r="AW3" s="2337"/>
      <c r="AX3" s="2337">
        <v>0.75</v>
      </c>
      <c r="AY3" s="2337"/>
      <c r="AZ3" s="2337"/>
      <c r="BA3" s="2337"/>
      <c r="BB3" s="2337">
        <v>0.79166666666666696</v>
      </c>
      <c r="BC3" s="2337"/>
      <c r="BD3" s="2337"/>
      <c r="BE3" s="2337"/>
      <c r="BF3" s="2337">
        <v>0.83333333333333337</v>
      </c>
      <c r="BG3" s="2337"/>
      <c r="BH3" s="2337"/>
      <c r="BI3" s="2337"/>
      <c r="BJ3" s="2372" t="s">
        <v>1709</v>
      </c>
    </row>
    <row r="4" spans="1:63" x14ac:dyDescent="0.15">
      <c r="A4" s="878" t="s">
        <v>1695</v>
      </c>
      <c r="B4" s="2338" t="s">
        <v>1725</v>
      </c>
      <c r="C4" s="588" t="s">
        <v>1629</v>
      </c>
      <c r="D4" s="632"/>
      <c r="E4" s="589"/>
      <c r="F4" s="2335">
        <v>0</v>
      </c>
      <c r="G4" s="2336"/>
      <c r="H4" s="2335">
        <v>1</v>
      </c>
      <c r="I4" s="2336"/>
      <c r="J4" s="2335">
        <v>5</v>
      </c>
      <c r="K4" s="2336"/>
      <c r="L4" s="2335">
        <v>6</v>
      </c>
      <c r="M4" s="2336"/>
      <c r="N4" s="2335">
        <v>6</v>
      </c>
      <c r="O4" s="2336"/>
      <c r="P4" s="2335">
        <v>6</v>
      </c>
      <c r="Q4" s="2336"/>
      <c r="R4" s="2335">
        <v>6</v>
      </c>
      <c r="S4" s="2336"/>
      <c r="T4" s="2335">
        <v>6</v>
      </c>
      <c r="U4" s="2336"/>
      <c r="V4" s="2335">
        <v>6</v>
      </c>
      <c r="W4" s="2336"/>
      <c r="X4" s="2335">
        <v>6</v>
      </c>
      <c r="Y4" s="2336"/>
      <c r="Z4" s="2335">
        <v>6</v>
      </c>
      <c r="AA4" s="2336"/>
      <c r="AB4" s="2335">
        <v>6</v>
      </c>
      <c r="AC4" s="2336"/>
      <c r="AD4" s="2335">
        <v>6</v>
      </c>
      <c r="AE4" s="2336"/>
      <c r="AF4" s="2335">
        <v>6</v>
      </c>
      <c r="AG4" s="2336"/>
      <c r="AH4" s="2335">
        <v>6</v>
      </c>
      <c r="AI4" s="2336"/>
      <c r="AJ4" s="2335">
        <v>6</v>
      </c>
      <c r="AK4" s="2336"/>
      <c r="AL4" s="2335">
        <v>6</v>
      </c>
      <c r="AM4" s="2336"/>
      <c r="AN4" s="2335">
        <v>6</v>
      </c>
      <c r="AO4" s="2336"/>
      <c r="AP4" s="2335">
        <v>5</v>
      </c>
      <c r="AQ4" s="2336"/>
      <c r="AR4" s="2335">
        <v>4</v>
      </c>
      <c r="AS4" s="2336"/>
      <c r="AT4" s="2335">
        <v>2</v>
      </c>
      <c r="AU4" s="2336"/>
      <c r="AV4" s="2335">
        <v>0</v>
      </c>
      <c r="AW4" s="2370"/>
      <c r="AX4" s="2335">
        <v>0</v>
      </c>
      <c r="AY4" s="2370"/>
      <c r="AZ4" s="2336">
        <v>0</v>
      </c>
      <c r="BA4" s="2370"/>
      <c r="BB4" s="2335">
        <v>0</v>
      </c>
      <c r="BC4" s="2336"/>
      <c r="BD4" s="2335">
        <v>0</v>
      </c>
      <c r="BE4" s="2370"/>
      <c r="BF4" s="2335">
        <v>0</v>
      </c>
      <c r="BG4" s="2370"/>
      <c r="BH4" s="2336">
        <v>0</v>
      </c>
      <c r="BI4" s="2370"/>
      <c r="BJ4" s="2307"/>
    </row>
    <row r="5" spans="1:63" x14ac:dyDescent="0.15">
      <c r="A5" s="878"/>
      <c r="B5" s="2339"/>
      <c r="C5" s="590" t="s">
        <v>1683</v>
      </c>
      <c r="D5" s="633"/>
      <c r="E5" s="591"/>
      <c r="F5" s="867">
        <v>0</v>
      </c>
      <c r="G5" s="868"/>
      <c r="H5" s="867">
        <v>4</v>
      </c>
      <c r="I5" s="868"/>
      <c r="J5" s="867">
        <v>6</v>
      </c>
      <c r="K5" s="868"/>
      <c r="L5" s="867">
        <v>9</v>
      </c>
      <c r="M5" s="868"/>
      <c r="N5" s="867">
        <v>9</v>
      </c>
      <c r="O5" s="868"/>
      <c r="P5" s="867">
        <v>9</v>
      </c>
      <c r="Q5" s="868"/>
      <c r="R5" s="867">
        <v>9</v>
      </c>
      <c r="S5" s="868"/>
      <c r="T5" s="867">
        <v>9</v>
      </c>
      <c r="U5" s="868"/>
      <c r="V5" s="867">
        <v>9</v>
      </c>
      <c r="W5" s="868"/>
      <c r="X5" s="867">
        <v>9</v>
      </c>
      <c r="Y5" s="868"/>
      <c r="Z5" s="867">
        <v>9</v>
      </c>
      <c r="AA5" s="868"/>
      <c r="AB5" s="867">
        <v>9</v>
      </c>
      <c r="AC5" s="868"/>
      <c r="AD5" s="867">
        <v>9</v>
      </c>
      <c r="AE5" s="868"/>
      <c r="AF5" s="867">
        <v>9</v>
      </c>
      <c r="AG5" s="868"/>
      <c r="AH5" s="867">
        <v>9</v>
      </c>
      <c r="AI5" s="868"/>
      <c r="AJ5" s="867">
        <v>9</v>
      </c>
      <c r="AK5" s="868"/>
      <c r="AL5" s="867">
        <v>9</v>
      </c>
      <c r="AM5" s="868"/>
      <c r="AN5" s="867">
        <v>9</v>
      </c>
      <c r="AO5" s="868"/>
      <c r="AP5" s="867">
        <v>8</v>
      </c>
      <c r="AQ5" s="868"/>
      <c r="AR5" s="867">
        <v>7</v>
      </c>
      <c r="AS5" s="868"/>
      <c r="AT5" s="867">
        <v>6</v>
      </c>
      <c r="AU5" s="868"/>
      <c r="AV5" s="867">
        <v>5</v>
      </c>
      <c r="AW5" s="869"/>
      <c r="AX5" s="867">
        <v>3</v>
      </c>
      <c r="AY5" s="869"/>
      <c r="AZ5" s="868">
        <v>1</v>
      </c>
      <c r="BA5" s="869"/>
      <c r="BB5" s="867">
        <v>0</v>
      </c>
      <c r="BC5" s="868"/>
      <c r="BD5" s="867">
        <v>0</v>
      </c>
      <c r="BE5" s="869"/>
      <c r="BF5" s="867">
        <v>0</v>
      </c>
      <c r="BG5" s="869"/>
      <c r="BH5" s="868">
        <v>0</v>
      </c>
      <c r="BI5" s="869"/>
      <c r="BJ5" s="2307"/>
    </row>
    <row r="6" spans="1:63" x14ac:dyDescent="0.15">
      <c r="A6" s="878"/>
      <c r="B6" s="2339"/>
      <c r="C6" s="590" t="s">
        <v>1696</v>
      </c>
      <c r="D6" s="633"/>
      <c r="E6" s="591"/>
      <c r="F6" s="867">
        <v>0</v>
      </c>
      <c r="G6" s="868"/>
      <c r="H6" s="867">
        <v>4</v>
      </c>
      <c r="I6" s="868"/>
      <c r="J6" s="867">
        <v>5</v>
      </c>
      <c r="K6" s="868"/>
      <c r="L6" s="867">
        <v>10</v>
      </c>
      <c r="M6" s="868"/>
      <c r="N6" s="867">
        <v>10</v>
      </c>
      <c r="O6" s="868"/>
      <c r="P6" s="867">
        <v>10</v>
      </c>
      <c r="Q6" s="868"/>
      <c r="R6" s="867">
        <v>10</v>
      </c>
      <c r="S6" s="868"/>
      <c r="T6" s="867">
        <v>10</v>
      </c>
      <c r="U6" s="868"/>
      <c r="V6" s="867">
        <v>10</v>
      </c>
      <c r="W6" s="868"/>
      <c r="X6" s="867">
        <v>10</v>
      </c>
      <c r="Y6" s="868"/>
      <c r="Z6" s="867">
        <v>10</v>
      </c>
      <c r="AA6" s="868"/>
      <c r="AB6" s="867">
        <v>10</v>
      </c>
      <c r="AC6" s="868"/>
      <c r="AD6" s="867">
        <v>10</v>
      </c>
      <c r="AE6" s="868"/>
      <c r="AF6" s="867">
        <v>10</v>
      </c>
      <c r="AG6" s="868"/>
      <c r="AH6" s="867">
        <v>10</v>
      </c>
      <c r="AI6" s="868"/>
      <c r="AJ6" s="867">
        <v>10</v>
      </c>
      <c r="AK6" s="868"/>
      <c r="AL6" s="867">
        <v>10</v>
      </c>
      <c r="AM6" s="868"/>
      <c r="AN6" s="867">
        <v>10</v>
      </c>
      <c r="AO6" s="868"/>
      <c r="AP6" s="867">
        <v>9</v>
      </c>
      <c r="AQ6" s="868"/>
      <c r="AR6" s="867">
        <v>8</v>
      </c>
      <c r="AS6" s="868"/>
      <c r="AT6" s="867">
        <v>7</v>
      </c>
      <c r="AU6" s="868"/>
      <c r="AV6" s="867">
        <v>5</v>
      </c>
      <c r="AW6" s="869"/>
      <c r="AX6" s="867">
        <v>3</v>
      </c>
      <c r="AY6" s="869"/>
      <c r="AZ6" s="868">
        <v>1</v>
      </c>
      <c r="BA6" s="869"/>
      <c r="BB6" s="867">
        <v>1</v>
      </c>
      <c r="BC6" s="868"/>
      <c r="BD6" s="867">
        <v>0</v>
      </c>
      <c r="BE6" s="869"/>
      <c r="BF6" s="867">
        <v>0</v>
      </c>
      <c r="BG6" s="869"/>
      <c r="BH6" s="868">
        <v>0</v>
      </c>
      <c r="BI6" s="869"/>
      <c r="BJ6" s="2307"/>
    </row>
    <row r="7" spans="1:63" x14ac:dyDescent="0.15">
      <c r="A7" s="878"/>
      <c r="B7" s="2339"/>
      <c r="C7" s="590" t="s">
        <v>1632</v>
      </c>
      <c r="D7" s="633"/>
      <c r="E7" s="591"/>
      <c r="F7" s="867">
        <v>0</v>
      </c>
      <c r="G7" s="868"/>
      <c r="H7" s="867">
        <v>2</v>
      </c>
      <c r="I7" s="868"/>
      <c r="J7" s="867">
        <v>8</v>
      </c>
      <c r="K7" s="868"/>
      <c r="L7" s="867">
        <v>18</v>
      </c>
      <c r="M7" s="868"/>
      <c r="N7" s="867">
        <v>18</v>
      </c>
      <c r="O7" s="868"/>
      <c r="P7" s="867">
        <v>18</v>
      </c>
      <c r="Q7" s="868"/>
      <c r="R7" s="867">
        <v>18</v>
      </c>
      <c r="S7" s="868"/>
      <c r="T7" s="867">
        <v>18</v>
      </c>
      <c r="U7" s="868"/>
      <c r="V7" s="867">
        <v>18</v>
      </c>
      <c r="W7" s="868"/>
      <c r="X7" s="867">
        <v>18</v>
      </c>
      <c r="Y7" s="868"/>
      <c r="Z7" s="867">
        <v>18</v>
      </c>
      <c r="AA7" s="868"/>
      <c r="AB7" s="867">
        <v>18</v>
      </c>
      <c r="AC7" s="868"/>
      <c r="AD7" s="867">
        <v>18</v>
      </c>
      <c r="AE7" s="868"/>
      <c r="AF7" s="867">
        <v>18</v>
      </c>
      <c r="AG7" s="868"/>
      <c r="AH7" s="867">
        <v>18</v>
      </c>
      <c r="AI7" s="868"/>
      <c r="AJ7" s="867">
        <v>18</v>
      </c>
      <c r="AK7" s="868"/>
      <c r="AL7" s="867">
        <v>18</v>
      </c>
      <c r="AM7" s="868"/>
      <c r="AN7" s="867">
        <v>18</v>
      </c>
      <c r="AO7" s="868"/>
      <c r="AP7" s="867">
        <v>11</v>
      </c>
      <c r="AQ7" s="868"/>
      <c r="AR7" s="867">
        <v>10</v>
      </c>
      <c r="AS7" s="868"/>
      <c r="AT7" s="867">
        <v>9</v>
      </c>
      <c r="AU7" s="868"/>
      <c r="AV7" s="867">
        <v>7</v>
      </c>
      <c r="AW7" s="869"/>
      <c r="AX7" s="867">
        <v>5</v>
      </c>
      <c r="AY7" s="869"/>
      <c r="AZ7" s="868">
        <v>3</v>
      </c>
      <c r="BA7" s="869"/>
      <c r="BB7" s="867">
        <v>2</v>
      </c>
      <c r="BC7" s="868"/>
      <c r="BD7" s="867">
        <v>0</v>
      </c>
      <c r="BE7" s="869"/>
      <c r="BF7" s="867">
        <v>0</v>
      </c>
      <c r="BG7" s="869"/>
      <c r="BH7" s="868">
        <v>0</v>
      </c>
      <c r="BI7" s="869"/>
      <c r="BJ7" s="2307"/>
    </row>
    <row r="8" spans="1:63" x14ac:dyDescent="0.15">
      <c r="A8" s="878"/>
      <c r="B8" s="2339"/>
      <c r="C8" s="590" t="s">
        <v>1697</v>
      </c>
      <c r="D8" s="633"/>
      <c r="E8" s="591"/>
      <c r="F8" s="867">
        <v>0</v>
      </c>
      <c r="G8" s="868"/>
      <c r="H8" s="867">
        <v>11</v>
      </c>
      <c r="I8" s="868"/>
      <c r="J8" s="867">
        <v>20</v>
      </c>
      <c r="K8" s="868"/>
      <c r="L8" s="867">
        <v>37</v>
      </c>
      <c r="M8" s="868"/>
      <c r="N8" s="867">
        <v>37</v>
      </c>
      <c r="O8" s="868"/>
      <c r="P8" s="867">
        <v>37</v>
      </c>
      <c r="Q8" s="868"/>
      <c r="R8" s="867">
        <v>37</v>
      </c>
      <c r="S8" s="868"/>
      <c r="T8" s="867">
        <v>37</v>
      </c>
      <c r="U8" s="868"/>
      <c r="V8" s="867">
        <v>37</v>
      </c>
      <c r="W8" s="868"/>
      <c r="X8" s="867">
        <v>37</v>
      </c>
      <c r="Y8" s="868"/>
      <c r="Z8" s="867">
        <v>37</v>
      </c>
      <c r="AA8" s="868"/>
      <c r="AB8" s="867">
        <v>37</v>
      </c>
      <c r="AC8" s="868"/>
      <c r="AD8" s="867">
        <v>37</v>
      </c>
      <c r="AE8" s="868"/>
      <c r="AF8" s="867">
        <v>37</v>
      </c>
      <c r="AG8" s="868"/>
      <c r="AH8" s="867">
        <v>37</v>
      </c>
      <c r="AI8" s="868"/>
      <c r="AJ8" s="867">
        <v>37</v>
      </c>
      <c r="AK8" s="868"/>
      <c r="AL8" s="867">
        <v>37</v>
      </c>
      <c r="AM8" s="868"/>
      <c r="AN8" s="867">
        <v>37</v>
      </c>
      <c r="AO8" s="868"/>
      <c r="AP8" s="867">
        <v>33</v>
      </c>
      <c r="AQ8" s="868"/>
      <c r="AR8" s="867">
        <v>30</v>
      </c>
      <c r="AS8" s="868"/>
      <c r="AT8" s="867">
        <v>26</v>
      </c>
      <c r="AU8" s="868"/>
      <c r="AV8" s="867">
        <v>20</v>
      </c>
      <c r="AW8" s="869"/>
      <c r="AX8" s="867">
        <v>12</v>
      </c>
      <c r="AY8" s="869"/>
      <c r="AZ8" s="868">
        <v>7</v>
      </c>
      <c r="BA8" s="869"/>
      <c r="BB8" s="867">
        <v>4</v>
      </c>
      <c r="BC8" s="868"/>
      <c r="BD8" s="867">
        <v>0</v>
      </c>
      <c r="BE8" s="869"/>
      <c r="BF8" s="867">
        <v>0</v>
      </c>
      <c r="BG8" s="869"/>
      <c r="BH8" s="868">
        <v>0</v>
      </c>
      <c r="BI8" s="869"/>
      <c r="BJ8" s="2307"/>
    </row>
    <row r="9" spans="1:63" x14ac:dyDescent="0.15">
      <c r="A9" s="878"/>
      <c r="B9" s="782" t="s">
        <v>16</v>
      </c>
      <c r="C9" s="783"/>
      <c r="D9" s="783"/>
      <c r="E9" s="784"/>
      <c r="F9" s="2364">
        <f>SUM(F4:F8)</f>
        <v>0</v>
      </c>
      <c r="G9" s="2366"/>
      <c r="H9" s="2364">
        <f>SUM(H4:H8)</f>
        <v>22</v>
      </c>
      <c r="I9" s="2366"/>
      <c r="J9" s="2364">
        <f>SUM(J4:J8)</f>
        <v>44</v>
      </c>
      <c r="K9" s="2365"/>
      <c r="L9" s="2366">
        <f>SUM(L4:L8)</f>
        <v>80</v>
      </c>
      <c r="M9" s="2365"/>
      <c r="N9" s="2366">
        <f>SUM(N4:N8)</f>
        <v>80</v>
      </c>
      <c r="O9" s="2366"/>
      <c r="P9" s="2364">
        <f>SUM(P4:P8)</f>
        <v>80</v>
      </c>
      <c r="Q9" s="2366"/>
      <c r="R9" s="2364">
        <f>SUM(R4:R8)</f>
        <v>80</v>
      </c>
      <c r="S9" s="2365"/>
      <c r="T9" s="2366">
        <f>SUM(T4:T8)</f>
        <v>80</v>
      </c>
      <c r="U9" s="2365"/>
      <c r="V9" s="2366">
        <f>SUM(V4:V8)</f>
        <v>80</v>
      </c>
      <c r="W9" s="2366"/>
      <c r="X9" s="2364">
        <f>SUM(X4:X8)</f>
        <v>80</v>
      </c>
      <c r="Y9" s="2366"/>
      <c r="Z9" s="2364">
        <f>SUM(Z4:Z8)</f>
        <v>80</v>
      </c>
      <c r="AA9" s="2365"/>
      <c r="AB9" s="2366">
        <f>SUM(AB4:AB8)</f>
        <v>80</v>
      </c>
      <c r="AC9" s="2365"/>
      <c r="AD9" s="2366">
        <f>SUM(AD4:AD8)</f>
        <v>80</v>
      </c>
      <c r="AE9" s="2366"/>
      <c r="AF9" s="2364">
        <f>SUM(AF4:AF8)</f>
        <v>80</v>
      </c>
      <c r="AG9" s="2365"/>
      <c r="AH9" s="2364">
        <f>SUM(AH4:AH8)</f>
        <v>80</v>
      </c>
      <c r="AI9" s="2365"/>
      <c r="AJ9" s="2366">
        <f>SUM(AJ4:AJ8)</f>
        <v>80</v>
      </c>
      <c r="AK9" s="2365"/>
      <c r="AL9" s="2364">
        <f>SUM(AL4:AL8)</f>
        <v>80</v>
      </c>
      <c r="AM9" s="2366"/>
      <c r="AN9" s="2364">
        <f>SUM(AN4:AN8)</f>
        <v>80</v>
      </c>
      <c r="AO9" s="2365"/>
      <c r="AP9" s="2364">
        <f>SUM(AP4:AP8)</f>
        <v>66</v>
      </c>
      <c r="AQ9" s="2365"/>
      <c r="AR9" s="2366">
        <f>SUM(AR4:AR8)</f>
        <v>59</v>
      </c>
      <c r="AS9" s="2365"/>
      <c r="AT9" s="2364">
        <f>SUM(AT4:AT8)</f>
        <v>50</v>
      </c>
      <c r="AU9" s="2366"/>
      <c r="AV9" s="2364">
        <f>SUM(AV4:AV8)</f>
        <v>37</v>
      </c>
      <c r="AW9" s="2365"/>
      <c r="AX9" s="2364">
        <f>SUM(AX4:AX8)</f>
        <v>23</v>
      </c>
      <c r="AY9" s="2365"/>
      <c r="AZ9" s="2366">
        <f>SUM(AZ4:AZ8)</f>
        <v>12</v>
      </c>
      <c r="BA9" s="2365"/>
      <c r="BB9" s="2364">
        <f>SUM(BB4:BB8)</f>
        <v>7</v>
      </c>
      <c r="BC9" s="2366"/>
      <c r="BD9" s="2364">
        <f>SUM(BD4:BD8)</f>
        <v>0</v>
      </c>
      <c r="BE9" s="2365"/>
      <c r="BF9" s="2364">
        <f>SUM(BF4:BF8)</f>
        <v>0</v>
      </c>
      <c r="BG9" s="2365"/>
      <c r="BH9" s="2366">
        <f>SUM(BH4:BH8)</f>
        <v>0</v>
      </c>
      <c r="BI9" s="2365"/>
      <c r="BJ9" s="2307"/>
    </row>
    <row r="10" spans="1:63" x14ac:dyDescent="0.15">
      <c r="A10" s="823" t="s">
        <v>1740</v>
      </c>
      <c r="B10" s="824"/>
      <c r="C10" s="824"/>
      <c r="D10" s="1483" t="s">
        <v>1698</v>
      </c>
      <c r="E10" s="2367"/>
      <c r="F10" s="2362">
        <f>IF(AND(F9&gt;0,ROUND((TRUNC(F4/3,1)+TRUNC((F5+F6)/6,1)+TRUNC(F7/20,1)+TRUNC(F8/30,1)),0)&lt;2),2,ROUND((TRUNC(F4/3,1)+TRUNC((F5+F6)/6,1)+TRUNC(F7/20,1)+TRUNC(F8/30,1)),0))</f>
        <v>0</v>
      </c>
      <c r="G10" s="2363"/>
      <c r="H10" s="2362">
        <f t="shared" ref="H10" si="0">IF(AND(H9&gt;0,ROUND((TRUNC(H4/3,1)+TRUNC((H5+H6)/6,1)+TRUNC(H7/20,1)+TRUNC(H8/30,1)),0)&lt;2),2,ROUND((TRUNC(H4/3,1)+TRUNC((H5+H6)/6,1)+TRUNC(H7/20,1)+TRUNC(H8/30,1)),0))</f>
        <v>2</v>
      </c>
      <c r="I10" s="2363"/>
      <c r="J10" s="2362">
        <f t="shared" ref="J10" si="1">IF(AND(J9&gt;0,ROUND((TRUNC(J4/3,1)+TRUNC((J5+J6)/6,1)+TRUNC(J7/20,1)+TRUNC(J8/30,1)),0)&lt;2),2,ROUND((TRUNC(J4/3,1)+TRUNC((J5+J6)/6,1)+TRUNC(J7/20,1)+TRUNC(J8/30,1)),0))</f>
        <v>4</v>
      </c>
      <c r="K10" s="2363"/>
      <c r="L10" s="2362">
        <f t="shared" ref="L10" si="2">IF(AND(L9&gt;0,ROUND((TRUNC(L4/3,1)+TRUNC((L5+L6)/6,1)+TRUNC(L7/20,1)+TRUNC(L8/30,1)),0)&lt;2),2,ROUND((TRUNC(L4/3,1)+TRUNC((L5+L6)/6,1)+TRUNC(L7/20,1)+TRUNC(L8/30,1)),0))</f>
        <v>7</v>
      </c>
      <c r="M10" s="2363"/>
      <c r="N10" s="2362">
        <f t="shared" ref="N10" si="3">IF(AND(N9&gt;0,ROUND((TRUNC(N4/3,1)+TRUNC((N5+N6)/6,1)+TRUNC(N7/20,1)+TRUNC(N8/30,1)),0)&lt;2),2,ROUND((TRUNC(N4/3,1)+TRUNC((N5+N6)/6,1)+TRUNC(N7/20,1)+TRUNC(N8/30,1)),0))</f>
        <v>7</v>
      </c>
      <c r="O10" s="2363"/>
      <c r="P10" s="2362">
        <f t="shared" ref="P10" si="4">IF(AND(P9&gt;0,ROUND((TRUNC(P4/3,1)+TRUNC((P5+P6)/6,1)+TRUNC(P7/20,1)+TRUNC(P8/30,1)),0)&lt;2),2,ROUND((TRUNC(P4/3,1)+TRUNC((P5+P6)/6,1)+TRUNC(P7/20,1)+TRUNC(P8/30,1)),0))</f>
        <v>7</v>
      </c>
      <c r="Q10" s="2363"/>
      <c r="R10" s="2362">
        <f t="shared" ref="R10" si="5">IF(AND(R9&gt;0,ROUND((TRUNC(R4/3,1)+TRUNC((R5+R6)/6,1)+TRUNC(R7/20,1)+TRUNC(R8/30,1)),0)&lt;2),2,ROUND((TRUNC(R4/3,1)+TRUNC((R5+R6)/6,1)+TRUNC(R7/20,1)+TRUNC(R8/30,1)),0))</f>
        <v>7</v>
      </c>
      <c r="S10" s="2363"/>
      <c r="T10" s="2362">
        <f t="shared" ref="T10" si="6">IF(AND(T9&gt;0,ROUND((TRUNC(T4/3,1)+TRUNC((T5+T6)/6,1)+TRUNC(T7/20,1)+TRUNC(T8/30,1)),0)&lt;2),2,ROUND((TRUNC(T4/3,1)+TRUNC((T5+T6)/6,1)+TRUNC(T7/20,1)+TRUNC(T8/30,1)),0))</f>
        <v>7</v>
      </c>
      <c r="U10" s="2363"/>
      <c r="V10" s="2362">
        <f t="shared" ref="V10" si="7">IF(AND(V9&gt;0,ROUND((TRUNC(V4/3,1)+TRUNC((V5+V6)/6,1)+TRUNC(V7/20,1)+TRUNC(V8/30,1)),0)&lt;2),2,ROUND((TRUNC(V4/3,1)+TRUNC((V5+V6)/6,1)+TRUNC(V7/20,1)+TRUNC(V8/30,1)),0))</f>
        <v>7</v>
      </c>
      <c r="W10" s="2363"/>
      <c r="X10" s="2362">
        <f t="shared" ref="X10" si="8">IF(AND(X9&gt;0,ROUND((TRUNC(X4/3,1)+TRUNC((X5+X6)/6,1)+TRUNC(X7/20,1)+TRUNC(X8/30,1)),0)&lt;2),2,ROUND((TRUNC(X4/3,1)+TRUNC((X5+X6)/6,1)+TRUNC(X7/20,1)+TRUNC(X8/30,1)),0))</f>
        <v>7</v>
      </c>
      <c r="Y10" s="2363"/>
      <c r="Z10" s="2362">
        <f t="shared" ref="Z10" si="9">IF(AND(Z9&gt;0,ROUND((TRUNC(Z4/3,1)+TRUNC((Z5+Z6)/6,1)+TRUNC(Z7/20,1)+TRUNC(Z8/30,1)),0)&lt;2),2,ROUND((TRUNC(Z4/3,1)+TRUNC((Z5+Z6)/6,1)+TRUNC(Z7/20,1)+TRUNC(Z8/30,1)),0))</f>
        <v>7</v>
      </c>
      <c r="AA10" s="2363"/>
      <c r="AB10" s="2362">
        <f t="shared" ref="AB10" si="10">IF(AND(AB9&gt;0,ROUND((TRUNC(AB4/3,1)+TRUNC((AB5+AB6)/6,1)+TRUNC(AB7/20,1)+TRUNC(AB8/30,1)),0)&lt;2),2,ROUND((TRUNC(AB4/3,1)+TRUNC((AB5+AB6)/6,1)+TRUNC(AB7/20,1)+TRUNC(AB8/30,1)),0))</f>
        <v>7</v>
      </c>
      <c r="AC10" s="2363"/>
      <c r="AD10" s="2362">
        <f t="shared" ref="AD10" si="11">IF(AND(AD9&gt;0,ROUND((TRUNC(AD4/3,1)+TRUNC((AD5+AD6)/6,1)+TRUNC(AD7/20,1)+TRUNC(AD8/30,1)),0)&lt;2),2,ROUND((TRUNC(AD4/3,1)+TRUNC((AD5+AD6)/6,1)+TRUNC(AD7/20,1)+TRUNC(AD8/30,1)),0))</f>
        <v>7</v>
      </c>
      <c r="AE10" s="2363"/>
      <c r="AF10" s="2362">
        <f t="shared" ref="AF10" si="12">IF(AND(AF9&gt;0,ROUND((TRUNC(AF4/3,1)+TRUNC((AF5+AF6)/6,1)+TRUNC(AF7/20,1)+TRUNC(AF8/30,1)),0)&lt;2),2,ROUND((TRUNC(AF4/3,1)+TRUNC((AF5+AF6)/6,1)+TRUNC(AF7/20,1)+TRUNC(AF8/30,1)),0))</f>
        <v>7</v>
      </c>
      <c r="AG10" s="2363"/>
      <c r="AH10" s="2362">
        <f t="shared" ref="AH10" si="13">IF(AND(AH9&gt;0,ROUND((TRUNC(AH4/3,1)+TRUNC((AH5+AH6)/6,1)+TRUNC(AH7/20,1)+TRUNC(AH8/30,1)),0)&lt;2),2,ROUND((TRUNC(AH4/3,1)+TRUNC((AH5+AH6)/6,1)+TRUNC(AH7/20,1)+TRUNC(AH8/30,1)),0))</f>
        <v>7</v>
      </c>
      <c r="AI10" s="2363"/>
      <c r="AJ10" s="2362">
        <f t="shared" ref="AJ10" si="14">IF(AND(AJ9&gt;0,ROUND((TRUNC(AJ4/3,1)+TRUNC((AJ5+AJ6)/6,1)+TRUNC(AJ7/20,1)+TRUNC(AJ8/30,1)),0)&lt;2),2,ROUND((TRUNC(AJ4/3,1)+TRUNC((AJ5+AJ6)/6,1)+TRUNC(AJ7/20,1)+TRUNC(AJ8/30,1)),0))</f>
        <v>7</v>
      </c>
      <c r="AK10" s="2363"/>
      <c r="AL10" s="2362">
        <f t="shared" ref="AL10" si="15">IF(AND(AL9&gt;0,ROUND((TRUNC(AL4/3,1)+TRUNC((AL5+AL6)/6,1)+TRUNC(AL7/20,1)+TRUNC(AL8/30,1)),0)&lt;2),2,ROUND((TRUNC(AL4/3,1)+TRUNC((AL5+AL6)/6,1)+TRUNC(AL7/20,1)+TRUNC(AL8/30,1)),0))</f>
        <v>7</v>
      </c>
      <c r="AM10" s="2363"/>
      <c r="AN10" s="2362">
        <f t="shared" ref="AN10" si="16">IF(AND(AN9&gt;0,ROUND((TRUNC(AN4/3,1)+TRUNC((AN5+AN6)/6,1)+TRUNC(AN7/20,1)+TRUNC(AN8/30,1)),0)&lt;2),2,ROUND((TRUNC(AN4/3,1)+TRUNC((AN5+AN6)/6,1)+TRUNC(AN7/20,1)+TRUNC(AN8/30,1)),0))</f>
        <v>7</v>
      </c>
      <c r="AO10" s="2363"/>
      <c r="AP10" s="2362">
        <f t="shared" ref="AP10" si="17">IF(AND(AP9&gt;0,ROUND((TRUNC(AP4/3,1)+TRUNC((AP5+AP6)/6,1)+TRUNC(AP7/20,1)+TRUNC(AP8/30,1)),0)&lt;2),2,ROUND((TRUNC(AP4/3,1)+TRUNC((AP5+AP6)/6,1)+TRUNC(AP7/20,1)+TRUNC(AP8/30,1)),0))</f>
        <v>6</v>
      </c>
      <c r="AQ10" s="2363"/>
      <c r="AR10" s="2362">
        <f t="shared" ref="AR10" si="18">IF(AND(AR9&gt;0,ROUND((TRUNC(AR4/3,1)+TRUNC((AR5+AR6)/6,1)+TRUNC(AR7/20,1)+TRUNC(AR8/30,1)),0)&lt;2),2,ROUND((TRUNC(AR4/3,1)+TRUNC((AR5+AR6)/6,1)+TRUNC(AR7/20,1)+TRUNC(AR8/30,1)),0))</f>
        <v>5</v>
      </c>
      <c r="AS10" s="2363"/>
      <c r="AT10" s="2362">
        <f t="shared" ref="AT10" si="19">IF(AND(AT9&gt;0,ROUND((TRUNC(AT4/3,1)+TRUNC((AT5+AT6)/6,1)+TRUNC(AT7/20,1)+TRUNC(AT8/30,1)),0)&lt;2),2,ROUND((TRUNC(AT4/3,1)+TRUNC((AT5+AT6)/6,1)+TRUNC(AT7/20,1)+TRUNC(AT8/30,1)),0))</f>
        <v>4</v>
      </c>
      <c r="AU10" s="2363"/>
      <c r="AV10" s="2362">
        <f t="shared" ref="AV10" si="20">IF(AND(AV9&gt;0,ROUND((TRUNC(AV4/3,1)+TRUNC((AV5+AV6)/6,1)+TRUNC(AV7/20,1)+TRUNC(AV8/30,1)),0)&lt;2),2,ROUND((TRUNC(AV4/3,1)+TRUNC((AV5+AV6)/6,1)+TRUNC(AV7/20,1)+TRUNC(AV8/30,1)),0))</f>
        <v>3</v>
      </c>
      <c r="AW10" s="2363"/>
      <c r="AX10" s="2362">
        <f t="shared" ref="AX10" si="21">IF(AND(AX9&gt;0,ROUND((TRUNC(AX4/3,1)+TRUNC((AX5+AX6)/6,1)+TRUNC(AX7/20,1)+TRUNC(AX8/30,1)),0)&lt;2),2,ROUND((TRUNC(AX4/3,1)+TRUNC((AX5+AX6)/6,1)+TRUNC(AX7/20,1)+TRUNC(AX8/30,1)),0))</f>
        <v>2</v>
      </c>
      <c r="AY10" s="2363"/>
      <c r="AZ10" s="2362">
        <f t="shared" ref="AZ10" si="22">IF(AND(AZ9&gt;0,ROUND((TRUNC(AZ4/3,1)+TRUNC((AZ5+AZ6)/6,1)+TRUNC(AZ7/20,1)+TRUNC(AZ8/30,1)),0)&lt;2),2,ROUND((TRUNC(AZ4/3,1)+TRUNC((AZ5+AZ6)/6,1)+TRUNC(AZ7/20,1)+TRUNC(AZ8/30,1)),0))</f>
        <v>2</v>
      </c>
      <c r="BA10" s="2363"/>
      <c r="BB10" s="2362">
        <f t="shared" ref="BB10" si="23">IF(AND(BB9&gt;0,ROUND((TRUNC(BB4/3,1)+TRUNC((BB5+BB6)/6,1)+TRUNC(BB7/20,1)+TRUNC(BB8/30,1)),0)&lt;2),2,ROUND((TRUNC(BB4/3,1)+TRUNC((BB5+BB6)/6,1)+TRUNC(BB7/20,1)+TRUNC(BB8/30,1)),0))</f>
        <v>2</v>
      </c>
      <c r="BC10" s="2363"/>
      <c r="BD10" s="2362">
        <f t="shared" ref="BD10" si="24">IF(AND(BD9&gt;0,ROUND((TRUNC(BD4/3,1)+TRUNC((BD5+BD6)/6,1)+TRUNC(BD7/20,1)+TRUNC(BD8/30,1)),0)&lt;2),2,ROUND((TRUNC(BD4/3,1)+TRUNC((BD5+BD6)/6,1)+TRUNC(BD7/20,1)+TRUNC(BD8/30,1)),0))</f>
        <v>0</v>
      </c>
      <c r="BE10" s="2363"/>
      <c r="BF10" s="2362">
        <f t="shared" ref="BF10" si="25">IF(AND(BF9&gt;0,ROUND((TRUNC(BF4/3,1)+TRUNC((BF5+BF6)/6,1)+TRUNC(BF7/20,1)+TRUNC(BF8/30,1)),0)&lt;2),2,ROUND((TRUNC(BF4/3,1)+TRUNC((BF5+BF6)/6,1)+TRUNC(BF7/20,1)+TRUNC(BF8/30,1)),0))</f>
        <v>0</v>
      </c>
      <c r="BG10" s="2363"/>
      <c r="BH10" s="2362">
        <f t="shared" ref="BH10" si="26">IF(AND(BH9&gt;0,ROUND((TRUNC(BH4/3,1)+TRUNC((BH5+BH6)/6,1)+TRUNC(BH7/20,1)+TRUNC(BH8/30,1)),0)&lt;2),2,ROUND((TRUNC(BH4/3,1)+TRUNC((BH5+BH6)/6,1)+TRUNC(BH7/20,1)+TRUNC(BH8/30,1)),0))</f>
        <v>0</v>
      </c>
      <c r="BI10" s="2363"/>
      <c r="BJ10" s="2308"/>
    </row>
    <row r="11" spans="1:63" x14ac:dyDescent="0.15">
      <c r="A11" s="826"/>
      <c r="B11" s="827"/>
      <c r="C11" s="827"/>
      <c r="D11" s="2368" t="s">
        <v>1699</v>
      </c>
      <c r="E11" s="2369"/>
      <c r="F11" s="2352">
        <f>IF(AND(F$9&gt;0,ROUND((TRUNC(F$4/3,1)+TRUNC((F$5+F$6)/6,1)+TRUNC(F$7/15,1)+TRUNC(F$8/25,1)),0)&lt;2),2,ROUND((TRUNC(F$4/3,1)+TRUNC((F$5+F$6)/6,1)+TRUNC(F$7/15,1)+TRUNC(F$8/25,1)),0))</f>
        <v>0</v>
      </c>
      <c r="G11" s="2353"/>
      <c r="H11" s="2352">
        <f t="shared" ref="H11" si="27">IF(AND(H$9&gt;0,ROUND((TRUNC(H$4/3,1)+TRUNC((H$5+H$6)/6,1)+TRUNC(H$7/15,1)+TRUNC(H$8/25,1)),0)&lt;2),2,ROUND((TRUNC(H$4/3,1)+TRUNC((H$5+H$6)/6,1)+TRUNC(H$7/15,1)+TRUNC(H$8/25,1)),0))</f>
        <v>2</v>
      </c>
      <c r="I11" s="2353"/>
      <c r="J11" s="2352">
        <f t="shared" ref="J11" si="28">IF(AND(J$9&gt;0,ROUND((TRUNC(J$4/3,1)+TRUNC((J$5+J$6)/6,1)+TRUNC(J$7/15,1)+TRUNC(J$8/25,1)),0)&lt;2),2,ROUND((TRUNC(J$4/3,1)+TRUNC((J$5+J$6)/6,1)+TRUNC(J$7/15,1)+TRUNC(J$8/25,1)),0))</f>
        <v>5</v>
      </c>
      <c r="K11" s="2353"/>
      <c r="L11" s="2352">
        <f t="shared" ref="L11" si="29">IF(AND(L$9&gt;0,ROUND((TRUNC(L$4/3,1)+TRUNC((L$5+L$6)/6,1)+TRUNC(L$7/15,1)+TRUNC(L$8/25,1)),0)&lt;2),2,ROUND((TRUNC(L$4/3,1)+TRUNC((L$5+L$6)/6,1)+TRUNC(L$7/15,1)+TRUNC(L$8/25,1)),0))</f>
        <v>8</v>
      </c>
      <c r="M11" s="2353"/>
      <c r="N11" s="2352">
        <f t="shared" ref="N11" si="30">IF(AND(N$9&gt;0,ROUND((TRUNC(N$4/3,1)+TRUNC((N$5+N$6)/6,1)+TRUNC(N$7/15,1)+TRUNC(N$8/25,1)),0)&lt;2),2,ROUND((TRUNC(N$4/3,1)+TRUNC((N$5+N$6)/6,1)+TRUNC(N$7/15,1)+TRUNC(N$8/25,1)),0))</f>
        <v>8</v>
      </c>
      <c r="O11" s="2353"/>
      <c r="P11" s="2352">
        <f t="shared" ref="P11" si="31">IF(AND(P$9&gt;0,ROUND((TRUNC(P$4/3,1)+TRUNC((P$5+P$6)/6,1)+TRUNC(P$7/15,1)+TRUNC(P$8/25,1)),0)&lt;2),2,ROUND((TRUNC(P$4/3,1)+TRUNC((P$5+P$6)/6,1)+TRUNC(P$7/15,1)+TRUNC(P$8/25,1)),0))</f>
        <v>8</v>
      </c>
      <c r="Q11" s="2353"/>
      <c r="R11" s="2352">
        <f t="shared" ref="R11" si="32">IF(AND(R$9&gt;0,ROUND((TRUNC(R$4/3,1)+TRUNC((R$5+R$6)/6,1)+TRUNC(R$7/15,1)+TRUNC(R$8/25,1)),0)&lt;2),2,ROUND((TRUNC(R$4/3,1)+TRUNC((R$5+R$6)/6,1)+TRUNC(R$7/15,1)+TRUNC(R$8/25,1)),0))</f>
        <v>8</v>
      </c>
      <c r="S11" s="2353"/>
      <c r="T11" s="2352">
        <f t="shared" ref="T11" si="33">IF(AND(T$9&gt;0,ROUND((TRUNC(T$4/3,1)+TRUNC((T$5+T$6)/6,1)+TRUNC(T$7/15,1)+TRUNC(T$8/25,1)),0)&lt;2),2,ROUND((TRUNC(T$4/3,1)+TRUNC((T$5+T$6)/6,1)+TRUNC(T$7/15,1)+TRUNC(T$8/25,1)),0))</f>
        <v>8</v>
      </c>
      <c r="U11" s="2353"/>
      <c r="V11" s="2352">
        <f t="shared" ref="V11" si="34">IF(AND(V$9&gt;0,ROUND((TRUNC(V$4/3,1)+TRUNC((V$5+V$6)/6,1)+TRUNC(V$7/15,1)+TRUNC(V$8/25,1)),0)&lt;2),2,ROUND((TRUNC(V$4/3,1)+TRUNC((V$5+V$6)/6,1)+TRUNC(V$7/15,1)+TRUNC(V$8/25,1)),0))</f>
        <v>8</v>
      </c>
      <c r="W11" s="2353"/>
      <c r="X11" s="2352">
        <f t="shared" ref="X11" si="35">IF(AND(X$9&gt;0,ROUND((TRUNC(X$4/3,1)+TRUNC((X$5+X$6)/6,1)+TRUNC(X$7/15,1)+TRUNC(X$8/25,1)),0)&lt;2),2,ROUND((TRUNC(X$4/3,1)+TRUNC((X$5+X$6)/6,1)+TRUNC(X$7/15,1)+TRUNC(X$8/25,1)),0))</f>
        <v>8</v>
      </c>
      <c r="Y11" s="2353"/>
      <c r="Z11" s="2352">
        <f t="shared" ref="Z11" si="36">IF(AND(Z$9&gt;0,ROUND((TRUNC(Z$4/3,1)+TRUNC((Z$5+Z$6)/6,1)+TRUNC(Z$7/15,1)+TRUNC(Z$8/25,1)),0)&lt;2),2,ROUND((TRUNC(Z$4/3,1)+TRUNC((Z$5+Z$6)/6,1)+TRUNC(Z$7/15,1)+TRUNC(Z$8/25,1)),0))</f>
        <v>8</v>
      </c>
      <c r="AA11" s="2353"/>
      <c r="AB11" s="2352">
        <f t="shared" ref="AB11" si="37">IF(AND(AB$9&gt;0,ROUND((TRUNC(AB$4/3,1)+TRUNC((AB$5+AB$6)/6,1)+TRUNC(AB$7/15,1)+TRUNC(AB$8/25,1)),0)&lt;2),2,ROUND((TRUNC(AB$4/3,1)+TRUNC((AB$5+AB$6)/6,1)+TRUNC(AB$7/15,1)+TRUNC(AB$8/25,1)),0))</f>
        <v>8</v>
      </c>
      <c r="AC11" s="2353"/>
      <c r="AD11" s="2352">
        <f t="shared" ref="AD11" si="38">IF(AND(AD$9&gt;0,ROUND((TRUNC(AD$4/3,1)+TRUNC((AD$5+AD$6)/6,1)+TRUNC(AD$7/15,1)+TRUNC(AD$8/25,1)),0)&lt;2),2,ROUND((TRUNC(AD$4/3,1)+TRUNC((AD$5+AD$6)/6,1)+TRUNC(AD$7/15,1)+TRUNC(AD$8/25,1)),0))</f>
        <v>8</v>
      </c>
      <c r="AE11" s="2353"/>
      <c r="AF11" s="2352">
        <f t="shared" ref="AF11" si="39">IF(AND(AF$9&gt;0,ROUND((TRUNC(AF$4/3,1)+TRUNC((AF$5+AF$6)/6,1)+TRUNC(AF$7/15,1)+TRUNC(AF$8/25,1)),0)&lt;2),2,ROUND((TRUNC(AF$4/3,1)+TRUNC((AF$5+AF$6)/6,1)+TRUNC(AF$7/15,1)+TRUNC(AF$8/25,1)),0))</f>
        <v>8</v>
      </c>
      <c r="AG11" s="2353"/>
      <c r="AH11" s="2352">
        <f t="shared" ref="AH11" si="40">IF(AND(AH$9&gt;0,ROUND((TRUNC(AH$4/3,1)+TRUNC((AH$5+AH$6)/6,1)+TRUNC(AH$7/15,1)+TRUNC(AH$8/25,1)),0)&lt;2),2,ROUND((TRUNC(AH$4/3,1)+TRUNC((AH$5+AH$6)/6,1)+TRUNC(AH$7/15,1)+TRUNC(AH$8/25,1)),0))</f>
        <v>8</v>
      </c>
      <c r="AI11" s="2353"/>
      <c r="AJ11" s="2352">
        <f t="shared" ref="AJ11" si="41">IF(AND(AJ$9&gt;0,ROUND((TRUNC(AJ$4/3,1)+TRUNC((AJ$5+AJ$6)/6,1)+TRUNC(AJ$7/15,1)+TRUNC(AJ$8/25,1)),0)&lt;2),2,ROUND((TRUNC(AJ$4/3,1)+TRUNC((AJ$5+AJ$6)/6,1)+TRUNC(AJ$7/15,1)+TRUNC(AJ$8/25,1)),0))</f>
        <v>8</v>
      </c>
      <c r="AK11" s="2353"/>
      <c r="AL11" s="2352">
        <f t="shared" ref="AL11" si="42">IF(AND(AL$9&gt;0,ROUND((TRUNC(AL$4/3,1)+TRUNC((AL$5+AL$6)/6,1)+TRUNC(AL$7/15,1)+TRUNC(AL$8/25,1)),0)&lt;2),2,ROUND((TRUNC(AL$4/3,1)+TRUNC((AL$5+AL$6)/6,1)+TRUNC(AL$7/15,1)+TRUNC(AL$8/25,1)),0))</f>
        <v>8</v>
      </c>
      <c r="AM11" s="2353"/>
      <c r="AN11" s="2352">
        <f t="shared" ref="AN11" si="43">IF(AND(AN$9&gt;0,ROUND((TRUNC(AN$4/3,1)+TRUNC((AN$5+AN$6)/6,1)+TRUNC(AN$7/15,1)+TRUNC(AN$8/25,1)),0)&lt;2),2,ROUND((TRUNC(AN$4/3,1)+TRUNC((AN$5+AN$6)/6,1)+TRUNC(AN$7/15,1)+TRUNC(AN$8/25,1)),0))</f>
        <v>8</v>
      </c>
      <c r="AO11" s="2353"/>
      <c r="AP11" s="2352">
        <f t="shared" ref="AP11" si="44">IF(AND(AP$9&gt;0,ROUND((TRUNC(AP$4/3,1)+TRUNC((AP$5+AP$6)/6,1)+TRUNC(AP$7/15,1)+TRUNC(AP$8/25,1)),0)&lt;2),2,ROUND((TRUNC(AP$4/3,1)+TRUNC((AP$5+AP$6)/6,1)+TRUNC(AP$7/15,1)+TRUNC(AP$8/25,1)),0))</f>
        <v>6</v>
      </c>
      <c r="AQ11" s="2353"/>
      <c r="AR11" s="2352">
        <f t="shared" ref="AR11" si="45">IF(AND(AR$9&gt;0,ROUND((TRUNC(AR$4/3,1)+TRUNC((AR$5+AR$6)/6,1)+TRUNC(AR$7/15,1)+TRUNC(AR$8/25,1)),0)&lt;2),2,ROUND((TRUNC(AR$4/3,1)+TRUNC((AR$5+AR$6)/6,1)+TRUNC(AR$7/15,1)+TRUNC(AR$8/25,1)),0))</f>
        <v>6</v>
      </c>
      <c r="AS11" s="2353"/>
      <c r="AT11" s="2352">
        <f t="shared" ref="AT11" si="46">IF(AND(AT$9&gt;0,ROUND((TRUNC(AT$4/3,1)+TRUNC((AT$5+AT$6)/6,1)+TRUNC(AT$7/15,1)+TRUNC(AT$8/25,1)),0)&lt;2),2,ROUND((TRUNC(AT$4/3,1)+TRUNC((AT$5+AT$6)/6,1)+TRUNC(AT$7/15,1)+TRUNC(AT$8/25,1)),0))</f>
        <v>4</v>
      </c>
      <c r="AU11" s="2353"/>
      <c r="AV11" s="2352">
        <f t="shared" ref="AV11" si="47">IF(AND(AV$9&gt;0,ROUND((TRUNC(AV$4/3,1)+TRUNC((AV$5+AV$6)/6,1)+TRUNC(AV$7/15,1)+TRUNC(AV$8/25,1)),0)&lt;2),2,ROUND((TRUNC(AV$4/3,1)+TRUNC((AV$5+AV$6)/6,1)+TRUNC(AV$7/15,1)+TRUNC(AV$8/25,1)),0))</f>
        <v>3</v>
      </c>
      <c r="AW11" s="2353"/>
      <c r="AX11" s="2352">
        <f t="shared" ref="AX11" si="48">IF(AND(AX$9&gt;0,ROUND((TRUNC(AX$4/3,1)+TRUNC((AX$5+AX$6)/6,1)+TRUNC(AX$7/15,1)+TRUNC(AX$8/25,1)),0)&lt;2),2,ROUND((TRUNC(AX$4/3,1)+TRUNC((AX$5+AX$6)/6,1)+TRUNC(AX$7/15,1)+TRUNC(AX$8/25,1)),0))</f>
        <v>2</v>
      </c>
      <c r="AY11" s="2353"/>
      <c r="AZ11" s="2352">
        <f t="shared" ref="AZ11" si="49">IF(AND(AZ$9&gt;0,ROUND((TRUNC(AZ$4/3,1)+TRUNC((AZ$5+AZ$6)/6,1)+TRUNC(AZ$7/15,1)+TRUNC(AZ$8/25,1)),0)&lt;2),2,ROUND((TRUNC(AZ$4/3,1)+TRUNC((AZ$5+AZ$6)/6,1)+TRUNC(AZ$7/15,1)+TRUNC(AZ$8/25,1)),0))</f>
        <v>2</v>
      </c>
      <c r="BA11" s="2353"/>
      <c r="BB11" s="2352">
        <f t="shared" ref="BB11" si="50">IF(AND(BB$9&gt;0,ROUND((TRUNC(BB$4/3,1)+TRUNC((BB$5+BB$6)/6,1)+TRUNC(BB$7/15,1)+TRUNC(BB$8/25,1)),0)&lt;2),2,ROUND((TRUNC(BB$4/3,1)+TRUNC((BB$5+BB$6)/6,1)+TRUNC(BB$7/15,1)+TRUNC(BB$8/25,1)),0))</f>
        <v>2</v>
      </c>
      <c r="BC11" s="2353"/>
      <c r="BD11" s="2352">
        <f t="shared" ref="BD11" si="51">IF(AND(BD$9&gt;0,ROUND((TRUNC(BD$4/3,1)+TRUNC((BD$5+BD$6)/6,1)+TRUNC(BD$7/15,1)+TRUNC(BD$8/25,1)),0)&lt;2),2,ROUND((TRUNC(BD$4/3,1)+TRUNC((BD$5+BD$6)/6,1)+TRUNC(BD$7/15,1)+TRUNC(BD$8/25,1)),0))</f>
        <v>0</v>
      </c>
      <c r="BE11" s="2353"/>
      <c r="BF11" s="2352">
        <f t="shared" ref="BF11" si="52">IF(AND(BF$9&gt;0,ROUND((TRUNC(BF$4/3,1)+TRUNC((BF$5+BF$6)/6,1)+TRUNC(BF$7/15,1)+TRUNC(BF$8/25,1)),0)&lt;2),2,ROUND((TRUNC(BF$4/3,1)+TRUNC((BF$5+BF$6)/6,1)+TRUNC(BF$7/15,1)+TRUNC(BF$8/25,1)),0))</f>
        <v>0</v>
      </c>
      <c r="BG11" s="2353"/>
      <c r="BH11" s="2352">
        <f t="shared" ref="BH11" si="53">IF(AND(BH$9&gt;0,ROUND((TRUNC(BH$4/3,1)+TRUNC((BH$5+BH$6)/6,1)+TRUNC(BH$7/15,1)+TRUNC(BH$8/25,1)),0)&lt;2),2,ROUND((TRUNC(BH$4/3,1)+TRUNC((BH$5+BH$6)/6,1)+TRUNC(BH$7/15,1)+TRUNC(BH$8/25,1)),0))</f>
        <v>0</v>
      </c>
      <c r="BI11" s="2353"/>
      <c r="BJ11" s="592" t="s">
        <v>1700</v>
      </c>
    </row>
    <row r="12" spans="1:63" ht="6" customHeight="1" x14ac:dyDescent="0.15">
      <c r="A12" s="2338" t="s">
        <v>1739</v>
      </c>
      <c r="B12" s="2354" t="s">
        <v>1750</v>
      </c>
      <c r="C12" s="2355"/>
      <c r="D12" s="2358" t="s">
        <v>659</v>
      </c>
      <c r="E12" s="2358" t="s">
        <v>1749</v>
      </c>
      <c r="F12" s="593"/>
      <c r="G12" s="594"/>
      <c r="H12" s="593"/>
      <c r="I12" s="594"/>
      <c r="J12" s="593"/>
      <c r="K12" s="595"/>
      <c r="L12" s="594"/>
      <c r="M12" s="595"/>
      <c r="N12" s="594"/>
      <c r="O12" s="594"/>
      <c r="P12" s="593"/>
      <c r="Q12" s="594"/>
      <c r="R12" s="593"/>
      <c r="S12" s="595"/>
      <c r="T12" s="594"/>
      <c r="U12" s="595"/>
      <c r="V12" s="594"/>
      <c r="W12" s="594"/>
      <c r="X12" s="593"/>
      <c r="Y12" s="594"/>
      <c r="Z12" s="593"/>
      <c r="AA12" s="595"/>
      <c r="AB12" s="594"/>
      <c r="AC12" s="596"/>
      <c r="AD12" s="597"/>
      <c r="AE12" s="597"/>
      <c r="AF12" s="593"/>
      <c r="AG12" s="595"/>
      <c r="AH12" s="593"/>
      <c r="AI12" s="595"/>
      <c r="AJ12" s="594"/>
      <c r="AK12" s="595"/>
      <c r="AL12" s="593"/>
      <c r="AM12" s="594"/>
      <c r="AN12" s="593"/>
      <c r="AO12" s="595"/>
      <c r="AP12" s="593"/>
      <c r="AQ12" s="595"/>
      <c r="AR12" s="594"/>
      <c r="AS12" s="595"/>
      <c r="AT12" s="593"/>
      <c r="AU12" s="594"/>
      <c r="AV12" s="593"/>
      <c r="AW12" s="595"/>
      <c r="AX12" s="593"/>
      <c r="AY12" s="595"/>
      <c r="AZ12" s="594"/>
      <c r="BA12" s="595"/>
      <c r="BB12" s="594"/>
      <c r="BC12" s="595"/>
      <c r="BD12" s="593"/>
      <c r="BE12" s="595"/>
      <c r="BF12" s="593"/>
      <c r="BG12" s="595"/>
      <c r="BH12" s="594"/>
      <c r="BI12" s="595"/>
      <c r="BJ12" s="1433" t="s">
        <v>1706</v>
      </c>
    </row>
    <row r="13" spans="1:63" ht="3" customHeight="1" x14ac:dyDescent="0.15">
      <c r="A13" s="2349"/>
      <c r="B13" s="2356"/>
      <c r="C13" s="2357"/>
      <c r="D13" s="2359"/>
      <c r="E13" s="2359"/>
      <c r="F13" s="598"/>
      <c r="G13" s="599"/>
      <c r="H13" s="598"/>
      <c r="I13" s="599"/>
      <c r="J13" s="598"/>
      <c r="K13" s="600"/>
      <c r="L13" s="601"/>
      <c r="M13" s="600"/>
      <c r="N13" s="601"/>
      <c r="O13" s="601"/>
      <c r="P13" s="602"/>
      <c r="Q13" s="601"/>
      <c r="R13" s="602"/>
      <c r="S13" s="600"/>
      <c r="T13" s="601"/>
      <c r="U13" s="600"/>
      <c r="V13" s="601"/>
      <c r="W13" s="601"/>
      <c r="X13" s="602"/>
      <c r="Y13" s="601"/>
      <c r="Z13" s="602"/>
      <c r="AA13" s="600"/>
      <c r="AB13" s="601"/>
      <c r="AC13" s="603"/>
      <c r="AD13" s="604"/>
      <c r="AE13" s="604"/>
      <c r="AF13" s="602"/>
      <c r="AG13" s="600"/>
      <c r="AH13" s="602"/>
      <c r="AI13" s="600"/>
      <c r="AJ13" s="601"/>
      <c r="AK13" s="600"/>
      <c r="AL13" s="602"/>
      <c r="AM13" s="601"/>
      <c r="AN13" s="602"/>
      <c r="AO13" s="600"/>
      <c r="AP13" s="602"/>
      <c r="AQ13" s="600"/>
      <c r="AR13" s="601"/>
      <c r="AS13" s="600"/>
      <c r="AT13" s="602"/>
      <c r="AU13" s="599"/>
      <c r="AV13" s="598"/>
      <c r="AW13" s="605"/>
      <c r="AX13" s="598"/>
      <c r="AY13" s="605"/>
      <c r="AZ13" s="599"/>
      <c r="BA13" s="605"/>
      <c r="BB13" s="599"/>
      <c r="BC13" s="605"/>
      <c r="BD13" s="598"/>
      <c r="BE13" s="605"/>
      <c r="BF13" s="598"/>
      <c r="BG13" s="605"/>
      <c r="BH13" s="599"/>
      <c r="BI13" s="605"/>
      <c r="BJ13" s="2361"/>
    </row>
    <row r="14" spans="1:63" ht="6" customHeight="1" x14ac:dyDescent="0.15">
      <c r="A14" s="2349"/>
      <c r="B14" s="2356"/>
      <c r="C14" s="2357"/>
      <c r="D14" s="2360"/>
      <c r="E14" s="2360"/>
      <c r="F14" s="586"/>
      <c r="G14" s="606"/>
      <c r="H14" s="586"/>
      <c r="I14" s="606"/>
      <c r="J14" s="586"/>
      <c r="K14" s="607"/>
      <c r="L14" s="606"/>
      <c r="M14" s="607"/>
      <c r="N14" s="606"/>
      <c r="O14" s="606"/>
      <c r="P14" s="586"/>
      <c r="Q14" s="606"/>
      <c r="R14" s="586"/>
      <c r="S14" s="607"/>
      <c r="T14" s="606"/>
      <c r="U14" s="607"/>
      <c r="V14" s="606"/>
      <c r="W14" s="606"/>
      <c r="X14" s="586"/>
      <c r="Y14" s="606"/>
      <c r="Z14" s="586"/>
      <c r="AA14" s="607"/>
      <c r="AB14" s="606"/>
      <c r="AC14" s="608"/>
      <c r="AD14" s="609"/>
      <c r="AE14" s="609"/>
      <c r="AF14" s="586"/>
      <c r="AG14" s="607"/>
      <c r="AH14" s="586"/>
      <c r="AI14" s="607"/>
      <c r="AJ14" s="606"/>
      <c r="AK14" s="607"/>
      <c r="AL14" s="586"/>
      <c r="AM14" s="606"/>
      <c r="AN14" s="586"/>
      <c r="AO14" s="607"/>
      <c r="AP14" s="586"/>
      <c r="AQ14" s="607"/>
      <c r="AR14" s="606"/>
      <c r="AS14" s="607"/>
      <c r="AT14" s="586"/>
      <c r="AU14" s="606"/>
      <c r="AV14" s="586"/>
      <c r="AW14" s="607"/>
      <c r="AX14" s="586"/>
      <c r="AY14" s="607"/>
      <c r="AZ14" s="606"/>
      <c r="BA14" s="607"/>
      <c r="BB14" s="606"/>
      <c r="BC14" s="607"/>
      <c r="BD14" s="586"/>
      <c r="BE14" s="607"/>
      <c r="BF14" s="586"/>
      <c r="BG14" s="607"/>
      <c r="BH14" s="606"/>
      <c r="BI14" s="607"/>
      <c r="BJ14" s="2361"/>
    </row>
    <row r="15" spans="1:63" ht="6" customHeight="1" x14ac:dyDescent="0.15">
      <c r="A15" s="2349"/>
      <c r="B15" s="823">
        <v>1</v>
      </c>
      <c r="C15" s="824" t="s">
        <v>1711</v>
      </c>
      <c r="D15" s="2303" t="s">
        <v>642</v>
      </c>
      <c r="E15" s="2306" t="s">
        <v>1712</v>
      </c>
      <c r="F15" s="610"/>
      <c r="G15" s="611"/>
      <c r="H15" s="612"/>
      <c r="I15" s="613"/>
      <c r="J15" s="612"/>
      <c r="K15" s="613"/>
      <c r="L15" s="612"/>
      <c r="M15" s="613"/>
      <c r="N15" s="612"/>
      <c r="O15" s="613"/>
      <c r="P15" s="612"/>
      <c r="Q15" s="613"/>
      <c r="R15" s="612"/>
      <c r="S15" s="613"/>
      <c r="T15" s="612"/>
      <c r="U15" s="613"/>
      <c r="V15" s="612"/>
      <c r="W15" s="613"/>
      <c r="X15" s="612"/>
      <c r="Y15" s="613"/>
      <c r="Z15" s="612"/>
      <c r="AA15" s="613"/>
      <c r="AB15" s="612"/>
      <c r="AC15" s="613"/>
      <c r="AD15" s="612"/>
      <c r="AE15" s="613"/>
      <c r="AF15" s="612"/>
      <c r="AG15" s="613"/>
      <c r="AH15" s="612"/>
      <c r="AI15" s="613"/>
      <c r="AJ15" s="612"/>
      <c r="AK15" s="613"/>
      <c r="AL15" s="612"/>
      <c r="AM15" s="613"/>
      <c r="AN15" s="612"/>
      <c r="AO15" s="613"/>
      <c r="AP15" s="611"/>
      <c r="AQ15" s="611"/>
      <c r="AR15" s="610"/>
      <c r="AS15" s="614"/>
      <c r="AT15" s="611"/>
      <c r="AU15" s="611"/>
      <c r="AV15" s="610"/>
      <c r="AW15" s="614"/>
      <c r="AX15" s="611"/>
      <c r="AY15" s="611"/>
      <c r="AZ15" s="610"/>
      <c r="BA15" s="614"/>
      <c r="BB15" s="611"/>
      <c r="BC15" s="611"/>
      <c r="BD15" s="610"/>
      <c r="BE15" s="614"/>
      <c r="BF15" s="610"/>
      <c r="BG15" s="614"/>
      <c r="BH15" s="611"/>
      <c r="BI15" s="614"/>
      <c r="BJ15" s="2306" t="s">
        <v>1713</v>
      </c>
      <c r="BK15" s="2315">
        <f>SUM(H15:BJ17)/4</f>
        <v>8</v>
      </c>
    </row>
    <row r="16" spans="1:63" ht="3" customHeight="1" x14ac:dyDescent="0.15">
      <c r="A16" s="2349"/>
      <c r="B16" s="2299"/>
      <c r="C16" s="2351"/>
      <c r="D16" s="2304"/>
      <c r="E16" s="2307"/>
      <c r="F16" s="610"/>
      <c r="G16" s="611"/>
      <c r="H16" s="610">
        <v>1</v>
      </c>
      <c r="I16" s="614">
        <v>1</v>
      </c>
      <c r="J16" s="610">
        <v>1</v>
      </c>
      <c r="K16" s="614">
        <v>1</v>
      </c>
      <c r="L16" s="610">
        <v>1</v>
      </c>
      <c r="M16" s="614">
        <v>1</v>
      </c>
      <c r="N16" s="610">
        <v>1</v>
      </c>
      <c r="O16" s="614">
        <v>1</v>
      </c>
      <c r="P16" s="610">
        <v>1</v>
      </c>
      <c r="Q16" s="614">
        <v>1</v>
      </c>
      <c r="R16" s="610">
        <v>1</v>
      </c>
      <c r="S16" s="614">
        <v>1</v>
      </c>
      <c r="T16" s="610">
        <v>1</v>
      </c>
      <c r="U16" s="614">
        <v>1</v>
      </c>
      <c r="V16" s="610">
        <v>1</v>
      </c>
      <c r="W16" s="614">
        <v>1</v>
      </c>
      <c r="X16" s="610">
        <v>1</v>
      </c>
      <c r="Y16" s="614">
        <v>1</v>
      </c>
      <c r="Z16" s="610"/>
      <c r="AA16" s="614"/>
      <c r="AB16" s="610"/>
      <c r="AC16" s="614"/>
      <c r="AD16" s="610">
        <v>1</v>
      </c>
      <c r="AE16" s="614">
        <v>1</v>
      </c>
      <c r="AF16" s="610">
        <v>1</v>
      </c>
      <c r="AG16" s="614">
        <v>1</v>
      </c>
      <c r="AH16" s="610">
        <v>1</v>
      </c>
      <c r="AI16" s="614">
        <v>1</v>
      </c>
      <c r="AJ16" s="610">
        <v>1</v>
      </c>
      <c r="AK16" s="614">
        <v>1</v>
      </c>
      <c r="AL16" s="610">
        <v>1</v>
      </c>
      <c r="AM16" s="614">
        <v>1</v>
      </c>
      <c r="AN16" s="610">
        <v>1</v>
      </c>
      <c r="AO16" s="614">
        <v>1</v>
      </c>
      <c r="AP16" s="610">
        <v>1</v>
      </c>
      <c r="AQ16" s="614">
        <v>1</v>
      </c>
      <c r="AR16" s="610"/>
      <c r="AS16" s="614"/>
      <c r="AT16" s="611"/>
      <c r="AU16" s="611"/>
      <c r="AV16" s="610"/>
      <c r="AW16" s="614"/>
      <c r="AX16" s="611"/>
      <c r="AY16" s="611"/>
      <c r="AZ16" s="610"/>
      <c r="BA16" s="614"/>
      <c r="BB16" s="611"/>
      <c r="BC16" s="611"/>
      <c r="BD16" s="610"/>
      <c r="BE16" s="614"/>
      <c r="BF16" s="610"/>
      <c r="BG16" s="614"/>
      <c r="BH16" s="611"/>
      <c r="BI16" s="614"/>
      <c r="BJ16" s="2307"/>
      <c r="BK16" s="2315"/>
    </row>
    <row r="17" spans="1:63" ht="6" customHeight="1" x14ac:dyDescent="0.15">
      <c r="A17" s="2349"/>
      <c r="B17" s="2299"/>
      <c r="C17" s="2351"/>
      <c r="D17" s="2305"/>
      <c r="E17" s="2308"/>
      <c r="F17" s="615"/>
      <c r="G17" s="616"/>
      <c r="H17" s="615"/>
      <c r="I17" s="617"/>
      <c r="J17" s="615"/>
      <c r="K17" s="617"/>
      <c r="L17" s="615"/>
      <c r="M17" s="617"/>
      <c r="N17" s="615"/>
      <c r="O17" s="617"/>
      <c r="P17" s="615"/>
      <c r="Q17" s="617"/>
      <c r="R17" s="615"/>
      <c r="S17" s="617"/>
      <c r="T17" s="615"/>
      <c r="U17" s="617"/>
      <c r="V17" s="615"/>
      <c r="W17" s="617"/>
      <c r="X17" s="615"/>
      <c r="Y17" s="617"/>
      <c r="Z17" s="615"/>
      <c r="AA17" s="617"/>
      <c r="AB17" s="615"/>
      <c r="AC17" s="617"/>
      <c r="AD17" s="615"/>
      <c r="AE17" s="617"/>
      <c r="AF17" s="615"/>
      <c r="AG17" s="617"/>
      <c r="AH17" s="615"/>
      <c r="AI17" s="617"/>
      <c r="AJ17" s="615"/>
      <c r="AK17" s="617"/>
      <c r="AL17" s="615"/>
      <c r="AM17" s="617"/>
      <c r="AN17" s="615"/>
      <c r="AO17" s="617"/>
      <c r="AP17" s="616"/>
      <c r="AQ17" s="616"/>
      <c r="AR17" s="615"/>
      <c r="AS17" s="617"/>
      <c r="AT17" s="616"/>
      <c r="AU17" s="616"/>
      <c r="AV17" s="615"/>
      <c r="AW17" s="617"/>
      <c r="AX17" s="616"/>
      <c r="AY17" s="616"/>
      <c r="AZ17" s="615"/>
      <c r="BA17" s="617"/>
      <c r="BB17" s="616"/>
      <c r="BC17" s="616"/>
      <c r="BD17" s="615"/>
      <c r="BE17" s="617"/>
      <c r="BF17" s="615"/>
      <c r="BG17" s="617"/>
      <c r="BH17" s="616"/>
      <c r="BI17" s="617"/>
      <c r="BJ17" s="2308"/>
      <c r="BK17" s="2315"/>
    </row>
    <row r="18" spans="1:63" ht="6" customHeight="1" x14ac:dyDescent="0.15">
      <c r="A18" s="2349"/>
      <c r="B18" s="823">
        <v>2</v>
      </c>
      <c r="C18" s="824" t="s">
        <v>1711</v>
      </c>
      <c r="D18" s="2303" t="s">
        <v>642</v>
      </c>
      <c r="E18" s="2306" t="s">
        <v>1712</v>
      </c>
      <c r="F18" s="610"/>
      <c r="G18" s="611"/>
      <c r="H18" s="612"/>
      <c r="I18" s="613"/>
      <c r="J18" s="612"/>
      <c r="K18" s="613"/>
      <c r="L18" s="612"/>
      <c r="M18" s="613"/>
      <c r="N18" s="612"/>
      <c r="O18" s="613"/>
      <c r="P18" s="612"/>
      <c r="Q18" s="613"/>
      <c r="R18" s="612"/>
      <c r="S18" s="613"/>
      <c r="T18" s="612"/>
      <c r="U18" s="613"/>
      <c r="V18" s="612"/>
      <c r="W18" s="613"/>
      <c r="X18" s="612"/>
      <c r="Y18" s="613"/>
      <c r="Z18" s="612"/>
      <c r="AA18" s="613"/>
      <c r="AB18" s="612"/>
      <c r="AC18" s="613"/>
      <c r="AD18" s="612"/>
      <c r="AE18" s="613"/>
      <c r="AF18" s="612"/>
      <c r="AG18" s="613"/>
      <c r="AH18" s="612"/>
      <c r="AI18" s="613"/>
      <c r="AJ18" s="612"/>
      <c r="AK18" s="613"/>
      <c r="AL18" s="612"/>
      <c r="AM18" s="613"/>
      <c r="AN18" s="612"/>
      <c r="AO18" s="613"/>
      <c r="AP18" s="611"/>
      <c r="AQ18" s="611"/>
      <c r="AR18" s="610"/>
      <c r="AS18" s="614"/>
      <c r="AT18" s="611"/>
      <c r="AU18" s="611"/>
      <c r="AV18" s="610"/>
      <c r="AW18" s="614"/>
      <c r="AX18" s="611"/>
      <c r="AY18" s="611"/>
      <c r="AZ18" s="610"/>
      <c r="BA18" s="614"/>
      <c r="BB18" s="611"/>
      <c r="BC18" s="611"/>
      <c r="BD18" s="610"/>
      <c r="BE18" s="614"/>
      <c r="BF18" s="610"/>
      <c r="BG18" s="614"/>
      <c r="BH18" s="611"/>
      <c r="BI18" s="614"/>
      <c r="BJ18" s="2306" t="s">
        <v>1713</v>
      </c>
      <c r="BK18" s="2315">
        <f>SUM(H18:BJ20)/4</f>
        <v>8</v>
      </c>
    </row>
    <row r="19" spans="1:63" ht="3" customHeight="1" x14ac:dyDescent="0.15">
      <c r="A19" s="2349"/>
      <c r="B19" s="2299"/>
      <c r="C19" s="2351"/>
      <c r="D19" s="2304"/>
      <c r="E19" s="2307"/>
      <c r="F19" s="610"/>
      <c r="G19" s="611"/>
      <c r="H19" s="610">
        <v>1</v>
      </c>
      <c r="I19" s="614">
        <v>1</v>
      </c>
      <c r="J19" s="610">
        <v>1</v>
      </c>
      <c r="K19" s="614">
        <v>1</v>
      </c>
      <c r="L19" s="610">
        <v>1</v>
      </c>
      <c r="M19" s="614">
        <v>1</v>
      </c>
      <c r="N19" s="610">
        <v>1</v>
      </c>
      <c r="O19" s="614">
        <v>1</v>
      </c>
      <c r="P19" s="610">
        <v>1</v>
      </c>
      <c r="Q19" s="614">
        <v>1</v>
      </c>
      <c r="R19" s="610">
        <v>1</v>
      </c>
      <c r="S19" s="614">
        <v>1</v>
      </c>
      <c r="T19" s="610">
        <v>1</v>
      </c>
      <c r="U19" s="614">
        <v>1</v>
      </c>
      <c r="V19" s="610">
        <v>1</v>
      </c>
      <c r="W19" s="614">
        <v>1</v>
      </c>
      <c r="X19" s="610">
        <v>1</v>
      </c>
      <c r="Y19" s="614">
        <v>1</v>
      </c>
      <c r="Z19" s="610">
        <v>1</v>
      </c>
      <c r="AA19" s="614">
        <v>1</v>
      </c>
      <c r="AB19" s="610">
        <v>1</v>
      </c>
      <c r="AC19" s="614">
        <v>1</v>
      </c>
      <c r="AD19" s="610">
        <v>1</v>
      </c>
      <c r="AE19" s="614">
        <v>1</v>
      </c>
      <c r="AF19" s="610"/>
      <c r="AG19" s="614"/>
      <c r="AH19" s="610"/>
      <c r="AI19" s="614"/>
      <c r="AJ19" s="610">
        <v>1</v>
      </c>
      <c r="AK19" s="614">
        <v>1</v>
      </c>
      <c r="AL19" s="610">
        <v>1</v>
      </c>
      <c r="AM19" s="614">
        <v>1</v>
      </c>
      <c r="AN19" s="610">
        <v>1</v>
      </c>
      <c r="AO19" s="614">
        <v>1</v>
      </c>
      <c r="AP19" s="610">
        <v>1</v>
      </c>
      <c r="AQ19" s="614">
        <v>1</v>
      </c>
      <c r="AR19" s="610"/>
      <c r="AS19" s="614"/>
      <c r="AT19" s="611"/>
      <c r="AU19" s="611"/>
      <c r="AV19" s="610"/>
      <c r="AW19" s="614"/>
      <c r="AX19" s="611"/>
      <c r="AY19" s="611"/>
      <c r="AZ19" s="610"/>
      <c r="BA19" s="614"/>
      <c r="BB19" s="611"/>
      <c r="BC19" s="611"/>
      <c r="BD19" s="610"/>
      <c r="BE19" s="614"/>
      <c r="BF19" s="610"/>
      <c r="BG19" s="614"/>
      <c r="BH19" s="611"/>
      <c r="BI19" s="614"/>
      <c r="BJ19" s="2307"/>
      <c r="BK19" s="2315"/>
    </row>
    <row r="20" spans="1:63" ht="6" customHeight="1" x14ac:dyDescent="0.15">
      <c r="A20" s="2349"/>
      <c r="B20" s="2299"/>
      <c r="C20" s="2351"/>
      <c r="D20" s="2305"/>
      <c r="E20" s="2308"/>
      <c r="F20" s="615"/>
      <c r="G20" s="616"/>
      <c r="H20" s="615"/>
      <c r="I20" s="617"/>
      <c r="J20" s="615"/>
      <c r="K20" s="617"/>
      <c r="L20" s="615"/>
      <c r="M20" s="617"/>
      <c r="N20" s="615"/>
      <c r="O20" s="617"/>
      <c r="P20" s="615"/>
      <c r="Q20" s="617"/>
      <c r="R20" s="615"/>
      <c r="S20" s="617"/>
      <c r="T20" s="615"/>
      <c r="U20" s="617"/>
      <c r="V20" s="615"/>
      <c r="W20" s="617"/>
      <c r="X20" s="615"/>
      <c r="Y20" s="617"/>
      <c r="Z20" s="615"/>
      <c r="AA20" s="617"/>
      <c r="AB20" s="615"/>
      <c r="AC20" s="617"/>
      <c r="AD20" s="615"/>
      <c r="AE20" s="617"/>
      <c r="AF20" s="615"/>
      <c r="AG20" s="617"/>
      <c r="AH20" s="615"/>
      <c r="AI20" s="617"/>
      <c r="AJ20" s="615"/>
      <c r="AK20" s="617"/>
      <c r="AL20" s="615"/>
      <c r="AM20" s="617"/>
      <c r="AN20" s="615"/>
      <c r="AO20" s="617"/>
      <c r="AP20" s="616"/>
      <c r="AQ20" s="616"/>
      <c r="AR20" s="615"/>
      <c r="AS20" s="617"/>
      <c r="AT20" s="616"/>
      <c r="AU20" s="616"/>
      <c r="AV20" s="615"/>
      <c r="AW20" s="617"/>
      <c r="AX20" s="616"/>
      <c r="AY20" s="616"/>
      <c r="AZ20" s="615"/>
      <c r="BA20" s="617"/>
      <c r="BB20" s="616"/>
      <c r="BC20" s="616"/>
      <c r="BD20" s="615"/>
      <c r="BE20" s="617"/>
      <c r="BF20" s="615"/>
      <c r="BG20" s="617"/>
      <c r="BH20" s="616"/>
      <c r="BI20" s="617"/>
      <c r="BJ20" s="2308"/>
      <c r="BK20" s="2315"/>
    </row>
    <row r="21" spans="1:63" ht="6" customHeight="1" x14ac:dyDescent="0.15">
      <c r="A21" s="2349"/>
      <c r="B21" s="823">
        <v>3</v>
      </c>
      <c r="C21" s="824" t="s">
        <v>1711</v>
      </c>
      <c r="D21" s="2303" t="s">
        <v>642</v>
      </c>
      <c r="E21" s="2306" t="s">
        <v>1712</v>
      </c>
      <c r="F21" s="610"/>
      <c r="G21" s="611"/>
      <c r="H21" s="610"/>
      <c r="I21" s="611"/>
      <c r="J21" s="612"/>
      <c r="K21" s="613"/>
      <c r="L21" s="612"/>
      <c r="M21" s="613"/>
      <c r="N21" s="612"/>
      <c r="O21" s="613"/>
      <c r="P21" s="612"/>
      <c r="Q21" s="613"/>
      <c r="R21" s="612"/>
      <c r="S21" s="613"/>
      <c r="T21" s="612"/>
      <c r="U21" s="613"/>
      <c r="V21" s="612"/>
      <c r="W21" s="613"/>
      <c r="X21" s="612"/>
      <c r="Y21" s="613"/>
      <c r="Z21" s="612"/>
      <c r="AA21" s="613"/>
      <c r="AB21" s="612"/>
      <c r="AC21" s="613"/>
      <c r="AD21" s="612"/>
      <c r="AE21" s="613"/>
      <c r="AF21" s="612"/>
      <c r="AG21" s="613"/>
      <c r="AH21" s="612"/>
      <c r="AI21" s="613"/>
      <c r="AJ21" s="612"/>
      <c r="AK21" s="613"/>
      <c r="AL21" s="612"/>
      <c r="AM21" s="613"/>
      <c r="AN21" s="612"/>
      <c r="AO21" s="613"/>
      <c r="AP21" s="612"/>
      <c r="AQ21" s="613"/>
      <c r="AR21" s="610"/>
      <c r="AS21" s="614"/>
      <c r="AT21" s="611"/>
      <c r="AU21" s="611"/>
      <c r="AV21" s="610"/>
      <c r="AW21" s="614"/>
      <c r="AX21" s="611"/>
      <c r="AY21" s="611"/>
      <c r="AZ21" s="610"/>
      <c r="BA21" s="614"/>
      <c r="BB21" s="611"/>
      <c r="BC21" s="611"/>
      <c r="BD21" s="610"/>
      <c r="BE21" s="614"/>
      <c r="BF21" s="610"/>
      <c r="BG21" s="614"/>
      <c r="BH21" s="611"/>
      <c r="BI21" s="614"/>
      <c r="BJ21" s="2306" t="s">
        <v>1721</v>
      </c>
      <c r="BK21" s="2315">
        <f>SUM(H21:BJ23)/4</f>
        <v>8</v>
      </c>
    </row>
    <row r="22" spans="1:63" ht="3" customHeight="1" x14ac:dyDescent="0.15">
      <c r="A22" s="2349"/>
      <c r="B22" s="2299"/>
      <c r="C22" s="2351"/>
      <c r="D22" s="2304"/>
      <c r="E22" s="2307"/>
      <c r="F22" s="610"/>
      <c r="G22" s="611"/>
      <c r="H22" s="610"/>
      <c r="I22" s="611"/>
      <c r="J22" s="610">
        <v>1</v>
      </c>
      <c r="K22" s="614">
        <v>1</v>
      </c>
      <c r="L22" s="610">
        <v>1</v>
      </c>
      <c r="M22" s="614">
        <v>1</v>
      </c>
      <c r="N22" s="610">
        <v>1</v>
      </c>
      <c r="O22" s="614">
        <v>1</v>
      </c>
      <c r="P22" s="610">
        <v>1</v>
      </c>
      <c r="Q22" s="614">
        <v>1</v>
      </c>
      <c r="R22" s="610">
        <v>1</v>
      </c>
      <c r="S22" s="614">
        <v>1</v>
      </c>
      <c r="T22" s="610">
        <v>1</v>
      </c>
      <c r="U22" s="614">
        <v>1</v>
      </c>
      <c r="V22" s="610">
        <v>1</v>
      </c>
      <c r="W22" s="614">
        <v>1</v>
      </c>
      <c r="X22" s="610">
        <v>1</v>
      </c>
      <c r="Y22" s="614">
        <v>1</v>
      </c>
      <c r="Z22" s="610">
        <v>1</v>
      </c>
      <c r="AA22" s="614">
        <v>1</v>
      </c>
      <c r="AB22" s="610">
        <v>1</v>
      </c>
      <c r="AC22" s="614">
        <v>1</v>
      </c>
      <c r="AD22" s="610"/>
      <c r="AE22" s="614"/>
      <c r="AF22" s="610"/>
      <c r="AG22" s="614"/>
      <c r="AH22" s="610">
        <v>1</v>
      </c>
      <c r="AI22" s="614">
        <v>1</v>
      </c>
      <c r="AJ22" s="610">
        <v>1</v>
      </c>
      <c r="AK22" s="614">
        <v>1</v>
      </c>
      <c r="AL22" s="610">
        <v>1</v>
      </c>
      <c r="AM22" s="614">
        <v>1</v>
      </c>
      <c r="AN22" s="610">
        <v>1</v>
      </c>
      <c r="AO22" s="614">
        <v>1</v>
      </c>
      <c r="AP22" s="610">
        <v>1</v>
      </c>
      <c r="AQ22" s="614">
        <v>1</v>
      </c>
      <c r="AR22" s="610">
        <v>1</v>
      </c>
      <c r="AS22" s="614">
        <v>1</v>
      </c>
      <c r="AT22" s="611"/>
      <c r="AU22" s="611"/>
      <c r="AV22" s="610"/>
      <c r="AW22" s="614"/>
      <c r="AX22" s="611"/>
      <c r="AY22" s="611"/>
      <c r="AZ22" s="610"/>
      <c r="BA22" s="614"/>
      <c r="BB22" s="611"/>
      <c r="BC22" s="611"/>
      <c r="BD22" s="610"/>
      <c r="BE22" s="614"/>
      <c r="BF22" s="610"/>
      <c r="BG22" s="614"/>
      <c r="BH22" s="611"/>
      <c r="BI22" s="614"/>
      <c r="BJ22" s="2307"/>
      <c r="BK22" s="2315"/>
    </row>
    <row r="23" spans="1:63" ht="6" customHeight="1" x14ac:dyDescent="0.15">
      <c r="A23" s="2349"/>
      <c r="B23" s="2299"/>
      <c r="C23" s="2351"/>
      <c r="D23" s="2305"/>
      <c r="E23" s="2308"/>
      <c r="F23" s="615"/>
      <c r="G23" s="616"/>
      <c r="H23" s="615"/>
      <c r="I23" s="616"/>
      <c r="J23" s="615"/>
      <c r="K23" s="617"/>
      <c r="L23" s="615"/>
      <c r="M23" s="617"/>
      <c r="N23" s="615"/>
      <c r="O23" s="617"/>
      <c r="P23" s="615"/>
      <c r="Q23" s="617"/>
      <c r="R23" s="615"/>
      <c r="S23" s="617"/>
      <c r="T23" s="615"/>
      <c r="U23" s="617"/>
      <c r="V23" s="615"/>
      <c r="W23" s="617"/>
      <c r="X23" s="615"/>
      <c r="Y23" s="617"/>
      <c r="Z23" s="615"/>
      <c r="AA23" s="617"/>
      <c r="AB23" s="615"/>
      <c r="AC23" s="617"/>
      <c r="AD23" s="615"/>
      <c r="AE23" s="617"/>
      <c r="AF23" s="615"/>
      <c r="AG23" s="617"/>
      <c r="AH23" s="615"/>
      <c r="AI23" s="617"/>
      <c r="AJ23" s="615"/>
      <c r="AK23" s="617"/>
      <c r="AL23" s="615"/>
      <c r="AM23" s="617"/>
      <c r="AN23" s="615"/>
      <c r="AO23" s="617"/>
      <c r="AP23" s="615"/>
      <c r="AQ23" s="617"/>
      <c r="AR23" s="615"/>
      <c r="AS23" s="617"/>
      <c r="AT23" s="616"/>
      <c r="AU23" s="616"/>
      <c r="AV23" s="615"/>
      <c r="AW23" s="617"/>
      <c r="AX23" s="616"/>
      <c r="AY23" s="616"/>
      <c r="AZ23" s="615"/>
      <c r="BA23" s="617"/>
      <c r="BB23" s="616"/>
      <c r="BC23" s="616"/>
      <c r="BD23" s="615"/>
      <c r="BE23" s="617"/>
      <c r="BF23" s="615"/>
      <c r="BG23" s="617"/>
      <c r="BH23" s="616"/>
      <c r="BI23" s="617"/>
      <c r="BJ23" s="2308"/>
      <c r="BK23" s="2315"/>
    </row>
    <row r="24" spans="1:63" ht="6" customHeight="1" x14ac:dyDescent="0.15">
      <c r="A24" s="2349"/>
      <c r="B24" s="823">
        <v>4</v>
      </c>
      <c r="C24" s="824" t="s">
        <v>1711</v>
      </c>
      <c r="D24" s="2303" t="s">
        <v>642</v>
      </c>
      <c r="E24" s="2306" t="s">
        <v>1712</v>
      </c>
      <c r="F24" s="610"/>
      <c r="G24" s="611"/>
      <c r="H24" s="610"/>
      <c r="I24" s="611"/>
      <c r="J24" s="610"/>
      <c r="K24" s="614"/>
      <c r="L24" s="612"/>
      <c r="M24" s="613"/>
      <c r="N24" s="612"/>
      <c r="O24" s="613"/>
      <c r="P24" s="612"/>
      <c r="Q24" s="613"/>
      <c r="R24" s="612"/>
      <c r="S24" s="613"/>
      <c r="T24" s="612"/>
      <c r="U24" s="613"/>
      <c r="V24" s="612"/>
      <c r="W24" s="613"/>
      <c r="X24" s="612"/>
      <c r="Y24" s="613"/>
      <c r="Z24" s="612"/>
      <c r="AA24" s="613"/>
      <c r="AB24" s="612"/>
      <c r="AC24" s="613"/>
      <c r="AD24" s="612"/>
      <c r="AE24" s="613"/>
      <c r="AF24" s="612"/>
      <c r="AG24" s="613"/>
      <c r="AH24" s="612"/>
      <c r="AI24" s="613"/>
      <c r="AJ24" s="612"/>
      <c r="AK24" s="613"/>
      <c r="AL24" s="612"/>
      <c r="AM24" s="613"/>
      <c r="AN24" s="612"/>
      <c r="AO24" s="613"/>
      <c r="AP24" s="612"/>
      <c r="AQ24" s="613"/>
      <c r="AR24" s="612"/>
      <c r="AS24" s="613"/>
      <c r="AT24" s="612"/>
      <c r="AU24" s="613"/>
      <c r="AV24" s="612"/>
      <c r="AW24" s="613"/>
      <c r="AX24" s="612"/>
      <c r="AY24" s="613"/>
      <c r="AZ24" s="612"/>
      <c r="BA24" s="613"/>
      <c r="BB24" s="612"/>
      <c r="BC24" s="613"/>
      <c r="BD24" s="610"/>
      <c r="BE24" s="614"/>
      <c r="BF24" s="610"/>
      <c r="BG24" s="614"/>
      <c r="BH24" s="611"/>
      <c r="BI24" s="614"/>
      <c r="BJ24" s="2306" t="s">
        <v>1721</v>
      </c>
      <c r="BK24" s="2315">
        <f>SUM(H24:BJ26)/4</f>
        <v>8</v>
      </c>
    </row>
    <row r="25" spans="1:63" ht="3" customHeight="1" x14ac:dyDescent="0.15">
      <c r="A25" s="2349"/>
      <c r="B25" s="2299"/>
      <c r="C25" s="2351"/>
      <c r="D25" s="2304"/>
      <c r="E25" s="2307"/>
      <c r="F25" s="610"/>
      <c r="G25" s="611"/>
      <c r="H25" s="610"/>
      <c r="I25" s="611"/>
      <c r="J25" s="610">
        <v>1</v>
      </c>
      <c r="K25" s="614">
        <v>1</v>
      </c>
      <c r="L25" s="610">
        <v>1</v>
      </c>
      <c r="M25" s="614">
        <v>1</v>
      </c>
      <c r="N25" s="610">
        <v>1</v>
      </c>
      <c r="O25" s="614">
        <v>1</v>
      </c>
      <c r="P25" s="610">
        <v>1</v>
      </c>
      <c r="Q25" s="614">
        <v>1</v>
      </c>
      <c r="R25" s="610">
        <v>1</v>
      </c>
      <c r="S25" s="614">
        <v>1</v>
      </c>
      <c r="T25" s="610">
        <v>1</v>
      </c>
      <c r="U25" s="614">
        <v>1</v>
      </c>
      <c r="V25" s="610">
        <v>1</v>
      </c>
      <c r="W25" s="614">
        <v>1</v>
      </c>
      <c r="X25" s="610">
        <v>1</v>
      </c>
      <c r="Y25" s="614">
        <v>1</v>
      </c>
      <c r="Z25" s="610">
        <v>1</v>
      </c>
      <c r="AA25" s="614">
        <v>1</v>
      </c>
      <c r="AB25" s="610">
        <v>1</v>
      </c>
      <c r="AC25" s="614">
        <v>1</v>
      </c>
      <c r="AD25" s="610">
        <v>1</v>
      </c>
      <c r="AE25" s="614">
        <v>1</v>
      </c>
      <c r="AF25" s="610">
        <v>1</v>
      </c>
      <c r="AG25" s="614">
        <v>1</v>
      </c>
      <c r="AH25" s="610"/>
      <c r="AI25" s="614"/>
      <c r="AJ25" s="610"/>
      <c r="AK25" s="614"/>
      <c r="AL25" s="610">
        <v>1</v>
      </c>
      <c r="AM25" s="614">
        <v>1</v>
      </c>
      <c r="AN25" s="610">
        <v>1</v>
      </c>
      <c r="AO25" s="614">
        <v>1</v>
      </c>
      <c r="AP25" s="610">
        <v>1</v>
      </c>
      <c r="AQ25" s="614">
        <v>1</v>
      </c>
      <c r="AR25" s="610">
        <v>1</v>
      </c>
      <c r="AS25" s="614">
        <v>1</v>
      </c>
      <c r="AT25" s="610"/>
      <c r="AU25" s="614"/>
      <c r="AV25" s="610"/>
      <c r="AW25" s="614"/>
      <c r="AX25" s="610"/>
      <c r="AY25" s="614"/>
      <c r="AZ25" s="610"/>
      <c r="BA25" s="614"/>
      <c r="BB25" s="610"/>
      <c r="BC25" s="614"/>
      <c r="BD25" s="610"/>
      <c r="BE25" s="614"/>
      <c r="BF25" s="610"/>
      <c r="BG25" s="614"/>
      <c r="BH25" s="611"/>
      <c r="BI25" s="614"/>
      <c r="BJ25" s="2307"/>
      <c r="BK25" s="2315"/>
    </row>
    <row r="26" spans="1:63" ht="6" customHeight="1" x14ac:dyDescent="0.15">
      <c r="A26" s="2349"/>
      <c r="B26" s="826"/>
      <c r="C26" s="2351"/>
      <c r="D26" s="2305"/>
      <c r="E26" s="2308"/>
      <c r="F26" s="615"/>
      <c r="G26" s="616"/>
      <c r="H26" s="615"/>
      <c r="I26" s="616"/>
      <c r="J26" s="615"/>
      <c r="K26" s="617"/>
      <c r="L26" s="615"/>
      <c r="M26" s="617"/>
      <c r="N26" s="615"/>
      <c r="O26" s="617"/>
      <c r="P26" s="615"/>
      <c r="Q26" s="617"/>
      <c r="R26" s="615"/>
      <c r="S26" s="617"/>
      <c r="T26" s="615"/>
      <c r="U26" s="617"/>
      <c r="V26" s="615"/>
      <c r="W26" s="617"/>
      <c r="X26" s="615"/>
      <c r="Y26" s="617"/>
      <c r="Z26" s="615"/>
      <c r="AA26" s="617"/>
      <c r="AB26" s="615"/>
      <c r="AC26" s="617"/>
      <c r="AD26" s="615"/>
      <c r="AE26" s="617"/>
      <c r="AF26" s="615"/>
      <c r="AG26" s="617"/>
      <c r="AH26" s="615"/>
      <c r="AI26" s="617"/>
      <c r="AJ26" s="615"/>
      <c r="AK26" s="617"/>
      <c r="AL26" s="615"/>
      <c r="AM26" s="617"/>
      <c r="AN26" s="615"/>
      <c r="AO26" s="617"/>
      <c r="AP26" s="615"/>
      <c r="AQ26" s="617"/>
      <c r="AR26" s="615"/>
      <c r="AS26" s="617"/>
      <c r="AT26" s="615"/>
      <c r="AU26" s="617"/>
      <c r="AV26" s="615"/>
      <c r="AW26" s="617"/>
      <c r="AX26" s="615"/>
      <c r="AY26" s="617"/>
      <c r="AZ26" s="615"/>
      <c r="BA26" s="617"/>
      <c r="BB26" s="615"/>
      <c r="BC26" s="617"/>
      <c r="BD26" s="615"/>
      <c r="BE26" s="617"/>
      <c r="BF26" s="615"/>
      <c r="BG26" s="617"/>
      <c r="BH26" s="616"/>
      <c r="BI26" s="617"/>
      <c r="BJ26" s="2308"/>
      <c r="BK26" s="2315"/>
    </row>
    <row r="27" spans="1:63" ht="6" customHeight="1" x14ac:dyDescent="0.15">
      <c r="A27" s="2349"/>
      <c r="B27" s="2299">
        <v>5</v>
      </c>
      <c r="C27" s="824" t="s">
        <v>1711</v>
      </c>
      <c r="D27" s="2303" t="s">
        <v>642</v>
      </c>
      <c r="E27" s="2306" t="s">
        <v>1712</v>
      </c>
      <c r="F27" s="610"/>
      <c r="G27" s="611"/>
      <c r="H27" s="610"/>
      <c r="I27" s="611"/>
      <c r="J27" s="610"/>
      <c r="K27" s="614"/>
      <c r="L27" s="612"/>
      <c r="M27" s="613"/>
      <c r="N27" s="612"/>
      <c r="O27" s="613"/>
      <c r="P27" s="612"/>
      <c r="Q27" s="613"/>
      <c r="R27" s="612"/>
      <c r="S27" s="613"/>
      <c r="T27" s="612"/>
      <c r="U27" s="613"/>
      <c r="V27" s="612"/>
      <c r="W27" s="613"/>
      <c r="X27" s="612"/>
      <c r="Y27" s="613"/>
      <c r="Z27" s="612"/>
      <c r="AA27" s="613"/>
      <c r="AB27" s="612"/>
      <c r="AC27" s="613"/>
      <c r="AD27" s="612"/>
      <c r="AE27" s="613"/>
      <c r="AF27" s="612"/>
      <c r="AG27" s="613"/>
      <c r="AH27" s="612"/>
      <c r="AI27" s="613"/>
      <c r="AJ27" s="612"/>
      <c r="AK27" s="613"/>
      <c r="AL27" s="612"/>
      <c r="AM27" s="613"/>
      <c r="AN27" s="612"/>
      <c r="AO27" s="613"/>
      <c r="AP27" s="612"/>
      <c r="AQ27" s="613"/>
      <c r="AR27" s="612"/>
      <c r="AS27" s="613"/>
      <c r="AT27" s="612"/>
      <c r="AU27" s="613"/>
      <c r="AV27" s="612"/>
      <c r="AW27" s="613"/>
      <c r="AX27" s="612"/>
      <c r="AY27" s="613"/>
      <c r="AZ27" s="612"/>
      <c r="BA27" s="613"/>
      <c r="BB27" s="612"/>
      <c r="BC27" s="613"/>
      <c r="BD27" s="610"/>
      <c r="BE27" s="614"/>
      <c r="BF27" s="610"/>
      <c r="BG27" s="614"/>
      <c r="BH27" s="611"/>
      <c r="BI27" s="614"/>
      <c r="BJ27" s="2306" t="s">
        <v>1720</v>
      </c>
      <c r="BK27" s="2315">
        <f>SUM(H27:BJ29)/4</f>
        <v>8</v>
      </c>
    </row>
    <row r="28" spans="1:63" ht="3" customHeight="1" x14ac:dyDescent="0.15">
      <c r="A28" s="2349"/>
      <c r="B28" s="2299"/>
      <c r="C28" s="2351"/>
      <c r="D28" s="2304"/>
      <c r="E28" s="2307"/>
      <c r="F28" s="610"/>
      <c r="G28" s="611"/>
      <c r="H28" s="610"/>
      <c r="I28" s="611"/>
      <c r="J28" s="610"/>
      <c r="K28" s="614"/>
      <c r="L28" s="610">
        <v>1</v>
      </c>
      <c r="M28" s="614">
        <v>1</v>
      </c>
      <c r="N28" s="610">
        <v>1</v>
      </c>
      <c r="O28" s="614">
        <v>1</v>
      </c>
      <c r="P28" s="610">
        <v>1</v>
      </c>
      <c r="Q28" s="614">
        <v>1</v>
      </c>
      <c r="R28" s="610">
        <v>1</v>
      </c>
      <c r="S28" s="614">
        <v>1</v>
      </c>
      <c r="T28" s="610">
        <v>1</v>
      </c>
      <c r="U28" s="614">
        <v>1</v>
      </c>
      <c r="V28" s="610">
        <v>1</v>
      </c>
      <c r="W28" s="614">
        <v>1</v>
      </c>
      <c r="X28" s="610">
        <v>1</v>
      </c>
      <c r="Y28" s="614">
        <v>1</v>
      </c>
      <c r="Z28" s="610">
        <v>1</v>
      </c>
      <c r="AA28" s="614">
        <v>1</v>
      </c>
      <c r="AB28" s="610">
        <v>1</v>
      </c>
      <c r="AC28" s="614">
        <v>1</v>
      </c>
      <c r="AD28" s="610"/>
      <c r="AE28" s="614"/>
      <c r="AF28" s="610"/>
      <c r="AG28" s="614"/>
      <c r="AH28" s="610">
        <v>1</v>
      </c>
      <c r="AI28" s="614">
        <v>1</v>
      </c>
      <c r="AJ28" s="610">
        <v>1</v>
      </c>
      <c r="AK28" s="614">
        <v>1</v>
      </c>
      <c r="AL28" s="610">
        <v>1</v>
      </c>
      <c r="AM28" s="614">
        <v>1</v>
      </c>
      <c r="AN28" s="610">
        <v>1</v>
      </c>
      <c r="AO28" s="614">
        <v>1</v>
      </c>
      <c r="AP28" s="610">
        <v>1</v>
      </c>
      <c r="AQ28" s="614">
        <v>1</v>
      </c>
      <c r="AR28" s="610">
        <v>1</v>
      </c>
      <c r="AS28" s="614">
        <v>1</v>
      </c>
      <c r="AT28" s="610">
        <v>1</v>
      </c>
      <c r="AU28" s="614">
        <v>1</v>
      </c>
      <c r="AV28" s="610"/>
      <c r="AW28" s="614"/>
      <c r="AX28" s="610"/>
      <c r="AY28" s="614"/>
      <c r="AZ28" s="610"/>
      <c r="BA28" s="614"/>
      <c r="BB28" s="610"/>
      <c r="BC28" s="614"/>
      <c r="BD28" s="610"/>
      <c r="BE28" s="614"/>
      <c r="BF28" s="610"/>
      <c r="BG28" s="614"/>
      <c r="BH28" s="611"/>
      <c r="BI28" s="614"/>
      <c r="BJ28" s="2307"/>
      <c r="BK28" s="2315"/>
    </row>
    <row r="29" spans="1:63" ht="6" customHeight="1" x14ac:dyDescent="0.15">
      <c r="A29" s="2349"/>
      <c r="B29" s="826"/>
      <c r="C29" s="2351"/>
      <c r="D29" s="2305"/>
      <c r="E29" s="2308"/>
      <c r="F29" s="615"/>
      <c r="G29" s="616"/>
      <c r="H29" s="615"/>
      <c r="I29" s="616"/>
      <c r="J29" s="615"/>
      <c r="K29" s="617"/>
      <c r="L29" s="615"/>
      <c r="M29" s="617"/>
      <c r="N29" s="615"/>
      <c r="O29" s="617"/>
      <c r="P29" s="615"/>
      <c r="Q29" s="617"/>
      <c r="R29" s="615"/>
      <c r="S29" s="617"/>
      <c r="T29" s="615"/>
      <c r="U29" s="617"/>
      <c r="V29" s="615"/>
      <c r="W29" s="617"/>
      <c r="X29" s="615"/>
      <c r="Y29" s="617"/>
      <c r="Z29" s="615"/>
      <c r="AA29" s="617"/>
      <c r="AB29" s="615"/>
      <c r="AC29" s="617"/>
      <c r="AD29" s="615"/>
      <c r="AE29" s="617"/>
      <c r="AF29" s="615"/>
      <c r="AG29" s="617"/>
      <c r="AH29" s="615"/>
      <c r="AI29" s="617"/>
      <c r="AJ29" s="615"/>
      <c r="AK29" s="617"/>
      <c r="AL29" s="615"/>
      <c r="AM29" s="617"/>
      <c r="AN29" s="615"/>
      <c r="AO29" s="617"/>
      <c r="AP29" s="615"/>
      <c r="AQ29" s="617"/>
      <c r="AR29" s="615"/>
      <c r="AS29" s="617"/>
      <c r="AT29" s="615"/>
      <c r="AU29" s="617"/>
      <c r="AV29" s="615"/>
      <c r="AW29" s="617"/>
      <c r="AX29" s="615"/>
      <c r="AY29" s="617"/>
      <c r="AZ29" s="615"/>
      <c r="BA29" s="617"/>
      <c r="BB29" s="615"/>
      <c r="BC29" s="617"/>
      <c r="BD29" s="615"/>
      <c r="BE29" s="617"/>
      <c r="BF29" s="615"/>
      <c r="BG29" s="617"/>
      <c r="BH29" s="616"/>
      <c r="BI29" s="617"/>
      <c r="BJ29" s="2308"/>
      <c r="BK29" s="2315"/>
    </row>
    <row r="30" spans="1:63" ht="6" customHeight="1" x14ac:dyDescent="0.15">
      <c r="A30" s="2349"/>
      <c r="B30" s="2299">
        <v>6</v>
      </c>
      <c r="C30" s="824" t="s">
        <v>1711</v>
      </c>
      <c r="D30" s="2303" t="s">
        <v>642</v>
      </c>
      <c r="E30" s="2306" t="s">
        <v>1712</v>
      </c>
      <c r="F30" s="610"/>
      <c r="G30" s="611"/>
      <c r="H30" s="610"/>
      <c r="I30" s="611"/>
      <c r="J30" s="610"/>
      <c r="K30" s="614"/>
      <c r="L30" s="612"/>
      <c r="M30" s="613"/>
      <c r="N30" s="612"/>
      <c r="O30" s="613"/>
      <c r="P30" s="612"/>
      <c r="Q30" s="613"/>
      <c r="R30" s="612"/>
      <c r="S30" s="613"/>
      <c r="T30" s="612"/>
      <c r="U30" s="613"/>
      <c r="V30" s="612"/>
      <c r="W30" s="613"/>
      <c r="X30" s="612"/>
      <c r="Y30" s="613"/>
      <c r="Z30" s="612"/>
      <c r="AA30" s="613"/>
      <c r="AB30" s="612"/>
      <c r="AC30" s="613"/>
      <c r="AD30" s="612"/>
      <c r="AE30" s="613"/>
      <c r="AF30" s="612"/>
      <c r="AG30" s="613"/>
      <c r="AH30" s="612"/>
      <c r="AI30" s="613"/>
      <c r="AJ30" s="612"/>
      <c r="AK30" s="613"/>
      <c r="AL30" s="612"/>
      <c r="AM30" s="613"/>
      <c r="AN30" s="612"/>
      <c r="AO30" s="613"/>
      <c r="AP30" s="612"/>
      <c r="AQ30" s="613"/>
      <c r="AR30" s="612"/>
      <c r="AS30" s="613"/>
      <c r="AT30" s="612"/>
      <c r="AU30" s="613"/>
      <c r="AV30" s="612"/>
      <c r="AW30" s="613"/>
      <c r="AX30" s="612"/>
      <c r="AY30" s="613"/>
      <c r="AZ30" s="612"/>
      <c r="BA30" s="613"/>
      <c r="BB30" s="612"/>
      <c r="BC30" s="613"/>
      <c r="BD30" s="610"/>
      <c r="BE30" s="614"/>
      <c r="BF30" s="610"/>
      <c r="BG30" s="614"/>
      <c r="BH30" s="611"/>
      <c r="BI30" s="614"/>
      <c r="BJ30" s="2306" t="s">
        <v>1720</v>
      </c>
      <c r="BK30" s="2315">
        <f>SUM(H30:BJ32)/4</f>
        <v>8</v>
      </c>
    </row>
    <row r="31" spans="1:63" ht="3" customHeight="1" x14ac:dyDescent="0.15">
      <c r="A31" s="2349"/>
      <c r="B31" s="2299"/>
      <c r="C31" s="2351"/>
      <c r="D31" s="2304"/>
      <c r="E31" s="2307"/>
      <c r="F31" s="610"/>
      <c r="G31" s="611"/>
      <c r="H31" s="610"/>
      <c r="I31" s="611"/>
      <c r="J31" s="610"/>
      <c r="K31" s="614"/>
      <c r="L31" s="610">
        <v>1</v>
      </c>
      <c r="M31" s="614">
        <v>1</v>
      </c>
      <c r="N31" s="610">
        <v>1</v>
      </c>
      <c r="O31" s="614">
        <v>1</v>
      </c>
      <c r="P31" s="610">
        <v>1</v>
      </c>
      <c r="Q31" s="614">
        <v>1</v>
      </c>
      <c r="R31" s="610">
        <v>1</v>
      </c>
      <c r="S31" s="614">
        <v>1</v>
      </c>
      <c r="T31" s="610">
        <v>1</v>
      </c>
      <c r="U31" s="614">
        <v>1</v>
      </c>
      <c r="V31" s="610">
        <v>1</v>
      </c>
      <c r="W31" s="614">
        <v>1</v>
      </c>
      <c r="X31" s="610">
        <v>1</v>
      </c>
      <c r="Y31" s="614">
        <v>1</v>
      </c>
      <c r="Z31" s="610">
        <v>1</v>
      </c>
      <c r="AA31" s="614">
        <v>1</v>
      </c>
      <c r="AB31" s="610"/>
      <c r="AC31" s="614"/>
      <c r="AD31" s="610"/>
      <c r="AE31" s="614"/>
      <c r="AF31" s="610">
        <v>1</v>
      </c>
      <c r="AG31" s="614">
        <v>1</v>
      </c>
      <c r="AH31" s="610">
        <v>1</v>
      </c>
      <c r="AI31" s="614">
        <v>1</v>
      </c>
      <c r="AJ31" s="610">
        <v>1</v>
      </c>
      <c r="AK31" s="614">
        <v>1</v>
      </c>
      <c r="AL31" s="610">
        <v>1</v>
      </c>
      <c r="AM31" s="614">
        <v>1</v>
      </c>
      <c r="AN31" s="610">
        <v>1</v>
      </c>
      <c r="AO31" s="614">
        <v>1</v>
      </c>
      <c r="AP31" s="610">
        <v>1</v>
      </c>
      <c r="AQ31" s="614">
        <v>1</v>
      </c>
      <c r="AR31" s="610">
        <v>1</v>
      </c>
      <c r="AS31" s="614">
        <v>1</v>
      </c>
      <c r="AT31" s="610">
        <v>1</v>
      </c>
      <c r="AU31" s="614">
        <v>1</v>
      </c>
      <c r="AV31" s="610"/>
      <c r="AW31" s="614"/>
      <c r="AX31" s="610"/>
      <c r="AY31" s="614"/>
      <c r="AZ31" s="610"/>
      <c r="BA31" s="614"/>
      <c r="BB31" s="610"/>
      <c r="BC31" s="614"/>
      <c r="BD31" s="610"/>
      <c r="BE31" s="614"/>
      <c r="BF31" s="610"/>
      <c r="BG31" s="614"/>
      <c r="BH31" s="611"/>
      <c r="BI31" s="614"/>
      <c r="BJ31" s="2307"/>
      <c r="BK31" s="2315"/>
    </row>
    <row r="32" spans="1:63" ht="6" customHeight="1" x14ac:dyDescent="0.15">
      <c r="A32" s="2349"/>
      <c r="B32" s="826"/>
      <c r="C32" s="2351"/>
      <c r="D32" s="2305"/>
      <c r="E32" s="2308"/>
      <c r="F32" s="615"/>
      <c r="G32" s="616"/>
      <c r="H32" s="615"/>
      <c r="I32" s="616"/>
      <c r="J32" s="615"/>
      <c r="K32" s="617"/>
      <c r="L32" s="615"/>
      <c r="M32" s="617"/>
      <c r="N32" s="615"/>
      <c r="O32" s="617"/>
      <c r="P32" s="615"/>
      <c r="Q32" s="617"/>
      <c r="R32" s="615"/>
      <c r="S32" s="617"/>
      <c r="T32" s="615"/>
      <c r="U32" s="617"/>
      <c r="V32" s="615"/>
      <c r="W32" s="617"/>
      <c r="X32" s="615"/>
      <c r="Y32" s="617"/>
      <c r="Z32" s="615"/>
      <c r="AA32" s="617"/>
      <c r="AB32" s="615"/>
      <c r="AC32" s="617"/>
      <c r="AD32" s="615"/>
      <c r="AE32" s="617"/>
      <c r="AF32" s="615"/>
      <c r="AG32" s="617"/>
      <c r="AH32" s="615"/>
      <c r="AI32" s="617"/>
      <c r="AJ32" s="615"/>
      <c r="AK32" s="617"/>
      <c r="AL32" s="615"/>
      <c r="AM32" s="617"/>
      <c r="AN32" s="615"/>
      <c r="AO32" s="617"/>
      <c r="AP32" s="615"/>
      <c r="AQ32" s="617"/>
      <c r="AR32" s="615"/>
      <c r="AS32" s="617"/>
      <c r="AT32" s="615"/>
      <c r="AU32" s="617"/>
      <c r="AV32" s="615"/>
      <c r="AW32" s="617"/>
      <c r="AX32" s="615"/>
      <c r="AY32" s="617"/>
      <c r="AZ32" s="615"/>
      <c r="BA32" s="617"/>
      <c r="BB32" s="615"/>
      <c r="BC32" s="617"/>
      <c r="BD32" s="615"/>
      <c r="BE32" s="617"/>
      <c r="BF32" s="615"/>
      <c r="BG32" s="617"/>
      <c r="BH32" s="616"/>
      <c r="BI32" s="617"/>
      <c r="BJ32" s="2308"/>
      <c r="BK32" s="2315"/>
    </row>
    <row r="33" spans="1:63" ht="6" customHeight="1" x14ac:dyDescent="0.15">
      <c r="A33" s="2349"/>
      <c r="B33" s="2299">
        <v>7</v>
      </c>
      <c r="C33" s="824" t="s">
        <v>1711</v>
      </c>
      <c r="D33" s="2303" t="s">
        <v>642</v>
      </c>
      <c r="E33" s="2306" t="s">
        <v>1712</v>
      </c>
      <c r="F33" s="610"/>
      <c r="G33" s="611"/>
      <c r="H33" s="610"/>
      <c r="I33" s="611"/>
      <c r="J33" s="610"/>
      <c r="K33" s="614"/>
      <c r="L33" s="612"/>
      <c r="M33" s="613"/>
      <c r="N33" s="612"/>
      <c r="O33" s="613"/>
      <c r="P33" s="612"/>
      <c r="Q33" s="613"/>
      <c r="R33" s="612"/>
      <c r="S33" s="613"/>
      <c r="T33" s="612"/>
      <c r="U33" s="613"/>
      <c r="V33" s="612"/>
      <c r="W33" s="613"/>
      <c r="X33" s="612"/>
      <c r="Y33" s="613"/>
      <c r="Z33" s="612"/>
      <c r="AA33" s="613"/>
      <c r="AB33" s="612"/>
      <c r="AC33" s="613"/>
      <c r="AD33" s="612"/>
      <c r="AE33" s="613"/>
      <c r="AF33" s="612"/>
      <c r="AG33" s="613"/>
      <c r="AH33" s="612"/>
      <c r="AI33" s="613"/>
      <c r="AJ33" s="612"/>
      <c r="AK33" s="613"/>
      <c r="AL33" s="612"/>
      <c r="AM33" s="613"/>
      <c r="AN33" s="612"/>
      <c r="AO33" s="613"/>
      <c r="AP33" s="612"/>
      <c r="AQ33" s="613"/>
      <c r="AR33" s="612"/>
      <c r="AS33" s="613"/>
      <c r="AT33" s="612"/>
      <c r="AU33" s="613"/>
      <c r="AV33" s="612"/>
      <c r="AW33" s="613"/>
      <c r="AX33" s="612"/>
      <c r="AY33" s="613"/>
      <c r="AZ33" s="612"/>
      <c r="BA33" s="613"/>
      <c r="BB33" s="612"/>
      <c r="BC33" s="613"/>
      <c r="BD33" s="610"/>
      <c r="BE33" s="614"/>
      <c r="BF33" s="610"/>
      <c r="BG33" s="614"/>
      <c r="BH33" s="611"/>
      <c r="BI33" s="614"/>
      <c r="BJ33" s="2306" t="s">
        <v>1719</v>
      </c>
      <c r="BK33" s="2315">
        <f>SUM(H33:BJ35)/4</f>
        <v>8</v>
      </c>
    </row>
    <row r="34" spans="1:63" ht="3" customHeight="1" x14ac:dyDescent="0.15">
      <c r="A34" s="2349"/>
      <c r="B34" s="2299"/>
      <c r="C34" s="2351"/>
      <c r="D34" s="2304"/>
      <c r="E34" s="2307"/>
      <c r="F34" s="610"/>
      <c r="G34" s="611"/>
      <c r="H34" s="610"/>
      <c r="I34" s="611"/>
      <c r="J34" s="610"/>
      <c r="K34" s="614"/>
      <c r="L34" s="610">
        <v>1</v>
      </c>
      <c r="M34" s="614">
        <v>1</v>
      </c>
      <c r="N34" s="610">
        <v>1</v>
      </c>
      <c r="O34" s="614">
        <v>1</v>
      </c>
      <c r="P34" s="610">
        <v>1</v>
      </c>
      <c r="Q34" s="614">
        <v>1</v>
      </c>
      <c r="R34" s="610">
        <v>1</v>
      </c>
      <c r="S34" s="614">
        <v>1</v>
      </c>
      <c r="T34" s="610">
        <v>1</v>
      </c>
      <c r="U34" s="614">
        <v>1</v>
      </c>
      <c r="V34" s="610">
        <v>1</v>
      </c>
      <c r="W34" s="614">
        <v>1</v>
      </c>
      <c r="X34" s="610">
        <v>1</v>
      </c>
      <c r="Y34" s="614">
        <v>1</v>
      </c>
      <c r="Z34" s="610">
        <v>1</v>
      </c>
      <c r="AA34" s="614">
        <v>1</v>
      </c>
      <c r="AB34" s="610">
        <v>1</v>
      </c>
      <c r="AC34" s="614">
        <v>1</v>
      </c>
      <c r="AD34" s="610">
        <v>1</v>
      </c>
      <c r="AE34" s="614">
        <v>1</v>
      </c>
      <c r="AF34" s="610">
        <v>1</v>
      </c>
      <c r="AG34" s="614">
        <v>1</v>
      </c>
      <c r="AH34" s="610"/>
      <c r="AI34" s="614"/>
      <c r="AJ34" s="610"/>
      <c r="AK34" s="614"/>
      <c r="AL34" s="610">
        <v>1</v>
      </c>
      <c r="AM34" s="614">
        <v>1</v>
      </c>
      <c r="AN34" s="610">
        <v>1</v>
      </c>
      <c r="AO34" s="614">
        <v>1</v>
      </c>
      <c r="AP34" s="610">
        <v>1</v>
      </c>
      <c r="AQ34" s="614">
        <v>1</v>
      </c>
      <c r="AR34" s="610">
        <v>1</v>
      </c>
      <c r="AS34" s="614">
        <v>1</v>
      </c>
      <c r="AT34" s="610">
        <v>1</v>
      </c>
      <c r="AU34" s="614">
        <v>1</v>
      </c>
      <c r="AV34" s="610"/>
      <c r="AW34" s="614"/>
      <c r="AX34" s="610"/>
      <c r="AY34" s="614"/>
      <c r="AZ34" s="610"/>
      <c r="BA34" s="614"/>
      <c r="BB34" s="610"/>
      <c r="BC34" s="614"/>
      <c r="BD34" s="610"/>
      <c r="BE34" s="614"/>
      <c r="BF34" s="610"/>
      <c r="BG34" s="614"/>
      <c r="BH34" s="611"/>
      <c r="BI34" s="614"/>
      <c r="BJ34" s="2307"/>
      <c r="BK34" s="2315"/>
    </row>
    <row r="35" spans="1:63" ht="6" customHeight="1" x14ac:dyDescent="0.15">
      <c r="A35" s="2349"/>
      <c r="B35" s="826"/>
      <c r="C35" s="2351"/>
      <c r="D35" s="2305"/>
      <c r="E35" s="2308"/>
      <c r="F35" s="615"/>
      <c r="G35" s="616"/>
      <c r="H35" s="615"/>
      <c r="I35" s="616"/>
      <c r="J35" s="615"/>
      <c r="K35" s="617"/>
      <c r="L35" s="615"/>
      <c r="M35" s="617"/>
      <c r="N35" s="615"/>
      <c r="O35" s="617"/>
      <c r="P35" s="615"/>
      <c r="Q35" s="617"/>
      <c r="R35" s="615"/>
      <c r="S35" s="617"/>
      <c r="T35" s="615"/>
      <c r="U35" s="617"/>
      <c r="V35" s="615"/>
      <c r="W35" s="617"/>
      <c r="X35" s="615"/>
      <c r="Y35" s="617"/>
      <c r="Z35" s="615"/>
      <c r="AA35" s="617"/>
      <c r="AB35" s="615"/>
      <c r="AC35" s="617"/>
      <c r="AD35" s="615"/>
      <c r="AE35" s="617"/>
      <c r="AF35" s="615"/>
      <c r="AG35" s="617"/>
      <c r="AH35" s="615"/>
      <c r="AI35" s="617"/>
      <c r="AJ35" s="615"/>
      <c r="AK35" s="617"/>
      <c r="AL35" s="615"/>
      <c r="AM35" s="617"/>
      <c r="AN35" s="615"/>
      <c r="AO35" s="617"/>
      <c r="AP35" s="615"/>
      <c r="AQ35" s="617"/>
      <c r="AR35" s="615"/>
      <c r="AS35" s="617"/>
      <c r="AT35" s="615"/>
      <c r="AU35" s="617"/>
      <c r="AV35" s="615"/>
      <c r="AW35" s="617"/>
      <c r="AX35" s="615"/>
      <c r="AY35" s="617"/>
      <c r="AZ35" s="615"/>
      <c r="BA35" s="617"/>
      <c r="BB35" s="615"/>
      <c r="BC35" s="617"/>
      <c r="BD35" s="615"/>
      <c r="BE35" s="617"/>
      <c r="BF35" s="615"/>
      <c r="BG35" s="617"/>
      <c r="BH35" s="616"/>
      <c r="BI35" s="617"/>
      <c r="BJ35" s="2308"/>
      <c r="BK35" s="2315"/>
    </row>
    <row r="36" spans="1:63" ht="6" customHeight="1" x14ac:dyDescent="0.15">
      <c r="A36" s="2349"/>
      <c r="B36" s="2299">
        <v>8</v>
      </c>
      <c r="C36" s="824" t="s">
        <v>1711</v>
      </c>
      <c r="D36" s="2303" t="s">
        <v>642</v>
      </c>
      <c r="E36" s="2306" t="s">
        <v>1712</v>
      </c>
      <c r="F36" s="610"/>
      <c r="G36" s="611"/>
      <c r="H36" s="610"/>
      <c r="I36" s="611"/>
      <c r="J36" s="610"/>
      <c r="K36" s="614"/>
      <c r="L36" s="612"/>
      <c r="M36" s="613"/>
      <c r="N36" s="612"/>
      <c r="O36" s="613"/>
      <c r="P36" s="612"/>
      <c r="Q36" s="613"/>
      <c r="R36" s="612"/>
      <c r="S36" s="613"/>
      <c r="T36" s="612"/>
      <c r="U36" s="613"/>
      <c r="V36" s="612"/>
      <c r="W36" s="613"/>
      <c r="X36" s="612"/>
      <c r="Y36" s="613"/>
      <c r="Z36" s="612"/>
      <c r="AA36" s="613"/>
      <c r="AB36" s="612"/>
      <c r="AC36" s="613"/>
      <c r="AD36" s="612"/>
      <c r="AE36" s="613"/>
      <c r="AF36" s="612"/>
      <c r="AG36" s="613"/>
      <c r="AH36" s="612"/>
      <c r="AI36" s="613"/>
      <c r="AJ36" s="612"/>
      <c r="AK36" s="613"/>
      <c r="AL36" s="612"/>
      <c r="AM36" s="613"/>
      <c r="AN36" s="612"/>
      <c r="AO36" s="613"/>
      <c r="AP36" s="612"/>
      <c r="AQ36" s="613"/>
      <c r="AR36" s="612"/>
      <c r="AS36" s="613"/>
      <c r="AT36" s="612"/>
      <c r="AU36" s="613"/>
      <c r="AV36" s="612"/>
      <c r="AW36" s="613"/>
      <c r="AX36" s="612"/>
      <c r="AY36" s="613"/>
      <c r="AZ36" s="612"/>
      <c r="BA36" s="613"/>
      <c r="BB36" s="612"/>
      <c r="BC36" s="613"/>
      <c r="BD36" s="610"/>
      <c r="BE36" s="614"/>
      <c r="BF36" s="610"/>
      <c r="BG36" s="614"/>
      <c r="BH36" s="611"/>
      <c r="BI36" s="614"/>
      <c r="BJ36" s="2306" t="s">
        <v>1719</v>
      </c>
      <c r="BK36" s="2315">
        <f>SUM(H36:BJ38)/4</f>
        <v>8</v>
      </c>
    </row>
    <row r="37" spans="1:63" ht="3" customHeight="1" x14ac:dyDescent="0.15">
      <c r="A37" s="2349"/>
      <c r="B37" s="2299"/>
      <c r="C37" s="2351"/>
      <c r="D37" s="2304"/>
      <c r="E37" s="2307"/>
      <c r="F37" s="610"/>
      <c r="G37" s="611"/>
      <c r="H37" s="610"/>
      <c r="I37" s="611"/>
      <c r="J37" s="610"/>
      <c r="K37" s="614"/>
      <c r="L37" s="610"/>
      <c r="M37" s="614"/>
      <c r="N37" s="610">
        <v>1</v>
      </c>
      <c r="O37" s="614">
        <v>1</v>
      </c>
      <c r="P37" s="610">
        <v>1</v>
      </c>
      <c r="Q37" s="614">
        <v>1</v>
      </c>
      <c r="R37" s="610">
        <v>1</v>
      </c>
      <c r="S37" s="614">
        <v>1</v>
      </c>
      <c r="T37" s="610">
        <v>1</v>
      </c>
      <c r="U37" s="614">
        <v>1</v>
      </c>
      <c r="V37" s="610">
        <v>1</v>
      </c>
      <c r="W37" s="614">
        <v>1</v>
      </c>
      <c r="X37" s="610">
        <v>1</v>
      </c>
      <c r="Y37" s="614">
        <v>1</v>
      </c>
      <c r="Z37" s="610">
        <v>1</v>
      </c>
      <c r="AA37" s="614">
        <v>1</v>
      </c>
      <c r="AB37" s="610">
        <v>1</v>
      </c>
      <c r="AC37" s="614">
        <v>1</v>
      </c>
      <c r="AD37" s="610">
        <v>1</v>
      </c>
      <c r="AE37" s="614">
        <v>1</v>
      </c>
      <c r="AF37" s="610">
        <v>1</v>
      </c>
      <c r="AG37" s="614">
        <v>1</v>
      </c>
      <c r="AH37" s="610"/>
      <c r="AI37" s="614"/>
      <c r="AJ37" s="610"/>
      <c r="AK37" s="614"/>
      <c r="AL37" s="610">
        <v>1</v>
      </c>
      <c r="AM37" s="614">
        <v>1</v>
      </c>
      <c r="AN37" s="610">
        <v>1</v>
      </c>
      <c r="AO37" s="614">
        <v>1</v>
      </c>
      <c r="AP37" s="610">
        <v>1</v>
      </c>
      <c r="AQ37" s="614">
        <v>1</v>
      </c>
      <c r="AR37" s="610">
        <v>1</v>
      </c>
      <c r="AS37" s="614">
        <v>1</v>
      </c>
      <c r="AT37" s="610">
        <v>1</v>
      </c>
      <c r="AU37" s="614">
        <v>1</v>
      </c>
      <c r="AV37" s="610">
        <v>1</v>
      </c>
      <c r="AW37" s="614">
        <v>1</v>
      </c>
      <c r="AX37" s="610"/>
      <c r="AY37" s="614"/>
      <c r="AZ37" s="610"/>
      <c r="BA37" s="614"/>
      <c r="BB37" s="610"/>
      <c r="BC37" s="614"/>
      <c r="BD37" s="610"/>
      <c r="BE37" s="614"/>
      <c r="BF37" s="610"/>
      <c r="BG37" s="614"/>
      <c r="BH37" s="611"/>
      <c r="BI37" s="614"/>
      <c r="BJ37" s="2307"/>
      <c r="BK37" s="2315"/>
    </row>
    <row r="38" spans="1:63" ht="6" customHeight="1" x14ac:dyDescent="0.15">
      <c r="A38" s="2349"/>
      <c r="B38" s="2299"/>
      <c r="C38" s="2351"/>
      <c r="D38" s="2305"/>
      <c r="E38" s="2308"/>
      <c r="F38" s="615"/>
      <c r="G38" s="616"/>
      <c r="H38" s="615"/>
      <c r="I38" s="616"/>
      <c r="J38" s="615"/>
      <c r="K38" s="617"/>
      <c r="L38" s="615"/>
      <c r="M38" s="617"/>
      <c r="N38" s="615"/>
      <c r="O38" s="617"/>
      <c r="P38" s="615"/>
      <c r="Q38" s="617"/>
      <c r="R38" s="615"/>
      <c r="S38" s="617"/>
      <c r="T38" s="615"/>
      <c r="U38" s="617"/>
      <c r="V38" s="615"/>
      <c r="W38" s="617"/>
      <c r="X38" s="615"/>
      <c r="Y38" s="617"/>
      <c r="Z38" s="615"/>
      <c r="AA38" s="617"/>
      <c r="AB38" s="615"/>
      <c r="AC38" s="617"/>
      <c r="AD38" s="615"/>
      <c r="AE38" s="617"/>
      <c r="AF38" s="615"/>
      <c r="AG38" s="617"/>
      <c r="AH38" s="615"/>
      <c r="AI38" s="617"/>
      <c r="AJ38" s="615"/>
      <c r="AK38" s="617"/>
      <c r="AL38" s="615"/>
      <c r="AM38" s="617"/>
      <c r="AN38" s="615"/>
      <c r="AO38" s="617"/>
      <c r="AP38" s="615"/>
      <c r="AQ38" s="617"/>
      <c r="AR38" s="615"/>
      <c r="AS38" s="617"/>
      <c r="AT38" s="615"/>
      <c r="AU38" s="617"/>
      <c r="AV38" s="615"/>
      <c r="AW38" s="617"/>
      <c r="AX38" s="615"/>
      <c r="AY38" s="617"/>
      <c r="AZ38" s="615"/>
      <c r="BA38" s="617"/>
      <c r="BB38" s="615"/>
      <c r="BC38" s="617"/>
      <c r="BD38" s="615"/>
      <c r="BE38" s="617"/>
      <c r="BF38" s="615"/>
      <c r="BG38" s="617"/>
      <c r="BH38" s="616"/>
      <c r="BI38" s="617"/>
      <c r="BJ38" s="2308"/>
      <c r="BK38" s="2315"/>
    </row>
    <row r="39" spans="1:63" ht="6" customHeight="1" x14ac:dyDescent="0.15">
      <c r="A39" s="2349"/>
      <c r="B39" s="823">
        <v>9</v>
      </c>
      <c r="C39" s="824" t="s">
        <v>1711</v>
      </c>
      <c r="D39" s="2303" t="s">
        <v>642</v>
      </c>
      <c r="E39" s="2306" t="s">
        <v>1712</v>
      </c>
      <c r="F39" s="610"/>
      <c r="G39" s="611"/>
      <c r="H39" s="610"/>
      <c r="I39" s="611"/>
      <c r="J39" s="610"/>
      <c r="K39" s="614"/>
      <c r="L39" s="612"/>
      <c r="M39" s="613"/>
      <c r="N39" s="612"/>
      <c r="O39" s="613"/>
      <c r="P39" s="612"/>
      <c r="Q39" s="613"/>
      <c r="R39" s="612"/>
      <c r="S39" s="613"/>
      <c r="T39" s="612"/>
      <c r="U39" s="613"/>
      <c r="V39" s="612"/>
      <c r="W39" s="613"/>
      <c r="X39" s="612"/>
      <c r="Y39" s="613"/>
      <c r="Z39" s="612"/>
      <c r="AA39" s="613"/>
      <c r="AB39" s="612"/>
      <c r="AC39" s="613"/>
      <c r="AD39" s="612"/>
      <c r="AE39" s="613"/>
      <c r="AF39" s="612"/>
      <c r="AG39" s="613"/>
      <c r="AH39" s="612"/>
      <c r="AI39" s="613"/>
      <c r="AJ39" s="612"/>
      <c r="AK39" s="613"/>
      <c r="AL39" s="612"/>
      <c r="AM39" s="613"/>
      <c r="AN39" s="612"/>
      <c r="AO39" s="613"/>
      <c r="AP39" s="612"/>
      <c r="AQ39" s="613"/>
      <c r="AR39" s="612"/>
      <c r="AS39" s="613"/>
      <c r="AT39" s="612"/>
      <c r="AU39" s="613"/>
      <c r="AV39" s="612"/>
      <c r="AW39" s="613"/>
      <c r="AX39" s="612"/>
      <c r="AY39" s="613"/>
      <c r="AZ39" s="612"/>
      <c r="BA39" s="613"/>
      <c r="BB39" s="612"/>
      <c r="BC39" s="613"/>
      <c r="BD39" s="610"/>
      <c r="BE39" s="614"/>
      <c r="BF39" s="610"/>
      <c r="BG39" s="614"/>
      <c r="BH39" s="611"/>
      <c r="BI39" s="614"/>
      <c r="BJ39" s="2306" t="s">
        <v>1718</v>
      </c>
      <c r="BK39" s="2315">
        <f>SUM(H39:BJ41)/4</f>
        <v>8</v>
      </c>
    </row>
    <row r="40" spans="1:63" ht="3" customHeight="1" x14ac:dyDescent="0.15">
      <c r="A40" s="2349"/>
      <c r="B40" s="2299"/>
      <c r="C40" s="2351"/>
      <c r="D40" s="2304"/>
      <c r="E40" s="2307"/>
      <c r="F40" s="610"/>
      <c r="G40" s="611"/>
      <c r="H40" s="610"/>
      <c r="I40" s="611"/>
      <c r="J40" s="610"/>
      <c r="K40" s="614"/>
      <c r="L40" s="610"/>
      <c r="M40" s="614"/>
      <c r="N40" s="610"/>
      <c r="O40" s="614"/>
      <c r="P40" s="610">
        <v>1</v>
      </c>
      <c r="Q40" s="614">
        <v>1</v>
      </c>
      <c r="R40" s="610">
        <v>1</v>
      </c>
      <c r="S40" s="614">
        <v>1</v>
      </c>
      <c r="T40" s="610">
        <v>1</v>
      </c>
      <c r="U40" s="614">
        <v>1</v>
      </c>
      <c r="V40" s="610">
        <v>1</v>
      </c>
      <c r="W40" s="614">
        <v>1</v>
      </c>
      <c r="X40" s="610">
        <v>1</v>
      </c>
      <c r="Y40" s="614">
        <v>1</v>
      </c>
      <c r="Z40" s="610">
        <v>1</v>
      </c>
      <c r="AA40" s="614">
        <v>1</v>
      </c>
      <c r="AB40" s="610">
        <v>1</v>
      </c>
      <c r="AC40" s="614">
        <v>1</v>
      </c>
      <c r="AD40" s="610">
        <v>1</v>
      </c>
      <c r="AE40" s="614">
        <v>1</v>
      </c>
      <c r="AF40" s="610">
        <v>1</v>
      </c>
      <c r="AG40" s="614">
        <v>1</v>
      </c>
      <c r="AH40" s="610"/>
      <c r="AI40" s="614"/>
      <c r="AJ40" s="610"/>
      <c r="AK40" s="614"/>
      <c r="AL40" s="610">
        <v>1</v>
      </c>
      <c r="AM40" s="614">
        <v>1</v>
      </c>
      <c r="AN40" s="610">
        <v>1</v>
      </c>
      <c r="AO40" s="614">
        <v>1</v>
      </c>
      <c r="AP40" s="610">
        <v>1</v>
      </c>
      <c r="AQ40" s="614">
        <v>1</v>
      </c>
      <c r="AR40" s="610">
        <v>1</v>
      </c>
      <c r="AS40" s="614">
        <v>1</v>
      </c>
      <c r="AT40" s="610">
        <v>1</v>
      </c>
      <c r="AU40" s="614">
        <v>1</v>
      </c>
      <c r="AV40" s="610">
        <v>1</v>
      </c>
      <c r="AW40" s="614">
        <v>1</v>
      </c>
      <c r="AX40" s="610">
        <v>1</v>
      </c>
      <c r="AY40" s="614">
        <v>1</v>
      </c>
      <c r="AZ40" s="610"/>
      <c r="BA40" s="614"/>
      <c r="BB40" s="610"/>
      <c r="BC40" s="614"/>
      <c r="BD40" s="610"/>
      <c r="BE40" s="614"/>
      <c r="BF40" s="610"/>
      <c r="BG40" s="614"/>
      <c r="BH40" s="611"/>
      <c r="BI40" s="614"/>
      <c r="BJ40" s="2307"/>
      <c r="BK40" s="2315"/>
    </row>
    <row r="41" spans="1:63" ht="6" customHeight="1" x14ac:dyDescent="0.15">
      <c r="A41" s="2349"/>
      <c r="B41" s="826"/>
      <c r="C41" s="2351"/>
      <c r="D41" s="2305"/>
      <c r="E41" s="2308"/>
      <c r="F41" s="615"/>
      <c r="G41" s="616"/>
      <c r="H41" s="615"/>
      <c r="I41" s="616"/>
      <c r="J41" s="615"/>
      <c r="K41" s="617"/>
      <c r="L41" s="615"/>
      <c r="M41" s="617"/>
      <c r="N41" s="615"/>
      <c r="O41" s="617"/>
      <c r="P41" s="615"/>
      <c r="Q41" s="617"/>
      <c r="R41" s="615"/>
      <c r="S41" s="617"/>
      <c r="T41" s="615"/>
      <c r="U41" s="617"/>
      <c r="V41" s="615"/>
      <c r="W41" s="617"/>
      <c r="X41" s="615"/>
      <c r="Y41" s="617"/>
      <c r="Z41" s="615"/>
      <c r="AA41" s="617"/>
      <c r="AB41" s="615"/>
      <c r="AC41" s="617"/>
      <c r="AD41" s="615"/>
      <c r="AE41" s="617"/>
      <c r="AF41" s="615"/>
      <c r="AG41" s="617"/>
      <c r="AH41" s="615"/>
      <c r="AI41" s="617"/>
      <c r="AJ41" s="615"/>
      <c r="AK41" s="617"/>
      <c r="AL41" s="615"/>
      <c r="AM41" s="617"/>
      <c r="AN41" s="615"/>
      <c r="AO41" s="617"/>
      <c r="AP41" s="615"/>
      <c r="AQ41" s="617"/>
      <c r="AR41" s="615"/>
      <c r="AS41" s="617"/>
      <c r="AT41" s="615"/>
      <c r="AU41" s="617"/>
      <c r="AV41" s="615"/>
      <c r="AW41" s="617"/>
      <c r="AX41" s="615"/>
      <c r="AY41" s="617"/>
      <c r="AZ41" s="615"/>
      <c r="BA41" s="617"/>
      <c r="BB41" s="615"/>
      <c r="BC41" s="617"/>
      <c r="BD41" s="615"/>
      <c r="BE41" s="617"/>
      <c r="BF41" s="615"/>
      <c r="BG41" s="617"/>
      <c r="BH41" s="616"/>
      <c r="BI41" s="617"/>
      <c r="BJ41" s="2308"/>
      <c r="BK41" s="2315"/>
    </row>
    <row r="42" spans="1:63" ht="6" customHeight="1" x14ac:dyDescent="0.15">
      <c r="A42" s="2349"/>
      <c r="B42" s="2299">
        <v>10</v>
      </c>
      <c r="C42" s="824" t="s">
        <v>1711</v>
      </c>
      <c r="D42" s="2303" t="s">
        <v>642</v>
      </c>
      <c r="E42" s="2303" t="s">
        <v>1748</v>
      </c>
      <c r="F42" s="610"/>
      <c r="G42" s="611"/>
      <c r="H42" s="610"/>
      <c r="I42" s="611"/>
      <c r="J42" s="610"/>
      <c r="K42" s="614"/>
      <c r="L42" s="612"/>
      <c r="M42" s="613"/>
      <c r="N42" s="612"/>
      <c r="O42" s="613"/>
      <c r="P42" s="612"/>
      <c r="Q42" s="613"/>
      <c r="R42" s="612"/>
      <c r="S42" s="613"/>
      <c r="T42" s="612"/>
      <c r="U42" s="613"/>
      <c r="V42" s="612"/>
      <c r="W42" s="613"/>
      <c r="X42" s="612"/>
      <c r="Y42" s="613"/>
      <c r="Z42" s="612"/>
      <c r="AA42" s="613"/>
      <c r="AB42" s="612"/>
      <c r="AC42" s="613"/>
      <c r="AD42" s="612"/>
      <c r="AE42" s="613"/>
      <c r="AF42" s="612"/>
      <c r="AG42" s="613"/>
      <c r="AH42" s="612"/>
      <c r="AI42" s="613"/>
      <c r="AJ42" s="612"/>
      <c r="AK42" s="613"/>
      <c r="AL42" s="612"/>
      <c r="AM42" s="613"/>
      <c r="AN42" s="612"/>
      <c r="AO42" s="613"/>
      <c r="AP42" s="612"/>
      <c r="AQ42" s="613"/>
      <c r="AR42" s="612"/>
      <c r="AS42" s="613"/>
      <c r="AT42" s="612"/>
      <c r="AU42" s="613"/>
      <c r="AV42" s="612"/>
      <c r="AW42" s="613"/>
      <c r="AX42" s="612"/>
      <c r="AY42" s="613"/>
      <c r="AZ42" s="612"/>
      <c r="BA42" s="613"/>
      <c r="BB42" s="612"/>
      <c r="BC42" s="613"/>
      <c r="BD42" s="610"/>
      <c r="BE42" s="614"/>
      <c r="BF42" s="610"/>
      <c r="BG42" s="614"/>
      <c r="BH42" s="611"/>
      <c r="BI42" s="614"/>
      <c r="BJ42" s="2306" t="s">
        <v>1714</v>
      </c>
      <c r="BK42" s="2315">
        <f>SUM(H42:BJ44)/4</f>
        <v>4</v>
      </c>
    </row>
    <row r="43" spans="1:63" ht="3" customHeight="1" x14ac:dyDescent="0.15">
      <c r="A43" s="2349"/>
      <c r="B43" s="2299"/>
      <c r="C43" s="2351"/>
      <c r="D43" s="2304"/>
      <c r="E43" s="2304"/>
      <c r="F43" s="610"/>
      <c r="G43" s="611"/>
      <c r="H43" s="610"/>
      <c r="I43" s="611"/>
      <c r="J43" s="610">
        <v>1</v>
      </c>
      <c r="K43" s="614">
        <v>1</v>
      </c>
      <c r="L43" s="610">
        <v>1</v>
      </c>
      <c r="M43" s="614">
        <v>1</v>
      </c>
      <c r="N43" s="610">
        <v>1</v>
      </c>
      <c r="O43" s="614">
        <v>1</v>
      </c>
      <c r="P43" s="610">
        <v>1</v>
      </c>
      <c r="Q43" s="614">
        <v>1</v>
      </c>
      <c r="R43" s="610">
        <v>1</v>
      </c>
      <c r="S43" s="614">
        <v>1</v>
      </c>
      <c r="T43" s="610">
        <v>1</v>
      </c>
      <c r="U43" s="614">
        <v>1</v>
      </c>
      <c r="V43" s="610">
        <v>1</v>
      </c>
      <c r="W43" s="614">
        <v>1</v>
      </c>
      <c r="X43" s="610">
        <v>1</v>
      </c>
      <c r="Y43" s="614">
        <v>1</v>
      </c>
      <c r="Z43" s="610"/>
      <c r="AA43" s="614"/>
      <c r="AB43" s="610"/>
      <c r="AC43" s="614"/>
      <c r="AD43" s="610"/>
      <c r="AE43" s="614"/>
      <c r="AF43" s="610"/>
      <c r="AG43" s="614"/>
      <c r="AH43" s="610"/>
      <c r="AI43" s="614"/>
      <c r="AJ43" s="610"/>
      <c r="AK43" s="614"/>
      <c r="AL43" s="610"/>
      <c r="AM43" s="614"/>
      <c r="AN43" s="610"/>
      <c r="AO43" s="614"/>
      <c r="AP43" s="610"/>
      <c r="AQ43" s="614"/>
      <c r="AR43" s="610"/>
      <c r="AS43" s="614"/>
      <c r="AT43" s="610"/>
      <c r="AU43" s="614"/>
      <c r="AV43" s="610"/>
      <c r="AW43" s="614"/>
      <c r="AX43" s="610"/>
      <c r="AY43" s="614"/>
      <c r="AZ43" s="610"/>
      <c r="BA43" s="614"/>
      <c r="BB43" s="610"/>
      <c r="BC43" s="614"/>
      <c r="BD43" s="610"/>
      <c r="BE43" s="614"/>
      <c r="BF43" s="610"/>
      <c r="BG43" s="614"/>
      <c r="BH43" s="611"/>
      <c r="BI43" s="614"/>
      <c r="BJ43" s="2307"/>
      <c r="BK43" s="2315"/>
    </row>
    <row r="44" spans="1:63" ht="6" customHeight="1" x14ac:dyDescent="0.15">
      <c r="A44" s="2349"/>
      <c r="B44" s="2299"/>
      <c r="C44" s="2351"/>
      <c r="D44" s="2305"/>
      <c r="E44" s="2305"/>
      <c r="F44" s="615"/>
      <c r="G44" s="616"/>
      <c r="H44" s="615"/>
      <c r="I44" s="616"/>
      <c r="J44" s="615"/>
      <c r="K44" s="617"/>
      <c r="L44" s="615"/>
      <c r="M44" s="617"/>
      <c r="N44" s="615"/>
      <c r="O44" s="617"/>
      <c r="P44" s="615"/>
      <c r="Q44" s="617"/>
      <c r="R44" s="615"/>
      <c r="S44" s="617"/>
      <c r="T44" s="615"/>
      <c r="U44" s="617"/>
      <c r="V44" s="615"/>
      <c r="W44" s="617"/>
      <c r="X44" s="615"/>
      <c r="Y44" s="617"/>
      <c r="Z44" s="615"/>
      <c r="AA44" s="617"/>
      <c r="AB44" s="615"/>
      <c r="AC44" s="617"/>
      <c r="AD44" s="615"/>
      <c r="AE44" s="617"/>
      <c r="AF44" s="615"/>
      <c r="AG44" s="617"/>
      <c r="AH44" s="615"/>
      <c r="AI44" s="617"/>
      <c r="AJ44" s="615"/>
      <c r="AK44" s="617"/>
      <c r="AL44" s="615"/>
      <c r="AM44" s="617"/>
      <c r="AN44" s="615"/>
      <c r="AO44" s="617"/>
      <c r="AP44" s="615"/>
      <c r="AQ44" s="617"/>
      <c r="AR44" s="615"/>
      <c r="AS44" s="617"/>
      <c r="AT44" s="615"/>
      <c r="AU44" s="617"/>
      <c r="AV44" s="615"/>
      <c r="AW44" s="617"/>
      <c r="AX44" s="615"/>
      <c r="AY44" s="617"/>
      <c r="AZ44" s="615"/>
      <c r="BA44" s="617"/>
      <c r="BB44" s="615"/>
      <c r="BC44" s="617"/>
      <c r="BD44" s="615"/>
      <c r="BE44" s="617"/>
      <c r="BF44" s="615"/>
      <c r="BG44" s="617"/>
      <c r="BH44" s="616"/>
      <c r="BI44" s="617"/>
      <c r="BJ44" s="2308"/>
      <c r="BK44" s="2315"/>
    </row>
    <row r="45" spans="1:63" ht="6" customHeight="1" x14ac:dyDescent="0.15">
      <c r="A45" s="2349"/>
      <c r="B45" s="823">
        <v>11</v>
      </c>
      <c r="C45" s="824" t="s">
        <v>1711</v>
      </c>
      <c r="D45" s="2303" t="s">
        <v>644</v>
      </c>
      <c r="E45" s="2303" t="s">
        <v>1748</v>
      </c>
      <c r="F45" s="610"/>
      <c r="G45" s="611"/>
      <c r="H45" s="610"/>
      <c r="I45" s="611"/>
      <c r="J45" s="610"/>
      <c r="K45" s="614"/>
      <c r="L45" s="612"/>
      <c r="M45" s="613"/>
      <c r="N45" s="612"/>
      <c r="O45" s="613"/>
      <c r="P45" s="612"/>
      <c r="Q45" s="613"/>
      <c r="R45" s="612"/>
      <c r="S45" s="613"/>
      <c r="T45" s="612"/>
      <c r="U45" s="613"/>
      <c r="V45" s="612"/>
      <c r="W45" s="613"/>
      <c r="X45" s="612"/>
      <c r="Y45" s="613"/>
      <c r="Z45" s="612"/>
      <c r="AA45" s="613"/>
      <c r="AB45" s="612"/>
      <c r="AC45" s="613"/>
      <c r="AD45" s="612"/>
      <c r="AE45" s="613"/>
      <c r="AF45" s="612"/>
      <c r="AG45" s="613"/>
      <c r="AH45" s="612"/>
      <c r="AI45" s="613"/>
      <c r="AJ45" s="612"/>
      <c r="AK45" s="613"/>
      <c r="AL45" s="612"/>
      <c r="AM45" s="613"/>
      <c r="AN45" s="612"/>
      <c r="AO45" s="613"/>
      <c r="AP45" s="612"/>
      <c r="AQ45" s="613"/>
      <c r="AR45" s="612"/>
      <c r="AS45" s="613"/>
      <c r="AT45" s="612"/>
      <c r="AU45" s="613"/>
      <c r="AV45" s="612"/>
      <c r="AW45" s="613"/>
      <c r="AX45" s="612"/>
      <c r="AY45" s="613"/>
      <c r="AZ45" s="612"/>
      <c r="BA45" s="613"/>
      <c r="BB45" s="612"/>
      <c r="BC45" s="613"/>
      <c r="BD45" s="610"/>
      <c r="BE45" s="614"/>
      <c r="BF45" s="610"/>
      <c r="BG45" s="614"/>
      <c r="BH45" s="611"/>
      <c r="BI45" s="614"/>
      <c r="BJ45" s="2306" t="s">
        <v>1715</v>
      </c>
      <c r="BK45" s="2315">
        <f>SUM(H45:BJ47)/4</f>
        <v>5</v>
      </c>
    </row>
    <row r="46" spans="1:63" ht="3" customHeight="1" x14ac:dyDescent="0.15">
      <c r="A46" s="2349"/>
      <c r="B46" s="2299"/>
      <c r="C46" s="2351"/>
      <c r="D46" s="2304"/>
      <c r="E46" s="2304"/>
      <c r="F46" s="610"/>
      <c r="G46" s="611"/>
      <c r="H46" s="610"/>
      <c r="I46" s="611"/>
      <c r="J46" s="610"/>
      <c r="K46" s="614"/>
      <c r="L46" s="610"/>
      <c r="M46" s="614"/>
      <c r="N46" s="610"/>
      <c r="O46" s="614"/>
      <c r="P46" s="610"/>
      <c r="Q46" s="614"/>
      <c r="R46" s="610"/>
      <c r="S46" s="614"/>
      <c r="T46" s="610"/>
      <c r="U46" s="614"/>
      <c r="V46" s="610"/>
      <c r="W46" s="614"/>
      <c r="X46" s="610"/>
      <c r="Y46" s="614"/>
      <c r="Z46" s="610">
        <v>1</v>
      </c>
      <c r="AA46" s="614">
        <v>1</v>
      </c>
      <c r="AB46" s="610">
        <v>1</v>
      </c>
      <c r="AC46" s="614">
        <v>1</v>
      </c>
      <c r="AD46" s="610">
        <v>1</v>
      </c>
      <c r="AE46" s="614">
        <v>1</v>
      </c>
      <c r="AF46" s="610">
        <v>1</v>
      </c>
      <c r="AG46" s="614">
        <v>1</v>
      </c>
      <c r="AH46" s="610">
        <v>1</v>
      </c>
      <c r="AI46" s="614">
        <v>1</v>
      </c>
      <c r="AJ46" s="610">
        <v>1</v>
      </c>
      <c r="AK46" s="614">
        <v>1</v>
      </c>
      <c r="AL46" s="610">
        <v>1</v>
      </c>
      <c r="AM46" s="614">
        <v>1</v>
      </c>
      <c r="AN46" s="610">
        <v>1</v>
      </c>
      <c r="AO46" s="614">
        <v>1</v>
      </c>
      <c r="AP46" s="610">
        <v>1</v>
      </c>
      <c r="AQ46" s="614">
        <v>1</v>
      </c>
      <c r="AR46" s="610">
        <v>1</v>
      </c>
      <c r="AS46" s="614">
        <v>1</v>
      </c>
      <c r="AT46" s="610"/>
      <c r="AU46" s="614"/>
      <c r="AV46" s="610"/>
      <c r="AW46" s="614"/>
      <c r="AX46" s="610"/>
      <c r="AY46" s="614"/>
      <c r="AZ46" s="610"/>
      <c r="BA46" s="614"/>
      <c r="BB46" s="610"/>
      <c r="BC46" s="614"/>
      <c r="BD46" s="610"/>
      <c r="BE46" s="614"/>
      <c r="BF46" s="610"/>
      <c r="BG46" s="614"/>
      <c r="BH46" s="611"/>
      <c r="BI46" s="614"/>
      <c r="BJ46" s="2307"/>
      <c r="BK46" s="2315"/>
    </row>
    <row r="47" spans="1:63" ht="6" customHeight="1" x14ac:dyDescent="0.15">
      <c r="A47" s="2349"/>
      <c r="B47" s="2299"/>
      <c r="C47" s="2351"/>
      <c r="D47" s="2305"/>
      <c r="E47" s="2305"/>
      <c r="F47" s="615"/>
      <c r="G47" s="616"/>
      <c r="H47" s="615"/>
      <c r="I47" s="616"/>
      <c r="J47" s="615"/>
      <c r="K47" s="617"/>
      <c r="L47" s="615"/>
      <c r="M47" s="617"/>
      <c r="N47" s="615"/>
      <c r="O47" s="617"/>
      <c r="P47" s="615"/>
      <c r="Q47" s="617"/>
      <c r="R47" s="615"/>
      <c r="S47" s="617"/>
      <c r="T47" s="615"/>
      <c r="U47" s="617"/>
      <c r="V47" s="615"/>
      <c r="W47" s="617"/>
      <c r="X47" s="615"/>
      <c r="Y47" s="617"/>
      <c r="Z47" s="615"/>
      <c r="AA47" s="617"/>
      <c r="AB47" s="615"/>
      <c r="AC47" s="617"/>
      <c r="AD47" s="615"/>
      <c r="AE47" s="617"/>
      <c r="AF47" s="615"/>
      <c r="AG47" s="617"/>
      <c r="AH47" s="615"/>
      <c r="AI47" s="617"/>
      <c r="AJ47" s="615"/>
      <c r="AK47" s="617"/>
      <c r="AL47" s="615"/>
      <c r="AM47" s="617"/>
      <c r="AN47" s="615"/>
      <c r="AO47" s="617"/>
      <c r="AP47" s="615"/>
      <c r="AQ47" s="617"/>
      <c r="AR47" s="615"/>
      <c r="AS47" s="617"/>
      <c r="AT47" s="615"/>
      <c r="AU47" s="617"/>
      <c r="AV47" s="615"/>
      <c r="AW47" s="617"/>
      <c r="AX47" s="615"/>
      <c r="AY47" s="617"/>
      <c r="AZ47" s="615"/>
      <c r="BA47" s="617"/>
      <c r="BB47" s="615"/>
      <c r="BC47" s="617"/>
      <c r="BD47" s="615"/>
      <c r="BE47" s="617"/>
      <c r="BF47" s="615"/>
      <c r="BG47" s="617"/>
      <c r="BH47" s="616"/>
      <c r="BI47" s="617"/>
      <c r="BJ47" s="2308"/>
      <c r="BK47" s="2315"/>
    </row>
    <row r="48" spans="1:63" ht="6" customHeight="1" x14ac:dyDescent="0.15">
      <c r="A48" s="2349"/>
      <c r="B48" s="823">
        <v>12</v>
      </c>
      <c r="C48" s="824" t="s">
        <v>1711</v>
      </c>
      <c r="D48" s="2303" t="s">
        <v>1685</v>
      </c>
      <c r="E48" s="2303" t="s">
        <v>1748</v>
      </c>
      <c r="F48" s="610"/>
      <c r="G48" s="611"/>
      <c r="H48" s="610"/>
      <c r="I48" s="611"/>
      <c r="J48" s="610"/>
      <c r="K48" s="614"/>
      <c r="L48" s="612"/>
      <c r="M48" s="613"/>
      <c r="N48" s="612"/>
      <c r="O48" s="613"/>
      <c r="P48" s="612"/>
      <c r="Q48" s="613"/>
      <c r="R48" s="612"/>
      <c r="S48" s="613"/>
      <c r="T48" s="612"/>
      <c r="U48" s="613"/>
      <c r="V48" s="612"/>
      <c r="W48" s="613"/>
      <c r="X48" s="612"/>
      <c r="Y48" s="613"/>
      <c r="Z48" s="612"/>
      <c r="AA48" s="613"/>
      <c r="AB48" s="612"/>
      <c r="AC48" s="613"/>
      <c r="AD48" s="612"/>
      <c r="AE48" s="613"/>
      <c r="AF48" s="612"/>
      <c r="AG48" s="613"/>
      <c r="AH48" s="612"/>
      <c r="AI48" s="613"/>
      <c r="AJ48" s="612"/>
      <c r="AK48" s="613"/>
      <c r="AL48" s="612"/>
      <c r="AM48" s="613"/>
      <c r="AN48" s="612"/>
      <c r="AO48" s="613"/>
      <c r="AP48" s="612"/>
      <c r="AQ48" s="613"/>
      <c r="AR48" s="612"/>
      <c r="AS48" s="613"/>
      <c r="AT48" s="612"/>
      <c r="AU48" s="613"/>
      <c r="AV48" s="612"/>
      <c r="AW48" s="613"/>
      <c r="AX48" s="612"/>
      <c r="AY48" s="613"/>
      <c r="AZ48" s="612"/>
      <c r="BA48" s="613"/>
      <c r="BB48" s="612"/>
      <c r="BC48" s="613"/>
      <c r="BD48" s="610"/>
      <c r="BE48" s="614"/>
      <c r="BF48" s="610"/>
      <c r="BG48" s="614"/>
      <c r="BH48" s="611"/>
      <c r="BI48" s="614"/>
      <c r="BJ48" s="2306" t="s">
        <v>1716</v>
      </c>
      <c r="BK48" s="2315">
        <f>SUM(H48:BI50)/4</f>
        <v>5.5</v>
      </c>
    </row>
    <row r="49" spans="1:63" ht="3" customHeight="1" x14ac:dyDescent="0.15">
      <c r="A49" s="2349"/>
      <c r="B49" s="2299"/>
      <c r="C49" s="2351"/>
      <c r="D49" s="2304"/>
      <c r="E49" s="2304"/>
      <c r="F49" s="610"/>
      <c r="G49" s="611"/>
      <c r="H49" s="610"/>
      <c r="I49" s="611"/>
      <c r="J49" s="610"/>
      <c r="K49" s="614"/>
      <c r="L49" s="610"/>
      <c r="M49" s="614"/>
      <c r="N49" s="610"/>
      <c r="O49" s="614"/>
      <c r="P49" s="610"/>
      <c r="Q49" s="614"/>
      <c r="R49" s="610"/>
      <c r="S49" s="614"/>
      <c r="T49" s="610"/>
      <c r="U49" s="614"/>
      <c r="V49" s="610"/>
      <c r="W49" s="614"/>
      <c r="X49" s="610"/>
      <c r="Y49" s="614"/>
      <c r="Z49" s="610"/>
      <c r="AA49" s="614"/>
      <c r="AB49" s="610"/>
      <c r="AC49" s="614"/>
      <c r="AD49" s="610">
        <v>1</v>
      </c>
      <c r="AE49" s="614">
        <v>1</v>
      </c>
      <c r="AF49" s="610">
        <v>1</v>
      </c>
      <c r="AG49" s="614">
        <v>1</v>
      </c>
      <c r="AH49" s="610">
        <v>1</v>
      </c>
      <c r="AI49" s="614">
        <v>1</v>
      </c>
      <c r="AJ49" s="610">
        <v>1</v>
      </c>
      <c r="AK49" s="614">
        <v>1</v>
      </c>
      <c r="AL49" s="610">
        <v>1</v>
      </c>
      <c r="AM49" s="614">
        <v>1</v>
      </c>
      <c r="AN49" s="610">
        <v>1</v>
      </c>
      <c r="AO49" s="614">
        <v>1</v>
      </c>
      <c r="AP49" s="610">
        <v>1</v>
      </c>
      <c r="AQ49" s="614">
        <v>1</v>
      </c>
      <c r="AR49" s="610">
        <v>1</v>
      </c>
      <c r="AS49" s="614">
        <v>1</v>
      </c>
      <c r="AT49" s="610">
        <v>1</v>
      </c>
      <c r="AU49" s="614">
        <v>1</v>
      </c>
      <c r="AV49" s="610">
        <v>1</v>
      </c>
      <c r="AW49" s="614">
        <v>1</v>
      </c>
      <c r="AX49" s="610">
        <v>1</v>
      </c>
      <c r="AY49" s="614">
        <v>1</v>
      </c>
      <c r="AZ49" s="610"/>
      <c r="BA49" s="614"/>
      <c r="BB49" s="610"/>
      <c r="BC49" s="614"/>
      <c r="BD49" s="610"/>
      <c r="BE49" s="614"/>
      <c r="BF49" s="610"/>
      <c r="BG49" s="614"/>
      <c r="BH49" s="611"/>
      <c r="BI49" s="614"/>
      <c r="BJ49" s="2307"/>
      <c r="BK49" s="2315"/>
    </row>
    <row r="50" spans="1:63" ht="6" customHeight="1" x14ac:dyDescent="0.15">
      <c r="A50" s="2349"/>
      <c r="B50" s="826"/>
      <c r="C50" s="2351"/>
      <c r="D50" s="2305"/>
      <c r="E50" s="2305"/>
      <c r="F50" s="615"/>
      <c r="G50" s="616"/>
      <c r="H50" s="615"/>
      <c r="I50" s="616"/>
      <c r="J50" s="615"/>
      <c r="K50" s="617"/>
      <c r="L50" s="615"/>
      <c r="M50" s="617"/>
      <c r="N50" s="615"/>
      <c r="O50" s="617"/>
      <c r="P50" s="615"/>
      <c r="Q50" s="617"/>
      <c r="R50" s="615"/>
      <c r="S50" s="617"/>
      <c r="T50" s="615"/>
      <c r="U50" s="617"/>
      <c r="V50" s="615"/>
      <c r="W50" s="617"/>
      <c r="X50" s="615"/>
      <c r="Y50" s="617"/>
      <c r="Z50" s="615"/>
      <c r="AA50" s="617"/>
      <c r="AB50" s="615"/>
      <c r="AC50" s="617"/>
      <c r="AD50" s="615"/>
      <c r="AE50" s="617"/>
      <c r="AF50" s="615"/>
      <c r="AG50" s="617"/>
      <c r="AH50" s="615"/>
      <c r="AI50" s="617"/>
      <c r="AJ50" s="615"/>
      <c r="AK50" s="617"/>
      <c r="AL50" s="615"/>
      <c r="AM50" s="617"/>
      <c r="AN50" s="615"/>
      <c r="AO50" s="617"/>
      <c r="AP50" s="615"/>
      <c r="AQ50" s="617"/>
      <c r="AR50" s="615"/>
      <c r="AS50" s="617"/>
      <c r="AT50" s="615"/>
      <c r="AU50" s="617"/>
      <c r="AV50" s="615"/>
      <c r="AW50" s="617"/>
      <c r="AX50" s="615"/>
      <c r="AY50" s="617"/>
      <c r="AZ50" s="615"/>
      <c r="BA50" s="617"/>
      <c r="BB50" s="615"/>
      <c r="BC50" s="617"/>
      <c r="BD50" s="615"/>
      <c r="BE50" s="617"/>
      <c r="BF50" s="615"/>
      <c r="BG50" s="617"/>
      <c r="BH50" s="616"/>
      <c r="BI50" s="617"/>
      <c r="BJ50" s="2308"/>
      <c r="BK50" s="2315"/>
    </row>
    <row r="51" spans="1:63" ht="6" customHeight="1" x14ac:dyDescent="0.15">
      <c r="A51" s="2349"/>
      <c r="B51" s="2299">
        <v>13</v>
      </c>
      <c r="C51" s="825" t="s">
        <v>1711</v>
      </c>
      <c r="D51" s="2303" t="s">
        <v>642</v>
      </c>
      <c r="E51" s="2303" t="s">
        <v>1748</v>
      </c>
      <c r="F51" s="610"/>
      <c r="G51" s="611"/>
      <c r="H51" s="610"/>
      <c r="I51" s="611"/>
      <c r="J51" s="610"/>
      <c r="K51" s="614"/>
      <c r="L51" s="611"/>
      <c r="M51" s="614"/>
      <c r="N51" s="611"/>
      <c r="O51" s="611"/>
      <c r="P51" s="610"/>
      <c r="Q51" s="611"/>
      <c r="R51" s="610"/>
      <c r="S51" s="614"/>
      <c r="T51" s="611"/>
      <c r="U51" s="614"/>
      <c r="V51" s="611"/>
      <c r="W51" s="611"/>
      <c r="X51" s="610"/>
      <c r="Y51" s="614"/>
      <c r="Z51" s="611"/>
      <c r="AA51" s="611"/>
      <c r="AB51" s="610"/>
      <c r="AC51" s="614"/>
      <c r="AD51" s="611"/>
      <c r="AE51" s="611"/>
      <c r="AF51" s="610"/>
      <c r="AG51" s="614"/>
      <c r="AH51" s="612"/>
      <c r="AI51" s="613"/>
      <c r="AJ51" s="612"/>
      <c r="AK51" s="613"/>
      <c r="AL51" s="612"/>
      <c r="AM51" s="613"/>
      <c r="AN51" s="612"/>
      <c r="AO51" s="613"/>
      <c r="AP51" s="612"/>
      <c r="AQ51" s="613"/>
      <c r="AR51" s="612"/>
      <c r="AS51" s="613"/>
      <c r="AT51" s="612"/>
      <c r="AU51" s="613"/>
      <c r="AV51" s="612"/>
      <c r="AW51" s="613"/>
      <c r="AX51" s="612"/>
      <c r="AY51" s="613"/>
      <c r="AZ51" s="612"/>
      <c r="BA51" s="613"/>
      <c r="BB51" s="612"/>
      <c r="BC51" s="613"/>
      <c r="BD51" s="610"/>
      <c r="BE51" s="614"/>
      <c r="BF51" s="610"/>
      <c r="BG51" s="614"/>
      <c r="BH51" s="611"/>
      <c r="BI51" s="614"/>
      <c r="BJ51" s="2306" t="s">
        <v>1717</v>
      </c>
      <c r="BK51" s="2315">
        <f>SUM(H51:BJ53)/4</f>
        <v>5.5</v>
      </c>
    </row>
    <row r="52" spans="1:63" ht="3" customHeight="1" x14ac:dyDescent="0.15">
      <c r="A52" s="2349"/>
      <c r="B52" s="2299"/>
      <c r="C52" s="2348"/>
      <c r="D52" s="2304"/>
      <c r="E52" s="2304"/>
      <c r="F52" s="610"/>
      <c r="G52" s="611"/>
      <c r="H52" s="610"/>
      <c r="I52" s="611"/>
      <c r="J52" s="610"/>
      <c r="K52" s="614"/>
      <c r="L52" s="611"/>
      <c r="M52" s="614"/>
      <c r="N52" s="611"/>
      <c r="O52" s="611"/>
      <c r="P52" s="610"/>
      <c r="Q52" s="611"/>
      <c r="R52" s="610"/>
      <c r="S52" s="614"/>
      <c r="T52" s="611"/>
      <c r="U52" s="614"/>
      <c r="V52" s="611"/>
      <c r="W52" s="611"/>
      <c r="X52" s="610"/>
      <c r="Y52" s="614"/>
      <c r="Z52" s="611"/>
      <c r="AA52" s="611"/>
      <c r="AB52" s="610"/>
      <c r="AC52" s="614"/>
      <c r="AD52" s="611"/>
      <c r="AE52" s="611"/>
      <c r="AF52" s="610"/>
      <c r="AG52" s="614"/>
      <c r="AH52" s="610">
        <v>1</v>
      </c>
      <c r="AI52" s="614">
        <v>1</v>
      </c>
      <c r="AJ52" s="610">
        <v>1</v>
      </c>
      <c r="AK52" s="614">
        <v>1</v>
      </c>
      <c r="AL52" s="610">
        <v>1</v>
      </c>
      <c r="AM52" s="614">
        <v>1</v>
      </c>
      <c r="AN52" s="610">
        <v>1</v>
      </c>
      <c r="AO52" s="614">
        <v>1</v>
      </c>
      <c r="AP52" s="610">
        <v>1</v>
      </c>
      <c r="AQ52" s="614">
        <v>1</v>
      </c>
      <c r="AR52" s="610">
        <v>1</v>
      </c>
      <c r="AS52" s="614">
        <v>1</v>
      </c>
      <c r="AT52" s="610">
        <v>1</v>
      </c>
      <c r="AU52" s="614">
        <v>1</v>
      </c>
      <c r="AV52" s="610">
        <v>1</v>
      </c>
      <c r="AW52" s="614">
        <v>1</v>
      </c>
      <c r="AX52" s="610">
        <v>1</v>
      </c>
      <c r="AY52" s="614">
        <v>1</v>
      </c>
      <c r="AZ52" s="610">
        <v>1</v>
      </c>
      <c r="BA52" s="614">
        <v>1</v>
      </c>
      <c r="BB52" s="610">
        <v>1</v>
      </c>
      <c r="BC52" s="614">
        <v>1</v>
      </c>
      <c r="BD52" s="610"/>
      <c r="BE52" s="614"/>
      <c r="BF52" s="610"/>
      <c r="BG52" s="614"/>
      <c r="BH52" s="611"/>
      <c r="BI52" s="614"/>
      <c r="BJ52" s="2307"/>
      <c r="BK52" s="2315"/>
    </row>
    <row r="53" spans="1:63" ht="6" customHeight="1" x14ac:dyDescent="0.15">
      <c r="A53" s="2349"/>
      <c r="B53" s="2299"/>
      <c r="C53" s="828"/>
      <c r="D53" s="2305"/>
      <c r="E53" s="2305"/>
      <c r="F53" s="615"/>
      <c r="G53" s="616"/>
      <c r="H53" s="615"/>
      <c r="I53" s="616"/>
      <c r="J53" s="615"/>
      <c r="K53" s="617"/>
      <c r="L53" s="616"/>
      <c r="M53" s="617"/>
      <c r="N53" s="616"/>
      <c r="O53" s="616"/>
      <c r="P53" s="615"/>
      <c r="Q53" s="616"/>
      <c r="R53" s="615"/>
      <c r="S53" s="617"/>
      <c r="T53" s="616"/>
      <c r="U53" s="617"/>
      <c r="V53" s="616"/>
      <c r="W53" s="616"/>
      <c r="X53" s="615"/>
      <c r="Y53" s="617"/>
      <c r="Z53" s="616"/>
      <c r="AA53" s="616"/>
      <c r="AB53" s="615"/>
      <c r="AC53" s="617"/>
      <c r="AD53" s="616"/>
      <c r="AE53" s="616"/>
      <c r="AF53" s="615"/>
      <c r="AG53" s="617"/>
      <c r="AH53" s="615"/>
      <c r="AI53" s="617"/>
      <c r="AJ53" s="615"/>
      <c r="AK53" s="617"/>
      <c r="AL53" s="615"/>
      <c r="AM53" s="617"/>
      <c r="AN53" s="615"/>
      <c r="AO53" s="617"/>
      <c r="AP53" s="615"/>
      <c r="AQ53" s="617"/>
      <c r="AR53" s="615"/>
      <c r="AS53" s="617"/>
      <c r="AT53" s="615"/>
      <c r="AU53" s="617"/>
      <c r="AV53" s="615"/>
      <c r="AW53" s="617"/>
      <c r="AX53" s="615"/>
      <c r="AY53" s="617"/>
      <c r="AZ53" s="615"/>
      <c r="BA53" s="617"/>
      <c r="BB53" s="615"/>
      <c r="BC53" s="617"/>
      <c r="BD53" s="615"/>
      <c r="BE53" s="617"/>
      <c r="BF53" s="615"/>
      <c r="BG53" s="617"/>
      <c r="BH53" s="616"/>
      <c r="BI53" s="617"/>
      <c r="BJ53" s="2308"/>
      <c r="BK53" s="2315"/>
    </row>
    <row r="54" spans="1:63" ht="6" customHeight="1" x14ac:dyDescent="0.15">
      <c r="A54" s="2349"/>
      <c r="B54" s="823">
        <v>14</v>
      </c>
      <c r="C54" s="825" t="s">
        <v>1711</v>
      </c>
      <c r="D54" s="2303" t="s">
        <v>642</v>
      </c>
      <c r="E54" s="2303" t="s">
        <v>1748</v>
      </c>
      <c r="F54" s="610"/>
      <c r="G54" s="611"/>
      <c r="H54" s="610"/>
      <c r="I54" s="611"/>
      <c r="J54" s="610"/>
      <c r="K54" s="614"/>
      <c r="L54" s="611"/>
      <c r="M54" s="614"/>
      <c r="N54" s="611"/>
      <c r="O54" s="611"/>
      <c r="P54" s="610"/>
      <c r="Q54" s="611"/>
      <c r="R54" s="610"/>
      <c r="S54" s="614"/>
      <c r="T54" s="611"/>
      <c r="U54" s="614"/>
      <c r="V54" s="611"/>
      <c r="W54" s="611"/>
      <c r="X54" s="610"/>
      <c r="Y54" s="614"/>
      <c r="Z54" s="611"/>
      <c r="AA54" s="611"/>
      <c r="AB54" s="610"/>
      <c r="AC54" s="614"/>
      <c r="AD54" s="611"/>
      <c r="AE54" s="611"/>
      <c r="AF54" s="610"/>
      <c r="AG54" s="614"/>
      <c r="AH54" s="611"/>
      <c r="AI54" s="611"/>
      <c r="AJ54" s="610"/>
      <c r="AK54" s="614"/>
      <c r="AL54" s="611"/>
      <c r="AM54" s="611"/>
      <c r="AN54" s="610"/>
      <c r="AO54" s="614"/>
      <c r="AP54" s="611"/>
      <c r="AQ54" s="611"/>
      <c r="AR54" s="610"/>
      <c r="AS54" s="614"/>
      <c r="AT54" s="611"/>
      <c r="AU54" s="611"/>
      <c r="AV54" s="610"/>
      <c r="AW54" s="614"/>
      <c r="AX54" s="611"/>
      <c r="AY54" s="611"/>
      <c r="AZ54" s="610"/>
      <c r="BA54" s="614"/>
      <c r="BB54" s="611"/>
      <c r="BC54" s="611"/>
      <c r="BD54" s="610"/>
      <c r="BE54" s="614"/>
      <c r="BF54" s="610"/>
      <c r="BG54" s="614"/>
      <c r="BH54" s="611"/>
      <c r="BI54" s="614"/>
      <c r="BJ54" s="2306" t="s">
        <v>1707</v>
      </c>
      <c r="BK54" s="2314">
        <f>SUM(H54:BJ56)/4</f>
        <v>5.5</v>
      </c>
    </row>
    <row r="55" spans="1:63" ht="3" customHeight="1" x14ac:dyDescent="0.15">
      <c r="A55" s="2349"/>
      <c r="B55" s="2299"/>
      <c r="C55" s="2348"/>
      <c r="D55" s="2304"/>
      <c r="E55" s="2304"/>
      <c r="F55" s="610"/>
      <c r="G55" s="611"/>
      <c r="H55" s="610"/>
      <c r="I55" s="611"/>
      <c r="J55" s="610"/>
      <c r="K55" s="614"/>
      <c r="L55" s="611"/>
      <c r="M55" s="614"/>
      <c r="N55" s="611"/>
      <c r="O55" s="611"/>
      <c r="P55" s="610"/>
      <c r="Q55" s="611"/>
      <c r="R55" s="610"/>
      <c r="S55" s="614"/>
      <c r="T55" s="611"/>
      <c r="U55" s="614"/>
      <c r="V55" s="611"/>
      <c r="W55" s="611"/>
      <c r="X55" s="610"/>
      <c r="Y55" s="614"/>
      <c r="Z55" s="611"/>
      <c r="AA55" s="611"/>
      <c r="AB55" s="610"/>
      <c r="AC55" s="614"/>
      <c r="AD55" s="611"/>
      <c r="AE55" s="611"/>
      <c r="AF55" s="610"/>
      <c r="AG55" s="614"/>
      <c r="AH55" s="610">
        <v>1</v>
      </c>
      <c r="AI55" s="614">
        <v>1</v>
      </c>
      <c r="AJ55" s="610">
        <v>1</v>
      </c>
      <c r="AK55" s="614">
        <v>1</v>
      </c>
      <c r="AL55" s="610">
        <v>1</v>
      </c>
      <c r="AM55" s="614">
        <v>1</v>
      </c>
      <c r="AN55" s="610">
        <v>1</v>
      </c>
      <c r="AO55" s="614">
        <v>1</v>
      </c>
      <c r="AP55" s="610">
        <v>1</v>
      </c>
      <c r="AQ55" s="614">
        <v>1</v>
      </c>
      <c r="AR55" s="610">
        <v>1</v>
      </c>
      <c r="AS55" s="614">
        <v>1</v>
      </c>
      <c r="AT55" s="610">
        <v>1</v>
      </c>
      <c r="AU55" s="614">
        <v>1</v>
      </c>
      <c r="AV55" s="610">
        <v>1</v>
      </c>
      <c r="AW55" s="614">
        <v>1</v>
      </c>
      <c r="AX55" s="610">
        <v>1</v>
      </c>
      <c r="AY55" s="614">
        <v>1</v>
      </c>
      <c r="AZ55" s="610">
        <v>1</v>
      </c>
      <c r="BA55" s="614">
        <v>1</v>
      </c>
      <c r="BB55" s="610">
        <v>1</v>
      </c>
      <c r="BC55" s="614">
        <v>1</v>
      </c>
      <c r="BD55" s="610"/>
      <c r="BE55" s="614"/>
      <c r="BF55" s="610"/>
      <c r="BG55" s="614"/>
      <c r="BH55" s="611"/>
      <c r="BI55" s="614"/>
      <c r="BJ55" s="2307"/>
      <c r="BK55" s="2314"/>
    </row>
    <row r="56" spans="1:63" ht="6" customHeight="1" x14ac:dyDescent="0.15">
      <c r="A56" s="2349"/>
      <c r="B56" s="826"/>
      <c r="C56" s="828"/>
      <c r="D56" s="2305"/>
      <c r="E56" s="2305"/>
      <c r="F56" s="615"/>
      <c r="G56" s="616"/>
      <c r="H56" s="615"/>
      <c r="I56" s="616"/>
      <c r="J56" s="615"/>
      <c r="K56" s="617"/>
      <c r="L56" s="616"/>
      <c r="M56" s="617"/>
      <c r="N56" s="616"/>
      <c r="O56" s="616"/>
      <c r="P56" s="615"/>
      <c r="Q56" s="616"/>
      <c r="R56" s="615"/>
      <c r="S56" s="617"/>
      <c r="T56" s="616"/>
      <c r="U56" s="617"/>
      <c r="V56" s="616"/>
      <c r="W56" s="616"/>
      <c r="X56" s="615"/>
      <c r="Y56" s="617"/>
      <c r="Z56" s="616"/>
      <c r="AA56" s="616"/>
      <c r="AB56" s="615"/>
      <c r="AC56" s="617"/>
      <c r="AD56" s="616"/>
      <c r="AE56" s="616"/>
      <c r="AF56" s="615"/>
      <c r="AG56" s="617"/>
      <c r="AH56" s="616"/>
      <c r="AI56" s="616"/>
      <c r="AJ56" s="615"/>
      <c r="AK56" s="617"/>
      <c r="AL56" s="616"/>
      <c r="AM56" s="616"/>
      <c r="AN56" s="615"/>
      <c r="AO56" s="617"/>
      <c r="AP56" s="616"/>
      <c r="AQ56" s="616"/>
      <c r="AR56" s="615"/>
      <c r="AS56" s="617"/>
      <c r="AT56" s="616"/>
      <c r="AU56" s="616"/>
      <c r="AV56" s="615"/>
      <c r="AW56" s="617"/>
      <c r="AX56" s="616"/>
      <c r="AY56" s="616"/>
      <c r="AZ56" s="615"/>
      <c r="BA56" s="617"/>
      <c r="BB56" s="616"/>
      <c r="BC56" s="616"/>
      <c r="BD56" s="615"/>
      <c r="BE56" s="617"/>
      <c r="BF56" s="615"/>
      <c r="BG56" s="617"/>
      <c r="BH56" s="616"/>
      <c r="BI56" s="617"/>
      <c r="BJ56" s="2308"/>
      <c r="BK56" s="2314"/>
    </row>
    <row r="57" spans="1:63" ht="6" customHeight="1" x14ac:dyDescent="0.15">
      <c r="A57" s="2349"/>
      <c r="B57" s="2299">
        <v>15</v>
      </c>
      <c r="C57" s="825"/>
      <c r="D57" s="825"/>
      <c r="E57" s="2303"/>
      <c r="F57" s="610"/>
      <c r="G57" s="611"/>
      <c r="H57" s="610"/>
      <c r="I57" s="611"/>
      <c r="J57" s="610"/>
      <c r="K57" s="614"/>
      <c r="L57" s="611"/>
      <c r="M57" s="614"/>
      <c r="N57" s="611"/>
      <c r="O57" s="611"/>
      <c r="P57" s="610"/>
      <c r="Q57" s="611"/>
      <c r="R57" s="610"/>
      <c r="S57" s="614"/>
      <c r="T57" s="611"/>
      <c r="U57" s="614"/>
      <c r="V57" s="611"/>
      <c r="W57" s="611"/>
      <c r="X57" s="610"/>
      <c r="Y57" s="614"/>
      <c r="Z57" s="611"/>
      <c r="AA57" s="611"/>
      <c r="AB57" s="610"/>
      <c r="AC57" s="614"/>
      <c r="AD57" s="611"/>
      <c r="AE57" s="611"/>
      <c r="AF57" s="610"/>
      <c r="AG57" s="614"/>
      <c r="AH57" s="611"/>
      <c r="AI57" s="611"/>
      <c r="AJ57" s="610"/>
      <c r="AK57" s="614"/>
      <c r="AL57" s="611"/>
      <c r="AM57" s="611"/>
      <c r="AN57" s="610"/>
      <c r="AO57" s="614"/>
      <c r="AP57" s="611"/>
      <c r="AQ57" s="611"/>
      <c r="AR57" s="610"/>
      <c r="AS57" s="614"/>
      <c r="AT57" s="611"/>
      <c r="AU57" s="611"/>
      <c r="AV57" s="610"/>
      <c r="AW57" s="614"/>
      <c r="AX57" s="611"/>
      <c r="AY57" s="611"/>
      <c r="AZ57" s="610"/>
      <c r="BA57" s="614"/>
      <c r="BB57" s="611"/>
      <c r="BC57" s="611"/>
      <c r="BD57" s="610"/>
      <c r="BE57" s="614"/>
      <c r="BF57" s="610"/>
      <c r="BG57" s="614"/>
      <c r="BH57" s="611"/>
      <c r="BI57" s="614"/>
      <c r="BJ57" s="2306" t="s">
        <v>1702</v>
      </c>
      <c r="BK57" s="2314">
        <f>SUM(H57:BJ59)/4</f>
        <v>0</v>
      </c>
    </row>
    <row r="58" spans="1:63" ht="3" customHeight="1" x14ac:dyDescent="0.15">
      <c r="A58" s="2349"/>
      <c r="B58" s="2299"/>
      <c r="C58" s="2348"/>
      <c r="D58" s="2348"/>
      <c r="E58" s="2304"/>
      <c r="F58" s="610"/>
      <c r="G58" s="611"/>
      <c r="H58" s="610"/>
      <c r="I58" s="611"/>
      <c r="J58" s="610"/>
      <c r="K58" s="614"/>
      <c r="L58" s="611"/>
      <c r="M58" s="614"/>
      <c r="N58" s="611"/>
      <c r="O58" s="611"/>
      <c r="P58" s="610"/>
      <c r="Q58" s="611"/>
      <c r="R58" s="610"/>
      <c r="S58" s="614"/>
      <c r="T58" s="611"/>
      <c r="U58" s="614"/>
      <c r="V58" s="611"/>
      <c r="W58" s="611"/>
      <c r="X58" s="610"/>
      <c r="Y58" s="614"/>
      <c r="Z58" s="611"/>
      <c r="AA58" s="611"/>
      <c r="AB58" s="610"/>
      <c r="AC58" s="614"/>
      <c r="AD58" s="611"/>
      <c r="AE58" s="611"/>
      <c r="AF58" s="610"/>
      <c r="AG58" s="614"/>
      <c r="AH58" s="611"/>
      <c r="AI58" s="611"/>
      <c r="AJ58" s="610"/>
      <c r="AK58" s="614"/>
      <c r="AL58" s="611"/>
      <c r="AM58" s="611"/>
      <c r="AN58" s="610"/>
      <c r="AO58" s="614"/>
      <c r="AP58" s="611"/>
      <c r="AQ58" s="611"/>
      <c r="AR58" s="610"/>
      <c r="AS58" s="614"/>
      <c r="AT58" s="611"/>
      <c r="AU58" s="611"/>
      <c r="AV58" s="610"/>
      <c r="AW58" s="614"/>
      <c r="AX58" s="611"/>
      <c r="AY58" s="611"/>
      <c r="AZ58" s="610"/>
      <c r="BA58" s="614"/>
      <c r="BB58" s="611"/>
      <c r="BC58" s="611"/>
      <c r="BD58" s="610"/>
      <c r="BE58" s="614"/>
      <c r="BF58" s="610"/>
      <c r="BG58" s="614"/>
      <c r="BH58" s="611"/>
      <c r="BI58" s="614"/>
      <c r="BJ58" s="2307"/>
      <c r="BK58" s="2314"/>
    </row>
    <row r="59" spans="1:63" ht="6" customHeight="1" x14ac:dyDescent="0.15">
      <c r="A59" s="2349"/>
      <c r="B59" s="826"/>
      <c r="C59" s="828"/>
      <c r="D59" s="828"/>
      <c r="E59" s="2305"/>
      <c r="F59" s="615"/>
      <c r="G59" s="616"/>
      <c r="H59" s="615"/>
      <c r="I59" s="616"/>
      <c r="J59" s="615"/>
      <c r="K59" s="617"/>
      <c r="L59" s="616"/>
      <c r="M59" s="617"/>
      <c r="N59" s="616"/>
      <c r="O59" s="616"/>
      <c r="P59" s="615"/>
      <c r="Q59" s="616"/>
      <c r="R59" s="615"/>
      <c r="S59" s="617"/>
      <c r="T59" s="616"/>
      <c r="U59" s="617"/>
      <c r="V59" s="616"/>
      <c r="W59" s="616"/>
      <c r="X59" s="615"/>
      <c r="Y59" s="617"/>
      <c r="Z59" s="616"/>
      <c r="AA59" s="616"/>
      <c r="AB59" s="615"/>
      <c r="AC59" s="617"/>
      <c r="AD59" s="616"/>
      <c r="AE59" s="616"/>
      <c r="AF59" s="615"/>
      <c r="AG59" s="617"/>
      <c r="AH59" s="616"/>
      <c r="AI59" s="616"/>
      <c r="AJ59" s="615"/>
      <c r="AK59" s="617"/>
      <c r="AL59" s="616"/>
      <c r="AM59" s="616"/>
      <c r="AN59" s="615"/>
      <c r="AO59" s="617"/>
      <c r="AP59" s="616"/>
      <c r="AQ59" s="616"/>
      <c r="AR59" s="615"/>
      <c r="AS59" s="617"/>
      <c r="AT59" s="616"/>
      <c r="AU59" s="616"/>
      <c r="AV59" s="615"/>
      <c r="AW59" s="617"/>
      <c r="AX59" s="616"/>
      <c r="AY59" s="616"/>
      <c r="AZ59" s="615"/>
      <c r="BA59" s="617"/>
      <c r="BB59" s="616"/>
      <c r="BC59" s="616"/>
      <c r="BD59" s="615"/>
      <c r="BE59" s="617"/>
      <c r="BF59" s="615"/>
      <c r="BG59" s="617"/>
      <c r="BH59" s="616"/>
      <c r="BI59" s="617"/>
      <c r="BJ59" s="2308"/>
      <c r="BK59" s="2314"/>
    </row>
    <row r="60" spans="1:63" ht="6" customHeight="1" x14ac:dyDescent="0.15">
      <c r="A60" s="2349"/>
      <c r="B60" s="2299">
        <v>16</v>
      </c>
      <c r="C60" s="825"/>
      <c r="D60" s="825"/>
      <c r="E60" s="2303"/>
      <c r="F60" s="610"/>
      <c r="G60" s="611"/>
      <c r="H60" s="610"/>
      <c r="I60" s="611"/>
      <c r="J60" s="610"/>
      <c r="K60" s="614"/>
      <c r="L60" s="611"/>
      <c r="M60" s="614"/>
      <c r="N60" s="611"/>
      <c r="O60" s="611"/>
      <c r="P60" s="610"/>
      <c r="Q60" s="611"/>
      <c r="R60" s="610"/>
      <c r="S60" s="614"/>
      <c r="T60" s="611"/>
      <c r="U60" s="614"/>
      <c r="V60" s="611"/>
      <c r="W60" s="611"/>
      <c r="X60" s="610"/>
      <c r="Y60" s="614"/>
      <c r="Z60" s="611"/>
      <c r="AA60" s="611"/>
      <c r="AB60" s="610"/>
      <c r="AC60" s="614"/>
      <c r="AD60" s="611"/>
      <c r="AE60" s="611"/>
      <c r="AF60" s="610"/>
      <c r="AG60" s="614"/>
      <c r="AH60" s="611"/>
      <c r="AI60" s="611"/>
      <c r="AJ60" s="610"/>
      <c r="AK60" s="614"/>
      <c r="AL60" s="611"/>
      <c r="AM60" s="611"/>
      <c r="AN60" s="610"/>
      <c r="AO60" s="614"/>
      <c r="AP60" s="611"/>
      <c r="AQ60" s="611"/>
      <c r="AR60" s="610"/>
      <c r="AS60" s="614"/>
      <c r="AT60" s="611"/>
      <c r="AU60" s="611"/>
      <c r="AV60" s="610"/>
      <c r="AW60" s="614"/>
      <c r="AX60" s="611"/>
      <c r="AY60" s="611"/>
      <c r="AZ60" s="610"/>
      <c r="BA60" s="614"/>
      <c r="BB60" s="611"/>
      <c r="BC60" s="611"/>
      <c r="BD60" s="610"/>
      <c r="BE60" s="614"/>
      <c r="BF60" s="610"/>
      <c r="BG60" s="614"/>
      <c r="BH60" s="611"/>
      <c r="BI60" s="614"/>
      <c r="BJ60" s="2306" t="s">
        <v>1707</v>
      </c>
      <c r="BK60" s="2314">
        <f>SUM(H60:BJ62)/4</f>
        <v>0</v>
      </c>
    </row>
    <row r="61" spans="1:63" ht="3" customHeight="1" x14ac:dyDescent="0.15">
      <c r="A61" s="2349"/>
      <c r="B61" s="2299"/>
      <c r="C61" s="2348"/>
      <c r="D61" s="2348"/>
      <c r="E61" s="2304"/>
      <c r="F61" s="610"/>
      <c r="G61" s="611"/>
      <c r="H61" s="610"/>
      <c r="I61" s="611"/>
      <c r="J61" s="610"/>
      <c r="K61" s="614"/>
      <c r="L61" s="611"/>
      <c r="M61" s="614"/>
      <c r="N61" s="611"/>
      <c r="O61" s="611"/>
      <c r="P61" s="610"/>
      <c r="Q61" s="611"/>
      <c r="R61" s="610"/>
      <c r="S61" s="614"/>
      <c r="T61" s="611"/>
      <c r="U61" s="614"/>
      <c r="V61" s="611"/>
      <c r="W61" s="611"/>
      <c r="X61" s="610"/>
      <c r="Y61" s="614"/>
      <c r="Z61" s="611"/>
      <c r="AA61" s="611"/>
      <c r="AB61" s="610"/>
      <c r="AC61" s="614"/>
      <c r="AD61" s="611"/>
      <c r="AE61" s="611"/>
      <c r="AF61" s="610"/>
      <c r="AG61" s="614"/>
      <c r="AH61" s="611"/>
      <c r="AI61" s="611"/>
      <c r="AJ61" s="610"/>
      <c r="AK61" s="614"/>
      <c r="AL61" s="611"/>
      <c r="AM61" s="611"/>
      <c r="AN61" s="610"/>
      <c r="AO61" s="614"/>
      <c r="AP61" s="611"/>
      <c r="AQ61" s="611"/>
      <c r="AR61" s="610"/>
      <c r="AS61" s="614"/>
      <c r="AT61" s="611"/>
      <c r="AU61" s="611"/>
      <c r="AV61" s="610"/>
      <c r="AW61" s="614"/>
      <c r="AX61" s="611"/>
      <c r="AY61" s="611"/>
      <c r="AZ61" s="610"/>
      <c r="BA61" s="614"/>
      <c r="BB61" s="611"/>
      <c r="BC61" s="611"/>
      <c r="BD61" s="610"/>
      <c r="BE61" s="614"/>
      <c r="BF61" s="610"/>
      <c r="BG61" s="614"/>
      <c r="BH61" s="611"/>
      <c r="BI61" s="614"/>
      <c r="BJ61" s="2307"/>
      <c r="BK61" s="2314"/>
    </row>
    <row r="62" spans="1:63" ht="6" customHeight="1" x14ac:dyDescent="0.15">
      <c r="A62" s="2349"/>
      <c r="B62" s="2299"/>
      <c r="C62" s="828"/>
      <c r="D62" s="828"/>
      <c r="E62" s="2305"/>
      <c r="F62" s="615"/>
      <c r="G62" s="616"/>
      <c r="H62" s="615"/>
      <c r="I62" s="616"/>
      <c r="J62" s="615"/>
      <c r="K62" s="617"/>
      <c r="L62" s="616"/>
      <c r="M62" s="617"/>
      <c r="N62" s="616"/>
      <c r="O62" s="616"/>
      <c r="P62" s="615"/>
      <c r="Q62" s="616"/>
      <c r="R62" s="615"/>
      <c r="S62" s="617"/>
      <c r="T62" s="616"/>
      <c r="U62" s="617"/>
      <c r="V62" s="616"/>
      <c r="W62" s="616"/>
      <c r="X62" s="615"/>
      <c r="Y62" s="617"/>
      <c r="Z62" s="616"/>
      <c r="AA62" s="616"/>
      <c r="AB62" s="615"/>
      <c r="AC62" s="617"/>
      <c r="AD62" s="616"/>
      <c r="AE62" s="616"/>
      <c r="AF62" s="615"/>
      <c r="AG62" s="617"/>
      <c r="AH62" s="616"/>
      <c r="AI62" s="616"/>
      <c r="AJ62" s="615"/>
      <c r="AK62" s="617"/>
      <c r="AL62" s="616"/>
      <c r="AM62" s="616"/>
      <c r="AN62" s="615"/>
      <c r="AO62" s="617"/>
      <c r="AP62" s="616"/>
      <c r="AQ62" s="616"/>
      <c r="AR62" s="615"/>
      <c r="AS62" s="617"/>
      <c r="AT62" s="616"/>
      <c r="AU62" s="616"/>
      <c r="AV62" s="615"/>
      <c r="AW62" s="617"/>
      <c r="AX62" s="616"/>
      <c r="AY62" s="616"/>
      <c r="AZ62" s="615"/>
      <c r="BA62" s="617"/>
      <c r="BB62" s="616"/>
      <c r="BC62" s="616"/>
      <c r="BD62" s="615"/>
      <c r="BE62" s="617"/>
      <c r="BF62" s="615"/>
      <c r="BG62" s="617"/>
      <c r="BH62" s="616"/>
      <c r="BI62" s="617"/>
      <c r="BJ62" s="2308"/>
      <c r="BK62" s="2314"/>
    </row>
    <row r="63" spans="1:63" ht="6" customHeight="1" x14ac:dyDescent="0.15">
      <c r="A63" s="2349"/>
      <c r="B63" s="823">
        <v>17</v>
      </c>
      <c r="C63" s="825"/>
      <c r="D63" s="825"/>
      <c r="E63" s="2303"/>
      <c r="F63" s="610"/>
      <c r="G63" s="611"/>
      <c r="H63" s="610"/>
      <c r="I63" s="611"/>
      <c r="J63" s="610"/>
      <c r="K63" s="614"/>
      <c r="L63" s="611"/>
      <c r="M63" s="614"/>
      <c r="N63" s="611"/>
      <c r="O63" s="611"/>
      <c r="P63" s="610"/>
      <c r="Q63" s="611"/>
      <c r="R63" s="610"/>
      <c r="S63" s="614"/>
      <c r="T63" s="611"/>
      <c r="U63" s="614"/>
      <c r="V63" s="611"/>
      <c r="W63" s="611"/>
      <c r="X63" s="610"/>
      <c r="Y63" s="614"/>
      <c r="Z63" s="611"/>
      <c r="AA63" s="611"/>
      <c r="AB63" s="610"/>
      <c r="AC63" s="614"/>
      <c r="AD63" s="611"/>
      <c r="AE63" s="611"/>
      <c r="AF63" s="610"/>
      <c r="AG63" s="614"/>
      <c r="AH63" s="611"/>
      <c r="AI63" s="611"/>
      <c r="AJ63" s="610"/>
      <c r="AK63" s="614"/>
      <c r="AL63" s="611"/>
      <c r="AM63" s="611"/>
      <c r="AN63" s="610"/>
      <c r="AO63" s="614"/>
      <c r="AP63" s="611"/>
      <c r="AQ63" s="611"/>
      <c r="AR63" s="610"/>
      <c r="AS63" s="614"/>
      <c r="AT63" s="611"/>
      <c r="AU63" s="611"/>
      <c r="AV63" s="610"/>
      <c r="AW63" s="614"/>
      <c r="AX63" s="611"/>
      <c r="AY63" s="611"/>
      <c r="AZ63" s="610"/>
      <c r="BA63" s="614"/>
      <c r="BB63" s="611"/>
      <c r="BC63" s="611"/>
      <c r="BD63" s="610"/>
      <c r="BE63" s="614"/>
      <c r="BF63" s="610"/>
      <c r="BG63" s="614"/>
      <c r="BH63" s="611"/>
      <c r="BI63" s="614"/>
      <c r="BJ63" s="2306" t="s">
        <v>1707</v>
      </c>
      <c r="BK63" s="2314">
        <f>SUM(H63:BJ65)/4</f>
        <v>0</v>
      </c>
    </row>
    <row r="64" spans="1:63" ht="3" customHeight="1" x14ac:dyDescent="0.15">
      <c r="A64" s="2349"/>
      <c r="B64" s="2299"/>
      <c r="C64" s="2348"/>
      <c r="D64" s="2348"/>
      <c r="E64" s="2304"/>
      <c r="F64" s="610"/>
      <c r="G64" s="611"/>
      <c r="H64" s="610"/>
      <c r="I64" s="611"/>
      <c r="J64" s="610"/>
      <c r="K64" s="614"/>
      <c r="L64" s="611"/>
      <c r="M64" s="614"/>
      <c r="N64" s="611"/>
      <c r="O64" s="611"/>
      <c r="P64" s="610"/>
      <c r="Q64" s="611"/>
      <c r="R64" s="610"/>
      <c r="S64" s="614"/>
      <c r="T64" s="611"/>
      <c r="U64" s="614"/>
      <c r="V64" s="611"/>
      <c r="W64" s="611"/>
      <c r="X64" s="610"/>
      <c r="Y64" s="614"/>
      <c r="Z64" s="611"/>
      <c r="AA64" s="611"/>
      <c r="AB64" s="610"/>
      <c r="AC64" s="614"/>
      <c r="AD64" s="611"/>
      <c r="AE64" s="611"/>
      <c r="AF64" s="610"/>
      <c r="AG64" s="614"/>
      <c r="AH64" s="611"/>
      <c r="AI64" s="611"/>
      <c r="AJ64" s="610"/>
      <c r="AK64" s="614"/>
      <c r="AL64" s="611"/>
      <c r="AM64" s="611"/>
      <c r="AN64" s="610"/>
      <c r="AO64" s="614"/>
      <c r="AP64" s="611"/>
      <c r="AQ64" s="611"/>
      <c r="AR64" s="610"/>
      <c r="AS64" s="614"/>
      <c r="AT64" s="611"/>
      <c r="AU64" s="611"/>
      <c r="AV64" s="610"/>
      <c r="AW64" s="614"/>
      <c r="AX64" s="611"/>
      <c r="AY64" s="611"/>
      <c r="AZ64" s="610"/>
      <c r="BA64" s="614"/>
      <c r="BB64" s="611"/>
      <c r="BC64" s="611"/>
      <c r="BD64" s="610"/>
      <c r="BE64" s="614"/>
      <c r="BF64" s="610"/>
      <c r="BG64" s="614"/>
      <c r="BH64" s="611"/>
      <c r="BI64" s="614"/>
      <c r="BJ64" s="2307"/>
      <c r="BK64" s="2314"/>
    </row>
    <row r="65" spans="1:63" ht="6" customHeight="1" x14ac:dyDescent="0.15">
      <c r="A65" s="2349"/>
      <c r="B65" s="826"/>
      <c r="C65" s="828"/>
      <c r="D65" s="828"/>
      <c r="E65" s="2305"/>
      <c r="F65" s="615"/>
      <c r="G65" s="616"/>
      <c r="H65" s="615"/>
      <c r="I65" s="616"/>
      <c r="J65" s="615"/>
      <c r="K65" s="617"/>
      <c r="L65" s="616"/>
      <c r="M65" s="617"/>
      <c r="N65" s="616"/>
      <c r="O65" s="616"/>
      <c r="P65" s="615"/>
      <c r="Q65" s="616"/>
      <c r="R65" s="615"/>
      <c r="S65" s="617"/>
      <c r="T65" s="616"/>
      <c r="U65" s="617"/>
      <c r="V65" s="616"/>
      <c r="W65" s="616"/>
      <c r="X65" s="615"/>
      <c r="Y65" s="617"/>
      <c r="Z65" s="616"/>
      <c r="AA65" s="616"/>
      <c r="AB65" s="615"/>
      <c r="AC65" s="617"/>
      <c r="AD65" s="616"/>
      <c r="AE65" s="616"/>
      <c r="AF65" s="615"/>
      <c r="AG65" s="617"/>
      <c r="AH65" s="616"/>
      <c r="AI65" s="616"/>
      <c r="AJ65" s="615"/>
      <c r="AK65" s="617"/>
      <c r="AL65" s="616"/>
      <c r="AM65" s="616"/>
      <c r="AN65" s="615"/>
      <c r="AO65" s="617"/>
      <c r="AP65" s="616"/>
      <c r="AQ65" s="616"/>
      <c r="AR65" s="615"/>
      <c r="AS65" s="617"/>
      <c r="AT65" s="616"/>
      <c r="AU65" s="616"/>
      <c r="AV65" s="615"/>
      <c r="AW65" s="617"/>
      <c r="AX65" s="616"/>
      <c r="AY65" s="616"/>
      <c r="AZ65" s="615"/>
      <c r="BA65" s="617"/>
      <c r="BB65" s="616"/>
      <c r="BC65" s="616"/>
      <c r="BD65" s="615"/>
      <c r="BE65" s="617"/>
      <c r="BF65" s="615"/>
      <c r="BG65" s="617"/>
      <c r="BH65" s="616"/>
      <c r="BI65" s="617"/>
      <c r="BJ65" s="2308"/>
      <c r="BK65" s="2314"/>
    </row>
    <row r="66" spans="1:63" ht="6" customHeight="1" x14ac:dyDescent="0.15">
      <c r="A66" s="2349"/>
      <c r="B66" s="2299">
        <v>18</v>
      </c>
      <c r="C66" s="2345"/>
      <c r="D66" s="825"/>
      <c r="E66" s="2303"/>
      <c r="F66" s="610"/>
      <c r="G66" s="611"/>
      <c r="H66" s="610"/>
      <c r="I66" s="611"/>
      <c r="J66" s="610"/>
      <c r="K66" s="614"/>
      <c r="L66" s="611"/>
      <c r="M66" s="614"/>
      <c r="N66" s="611"/>
      <c r="O66" s="611"/>
      <c r="P66" s="610"/>
      <c r="Q66" s="611"/>
      <c r="R66" s="610"/>
      <c r="S66" s="614"/>
      <c r="T66" s="611"/>
      <c r="U66" s="614"/>
      <c r="V66" s="611"/>
      <c r="W66" s="611"/>
      <c r="X66" s="610"/>
      <c r="Y66" s="614"/>
      <c r="Z66" s="611"/>
      <c r="AA66" s="611"/>
      <c r="AB66" s="610"/>
      <c r="AC66" s="614"/>
      <c r="AD66" s="611"/>
      <c r="AE66" s="611"/>
      <c r="AF66" s="610"/>
      <c r="AG66" s="614"/>
      <c r="AH66" s="611"/>
      <c r="AI66" s="611"/>
      <c r="AJ66" s="610"/>
      <c r="AK66" s="614"/>
      <c r="AL66" s="611"/>
      <c r="AM66" s="611"/>
      <c r="AN66" s="610"/>
      <c r="AO66" s="614"/>
      <c r="AP66" s="611"/>
      <c r="AQ66" s="611"/>
      <c r="AR66" s="610"/>
      <c r="AS66" s="614"/>
      <c r="AT66" s="611"/>
      <c r="AU66" s="611"/>
      <c r="AV66" s="610"/>
      <c r="AW66" s="614"/>
      <c r="AX66" s="611"/>
      <c r="AY66" s="611"/>
      <c r="AZ66" s="610"/>
      <c r="BA66" s="614"/>
      <c r="BB66" s="611"/>
      <c r="BC66" s="611"/>
      <c r="BD66" s="610"/>
      <c r="BE66" s="614"/>
      <c r="BF66" s="610"/>
      <c r="BG66" s="614"/>
      <c r="BH66" s="611"/>
      <c r="BI66" s="614"/>
      <c r="BJ66" s="2306" t="s">
        <v>67</v>
      </c>
      <c r="BK66" s="2314">
        <f>SUM(H66:BJ68)/4</f>
        <v>0</v>
      </c>
    </row>
    <row r="67" spans="1:63" ht="3" customHeight="1" x14ac:dyDescent="0.15">
      <c r="A67" s="2349"/>
      <c r="B67" s="2299"/>
      <c r="C67" s="2346"/>
      <c r="D67" s="2348"/>
      <c r="E67" s="2304"/>
      <c r="F67" s="610"/>
      <c r="G67" s="611"/>
      <c r="H67" s="610"/>
      <c r="I67" s="611"/>
      <c r="J67" s="610"/>
      <c r="K67" s="614"/>
      <c r="L67" s="611"/>
      <c r="M67" s="614"/>
      <c r="N67" s="611"/>
      <c r="O67" s="611"/>
      <c r="P67" s="610"/>
      <c r="Q67" s="611"/>
      <c r="R67" s="610"/>
      <c r="S67" s="614"/>
      <c r="T67" s="611"/>
      <c r="U67" s="614"/>
      <c r="V67" s="611"/>
      <c r="W67" s="611"/>
      <c r="X67" s="610"/>
      <c r="Y67" s="614"/>
      <c r="Z67" s="611"/>
      <c r="AA67" s="611"/>
      <c r="AB67" s="610"/>
      <c r="AC67" s="614"/>
      <c r="AD67" s="611"/>
      <c r="AE67" s="611"/>
      <c r="AF67" s="610"/>
      <c r="AG67" s="614"/>
      <c r="AH67" s="611"/>
      <c r="AI67" s="611"/>
      <c r="AJ67" s="610"/>
      <c r="AK67" s="614"/>
      <c r="AL67" s="611"/>
      <c r="AM67" s="611"/>
      <c r="AN67" s="610"/>
      <c r="AO67" s="614"/>
      <c r="AP67" s="611"/>
      <c r="AQ67" s="611"/>
      <c r="AR67" s="610"/>
      <c r="AS67" s="614"/>
      <c r="AT67" s="611"/>
      <c r="AU67" s="611"/>
      <c r="AV67" s="610"/>
      <c r="AW67" s="614"/>
      <c r="AX67" s="611"/>
      <c r="AY67" s="611"/>
      <c r="AZ67" s="610"/>
      <c r="BA67" s="614"/>
      <c r="BB67" s="611"/>
      <c r="BC67" s="611"/>
      <c r="BD67" s="610"/>
      <c r="BE67" s="614"/>
      <c r="BF67" s="610"/>
      <c r="BG67" s="614"/>
      <c r="BH67" s="611"/>
      <c r="BI67" s="614"/>
      <c r="BJ67" s="2307"/>
      <c r="BK67" s="2314"/>
    </row>
    <row r="68" spans="1:63" ht="6" customHeight="1" x14ac:dyDescent="0.15">
      <c r="A68" s="2349"/>
      <c r="B68" s="2299"/>
      <c r="C68" s="2347"/>
      <c r="D68" s="828"/>
      <c r="E68" s="2305"/>
      <c r="F68" s="615"/>
      <c r="G68" s="616"/>
      <c r="H68" s="615"/>
      <c r="I68" s="616"/>
      <c r="J68" s="615"/>
      <c r="K68" s="617"/>
      <c r="L68" s="616"/>
      <c r="M68" s="617"/>
      <c r="N68" s="616"/>
      <c r="O68" s="616"/>
      <c r="P68" s="615"/>
      <c r="Q68" s="616"/>
      <c r="R68" s="615"/>
      <c r="S68" s="617"/>
      <c r="T68" s="616"/>
      <c r="U68" s="617"/>
      <c r="V68" s="616"/>
      <c r="W68" s="616"/>
      <c r="X68" s="615"/>
      <c r="Y68" s="617"/>
      <c r="Z68" s="616"/>
      <c r="AA68" s="616"/>
      <c r="AB68" s="615"/>
      <c r="AC68" s="617"/>
      <c r="AD68" s="616"/>
      <c r="AE68" s="616"/>
      <c r="AF68" s="615"/>
      <c r="AG68" s="617"/>
      <c r="AH68" s="616"/>
      <c r="AI68" s="616"/>
      <c r="AJ68" s="615"/>
      <c r="AK68" s="617"/>
      <c r="AL68" s="616"/>
      <c r="AM68" s="616"/>
      <c r="AN68" s="615"/>
      <c r="AO68" s="617"/>
      <c r="AP68" s="616"/>
      <c r="AQ68" s="616"/>
      <c r="AR68" s="615"/>
      <c r="AS68" s="617"/>
      <c r="AT68" s="616"/>
      <c r="AU68" s="616"/>
      <c r="AV68" s="615"/>
      <c r="AW68" s="617"/>
      <c r="AX68" s="616"/>
      <c r="AY68" s="616"/>
      <c r="AZ68" s="615"/>
      <c r="BA68" s="617"/>
      <c r="BB68" s="616"/>
      <c r="BC68" s="616"/>
      <c r="BD68" s="615"/>
      <c r="BE68" s="617"/>
      <c r="BF68" s="615"/>
      <c r="BG68" s="617"/>
      <c r="BH68" s="616"/>
      <c r="BI68" s="617"/>
      <c r="BJ68" s="2308"/>
      <c r="BK68" s="2314"/>
    </row>
    <row r="69" spans="1:63" ht="6" customHeight="1" x14ac:dyDescent="0.15">
      <c r="A69" s="2349"/>
      <c r="B69" s="823">
        <v>19</v>
      </c>
      <c r="C69" s="2345"/>
      <c r="D69" s="825"/>
      <c r="E69" s="2303"/>
      <c r="F69" s="610"/>
      <c r="G69" s="611"/>
      <c r="H69" s="610"/>
      <c r="I69" s="611"/>
      <c r="J69" s="610"/>
      <c r="K69" s="614"/>
      <c r="L69" s="611"/>
      <c r="M69" s="614"/>
      <c r="N69" s="611"/>
      <c r="O69" s="611"/>
      <c r="P69" s="610"/>
      <c r="Q69" s="611"/>
      <c r="R69" s="610"/>
      <c r="S69" s="614"/>
      <c r="T69" s="611"/>
      <c r="U69" s="614"/>
      <c r="V69" s="611"/>
      <c r="W69" s="611"/>
      <c r="X69" s="610"/>
      <c r="Y69" s="614"/>
      <c r="Z69" s="611"/>
      <c r="AA69" s="611"/>
      <c r="AB69" s="610"/>
      <c r="AC69" s="614"/>
      <c r="AD69" s="611"/>
      <c r="AE69" s="611"/>
      <c r="AF69" s="610"/>
      <c r="AG69" s="614"/>
      <c r="AH69" s="611"/>
      <c r="AI69" s="611"/>
      <c r="AJ69" s="610"/>
      <c r="AK69" s="614"/>
      <c r="AL69" s="611"/>
      <c r="AM69" s="611"/>
      <c r="AN69" s="610"/>
      <c r="AO69" s="614"/>
      <c r="AP69" s="611"/>
      <c r="AQ69" s="611"/>
      <c r="AR69" s="610"/>
      <c r="AS69" s="614"/>
      <c r="AT69" s="611"/>
      <c r="AU69" s="611"/>
      <c r="AV69" s="610"/>
      <c r="AW69" s="614"/>
      <c r="AX69" s="611"/>
      <c r="AY69" s="611"/>
      <c r="AZ69" s="610"/>
      <c r="BA69" s="614"/>
      <c r="BB69" s="611"/>
      <c r="BC69" s="611"/>
      <c r="BD69" s="610"/>
      <c r="BE69" s="614"/>
      <c r="BF69" s="610"/>
      <c r="BG69" s="614"/>
      <c r="BH69" s="611"/>
      <c r="BI69" s="614"/>
      <c r="BJ69" s="2306" t="s">
        <v>1704</v>
      </c>
    </row>
    <row r="70" spans="1:63" ht="3" customHeight="1" x14ac:dyDescent="0.15">
      <c r="A70" s="2349"/>
      <c r="B70" s="2299"/>
      <c r="C70" s="2346"/>
      <c r="D70" s="2348"/>
      <c r="E70" s="2304"/>
      <c r="F70" s="610"/>
      <c r="G70" s="611"/>
      <c r="H70" s="610"/>
      <c r="I70" s="611"/>
      <c r="J70" s="610"/>
      <c r="K70" s="614"/>
      <c r="L70" s="611"/>
      <c r="M70" s="614"/>
      <c r="N70" s="611"/>
      <c r="O70" s="611"/>
      <c r="P70" s="610"/>
      <c r="Q70" s="611"/>
      <c r="R70" s="610"/>
      <c r="S70" s="614"/>
      <c r="T70" s="611"/>
      <c r="U70" s="614"/>
      <c r="V70" s="611"/>
      <c r="W70" s="611"/>
      <c r="X70" s="610"/>
      <c r="Y70" s="614"/>
      <c r="Z70" s="611"/>
      <c r="AA70" s="611"/>
      <c r="AB70" s="610"/>
      <c r="AC70" s="614"/>
      <c r="AD70" s="611"/>
      <c r="AE70" s="611"/>
      <c r="AF70" s="610"/>
      <c r="AG70" s="614"/>
      <c r="AH70" s="611"/>
      <c r="AI70" s="611"/>
      <c r="AJ70" s="610"/>
      <c r="AK70" s="614"/>
      <c r="AL70" s="611"/>
      <c r="AM70" s="611"/>
      <c r="AN70" s="610"/>
      <c r="AO70" s="614"/>
      <c r="AP70" s="611"/>
      <c r="AQ70" s="611"/>
      <c r="AR70" s="610"/>
      <c r="AS70" s="614"/>
      <c r="AT70" s="611"/>
      <c r="AU70" s="611"/>
      <c r="AV70" s="610"/>
      <c r="AW70" s="614"/>
      <c r="AX70" s="611"/>
      <c r="AY70" s="611"/>
      <c r="AZ70" s="610"/>
      <c r="BA70" s="614"/>
      <c r="BB70" s="611"/>
      <c r="BC70" s="611"/>
      <c r="BD70" s="610"/>
      <c r="BE70" s="614"/>
      <c r="BF70" s="610"/>
      <c r="BG70" s="614"/>
      <c r="BH70" s="611"/>
      <c r="BI70" s="614"/>
      <c r="BJ70" s="2307"/>
    </row>
    <row r="71" spans="1:63" ht="6" customHeight="1" x14ac:dyDescent="0.15">
      <c r="A71" s="2349"/>
      <c r="B71" s="826"/>
      <c r="C71" s="2347"/>
      <c r="D71" s="828"/>
      <c r="E71" s="2305"/>
      <c r="F71" s="615"/>
      <c r="G71" s="616"/>
      <c r="H71" s="615"/>
      <c r="I71" s="616"/>
      <c r="J71" s="615"/>
      <c r="K71" s="617"/>
      <c r="L71" s="616"/>
      <c r="M71" s="617"/>
      <c r="N71" s="616"/>
      <c r="O71" s="616"/>
      <c r="P71" s="615"/>
      <c r="Q71" s="616"/>
      <c r="R71" s="615"/>
      <c r="S71" s="617"/>
      <c r="T71" s="616"/>
      <c r="U71" s="617"/>
      <c r="V71" s="616"/>
      <c r="W71" s="616"/>
      <c r="X71" s="615"/>
      <c r="Y71" s="617"/>
      <c r="Z71" s="616"/>
      <c r="AA71" s="616"/>
      <c r="AB71" s="615"/>
      <c r="AC71" s="617"/>
      <c r="AD71" s="616"/>
      <c r="AE71" s="616"/>
      <c r="AF71" s="615"/>
      <c r="AG71" s="617"/>
      <c r="AH71" s="616"/>
      <c r="AI71" s="616"/>
      <c r="AJ71" s="615"/>
      <c r="AK71" s="617"/>
      <c r="AL71" s="616"/>
      <c r="AM71" s="616"/>
      <c r="AN71" s="615"/>
      <c r="AO71" s="617"/>
      <c r="AP71" s="616"/>
      <c r="AQ71" s="616"/>
      <c r="AR71" s="615"/>
      <c r="AS71" s="617"/>
      <c r="AT71" s="616"/>
      <c r="AU71" s="616"/>
      <c r="AV71" s="615"/>
      <c r="AW71" s="617"/>
      <c r="AX71" s="616"/>
      <c r="AY71" s="616"/>
      <c r="AZ71" s="615"/>
      <c r="BA71" s="617"/>
      <c r="BB71" s="616"/>
      <c r="BC71" s="616"/>
      <c r="BD71" s="615"/>
      <c r="BE71" s="617"/>
      <c r="BF71" s="615"/>
      <c r="BG71" s="617"/>
      <c r="BH71" s="616"/>
      <c r="BI71" s="617"/>
      <c r="BJ71" s="2308"/>
    </row>
    <row r="72" spans="1:63" ht="6" customHeight="1" x14ac:dyDescent="0.15">
      <c r="A72" s="2349"/>
      <c r="B72" s="2299">
        <v>20</v>
      </c>
      <c r="C72" s="2345"/>
      <c r="D72" s="825"/>
      <c r="E72" s="2303"/>
      <c r="F72" s="610"/>
      <c r="G72" s="611"/>
      <c r="H72" s="610"/>
      <c r="I72" s="611"/>
      <c r="J72" s="610"/>
      <c r="K72" s="614"/>
      <c r="L72" s="611"/>
      <c r="M72" s="614"/>
      <c r="N72" s="611"/>
      <c r="O72" s="611"/>
      <c r="P72" s="610"/>
      <c r="Q72" s="611"/>
      <c r="R72" s="610"/>
      <c r="S72" s="614"/>
      <c r="T72" s="611"/>
      <c r="U72" s="614"/>
      <c r="V72" s="611"/>
      <c r="W72" s="611"/>
      <c r="X72" s="610"/>
      <c r="Y72" s="614"/>
      <c r="Z72" s="611"/>
      <c r="AA72" s="611"/>
      <c r="AB72" s="610"/>
      <c r="AC72" s="614"/>
      <c r="AD72" s="611"/>
      <c r="AE72" s="611"/>
      <c r="AF72" s="610"/>
      <c r="AG72" s="614"/>
      <c r="AH72" s="611"/>
      <c r="AI72" s="611"/>
      <c r="AJ72" s="610"/>
      <c r="AK72" s="614"/>
      <c r="AL72" s="611"/>
      <c r="AM72" s="611"/>
      <c r="AN72" s="610"/>
      <c r="AO72" s="614"/>
      <c r="AP72" s="611"/>
      <c r="AQ72" s="611"/>
      <c r="AR72" s="610"/>
      <c r="AS72" s="614"/>
      <c r="AT72" s="611"/>
      <c r="AU72" s="611"/>
      <c r="AV72" s="610"/>
      <c r="AW72" s="614"/>
      <c r="AX72" s="611"/>
      <c r="AY72" s="611"/>
      <c r="AZ72" s="610"/>
      <c r="BA72" s="614"/>
      <c r="BB72" s="611"/>
      <c r="BC72" s="611"/>
      <c r="BD72" s="610"/>
      <c r="BE72" s="614"/>
      <c r="BF72" s="610"/>
      <c r="BG72" s="614"/>
      <c r="BH72" s="611"/>
      <c r="BI72" s="614"/>
      <c r="BJ72" s="2306" t="s">
        <v>1704</v>
      </c>
    </row>
    <row r="73" spans="1:63" ht="3" customHeight="1" x14ac:dyDescent="0.15">
      <c r="A73" s="2349"/>
      <c r="B73" s="2299"/>
      <c r="C73" s="2346"/>
      <c r="D73" s="2348"/>
      <c r="E73" s="2304"/>
      <c r="F73" s="610"/>
      <c r="G73" s="611"/>
      <c r="H73" s="610"/>
      <c r="I73" s="611"/>
      <c r="J73" s="610"/>
      <c r="K73" s="614"/>
      <c r="L73" s="611"/>
      <c r="M73" s="614"/>
      <c r="N73" s="611"/>
      <c r="O73" s="611"/>
      <c r="P73" s="610"/>
      <c r="Q73" s="611"/>
      <c r="R73" s="610"/>
      <c r="S73" s="614"/>
      <c r="T73" s="611"/>
      <c r="U73" s="614"/>
      <c r="V73" s="611"/>
      <c r="W73" s="611"/>
      <c r="X73" s="610"/>
      <c r="Y73" s="614"/>
      <c r="Z73" s="611"/>
      <c r="AA73" s="611"/>
      <c r="AB73" s="610"/>
      <c r="AC73" s="614"/>
      <c r="AD73" s="611"/>
      <c r="AE73" s="611"/>
      <c r="AF73" s="610"/>
      <c r="AG73" s="614"/>
      <c r="AH73" s="611"/>
      <c r="AI73" s="611"/>
      <c r="AJ73" s="610"/>
      <c r="AK73" s="614"/>
      <c r="AL73" s="611"/>
      <c r="AM73" s="611"/>
      <c r="AN73" s="610"/>
      <c r="AO73" s="614"/>
      <c r="AP73" s="611"/>
      <c r="AQ73" s="611"/>
      <c r="AR73" s="610"/>
      <c r="AS73" s="614"/>
      <c r="AT73" s="611"/>
      <c r="AU73" s="611"/>
      <c r="AV73" s="610"/>
      <c r="AW73" s="614"/>
      <c r="AX73" s="611"/>
      <c r="AY73" s="611"/>
      <c r="AZ73" s="610"/>
      <c r="BA73" s="614"/>
      <c r="BB73" s="611"/>
      <c r="BC73" s="611"/>
      <c r="BD73" s="610"/>
      <c r="BE73" s="614"/>
      <c r="BF73" s="610"/>
      <c r="BG73" s="614"/>
      <c r="BH73" s="611"/>
      <c r="BI73" s="614"/>
      <c r="BJ73" s="2307"/>
    </row>
    <row r="74" spans="1:63" ht="6" customHeight="1" x14ac:dyDescent="0.15">
      <c r="A74" s="2349"/>
      <c r="B74" s="2309"/>
      <c r="C74" s="2347"/>
      <c r="D74" s="828"/>
      <c r="E74" s="2305"/>
      <c r="F74" s="615"/>
      <c r="G74" s="616"/>
      <c r="H74" s="615"/>
      <c r="I74" s="616"/>
      <c r="J74" s="615"/>
      <c r="K74" s="617"/>
      <c r="L74" s="616"/>
      <c r="M74" s="617"/>
      <c r="N74" s="616"/>
      <c r="O74" s="616"/>
      <c r="P74" s="615"/>
      <c r="Q74" s="616"/>
      <c r="R74" s="615"/>
      <c r="S74" s="617"/>
      <c r="T74" s="616"/>
      <c r="U74" s="617"/>
      <c r="V74" s="616"/>
      <c r="W74" s="616"/>
      <c r="X74" s="615"/>
      <c r="Y74" s="617"/>
      <c r="Z74" s="616"/>
      <c r="AA74" s="616"/>
      <c r="AB74" s="615"/>
      <c r="AC74" s="617"/>
      <c r="AD74" s="616"/>
      <c r="AE74" s="616"/>
      <c r="AF74" s="615"/>
      <c r="AG74" s="617"/>
      <c r="AH74" s="616"/>
      <c r="AI74" s="616"/>
      <c r="AJ74" s="615"/>
      <c r="AK74" s="617"/>
      <c r="AL74" s="616"/>
      <c r="AM74" s="616"/>
      <c r="AN74" s="615"/>
      <c r="AO74" s="617"/>
      <c r="AP74" s="616"/>
      <c r="AQ74" s="616"/>
      <c r="AR74" s="615"/>
      <c r="AS74" s="617"/>
      <c r="AT74" s="616"/>
      <c r="AU74" s="616"/>
      <c r="AV74" s="615"/>
      <c r="AW74" s="617"/>
      <c r="AX74" s="616"/>
      <c r="AY74" s="616"/>
      <c r="AZ74" s="615"/>
      <c r="BA74" s="617"/>
      <c r="BB74" s="616"/>
      <c r="BC74" s="616"/>
      <c r="BD74" s="615"/>
      <c r="BE74" s="617"/>
      <c r="BF74" s="615"/>
      <c r="BG74" s="617"/>
      <c r="BH74" s="616"/>
      <c r="BI74" s="617"/>
      <c r="BJ74" s="2308"/>
    </row>
    <row r="75" spans="1:63" x14ac:dyDescent="0.15">
      <c r="A75" s="2350"/>
      <c r="B75" s="782" t="s">
        <v>1684</v>
      </c>
      <c r="C75" s="783"/>
      <c r="D75" s="783"/>
      <c r="E75" s="784"/>
      <c r="F75" s="618">
        <f>SUM(F12:F74)</f>
        <v>0</v>
      </c>
      <c r="G75" s="619">
        <f t="shared" ref="G75:BI75" si="54">SUM(G12:G74)</f>
        <v>0</v>
      </c>
      <c r="H75" s="618">
        <f t="shared" si="54"/>
        <v>2</v>
      </c>
      <c r="I75" s="619">
        <f t="shared" si="54"/>
        <v>2</v>
      </c>
      <c r="J75" s="618">
        <f t="shared" si="54"/>
        <v>5</v>
      </c>
      <c r="K75" s="620">
        <f t="shared" si="54"/>
        <v>5</v>
      </c>
      <c r="L75" s="619">
        <f t="shared" si="54"/>
        <v>8</v>
      </c>
      <c r="M75" s="620">
        <f t="shared" si="54"/>
        <v>8</v>
      </c>
      <c r="N75" s="619">
        <f t="shared" si="54"/>
        <v>9</v>
      </c>
      <c r="O75" s="619">
        <f t="shared" si="54"/>
        <v>9</v>
      </c>
      <c r="P75" s="618">
        <f t="shared" si="54"/>
        <v>10</v>
      </c>
      <c r="Q75" s="619">
        <f t="shared" si="54"/>
        <v>10</v>
      </c>
      <c r="R75" s="618">
        <f t="shared" si="54"/>
        <v>10</v>
      </c>
      <c r="S75" s="620">
        <f t="shared" si="54"/>
        <v>10</v>
      </c>
      <c r="T75" s="619">
        <f t="shared" si="54"/>
        <v>10</v>
      </c>
      <c r="U75" s="620">
        <f t="shared" si="54"/>
        <v>10</v>
      </c>
      <c r="V75" s="619">
        <f t="shared" si="54"/>
        <v>10</v>
      </c>
      <c r="W75" s="619">
        <f t="shared" si="54"/>
        <v>10</v>
      </c>
      <c r="X75" s="618">
        <f t="shared" si="54"/>
        <v>10</v>
      </c>
      <c r="Y75" s="619">
        <f t="shared" si="54"/>
        <v>10</v>
      </c>
      <c r="Z75" s="618">
        <f t="shared" si="54"/>
        <v>9</v>
      </c>
      <c r="AA75" s="620">
        <f t="shared" si="54"/>
        <v>9</v>
      </c>
      <c r="AB75" s="619">
        <f t="shared" si="54"/>
        <v>8</v>
      </c>
      <c r="AC75" s="620">
        <f t="shared" si="54"/>
        <v>8</v>
      </c>
      <c r="AD75" s="619">
        <f t="shared" si="54"/>
        <v>8</v>
      </c>
      <c r="AE75" s="619">
        <f t="shared" si="54"/>
        <v>8</v>
      </c>
      <c r="AF75" s="618">
        <f t="shared" si="54"/>
        <v>8</v>
      </c>
      <c r="AG75" s="620">
        <f t="shared" si="54"/>
        <v>8</v>
      </c>
      <c r="AH75" s="618">
        <f t="shared" si="54"/>
        <v>8</v>
      </c>
      <c r="AI75" s="620">
        <f t="shared" si="54"/>
        <v>8</v>
      </c>
      <c r="AJ75" s="619">
        <f t="shared" si="54"/>
        <v>9</v>
      </c>
      <c r="AK75" s="620">
        <f t="shared" si="54"/>
        <v>9</v>
      </c>
      <c r="AL75" s="618">
        <f t="shared" si="54"/>
        <v>13</v>
      </c>
      <c r="AM75" s="619">
        <f t="shared" si="54"/>
        <v>13</v>
      </c>
      <c r="AN75" s="618">
        <f t="shared" si="54"/>
        <v>13</v>
      </c>
      <c r="AO75" s="620">
        <f t="shared" si="54"/>
        <v>13</v>
      </c>
      <c r="AP75" s="618">
        <f t="shared" si="54"/>
        <v>13</v>
      </c>
      <c r="AQ75" s="620">
        <f t="shared" si="54"/>
        <v>13</v>
      </c>
      <c r="AR75" s="619">
        <f t="shared" si="54"/>
        <v>11</v>
      </c>
      <c r="AS75" s="620">
        <f t="shared" si="54"/>
        <v>11</v>
      </c>
      <c r="AT75" s="618">
        <f t="shared" si="54"/>
        <v>8</v>
      </c>
      <c r="AU75" s="619">
        <f t="shared" si="54"/>
        <v>8</v>
      </c>
      <c r="AV75" s="618">
        <f t="shared" si="54"/>
        <v>5</v>
      </c>
      <c r="AW75" s="620">
        <f t="shared" si="54"/>
        <v>5</v>
      </c>
      <c r="AX75" s="618">
        <f t="shared" si="54"/>
        <v>4</v>
      </c>
      <c r="AY75" s="620">
        <f t="shared" si="54"/>
        <v>4</v>
      </c>
      <c r="AZ75" s="619">
        <f t="shared" si="54"/>
        <v>2</v>
      </c>
      <c r="BA75" s="620">
        <f t="shared" si="54"/>
        <v>2</v>
      </c>
      <c r="BB75" s="618">
        <f t="shared" si="54"/>
        <v>2</v>
      </c>
      <c r="BC75" s="619">
        <f t="shared" si="54"/>
        <v>2</v>
      </c>
      <c r="BD75" s="618">
        <f t="shared" si="54"/>
        <v>0</v>
      </c>
      <c r="BE75" s="620">
        <f t="shared" si="54"/>
        <v>0</v>
      </c>
      <c r="BF75" s="618">
        <f t="shared" si="54"/>
        <v>0</v>
      </c>
      <c r="BG75" s="620">
        <f t="shared" si="54"/>
        <v>0</v>
      </c>
      <c r="BH75" s="619">
        <f t="shared" si="54"/>
        <v>0</v>
      </c>
      <c r="BI75" s="619">
        <f t="shared" si="54"/>
        <v>0</v>
      </c>
      <c r="BJ75" s="621"/>
    </row>
    <row r="76" spans="1:63" x14ac:dyDescent="0.15">
      <c r="A76" s="823" t="s">
        <v>1703</v>
      </c>
      <c r="B76" s="824"/>
      <c r="C76" s="825"/>
      <c r="D76" s="630"/>
      <c r="E76" s="667" t="s">
        <v>1698</v>
      </c>
      <c r="F76" s="622" t="str">
        <f>IF(F10=0,"",IF(F75&gt;=F10,"適","否"))</f>
        <v/>
      </c>
      <c r="G76" s="623" t="str">
        <f>IF(F10=0,"",IF(G75&gt;=F10,"適","否"))</f>
        <v/>
      </c>
      <c r="H76" s="622" t="str">
        <f>IF(H10=0,"",IF(H75&gt;=H10,"適","否"))</f>
        <v>適</v>
      </c>
      <c r="I76" s="623" t="str">
        <f>IF(H10=0,"",IF(I75&gt;=H10,"適","否"))</f>
        <v>適</v>
      </c>
      <c r="J76" s="622" t="str">
        <f>IF(J10=0,"",IF(J75&gt;=J10,"適","否"))</f>
        <v>適</v>
      </c>
      <c r="K76" s="624" t="str">
        <f>IF(J10=0,"",IF(K75&gt;=J10,"適","否"))</f>
        <v>適</v>
      </c>
      <c r="L76" s="623" t="str">
        <f>IF(L10=0,"",IF(L75&gt;=L10,"適","否"))</f>
        <v>適</v>
      </c>
      <c r="M76" s="624" t="str">
        <f>IF(L10=0,"",IF(M75&gt;=L10,"適","否"))</f>
        <v>適</v>
      </c>
      <c r="N76" s="623" t="str">
        <f>IF(N10=0,"",IF(N75&gt;=N10,"適","否"))</f>
        <v>適</v>
      </c>
      <c r="O76" s="623" t="str">
        <f>IF(N10=0,"",IF(O75&gt;=N10,"適","否"))</f>
        <v>適</v>
      </c>
      <c r="P76" s="622" t="str">
        <f>IF(P10=0,"",IF(P75&gt;=P10,"適","否"))</f>
        <v>適</v>
      </c>
      <c r="Q76" s="623" t="str">
        <f>IF(P10=0,"",IF(Q75&gt;=P10,"適","否"))</f>
        <v>適</v>
      </c>
      <c r="R76" s="622" t="str">
        <f>IF(R10=0,"",IF(R75&gt;=R10,"適","否"))</f>
        <v>適</v>
      </c>
      <c r="S76" s="624" t="str">
        <f>IF(R10=0,"",IF(S75&gt;=R10,"適","否"))</f>
        <v>適</v>
      </c>
      <c r="T76" s="623" t="str">
        <f>IF(T10=0,"",IF(T75&gt;=T10,"適","否"))</f>
        <v>適</v>
      </c>
      <c r="U76" s="624" t="str">
        <f>IF(T10=0,"",IF(U75&gt;=T10,"適","否"))</f>
        <v>適</v>
      </c>
      <c r="V76" s="623" t="str">
        <f>IF(V10=0,"",IF(V75&gt;=V10,"適","否"))</f>
        <v>適</v>
      </c>
      <c r="W76" s="623" t="str">
        <f>IF(V10=0,"",IF(W75&gt;=V10,"適","否"))</f>
        <v>適</v>
      </c>
      <c r="X76" s="622" t="str">
        <f>IF(X10=0,"",IF(X75&gt;=X10,"適","否"))</f>
        <v>適</v>
      </c>
      <c r="Y76" s="623" t="str">
        <f>IF(X10=0,"",IF(Y75&gt;=X10,"適","否"))</f>
        <v>適</v>
      </c>
      <c r="Z76" s="622" t="str">
        <f>IF(Z10=0,"",IF(Z75&gt;=Z10,"適","否"))</f>
        <v>適</v>
      </c>
      <c r="AA76" s="624" t="str">
        <f>IF(Z10=0,"",IF(AA75&gt;=Z10,"適","否"))</f>
        <v>適</v>
      </c>
      <c r="AB76" s="623" t="str">
        <f>IF(AB10=0,"",IF(AB75&gt;=AB10,"適","否"))</f>
        <v>適</v>
      </c>
      <c r="AC76" s="624" t="str">
        <f>IF(AB10=0,"",IF(AC75&gt;=AB10,"適","否"))</f>
        <v>適</v>
      </c>
      <c r="AD76" s="623" t="str">
        <f>IF(AD10=0,"",IF(AD75&gt;=AD10,"適","否"))</f>
        <v>適</v>
      </c>
      <c r="AE76" s="623" t="str">
        <f>IF(AD10=0,"",IF(AE75&gt;=AD10,"適","否"))</f>
        <v>適</v>
      </c>
      <c r="AF76" s="622" t="str">
        <f>IF(AF10=0,"",IF(AF75&gt;=AF10,"適","否"))</f>
        <v>適</v>
      </c>
      <c r="AG76" s="624" t="str">
        <f>IF(AF10=0,"",IF(AG75&gt;=AF10,"適","否"))</f>
        <v>適</v>
      </c>
      <c r="AH76" s="622" t="str">
        <f>IF(AH10=0,"",IF(AH75&gt;=AH10,"適","否"))</f>
        <v>適</v>
      </c>
      <c r="AI76" s="624" t="str">
        <f>IF(AH10=0,"",IF(AI75&gt;=AH10,"適","否"))</f>
        <v>適</v>
      </c>
      <c r="AJ76" s="623" t="str">
        <f>IF(AJ10=0,"",IF(AJ75&gt;=AJ10,"適","否"))</f>
        <v>適</v>
      </c>
      <c r="AK76" s="624" t="str">
        <f>IF(AJ10=0,"",IF(AK75&gt;=AJ10,"適","否"))</f>
        <v>適</v>
      </c>
      <c r="AL76" s="622" t="str">
        <f>IF(AL10=0,"",IF(AL75&gt;=AL10,"適","否"))</f>
        <v>適</v>
      </c>
      <c r="AM76" s="623" t="str">
        <f>IF(AL10=0,"",IF(AM75&gt;=AL10,"適","否"))</f>
        <v>適</v>
      </c>
      <c r="AN76" s="622" t="str">
        <f>IF(AN10=0,"",IF(AN75&gt;=AN10,"適","否"))</f>
        <v>適</v>
      </c>
      <c r="AO76" s="624" t="str">
        <f>IF(AN10=0,"",IF(AO75&gt;=AN10,"適","否"))</f>
        <v>適</v>
      </c>
      <c r="AP76" s="622" t="str">
        <f>IF(AP10=0,"",IF(AP75&gt;=AP10,"適","否"))</f>
        <v>適</v>
      </c>
      <c r="AQ76" s="624" t="str">
        <f>IF(AP10=0,"",IF(AQ75&gt;=AP10,"適","否"))</f>
        <v>適</v>
      </c>
      <c r="AR76" s="623" t="str">
        <f>IF(AR10=0,"",IF(AR75&gt;=AR10,"適","否"))</f>
        <v>適</v>
      </c>
      <c r="AS76" s="624" t="str">
        <f>IF(AR10=0,"",IF(AS75&gt;=AR10,"適","否"))</f>
        <v>適</v>
      </c>
      <c r="AT76" s="622" t="str">
        <f>IF(AT10=0,"",IF(AT75&gt;=AT10,"適","否"))</f>
        <v>適</v>
      </c>
      <c r="AU76" s="623" t="str">
        <f>IF(AT10=0,"",IF(AU75&gt;=AT10,"適","否"))</f>
        <v>適</v>
      </c>
      <c r="AV76" s="622" t="str">
        <f>IF(AV10=0,"",IF(AV75&gt;=AV10,"適","否"))</f>
        <v>適</v>
      </c>
      <c r="AW76" s="624" t="str">
        <f>IF(AV10=0,"",IF(AW75&gt;=AV10,"適","否"))</f>
        <v>適</v>
      </c>
      <c r="AX76" s="622" t="str">
        <f>IF(AX10=0,"",IF(AX75&gt;=AX10,"適","否"))</f>
        <v>適</v>
      </c>
      <c r="AY76" s="624" t="str">
        <f>IF(AX10=0,"",IF(AY75&gt;=AX10,"適","否"))</f>
        <v>適</v>
      </c>
      <c r="AZ76" s="623" t="str">
        <f>IF(AZ10=0,"",IF(AZ75&gt;=AZ10,"適","否"))</f>
        <v>適</v>
      </c>
      <c r="BA76" s="624" t="str">
        <f>IF(AZ10=0,"",IF(BA75&gt;=AZ10,"適","否"))</f>
        <v>適</v>
      </c>
      <c r="BB76" s="622" t="str">
        <f>IF(BB10=0,"",IF(BB75&gt;=BB10,"適","否"))</f>
        <v>適</v>
      </c>
      <c r="BC76" s="623" t="str">
        <f>IF(BB10=0,"",IF(BC75&gt;=BB10,"適","否"))</f>
        <v>適</v>
      </c>
      <c r="BD76" s="622" t="str">
        <f>IF(BD10=0,"",IF(BD75&gt;=BD10,"適","否"))</f>
        <v/>
      </c>
      <c r="BE76" s="624" t="str">
        <f>IF(BD10=0,"",IF(BE75&gt;=BD10,"適","否"))</f>
        <v/>
      </c>
      <c r="BF76" s="622" t="str">
        <f>IF(BF10=0,"",IF(BF75&gt;=BF10,"適","否"))</f>
        <v/>
      </c>
      <c r="BG76" s="624" t="str">
        <f>IF(BF10=0,"",IF(BG75&gt;=BF10,"適","否"))</f>
        <v/>
      </c>
      <c r="BH76" s="623" t="str">
        <f>IF(BH10=0,"",IF(BH75&gt;=BH10,"適","否"))</f>
        <v/>
      </c>
      <c r="BI76" s="624" t="str">
        <f>IF(BH10=0,"",IF(BI75&gt;=BH10,"適","否"))</f>
        <v/>
      </c>
      <c r="BJ76" s="625"/>
    </row>
    <row r="77" spans="1:63" x14ac:dyDescent="0.15">
      <c r="A77" s="826"/>
      <c r="B77" s="827"/>
      <c r="C77" s="828"/>
      <c r="D77" s="631"/>
      <c r="E77" s="668" t="s">
        <v>1699</v>
      </c>
      <c r="F77" s="626" t="str">
        <f>IF(F11=0,"",IF(F75&gt;=F11,"適","否"))</f>
        <v/>
      </c>
      <c r="G77" s="627" t="str">
        <f>IF(F11=0,"",IF(G75&gt;=F11,"適","否"))</f>
        <v/>
      </c>
      <c r="H77" s="626" t="str">
        <f>IF(H11=0,"",IF(H75&gt;=H11,"適","否"))</f>
        <v>適</v>
      </c>
      <c r="I77" s="627" t="str">
        <f>IF(H11=0,"",IF(I75&gt;=H11,"適","否"))</f>
        <v>適</v>
      </c>
      <c r="J77" s="626" t="str">
        <f t="shared" ref="J77" si="55">IF(J11=0,"",IF(J75&gt;=J11,"適","否"))</f>
        <v>適</v>
      </c>
      <c r="K77" s="627" t="str">
        <f t="shared" ref="K77" si="56">IF(J11=0,"",IF(K75&gt;=J11,"適","否"))</f>
        <v>適</v>
      </c>
      <c r="L77" s="626" t="str">
        <f t="shared" ref="L77" si="57">IF(L11=0,"",IF(L75&gt;=L11,"適","否"))</f>
        <v>適</v>
      </c>
      <c r="M77" s="627" t="str">
        <f t="shared" ref="M77" si="58">IF(L11=0,"",IF(M75&gt;=L11,"適","否"))</f>
        <v>適</v>
      </c>
      <c r="N77" s="626" t="str">
        <f t="shared" ref="N77" si="59">IF(N11=0,"",IF(N75&gt;=N11,"適","否"))</f>
        <v>適</v>
      </c>
      <c r="O77" s="627" t="str">
        <f t="shared" ref="O77" si="60">IF(N11=0,"",IF(O75&gt;=N11,"適","否"))</f>
        <v>適</v>
      </c>
      <c r="P77" s="626" t="str">
        <f t="shared" ref="P77" si="61">IF(P11=0,"",IF(P75&gt;=P11,"適","否"))</f>
        <v>適</v>
      </c>
      <c r="Q77" s="627" t="str">
        <f t="shared" ref="Q77" si="62">IF(P11=0,"",IF(Q75&gt;=P11,"適","否"))</f>
        <v>適</v>
      </c>
      <c r="R77" s="626" t="str">
        <f t="shared" ref="R77" si="63">IF(R11=0,"",IF(R75&gt;=R11,"適","否"))</f>
        <v>適</v>
      </c>
      <c r="S77" s="627" t="str">
        <f t="shared" ref="S77" si="64">IF(R11=0,"",IF(S75&gt;=R11,"適","否"))</f>
        <v>適</v>
      </c>
      <c r="T77" s="626" t="str">
        <f t="shared" ref="T77" si="65">IF(T11=0,"",IF(T75&gt;=T11,"適","否"))</f>
        <v>適</v>
      </c>
      <c r="U77" s="627" t="str">
        <f t="shared" ref="U77" si="66">IF(T11=0,"",IF(U75&gt;=T11,"適","否"))</f>
        <v>適</v>
      </c>
      <c r="V77" s="626" t="str">
        <f t="shared" ref="V77" si="67">IF(V11=0,"",IF(V75&gt;=V11,"適","否"))</f>
        <v>適</v>
      </c>
      <c r="W77" s="627" t="str">
        <f t="shared" ref="W77" si="68">IF(V11=0,"",IF(W75&gt;=V11,"適","否"))</f>
        <v>適</v>
      </c>
      <c r="X77" s="626" t="str">
        <f t="shared" ref="X77" si="69">IF(X11=0,"",IF(X75&gt;=X11,"適","否"))</f>
        <v>適</v>
      </c>
      <c r="Y77" s="627" t="str">
        <f t="shared" ref="Y77" si="70">IF(X11=0,"",IF(Y75&gt;=X11,"適","否"))</f>
        <v>適</v>
      </c>
      <c r="Z77" s="626" t="str">
        <f t="shared" ref="Z77" si="71">IF(Z11=0,"",IF(Z75&gt;=Z11,"適","否"))</f>
        <v>適</v>
      </c>
      <c r="AA77" s="627" t="str">
        <f t="shared" ref="AA77" si="72">IF(Z11=0,"",IF(AA75&gt;=Z11,"適","否"))</f>
        <v>適</v>
      </c>
      <c r="AB77" s="626" t="str">
        <f t="shared" ref="AB77" si="73">IF(AB11=0,"",IF(AB75&gt;=AB11,"適","否"))</f>
        <v>適</v>
      </c>
      <c r="AC77" s="627" t="str">
        <f t="shared" ref="AC77" si="74">IF(AB11=0,"",IF(AC75&gt;=AB11,"適","否"))</f>
        <v>適</v>
      </c>
      <c r="AD77" s="626" t="str">
        <f t="shared" ref="AD77" si="75">IF(AD11=0,"",IF(AD75&gt;=AD11,"適","否"))</f>
        <v>適</v>
      </c>
      <c r="AE77" s="627" t="str">
        <f t="shared" ref="AE77" si="76">IF(AD11=0,"",IF(AE75&gt;=AD11,"適","否"))</f>
        <v>適</v>
      </c>
      <c r="AF77" s="626" t="str">
        <f t="shared" ref="AF77" si="77">IF(AF11=0,"",IF(AF75&gt;=AF11,"適","否"))</f>
        <v>適</v>
      </c>
      <c r="AG77" s="627" t="str">
        <f t="shared" ref="AG77" si="78">IF(AF11=0,"",IF(AG75&gt;=AF11,"適","否"))</f>
        <v>適</v>
      </c>
      <c r="AH77" s="626" t="str">
        <f t="shared" ref="AH77" si="79">IF(AH11=0,"",IF(AH75&gt;=AH11,"適","否"))</f>
        <v>適</v>
      </c>
      <c r="AI77" s="627" t="str">
        <f t="shared" ref="AI77" si="80">IF(AH11=0,"",IF(AI75&gt;=AH11,"適","否"))</f>
        <v>適</v>
      </c>
      <c r="AJ77" s="626" t="str">
        <f t="shared" ref="AJ77" si="81">IF(AJ11=0,"",IF(AJ75&gt;=AJ11,"適","否"))</f>
        <v>適</v>
      </c>
      <c r="AK77" s="627" t="str">
        <f t="shared" ref="AK77" si="82">IF(AJ11=0,"",IF(AK75&gt;=AJ11,"適","否"))</f>
        <v>適</v>
      </c>
      <c r="AL77" s="626" t="str">
        <f t="shared" ref="AL77" si="83">IF(AL11=0,"",IF(AL75&gt;=AL11,"適","否"))</f>
        <v>適</v>
      </c>
      <c r="AM77" s="627" t="str">
        <f t="shared" ref="AM77" si="84">IF(AL11=0,"",IF(AM75&gt;=AL11,"適","否"))</f>
        <v>適</v>
      </c>
      <c r="AN77" s="626" t="str">
        <f t="shared" ref="AN77" si="85">IF(AN11=0,"",IF(AN75&gt;=AN11,"適","否"))</f>
        <v>適</v>
      </c>
      <c r="AO77" s="627" t="str">
        <f t="shared" ref="AO77" si="86">IF(AN11=0,"",IF(AO75&gt;=AN11,"適","否"))</f>
        <v>適</v>
      </c>
      <c r="AP77" s="626" t="str">
        <f t="shared" ref="AP77" si="87">IF(AP11=0,"",IF(AP75&gt;=AP11,"適","否"))</f>
        <v>適</v>
      </c>
      <c r="AQ77" s="627" t="str">
        <f t="shared" ref="AQ77" si="88">IF(AP11=0,"",IF(AQ75&gt;=AP11,"適","否"))</f>
        <v>適</v>
      </c>
      <c r="AR77" s="626" t="str">
        <f t="shared" ref="AR77" si="89">IF(AR11=0,"",IF(AR75&gt;=AR11,"適","否"))</f>
        <v>適</v>
      </c>
      <c r="AS77" s="627" t="str">
        <f t="shared" ref="AS77" si="90">IF(AR11=0,"",IF(AS75&gt;=AR11,"適","否"))</f>
        <v>適</v>
      </c>
      <c r="AT77" s="626" t="str">
        <f t="shared" ref="AT77" si="91">IF(AT11=0,"",IF(AT75&gt;=AT11,"適","否"))</f>
        <v>適</v>
      </c>
      <c r="AU77" s="627" t="str">
        <f t="shared" ref="AU77" si="92">IF(AT11=0,"",IF(AU75&gt;=AT11,"適","否"))</f>
        <v>適</v>
      </c>
      <c r="AV77" s="626" t="str">
        <f t="shared" ref="AV77" si="93">IF(AV11=0,"",IF(AV75&gt;=AV11,"適","否"))</f>
        <v>適</v>
      </c>
      <c r="AW77" s="627" t="str">
        <f t="shared" ref="AW77" si="94">IF(AV11=0,"",IF(AW75&gt;=AV11,"適","否"))</f>
        <v>適</v>
      </c>
      <c r="AX77" s="626" t="str">
        <f t="shared" ref="AX77" si="95">IF(AX11=0,"",IF(AX75&gt;=AX11,"適","否"))</f>
        <v>適</v>
      </c>
      <c r="AY77" s="627" t="str">
        <f t="shared" ref="AY77" si="96">IF(AX11=0,"",IF(AY75&gt;=AX11,"適","否"))</f>
        <v>適</v>
      </c>
      <c r="AZ77" s="626" t="str">
        <f t="shared" ref="AZ77:BH77" si="97">IF(AZ11=0,"",IF(AZ75&gt;=AZ11,"適","否"))</f>
        <v>適</v>
      </c>
      <c r="BA77" s="627" t="str">
        <f t="shared" ref="BA77:BI77" si="98">IF(AZ11=0,"",IF(BA75&gt;=AZ11,"適","否"))</f>
        <v>適</v>
      </c>
      <c r="BB77" s="626" t="str">
        <f t="shared" si="97"/>
        <v>適</v>
      </c>
      <c r="BC77" s="627" t="str">
        <f t="shared" si="98"/>
        <v>適</v>
      </c>
      <c r="BD77" s="626" t="str">
        <f t="shared" si="97"/>
        <v/>
      </c>
      <c r="BE77" s="627" t="str">
        <f t="shared" si="98"/>
        <v/>
      </c>
      <c r="BF77" s="626" t="str">
        <f t="shared" si="97"/>
        <v/>
      </c>
      <c r="BG77" s="627" t="str">
        <f t="shared" si="98"/>
        <v/>
      </c>
      <c r="BH77" s="626" t="str">
        <f t="shared" si="97"/>
        <v/>
      </c>
      <c r="BI77" s="627" t="str">
        <f t="shared" si="98"/>
        <v/>
      </c>
      <c r="BJ77" s="628" t="s">
        <v>1700</v>
      </c>
    </row>
    <row r="78" spans="1:63" ht="12.6" customHeight="1" x14ac:dyDescent="0.15">
      <c r="A78" s="629" t="s">
        <v>1680</v>
      </c>
      <c r="B78" s="322" t="s">
        <v>1732</v>
      </c>
      <c r="C78" s="322"/>
      <c r="D78" s="322"/>
      <c r="E78" s="322"/>
      <c r="F78" s="322"/>
      <c r="G78" s="322"/>
      <c r="H78" s="322"/>
      <c r="I78" s="322"/>
      <c r="J78" s="322"/>
      <c r="K78" s="322"/>
      <c r="L78" s="322"/>
      <c r="M78" s="322"/>
      <c r="N78" s="322"/>
      <c r="O78" s="322"/>
      <c r="P78" s="322"/>
      <c r="Q78" s="322"/>
      <c r="R78" s="322"/>
      <c r="S78" s="322"/>
      <c r="T78" s="322"/>
      <c r="U78" s="322"/>
      <c r="V78" s="322"/>
      <c r="W78" s="322"/>
      <c r="X78" s="322"/>
      <c r="Y78" s="322"/>
      <c r="Z78" s="322"/>
      <c r="AA78" s="322"/>
      <c r="AB78" s="322"/>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row>
    <row r="79" spans="1:63" ht="12.6" customHeight="1" x14ac:dyDescent="0.15">
      <c r="A79" s="322">
        <v>2</v>
      </c>
      <c r="B79" s="322" t="s">
        <v>1742</v>
      </c>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row>
    <row r="80" spans="1:63" ht="12.6" customHeight="1" x14ac:dyDescent="0.15">
      <c r="A80" s="604" t="s">
        <v>1727</v>
      </c>
      <c r="B80" s="322" t="s">
        <v>1743</v>
      </c>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row>
    <row r="81" spans="2:63" ht="12.6" customHeight="1" x14ac:dyDescent="0.15">
      <c r="B81" s="322" t="s">
        <v>1744</v>
      </c>
      <c r="C81" s="322"/>
      <c r="D81" s="322"/>
      <c r="E81" s="322"/>
      <c r="F81" s="322"/>
      <c r="G81" s="322"/>
      <c r="H81" s="322"/>
      <c r="I81" s="322"/>
      <c r="J81" s="322"/>
      <c r="K81" s="322"/>
      <c r="L81" s="322"/>
      <c r="M81" s="322"/>
      <c r="N81" s="322"/>
      <c r="O81" s="322"/>
      <c r="P81" s="322"/>
      <c r="Q81" s="322"/>
      <c r="R81" s="322"/>
      <c r="S81" s="322"/>
      <c r="T81" s="322"/>
      <c r="U81" s="322"/>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row>
    <row r="82" spans="2:63" ht="12.6" customHeight="1" x14ac:dyDescent="0.15">
      <c r="B82" s="34" t="s">
        <v>1745</v>
      </c>
      <c r="C82" s="322"/>
      <c r="D82" s="322"/>
      <c r="E82" s="322"/>
      <c r="F82" s="322"/>
      <c r="G82" s="322"/>
      <c r="H82" s="322"/>
      <c r="I82" s="322"/>
      <c r="J82" s="322"/>
      <c r="K82" s="322"/>
      <c r="L82" s="322"/>
      <c r="M82" s="322"/>
      <c r="N82" s="322"/>
      <c r="O82" s="322"/>
      <c r="P82" s="322"/>
      <c r="Q82" s="322"/>
      <c r="R82" s="322"/>
      <c r="S82" s="322"/>
      <c r="T82" s="322"/>
      <c r="U82" s="322"/>
      <c r="V82" s="322"/>
      <c r="W82" s="322"/>
      <c r="X82" s="322"/>
      <c r="Y82" s="322"/>
      <c r="Z82" s="322"/>
      <c r="AA82" s="322"/>
      <c r="AB82" s="322"/>
      <c r="AC82" s="322"/>
      <c r="AD82" s="322"/>
      <c r="AE82" s="322"/>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row>
    <row r="83" spans="2:63" ht="12.6" customHeight="1" x14ac:dyDescent="0.15">
      <c r="B83" s="34" t="s">
        <v>1746</v>
      </c>
      <c r="C83" s="322"/>
      <c r="D83" s="322"/>
      <c r="E83" s="322"/>
      <c r="F83" s="322"/>
      <c r="G83" s="322"/>
      <c r="H83" s="322"/>
      <c r="I83" s="322"/>
      <c r="J83" s="322"/>
      <c r="K83" s="322"/>
      <c r="L83" s="322"/>
      <c r="M83" s="322"/>
      <c r="N83" s="322"/>
      <c r="O83" s="322"/>
      <c r="P83" s="322"/>
      <c r="Q83" s="322"/>
      <c r="R83" s="322"/>
      <c r="S83" s="322"/>
      <c r="T83" s="322"/>
      <c r="U83" s="322"/>
      <c r="V83" s="322"/>
      <c r="W83" s="322"/>
      <c r="X83" s="322"/>
      <c r="Y83" s="322"/>
      <c r="Z83" s="322"/>
      <c r="AA83" s="322"/>
      <c r="AB83" s="322"/>
      <c r="AC83" s="322"/>
      <c r="AD83" s="322"/>
      <c r="AE83" s="322"/>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row>
    <row r="84" spans="2:63" x14ac:dyDescent="0.15">
      <c r="B84" s="587" t="s">
        <v>1747</v>
      </c>
    </row>
  </sheetData>
  <mergeCells count="374">
    <mergeCell ref="A1:J1"/>
    <mergeCell ref="AX2:BE2"/>
    <mergeCell ref="BF2:BJ2"/>
    <mergeCell ref="A3:E3"/>
    <mergeCell ref="F3:I3"/>
    <mergeCell ref="J3:M3"/>
    <mergeCell ref="N3:Q3"/>
    <mergeCell ref="R3:U3"/>
    <mergeCell ref="V3:Y3"/>
    <mergeCell ref="Z3:AC3"/>
    <mergeCell ref="BB3:BE3"/>
    <mergeCell ref="BF3:BI3"/>
    <mergeCell ref="BJ3:BJ10"/>
    <mergeCell ref="A4:A9"/>
    <mergeCell ref="B4:B8"/>
    <mergeCell ref="F4:G4"/>
    <mergeCell ref="H4:I4"/>
    <mergeCell ref="J4:K4"/>
    <mergeCell ref="L4:M4"/>
    <mergeCell ref="N4:O4"/>
    <mergeCell ref="AD3:AG3"/>
    <mergeCell ref="AH3:AK3"/>
    <mergeCell ref="AL3:AO3"/>
    <mergeCell ref="AP3:AS3"/>
    <mergeCell ref="AT3:AW3"/>
    <mergeCell ref="AX3:BA3"/>
    <mergeCell ref="AZ4:BA4"/>
    <mergeCell ref="BB4:BC4"/>
    <mergeCell ref="BD4:BE4"/>
    <mergeCell ref="BF4:BG4"/>
    <mergeCell ref="BH4:BI4"/>
    <mergeCell ref="F5:G5"/>
    <mergeCell ref="H5:I5"/>
    <mergeCell ref="J5:K5"/>
    <mergeCell ref="L5:M5"/>
    <mergeCell ref="N5:O5"/>
    <mergeCell ref="AN4:AO4"/>
    <mergeCell ref="AP4:AQ4"/>
    <mergeCell ref="AR4:AS4"/>
    <mergeCell ref="AT4:AU4"/>
    <mergeCell ref="AV4:AW4"/>
    <mergeCell ref="AX4:AY4"/>
    <mergeCell ref="AB4:AC4"/>
    <mergeCell ref="AD4:AE4"/>
    <mergeCell ref="AF4:AG4"/>
    <mergeCell ref="AH4:AI4"/>
    <mergeCell ref="AJ4:AK4"/>
    <mergeCell ref="AL4:AM4"/>
    <mergeCell ref="P4:Q4"/>
    <mergeCell ref="R4:S4"/>
    <mergeCell ref="T4:U4"/>
    <mergeCell ref="V4:W4"/>
    <mergeCell ref="X4:Y4"/>
    <mergeCell ref="Z4:AA4"/>
    <mergeCell ref="P5:Q5"/>
    <mergeCell ref="R5:S5"/>
    <mergeCell ref="T5:U5"/>
    <mergeCell ref="V5:W5"/>
    <mergeCell ref="X5:Y5"/>
    <mergeCell ref="Z5:AA5"/>
    <mergeCell ref="V6:W6"/>
    <mergeCell ref="X6:Y6"/>
    <mergeCell ref="AN5:AO5"/>
    <mergeCell ref="AP5:AQ5"/>
    <mergeCell ref="AR5:AS5"/>
    <mergeCell ref="AT5:AU5"/>
    <mergeCell ref="AB5:AC5"/>
    <mergeCell ref="AD5:AE5"/>
    <mergeCell ref="AF5:AG5"/>
    <mergeCell ref="AH5:AI5"/>
    <mergeCell ref="AJ5:AK5"/>
    <mergeCell ref="AL5:AM5"/>
    <mergeCell ref="AZ5:BA5"/>
    <mergeCell ref="BB5:BC5"/>
    <mergeCell ref="BD5:BE5"/>
    <mergeCell ref="BF5:BG5"/>
    <mergeCell ref="BH5:BI5"/>
    <mergeCell ref="AV5:AW5"/>
    <mergeCell ref="AX5:AY5"/>
    <mergeCell ref="AZ6:BA6"/>
    <mergeCell ref="BB6:BC6"/>
    <mergeCell ref="BD6:BE6"/>
    <mergeCell ref="BF6:BG6"/>
    <mergeCell ref="BH6:BI6"/>
    <mergeCell ref="AV6:AW6"/>
    <mergeCell ref="AX6:AY6"/>
    <mergeCell ref="F7:G7"/>
    <mergeCell ref="H7:I7"/>
    <mergeCell ref="J7:K7"/>
    <mergeCell ref="L7:M7"/>
    <mergeCell ref="N7:O7"/>
    <mergeCell ref="AN6:AO6"/>
    <mergeCell ref="AP6:AQ6"/>
    <mergeCell ref="AR6:AS6"/>
    <mergeCell ref="AT6:AU6"/>
    <mergeCell ref="AB6:AC6"/>
    <mergeCell ref="AD6:AE6"/>
    <mergeCell ref="AF6:AG6"/>
    <mergeCell ref="AH6:AI6"/>
    <mergeCell ref="AJ6:AK6"/>
    <mergeCell ref="AL6:AM6"/>
    <mergeCell ref="P6:Q6"/>
    <mergeCell ref="R6:S6"/>
    <mergeCell ref="Z6:AA6"/>
    <mergeCell ref="F6:G6"/>
    <mergeCell ref="H6:I6"/>
    <mergeCell ref="J6:K6"/>
    <mergeCell ref="L6:M6"/>
    <mergeCell ref="N6:O6"/>
    <mergeCell ref="T6:U6"/>
    <mergeCell ref="F8:G8"/>
    <mergeCell ref="H8:I8"/>
    <mergeCell ref="J8:K8"/>
    <mergeCell ref="L8:M8"/>
    <mergeCell ref="N8:O8"/>
    <mergeCell ref="AN7:AO7"/>
    <mergeCell ref="AP7:AQ7"/>
    <mergeCell ref="AR7:AS7"/>
    <mergeCell ref="AT7:AU7"/>
    <mergeCell ref="AB7:AC7"/>
    <mergeCell ref="AD7:AE7"/>
    <mergeCell ref="AF7:AG7"/>
    <mergeCell ref="AH7:AI7"/>
    <mergeCell ref="AJ7:AK7"/>
    <mergeCell ref="AL7:AM7"/>
    <mergeCell ref="P7:Q7"/>
    <mergeCell ref="R7:S7"/>
    <mergeCell ref="T7:U7"/>
    <mergeCell ref="V7:W7"/>
    <mergeCell ref="X7:Y7"/>
    <mergeCell ref="Z7:AA7"/>
    <mergeCell ref="T8:U8"/>
    <mergeCell ref="V8:W8"/>
    <mergeCell ref="X8:Y8"/>
    <mergeCell ref="Z8:AA8"/>
    <mergeCell ref="AZ7:BA7"/>
    <mergeCell ref="BB7:BC7"/>
    <mergeCell ref="BD7:BE7"/>
    <mergeCell ref="BF7:BG7"/>
    <mergeCell ref="BH7:BI7"/>
    <mergeCell ref="AV7:AW7"/>
    <mergeCell ref="AX7:AY7"/>
    <mergeCell ref="AZ8:BA8"/>
    <mergeCell ref="BB8:BC8"/>
    <mergeCell ref="BD8:BE8"/>
    <mergeCell ref="BF8:BG8"/>
    <mergeCell ref="BH8:BI8"/>
    <mergeCell ref="AV8:AW8"/>
    <mergeCell ref="AX8:AY8"/>
    <mergeCell ref="B9:E9"/>
    <mergeCell ref="F9:G9"/>
    <mergeCell ref="H9:I9"/>
    <mergeCell ref="J9:K9"/>
    <mergeCell ref="L9:M9"/>
    <mergeCell ref="AN8:AO8"/>
    <mergeCell ref="AP8:AQ8"/>
    <mergeCell ref="AR8:AS8"/>
    <mergeCell ref="AT8:AU8"/>
    <mergeCell ref="AB8:AC8"/>
    <mergeCell ref="AD8:AE8"/>
    <mergeCell ref="AF8:AG8"/>
    <mergeCell ref="AH8:AI8"/>
    <mergeCell ref="AJ8:AK8"/>
    <mergeCell ref="AL8:AM8"/>
    <mergeCell ref="P8:Q8"/>
    <mergeCell ref="R8:S8"/>
    <mergeCell ref="Z9:AA9"/>
    <mergeCell ref="AB9:AC9"/>
    <mergeCell ref="AD9:AE9"/>
    <mergeCell ref="AF9:AG9"/>
    <mergeCell ref="AH9:AI9"/>
    <mergeCell ref="AJ9:AK9"/>
    <mergeCell ref="N9:O9"/>
    <mergeCell ref="P9:Q9"/>
    <mergeCell ref="R9:S9"/>
    <mergeCell ref="T9:U9"/>
    <mergeCell ref="V9:W9"/>
    <mergeCell ref="X9:Y9"/>
    <mergeCell ref="AX9:AY9"/>
    <mergeCell ref="AZ9:BA9"/>
    <mergeCell ref="BB9:BC9"/>
    <mergeCell ref="BD9:BE9"/>
    <mergeCell ref="BF9:BG9"/>
    <mergeCell ref="BH9:BI9"/>
    <mergeCell ref="AL9:AM9"/>
    <mergeCell ref="AN9:AO9"/>
    <mergeCell ref="AP9:AQ9"/>
    <mergeCell ref="AR9:AS9"/>
    <mergeCell ref="AT9:AU9"/>
    <mergeCell ref="AV9:AW9"/>
    <mergeCell ref="A10:C11"/>
    <mergeCell ref="D10:E10"/>
    <mergeCell ref="F10:G10"/>
    <mergeCell ref="H10:I10"/>
    <mergeCell ref="J10:K10"/>
    <mergeCell ref="L10:M10"/>
    <mergeCell ref="D11:E11"/>
    <mergeCell ref="F11:G11"/>
    <mergeCell ref="H11:I11"/>
    <mergeCell ref="J11:K11"/>
    <mergeCell ref="BD10:BE10"/>
    <mergeCell ref="BF10:BG10"/>
    <mergeCell ref="BH10:BI10"/>
    <mergeCell ref="AL10:AM10"/>
    <mergeCell ref="AN10:AO10"/>
    <mergeCell ref="AP10:AQ10"/>
    <mergeCell ref="N10:O10"/>
    <mergeCell ref="P10:Q10"/>
    <mergeCell ref="R10:S10"/>
    <mergeCell ref="T10:U10"/>
    <mergeCell ref="V10:W10"/>
    <mergeCell ref="X10:Y10"/>
    <mergeCell ref="AL11:AM11"/>
    <mergeCell ref="AN11:AO11"/>
    <mergeCell ref="AP11:AQ11"/>
    <mergeCell ref="X11:Y11"/>
    <mergeCell ref="Z11:AA11"/>
    <mergeCell ref="AB11:AC11"/>
    <mergeCell ref="AD11:AE11"/>
    <mergeCell ref="AF11:AG11"/>
    <mergeCell ref="AH11:AI11"/>
    <mergeCell ref="P11:Q11"/>
    <mergeCell ref="R11:S11"/>
    <mergeCell ref="T11:U11"/>
    <mergeCell ref="V11:W11"/>
    <mergeCell ref="AR11:AS11"/>
    <mergeCell ref="AT11:AU11"/>
    <mergeCell ref="BF11:BG11"/>
    <mergeCell ref="AJ11:AK11"/>
    <mergeCell ref="AX10:AY10"/>
    <mergeCell ref="AZ10:BA10"/>
    <mergeCell ref="BB10:BC10"/>
    <mergeCell ref="Z10:AA10"/>
    <mergeCell ref="AB10:AC10"/>
    <mergeCell ref="AD10:AE10"/>
    <mergeCell ref="AF10:AG10"/>
    <mergeCell ref="AH10:AI10"/>
    <mergeCell ref="AJ10:AK10"/>
    <mergeCell ref="AR10:AS10"/>
    <mergeCell ref="AT10:AU10"/>
    <mergeCell ref="AV10:AW10"/>
    <mergeCell ref="BJ24:BJ26"/>
    <mergeCell ref="BK24:BK26"/>
    <mergeCell ref="B21:B23"/>
    <mergeCell ref="C21:C23"/>
    <mergeCell ref="D21:D23"/>
    <mergeCell ref="E21:E23"/>
    <mergeCell ref="BJ21:BJ23"/>
    <mergeCell ref="BK21:BK23"/>
    <mergeCell ref="BH11:BI11"/>
    <mergeCell ref="B12:C14"/>
    <mergeCell ref="D12:D14"/>
    <mergeCell ref="E12:E14"/>
    <mergeCell ref="BJ12:BJ14"/>
    <mergeCell ref="B15:B17"/>
    <mergeCell ref="C15:C17"/>
    <mergeCell ref="D15:D17"/>
    <mergeCell ref="E15:E17"/>
    <mergeCell ref="AV11:AW11"/>
    <mergeCell ref="AX11:AY11"/>
    <mergeCell ref="AZ11:BA11"/>
    <mergeCell ref="BB11:BC11"/>
    <mergeCell ref="BD11:BE11"/>
    <mergeCell ref="L11:M11"/>
    <mergeCell ref="N11:O11"/>
    <mergeCell ref="BJ15:BJ17"/>
    <mergeCell ref="BK15:BK17"/>
    <mergeCell ref="B18:B20"/>
    <mergeCell ref="C18:C20"/>
    <mergeCell ref="D18:D20"/>
    <mergeCell ref="E18:E20"/>
    <mergeCell ref="BJ18:BJ20"/>
    <mergeCell ref="BK18:BK20"/>
    <mergeCell ref="B30:B32"/>
    <mergeCell ref="C30:C32"/>
    <mergeCell ref="D30:D32"/>
    <mergeCell ref="E30:E32"/>
    <mergeCell ref="BJ30:BJ32"/>
    <mergeCell ref="BK30:BK32"/>
    <mergeCell ref="B27:B29"/>
    <mergeCell ref="C27:C29"/>
    <mergeCell ref="D27:D29"/>
    <mergeCell ref="E27:E29"/>
    <mergeCell ref="BJ27:BJ29"/>
    <mergeCell ref="BK27:BK29"/>
    <mergeCell ref="B24:B26"/>
    <mergeCell ref="C24:C26"/>
    <mergeCell ref="D24:D26"/>
    <mergeCell ref="E24:E26"/>
    <mergeCell ref="B36:B38"/>
    <mergeCell ref="C36:C38"/>
    <mergeCell ref="D36:D38"/>
    <mergeCell ref="E36:E38"/>
    <mergeCell ref="BJ36:BJ38"/>
    <mergeCell ref="BK36:BK38"/>
    <mergeCell ref="B33:B35"/>
    <mergeCell ref="C33:C35"/>
    <mergeCell ref="D33:D35"/>
    <mergeCell ref="E33:E35"/>
    <mergeCell ref="BJ33:BJ35"/>
    <mergeCell ref="BK33:BK35"/>
    <mergeCell ref="B42:B44"/>
    <mergeCell ref="C42:C44"/>
    <mergeCell ref="D42:D44"/>
    <mergeCell ref="E42:E44"/>
    <mergeCell ref="BJ42:BJ44"/>
    <mergeCell ref="BK42:BK44"/>
    <mergeCell ref="B39:B41"/>
    <mergeCell ref="C39:C41"/>
    <mergeCell ref="D39:D41"/>
    <mergeCell ref="E39:E41"/>
    <mergeCell ref="BJ39:BJ41"/>
    <mergeCell ref="BK39:BK41"/>
    <mergeCell ref="C48:C50"/>
    <mergeCell ref="D48:D50"/>
    <mergeCell ref="E48:E50"/>
    <mergeCell ref="BJ48:BJ50"/>
    <mergeCell ref="BK48:BK50"/>
    <mergeCell ref="B45:B47"/>
    <mergeCell ref="C45:C47"/>
    <mergeCell ref="D45:D47"/>
    <mergeCell ref="E45:E47"/>
    <mergeCell ref="BJ45:BJ47"/>
    <mergeCell ref="BK45:BK47"/>
    <mergeCell ref="BK57:BK59"/>
    <mergeCell ref="B54:B56"/>
    <mergeCell ref="C54:C56"/>
    <mergeCell ref="D54:D56"/>
    <mergeCell ref="E54:E56"/>
    <mergeCell ref="BJ54:BJ56"/>
    <mergeCell ref="BK54:BK56"/>
    <mergeCell ref="B51:B53"/>
    <mergeCell ref="C51:C53"/>
    <mergeCell ref="D51:D53"/>
    <mergeCell ref="E51:E53"/>
    <mergeCell ref="BJ51:BJ53"/>
    <mergeCell ref="BK51:BK53"/>
    <mergeCell ref="BK66:BK68"/>
    <mergeCell ref="B63:B65"/>
    <mergeCell ref="C63:C65"/>
    <mergeCell ref="D63:D65"/>
    <mergeCell ref="E63:E65"/>
    <mergeCell ref="BJ63:BJ65"/>
    <mergeCell ref="BK63:BK65"/>
    <mergeCell ref="B60:B62"/>
    <mergeCell ref="C60:C62"/>
    <mergeCell ref="D60:D62"/>
    <mergeCell ref="E60:E62"/>
    <mergeCell ref="BJ60:BJ62"/>
    <mergeCell ref="BK60:BK62"/>
    <mergeCell ref="B75:E75"/>
    <mergeCell ref="A76:C77"/>
    <mergeCell ref="B69:B71"/>
    <mergeCell ref="C69:C71"/>
    <mergeCell ref="D69:D71"/>
    <mergeCell ref="E69:E71"/>
    <mergeCell ref="BJ69:BJ71"/>
    <mergeCell ref="B72:B74"/>
    <mergeCell ref="C72:C74"/>
    <mergeCell ref="D72:D74"/>
    <mergeCell ref="E72:E74"/>
    <mergeCell ref="BJ72:BJ74"/>
    <mergeCell ref="A12:A75"/>
    <mergeCell ref="B66:B68"/>
    <mergeCell ref="C66:C68"/>
    <mergeCell ref="D66:D68"/>
    <mergeCell ref="E66:E68"/>
    <mergeCell ref="BJ66:BJ68"/>
    <mergeCell ref="B57:B59"/>
    <mergeCell ref="C57:C59"/>
    <mergeCell ref="D57:D59"/>
    <mergeCell ref="E57:E59"/>
    <mergeCell ref="BJ57:BJ59"/>
    <mergeCell ref="B48:B50"/>
  </mergeCells>
  <phoneticPr fontId="2"/>
  <conditionalFormatting sqref="F43:I43 BD43:BI43">
    <cfRule type="cellIs" dxfId="48" priority="44" stopIfTrue="1" operator="equal">
      <formula>1</formula>
    </cfRule>
  </conditionalFormatting>
  <conditionalFormatting sqref="F16:I16 AR16:BI16">
    <cfRule type="cellIs" dxfId="47" priority="34" stopIfTrue="1" operator="equal">
      <formula>1</formula>
    </cfRule>
  </conditionalFormatting>
  <conditionalFormatting sqref="F19:G19 AR19:BI19">
    <cfRule type="cellIs" dxfId="46" priority="48" stopIfTrue="1" operator="equal">
      <formula>1</formula>
    </cfRule>
  </conditionalFormatting>
  <conditionalFormatting sqref="F22:I22 AT22:BI22">
    <cfRule type="cellIs" dxfId="45" priority="47" stopIfTrue="1" operator="equal">
      <formula>1</formula>
    </cfRule>
  </conditionalFormatting>
  <conditionalFormatting sqref="F25:I25 BD25:BI25">
    <cfRule type="cellIs" dxfId="44" priority="46" stopIfTrue="1" operator="equal">
      <formula>1</formula>
    </cfRule>
  </conditionalFormatting>
  <conditionalFormatting sqref="F28:I28 BD28:BI28">
    <cfRule type="cellIs" dxfId="43" priority="38" stopIfTrue="1" operator="equal">
      <formula>1</formula>
    </cfRule>
  </conditionalFormatting>
  <conditionalFormatting sqref="F31:I31 BD31:BI31">
    <cfRule type="cellIs" dxfId="42" priority="37" stopIfTrue="1" operator="equal">
      <formula>1</formula>
    </cfRule>
  </conditionalFormatting>
  <conditionalFormatting sqref="F34:I34 BD34:BI34">
    <cfRule type="cellIs" dxfId="41" priority="45" stopIfTrue="1" operator="equal">
      <formula>1</formula>
    </cfRule>
  </conditionalFormatting>
  <conditionalFormatting sqref="F37:K37 BD37:BI37">
    <cfRule type="cellIs" dxfId="40" priority="36" stopIfTrue="1" operator="equal">
      <formula>1</formula>
    </cfRule>
  </conditionalFormatting>
  <conditionalFormatting sqref="F40:K40 BD40:BI40">
    <cfRule type="cellIs" dxfId="39" priority="33" stopIfTrue="1" operator="equal">
      <formula>1</formula>
    </cfRule>
  </conditionalFormatting>
  <conditionalFormatting sqref="F46:K46 BD46:BI46">
    <cfRule type="cellIs" dxfId="38" priority="43" stopIfTrue="1" operator="equal">
      <formula>1</formula>
    </cfRule>
  </conditionalFormatting>
  <conditionalFormatting sqref="F49:K49 BD49:BI49">
    <cfRule type="cellIs" dxfId="37" priority="35" stopIfTrue="1" operator="equal">
      <formula>1</formula>
    </cfRule>
  </conditionalFormatting>
  <conditionalFormatting sqref="F52:AG52 BD52:BI52">
    <cfRule type="cellIs" dxfId="36" priority="42" stopIfTrue="1" operator="equal">
      <formula>1</formula>
    </cfRule>
  </conditionalFormatting>
  <conditionalFormatting sqref="F55:AG55 BD55:BI55">
    <cfRule type="cellIs" dxfId="35" priority="41" stopIfTrue="1" operator="equal">
      <formula>1</formula>
    </cfRule>
  </conditionalFormatting>
  <conditionalFormatting sqref="F58:BI58">
    <cfRule type="cellIs" dxfId="34" priority="40" stopIfTrue="1" operator="equal">
      <formula>1</formula>
    </cfRule>
  </conditionalFormatting>
  <conditionalFormatting sqref="F61:BI61">
    <cfRule type="cellIs" dxfId="33" priority="39" stopIfTrue="1" operator="equal">
      <formula>1</formula>
    </cfRule>
  </conditionalFormatting>
  <conditionalFormatting sqref="F64:BI64">
    <cfRule type="cellIs" dxfId="32" priority="49" stopIfTrue="1" operator="equal">
      <formula>1</formula>
    </cfRule>
  </conditionalFormatting>
  <conditionalFormatting sqref="F67:BI67">
    <cfRule type="cellIs" dxfId="31" priority="50" stopIfTrue="1" operator="equal">
      <formula>1</formula>
    </cfRule>
  </conditionalFormatting>
  <conditionalFormatting sqref="F70:BI70">
    <cfRule type="cellIs" dxfId="30" priority="51" stopIfTrue="1" operator="equal">
      <formula>1</formula>
    </cfRule>
  </conditionalFormatting>
  <conditionalFormatting sqref="F73:BI73">
    <cfRule type="cellIs" dxfId="29" priority="52" stopIfTrue="1" operator="equal">
      <formula>1</formula>
    </cfRule>
  </conditionalFormatting>
  <conditionalFormatting sqref="AF52:AG52">
    <cfRule type="cellIs" dxfId="28" priority="32" operator="equal">
      <formula>1</formula>
    </cfRule>
  </conditionalFormatting>
  <conditionalFormatting sqref="AT25:BC25 AT28:BC28 AT31:BC31 AT34:BC34 AX37:BC37 AX40:BC40 AC43:BC43 L46:BC46 L49:AG49 AX49:BC49">
    <cfRule type="cellIs" dxfId="27" priority="28" stopIfTrue="1" operator="equal">
      <formula>1</formula>
    </cfRule>
  </conditionalFormatting>
  <conditionalFormatting sqref="J16:AQ16">
    <cfRule type="cellIs" dxfId="26" priority="27" stopIfTrue="1" operator="equal">
      <formula>1</formula>
    </cfRule>
  </conditionalFormatting>
  <conditionalFormatting sqref="H19:I19">
    <cfRule type="cellIs" dxfId="25" priority="26" stopIfTrue="1" operator="equal">
      <formula>1</formula>
    </cfRule>
  </conditionalFormatting>
  <conditionalFormatting sqref="J19:AQ19">
    <cfRule type="cellIs" dxfId="24" priority="25" stopIfTrue="1" operator="equal">
      <formula>1</formula>
    </cfRule>
  </conditionalFormatting>
  <conditionalFormatting sqref="J22:K22">
    <cfRule type="cellIs" dxfId="23" priority="24" stopIfTrue="1" operator="equal">
      <formula>1</formula>
    </cfRule>
  </conditionalFormatting>
  <conditionalFormatting sqref="L22:AS22">
    <cfRule type="cellIs" dxfId="22" priority="23" stopIfTrue="1" operator="equal">
      <formula>1</formula>
    </cfRule>
  </conditionalFormatting>
  <conditionalFormatting sqref="J25:K25">
    <cfRule type="cellIs" dxfId="21" priority="22" stopIfTrue="1" operator="equal">
      <formula>1</formula>
    </cfRule>
  </conditionalFormatting>
  <conditionalFormatting sqref="L25:AS25">
    <cfRule type="cellIs" dxfId="20" priority="21" stopIfTrue="1" operator="equal">
      <formula>1</formula>
    </cfRule>
  </conditionalFormatting>
  <conditionalFormatting sqref="J28:K28">
    <cfRule type="cellIs" dxfId="19" priority="20" stopIfTrue="1" operator="equal">
      <formula>1</formula>
    </cfRule>
  </conditionalFormatting>
  <conditionalFormatting sqref="L28:AS28">
    <cfRule type="cellIs" dxfId="18" priority="19" stopIfTrue="1" operator="equal">
      <formula>1</formula>
    </cfRule>
  </conditionalFormatting>
  <conditionalFormatting sqref="J31:K31">
    <cfRule type="cellIs" dxfId="17" priority="18" stopIfTrue="1" operator="equal">
      <formula>1</formula>
    </cfRule>
  </conditionalFormatting>
  <conditionalFormatting sqref="L31:AS31">
    <cfRule type="cellIs" dxfId="16" priority="17" stopIfTrue="1" operator="equal">
      <formula>1</formula>
    </cfRule>
  </conditionalFormatting>
  <conditionalFormatting sqref="J34:K34">
    <cfRule type="cellIs" dxfId="15" priority="16" stopIfTrue="1" operator="equal">
      <formula>1</formula>
    </cfRule>
  </conditionalFormatting>
  <conditionalFormatting sqref="L34:AS34">
    <cfRule type="cellIs" dxfId="14" priority="15" stopIfTrue="1" operator="equal">
      <formula>1</formula>
    </cfRule>
  </conditionalFormatting>
  <conditionalFormatting sqref="AT37:AW37">
    <cfRule type="cellIs" dxfId="13" priority="14" stopIfTrue="1" operator="equal">
      <formula>1</formula>
    </cfRule>
  </conditionalFormatting>
  <conditionalFormatting sqref="L37:AS37">
    <cfRule type="cellIs" dxfId="12" priority="13" stopIfTrue="1" operator="equal">
      <formula>1</formula>
    </cfRule>
  </conditionalFormatting>
  <conditionalFormatting sqref="AT40:AW40">
    <cfRule type="cellIs" dxfId="11" priority="12" stopIfTrue="1" operator="equal">
      <formula>1</formula>
    </cfRule>
  </conditionalFormatting>
  <conditionalFormatting sqref="L40:AS40">
    <cfRule type="cellIs" dxfId="10" priority="11" stopIfTrue="1" operator="equal">
      <formula>1</formula>
    </cfRule>
  </conditionalFormatting>
  <conditionalFormatting sqref="J43:K43">
    <cfRule type="cellIs" dxfId="9" priority="10" stopIfTrue="1" operator="equal">
      <formula>1</formula>
    </cfRule>
  </conditionalFormatting>
  <conditionalFormatting sqref="L43:AB43">
    <cfRule type="cellIs" dxfId="8" priority="9" stopIfTrue="1" operator="equal">
      <formula>1</formula>
    </cfRule>
  </conditionalFormatting>
  <conditionalFormatting sqref="AT49:AW49">
    <cfRule type="cellIs" dxfId="7" priority="8" stopIfTrue="1" operator="equal">
      <formula>1</formula>
    </cfRule>
  </conditionalFormatting>
  <conditionalFormatting sqref="AH49:AS49">
    <cfRule type="cellIs" dxfId="6" priority="7" stopIfTrue="1" operator="equal">
      <formula>1</formula>
    </cfRule>
  </conditionalFormatting>
  <conditionalFormatting sqref="AX52:BC52">
    <cfRule type="cellIs" dxfId="5" priority="6" stopIfTrue="1" operator="equal">
      <formula>1</formula>
    </cfRule>
  </conditionalFormatting>
  <conditionalFormatting sqref="AT52:AW52">
    <cfRule type="cellIs" dxfId="4" priority="5" stopIfTrue="1" operator="equal">
      <formula>1</formula>
    </cfRule>
  </conditionalFormatting>
  <conditionalFormatting sqref="AH52:AS52">
    <cfRule type="cellIs" dxfId="3" priority="4" stopIfTrue="1" operator="equal">
      <formula>1</formula>
    </cfRule>
  </conditionalFormatting>
  <conditionalFormatting sqref="AX55:BC55">
    <cfRule type="cellIs" dxfId="2" priority="3" stopIfTrue="1" operator="equal">
      <formula>1</formula>
    </cfRule>
  </conditionalFormatting>
  <conditionalFormatting sqref="AT55:AW55">
    <cfRule type="cellIs" dxfId="1" priority="2" stopIfTrue="1" operator="equal">
      <formula>1</formula>
    </cfRule>
  </conditionalFormatting>
  <conditionalFormatting sqref="AH55:AS55">
    <cfRule type="cellIs" dxfId="0" priority="1" stopIfTrue="1" operator="equal">
      <formula>1</formula>
    </cfRule>
  </conditionalFormatting>
  <dataValidations disablePrompts="1" count="1">
    <dataValidation type="list" allowBlank="1" showInputMessage="1" showErrorMessage="1" sqref="E57:E74 D42:D56" xr:uid="{00000000-0002-0000-0A00-000000000000}">
      <formula1>"保・幼,保育士,幼稚園教諭,子育て支援員"</formula1>
    </dataValidation>
  </dataValidations>
  <pageMargins left="0.51181102362204722" right="0.51181102362204722" top="0.55118110236220474" bottom="0.55118110236220474" header="0.31496062992125984" footer="0.31496062992125984"/>
  <pageSetup paperSize="9" scale="95" fitToWidth="0" fitToHeight="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記入上注意点</vt:lpstr>
      <vt:lpstr>表紙</vt:lpstr>
      <vt:lpstr>目次</vt:lpstr>
      <vt:lpstr>1～22</vt:lpstr>
      <vt:lpstr>付属資料</vt:lpstr>
      <vt:lpstr>23 時間帯別配置（平日）</vt:lpstr>
      <vt:lpstr>24 時間帯別配置（土曜日）</vt:lpstr>
      <vt:lpstr>記載例</vt:lpstr>
      <vt:lpstr>'1～22'!Print_Area</vt:lpstr>
      <vt:lpstr>'23 時間帯別配置（平日）'!Print_Area</vt:lpstr>
      <vt:lpstr>'24 時間帯別配置（土曜日）'!Print_Area</vt:lpstr>
      <vt:lpstr>記載例!Print_Area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保育所指導監査資料</dc:title>
  <dc:subject>保育所指導監査資料</dc:subject>
  <dc:creator>福島県</dc:creator>
  <cp:lastModifiedBy>田子　淳</cp:lastModifiedBy>
  <cp:lastPrinted>2025-09-01T08:52:29Z</cp:lastPrinted>
  <dcterms:created xsi:type="dcterms:W3CDTF">2005-10-23T13:46:58Z</dcterms:created>
  <dcterms:modified xsi:type="dcterms:W3CDTF">2025-12-01T04:41:00Z</dcterms:modified>
</cp:coreProperties>
</file>