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210_保健福祉部\保健所\生活衛生課\食品衛生係\非公開\001食品衛生法関係\収去\R7収去\放射性物質\厚生労働省報告\"/>
    </mc:Choice>
  </mc:AlternateContent>
  <bookViews>
    <workbookView xWindow="0" yWindow="0" windowWidth="23040" windowHeight="8616"/>
  </bookViews>
  <sheets>
    <sheet name="4~6月 " sheetId="14" r:id="rId1"/>
    <sheet name="7~9月" sheetId="12" r:id="rId2"/>
    <sheet name="10~12月" sheetId="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2" hidden="1">'10~12月'!$A$5:$S$5</definedName>
    <definedName name="_xlnm._FilterDatabase" localSheetId="0" hidden="1">'4~6月 '!$A$5:$S$5</definedName>
    <definedName name="_xlnm._FilterDatabase" localSheetId="1" hidden="1">'7~9月'!$A$5:$S$5</definedName>
    <definedName name="_xlnm.Print_Area" localSheetId="2">'10~12月'!$A$1:$S$19</definedName>
    <definedName name="_xlnm.Print_Area" localSheetId="0">'4~6月 '!$A$1:$S$19</definedName>
    <definedName name="_xlnm.Print_Area" localSheetId="1">'7~9月'!$A$1:$S$19</definedName>
    <definedName name="_xlnm.Print_Titles" localSheetId="2">'10~12月'!$2:$3</definedName>
    <definedName name="_xlnm.Print_Titles" localSheetId="0">'4~6月 '!$2:$3</definedName>
    <definedName name="_xlnm.Print_Titles" localSheetId="1">'7~9月'!$2:$3</definedName>
    <definedName name="検査の種類１">#REF!</definedName>
    <definedName name="産地">#REF!</definedName>
    <definedName name="出荷制限状況等">#REF!</definedName>
    <definedName name="食品カテゴリ">#REF!</definedName>
    <definedName name="超過">#REF!</definedName>
    <definedName name="野生_栽培">#REF!</definedName>
    <definedName name="流通品_非流通品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6" i="12" l="1"/>
  <c r="S23" i="12"/>
  <c r="S22" i="12"/>
  <c r="S20" i="12"/>
  <c r="S19" i="12"/>
  <c r="S16" i="12"/>
  <c r="S15" i="12"/>
  <c r="S14" i="12"/>
  <c r="S13" i="12"/>
  <c r="S12" i="12"/>
  <c r="S10" i="12"/>
  <c r="S8" i="12"/>
  <c r="A7" i="12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S7" i="12" l="1"/>
  <c r="S28" i="12"/>
  <c r="S9" i="12"/>
  <c r="S21" i="12"/>
  <c r="S17" i="12"/>
  <c r="S24" i="12"/>
  <c r="S11" i="12"/>
  <c r="S18" i="12"/>
  <c r="S25" i="12"/>
  <c r="S6" i="12"/>
  <c r="S27" i="12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S6" i="7"/>
  <c r="S6" i="14" l="1"/>
  <c r="S7" i="14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A7" i="14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</calcChain>
</file>

<file path=xl/sharedStrings.xml><?xml version="1.0" encoding="utf-8"?>
<sst xmlns="http://schemas.openxmlformats.org/spreadsheetml/2006/main" count="1365" uniqueCount="255">
  <si>
    <t>採取日
（購入日)</t>
  </si>
  <si>
    <t>農産物</t>
    <rPh sb="0" eb="3">
      <t>ノウサンブツ</t>
    </rPh>
    <phoneticPr fontId="2"/>
  </si>
  <si>
    <t>畜産物</t>
    <rPh sb="0" eb="3">
      <t>チクサンブツ</t>
    </rPh>
    <phoneticPr fontId="2"/>
  </si>
  <si>
    <t>水産物</t>
    <rPh sb="0" eb="3">
      <t>スイサンブツ</t>
    </rPh>
    <phoneticPr fontId="2"/>
  </si>
  <si>
    <t>その他</t>
    <rPh sb="2" eb="3">
      <t>タ</t>
    </rPh>
    <phoneticPr fontId="2"/>
  </si>
  <si>
    <t>食品の放射性物質検査について</t>
    <rPh sb="5" eb="6">
      <t>セイ</t>
    </rPh>
    <rPh sb="6" eb="8">
      <t>ブッシツ</t>
    </rPh>
    <phoneticPr fontId="2"/>
  </si>
  <si>
    <t>産地</t>
    <rPh sb="0" eb="2">
      <t>サンチ</t>
    </rPh>
    <phoneticPr fontId="2"/>
  </si>
  <si>
    <t>品目</t>
    <rPh sb="0" eb="2">
      <t>ヒンモク</t>
    </rPh>
    <phoneticPr fontId="2"/>
  </si>
  <si>
    <t>結果（Bq/kg)</t>
    <rPh sb="0" eb="2">
      <t>ケッカ</t>
    </rPh>
    <phoneticPr fontId="2"/>
  </si>
  <si>
    <t>NO</t>
    <phoneticPr fontId="2"/>
  </si>
  <si>
    <t>報告自治体</t>
    <rPh sb="0" eb="2">
      <t>ホウコク</t>
    </rPh>
    <rPh sb="2" eb="5">
      <t>ジチタイ</t>
    </rPh>
    <phoneticPr fontId="2"/>
  </si>
  <si>
    <t>実施主体</t>
    <rPh sb="0" eb="2">
      <t>ジッシ</t>
    </rPh>
    <phoneticPr fontId="2"/>
  </si>
  <si>
    <t>都道府県</t>
    <rPh sb="0" eb="4">
      <t>トドウフケン</t>
    </rPh>
    <phoneticPr fontId="2"/>
  </si>
  <si>
    <t>市町村</t>
    <rPh sb="0" eb="3">
      <t>シチョウソン</t>
    </rPh>
    <phoneticPr fontId="2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</si>
  <si>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2"/>
  </si>
  <si>
    <t>非流通品
／流通品</t>
    <rPh sb="0" eb="1">
      <t>ヒ</t>
    </rPh>
    <rPh sb="1" eb="3">
      <t>リュウツウ</t>
    </rPh>
    <rPh sb="3" eb="4">
      <t>ヒン</t>
    </rPh>
    <phoneticPr fontId="2"/>
  </si>
  <si>
    <t>食品
カテゴリ</t>
    <phoneticPr fontId="2"/>
  </si>
  <si>
    <t>品目名</t>
    <rPh sb="2" eb="3">
      <t>メイ</t>
    </rPh>
    <phoneticPr fontId="2"/>
  </si>
  <si>
    <t>検査機関</t>
    <phoneticPr fontId="2"/>
  </si>
  <si>
    <t>検査法</t>
    <rPh sb="0" eb="2">
      <t>ケンサ</t>
    </rPh>
    <rPh sb="2" eb="3">
      <t>ホウ</t>
    </rPh>
    <phoneticPr fontId="2"/>
  </si>
  <si>
    <t>結果
判明日</t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</si>
  <si>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</si>
  <si>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</si>
  <si>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</si>
  <si>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天然</t>
    <rPh sb="0" eb="2">
      <t>テンネン</t>
    </rPh>
    <phoneticPr fontId="2"/>
  </si>
  <si>
    <t>福島県</t>
    <rPh sb="0" eb="3">
      <t>フクシマケン</t>
    </rPh>
    <phoneticPr fontId="2"/>
  </si>
  <si>
    <t>栽培</t>
    <rPh sb="0" eb="2">
      <t>サイバイ</t>
    </rPh>
    <phoneticPr fontId="2"/>
  </si>
  <si>
    <t>検査</t>
    <phoneticPr fontId="2"/>
  </si>
  <si>
    <t>日時</t>
    <rPh sb="0" eb="2">
      <t>ニチジ</t>
    </rPh>
    <phoneticPr fontId="2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</si>
  <si>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2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</si>
  <si>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2"/>
  </si>
  <si>
    <t>制限なし</t>
    <rPh sb="0" eb="2">
      <t>セイゲン</t>
    </rPh>
    <phoneticPr fontId="3"/>
  </si>
  <si>
    <t>流通品</t>
    <rPh sb="0" eb="2">
      <t>リュウツウ</t>
    </rPh>
    <rPh sb="2" eb="3">
      <t>ヒン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</si>
  <si>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2"/>
  </si>
  <si>
    <t>郡山市</t>
    <rPh sb="0" eb="3">
      <t>コオリヤマシ</t>
    </rPh>
    <phoneticPr fontId="8"/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</si>
  <si>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8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</si>
  <si>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8"/>
  </si>
  <si>
    <t>Ge</t>
  </si>
  <si>
    <t>郡山市</t>
    <rPh sb="0" eb="3">
      <t>コオリヤマシ</t>
    </rPh>
    <phoneticPr fontId="3"/>
  </si>
  <si>
    <t>&lt;9.21</t>
  </si>
  <si>
    <t>-</t>
    <phoneticPr fontId="3"/>
  </si>
  <si>
    <t>栽培</t>
    <rPh sb="0" eb="2">
      <t>サイバイ</t>
    </rPh>
    <phoneticPr fontId="8"/>
  </si>
  <si>
    <t>郡山市保健所検査課</t>
    <phoneticPr fontId="8"/>
  </si>
  <si>
    <t>&lt;8.95</t>
  </si>
  <si>
    <t>&lt;9.26</t>
  </si>
  <si>
    <t>－</t>
    <phoneticPr fontId="8"/>
  </si>
  <si>
    <t>&lt;8.51</t>
  </si>
  <si>
    <t>&lt;9.01</t>
  </si>
  <si>
    <t>栽培</t>
    <rPh sb="0" eb="2">
      <t>サイバイ</t>
    </rPh>
    <phoneticPr fontId="3"/>
  </si>
  <si>
    <t>&lt;8.35</t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</si>
  <si>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8"/>
  </si>
  <si>
    <t>生にしん</t>
  </si>
  <si>
    <t>&lt;8.18</t>
  </si>
  <si>
    <t>&lt;9.42</t>
  </si>
  <si>
    <t>生たら（スキンレス）</t>
  </si>
  <si>
    <t>&lt;8.68</t>
  </si>
  <si>
    <t>&lt;9.36</t>
  </si>
  <si>
    <t>ウメジャム</t>
    <phoneticPr fontId="8"/>
  </si>
  <si>
    <t>&lt;8.97</t>
  </si>
  <si>
    <t>&lt;7.78</t>
  </si>
  <si>
    <t>&lt;9.45</t>
  </si>
  <si>
    <t>&lt;8.60</t>
  </si>
  <si>
    <t>&lt;8.74</t>
  </si>
  <si>
    <t>&lt;9.10</t>
  </si>
  <si>
    <t>リンゴジャム</t>
    <phoneticPr fontId="3"/>
  </si>
  <si>
    <t>&lt;8.94</t>
  </si>
  <si>
    <t>&lt;5.43</t>
  </si>
  <si>
    <t>ブルーベリージャム</t>
    <phoneticPr fontId="3"/>
  </si>
  <si>
    <t>&lt;9.11</t>
  </si>
  <si>
    <t>&lt;7.15</t>
  </si>
  <si>
    <t>ニンジン</t>
    <phoneticPr fontId="8"/>
  </si>
  <si>
    <t>&lt;9.78</t>
    <phoneticPr fontId="3"/>
  </si>
  <si>
    <t>&lt;8.60</t>
    <phoneticPr fontId="3"/>
  </si>
  <si>
    <t>キュウリ</t>
    <phoneticPr fontId="8"/>
  </si>
  <si>
    <t>&lt;9.07</t>
    <phoneticPr fontId="3"/>
  </si>
  <si>
    <t>&lt;9.19</t>
    <phoneticPr fontId="3"/>
  </si>
  <si>
    <t>ブロッコリー</t>
    <phoneticPr fontId="8"/>
  </si>
  <si>
    <t>&lt;6.96</t>
    <phoneticPr fontId="3"/>
  </si>
  <si>
    <t>&lt;9.34</t>
    <phoneticPr fontId="3"/>
  </si>
  <si>
    <t>酒</t>
    <rPh sb="0" eb="1">
      <t>サケ</t>
    </rPh>
    <phoneticPr fontId="8"/>
  </si>
  <si>
    <t>&lt;8.51</t>
    <phoneticPr fontId="3"/>
  </si>
  <si>
    <t>&lt;9.71</t>
    <phoneticPr fontId="3"/>
  </si>
  <si>
    <t>納豆</t>
    <rPh sb="0" eb="2">
      <t>ナットウ</t>
    </rPh>
    <phoneticPr fontId="3"/>
  </si>
  <si>
    <t>&lt;9.47</t>
    <phoneticPr fontId="3"/>
  </si>
  <si>
    <t>&lt;8.08</t>
    <phoneticPr fontId="3"/>
  </si>
  <si>
    <t>加工所：福島県郡山市</t>
    <rPh sb="0" eb="3">
      <t>カコウジョ</t>
    </rPh>
    <rPh sb="4" eb="7">
      <t>フクシマケン</t>
    </rPh>
    <rPh sb="7" eb="10">
      <t>コオリヤマシ</t>
    </rPh>
    <phoneticPr fontId="3"/>
  </si>
  <si>
    <t>豚肉</t>
    <rPh sb="0" eb="2">
      <t>ブタニク</t>
    </rPh>
    <phoneticPr fontId="3"/>
  </si>
  <si>
    <t>部位：ロース</t>
    <rPh sb="0" eb="2">
      <t>ブイ</t>
    </rPh>
    <phoneticPr fontId="3"/>
  </si>
  <si>
    <t>&lt;9.31</t>
    <phoneticPr fontId="3"/>
  </si>
  <si>
    <t>&lt;9.38</t>
    <phoneticPr fontId="3"/>
  </si>
  <si>
    <t>&lt;9.27</t>
    <phoneticPr fontId="3"/>
  </si>
  <si>
    <t>&lt;7.53</t>
    <phoneticPr fontId="3"/>
  </si>
  <si>
    <t>&lt;8.77</t>
    <phoneticPr fontId="13"/>
  </si>
  <si>
    <t>&lt;9.24</t>
    <phoneticPr fontId="13"/>
  </si>
  <si>
    <t>&lt;8.97</t>
    <phoneticPr fontId="13"/>
  </si>
  <si>
    <t>&lt;8.21</t>
    <phoneticPr fontId="13"/>
  </si>
  <si>
    <t>&lt;7.36</t>
    <phoneticPr fontId="13"/>
  </si>
  <si>
    <t>&lt;9.54</t>
    <phoneticPr fontId="13"/>
  </si>
  <si>
    <t>はちみつ</t>
    <phoneticPr fontId="3"/>
  </si>
  <si>
    <t>&lt;7.42</t>
  </si>
  <si>
    <t>&lt;9.05</t>
  </si>
  <si>
    <t>部位：ウデ</t>
    <rPh sb="0" eb="2">
      <t>ブイ</t>
    </rPh>
    <phoneticPr fontId="3"/>
  </si>
  <si>
    <t>&lt;8.09</t>
  </si>
  <si>
    <t>&lt;9.32</t>
  </si>
  <si>
    <t>鶏肉</t>
    <rPh sb="0" eb="2">
      <t>トリニク</t>
    </rPh>
    <phoneticPr fontId="3"/>
  </si>
  <si>
    <t>部位：ムネ</t>
    <rPh sb="0" eb="2">
      <t>ブイ</t>
    </rPh>
    <phoneticPr fontId="3"/>
  </si>
  <si>
    <t>&lt;8.17</t>
  </si>
  <si>
    <t>はちみつ</t>
    <phoneticPr fontId="8"/>
  </si>
  <si>
    <t>&lt;7.61</t>
  </si>
  <si>
    <t>&lt;6.72</t>
  </si>
  <si>
    <t>&lt;9.17</t>
  </si>
  <si>
    <t>ズッキーニ</t>
    <phoneticPr fontId="8"/>
  </si>
  <si>
    <t>&lt;9.69</t>
  </si>
  <si>
    <t>&lt;8.47</t>
  </si>
  <si>
    <t>&lt;7.68</t>
  </si>
  <si>
    <t>キャベツ</t>
    <phoneticPr fontId="3"/>
  </si>
  <si>
    <t>&lt;9.81</t>
  </si>
  <si>
    <t>トマト</t>
    <phoneticPr fontId="8"/>
  </si>
  <si>
    <t>&lt;9.23</t>
    <phoneticPr fontId="13"/>
  </si>
  <si>
    <t>&lt;9.22</t>
    <phoneticPr fontId="13"/>
  </si>
  <si>
    <t>&lt;7.17</t>
    <phoneticPr fontId="13"/>
  </si>
  <si>
    <t>&lt;8.01</t>
    <phoneticPr fontId="13"/>
  </si>
  <si>
    <t>&lt;9.37</t>
    <phoneticPr fontId="13"/>
  </si>
  <si>
    <t>&lt;9.18</t>
    <phoneticPr fontId="13"/>
  </si>
  <si>
    <t>&lt;9.67</t>
    <phoneticPr fontId="3"/>
  </si>
  <si>
    <t>&lt;9.24</t>
    <phoneticPr fontId="3"/>
  </si>
  <si>
    <t>&lt;8.70</t>
    <phoneticPr fontId="3"/>
  </si>
  <si>
    <t>北海道</t>
    <rPh sb="0" eb="3">
      <t>ホッカイドウ</t>
    </rPh>
    <phoneticPr fontId="2"/>
  </si>
  <si>
    <t>－</t>
    <phoneticPr fontId="3"/>
  </si>
  <si>
    <t>加工所：北海道</t>
    <rPh sb="0" eb="2">
      <t>カコウ</t>
    </rPh>
    <rPh sb="2" eb="3">
      <t>ショ</t>
    </rPh>
    <rPh sb="4" eb="7">
      <t>ホッカイドウ</t>
    </rPh>
    <phoneticPr fontId="3"/>
  </si>
  <si>
    <t>シロサケ</t>
    <phoneticPr fontId="8"/>
  </si>
  <si>
    <t>部位：精巣</t>
    <rPh sb="0" eb="2">
      <t>ブイ</t>
    </rPh>
    <rPh sb="3" eb="5">
      <t>セイソウ</t>
    </rPh>
    <phoneticPr fontId="3"/>
  </si>
  <si>
    <t>&lt;8.22</t>
  </si>
  <si>
    <t>&lt;9.37</t>
  </si>
  <si>
    <t>宮城県</t>
    <rPh sb="0" eb="3">
      <t>ミヤギケン</t>
    </rPh>
    <phoneticPr fontId="2"/>
  </si>
  <si>
    <t>－</t>
  </si>
  <si>
    <t>ブリ</t>
    <phoneticPr fontId="8"/>
  </si>
  <si>
    <t>&lt;9.70</t>
  </si>
  <si>
    <t>茨城県</t>
    <rPh sb="0" eb="3">
      <t>イバラキケン</t>
    </rPh>
    <phoneticPr fontId="2"/>
  </si>
  <si>
    <t>スルメイカ</t>
    <phoneticPr fontId="8"/>
  </si>
  <si>
    <t>&lt;9.27</t>
  </si>
  <si>
    <t>&lt;8.91</t>
  </si>
  <si>
    <t>ミックスジャム</t>
    <phoneticPr fontId="8"/>
  </si>
  <si>
    <t>&lt;8.38</t>
  </si>
  <si>
    <t>&lt;8.93</t>
  </si>
  <si>
    <t>にんじんジャム</t>
    <phoneticPr fontId="8"/>
  </si>
  <si>
    <t>&lt;9.72</t>
  </si>
  <si>
    <t>&lt;9.75</t>
  </si>
  <si>
    <t>えだまめジャム</t>
    <phoneticPr fontId="3"/>
  </si>
  <si>
    <t>&lt;9.61</t>
  </si>
  <si>
    <t>ゆずジャム</t>
    <phoneticPr fontId="3"/>
  </si>
  <si>
    <t>&lt;9.52</t>
  </si>
  <si>
    <t>&lt;8.20</t>
  </si>
  <si>
    <t>&lt;9.22</t>
  </si>
  <si>
    <t>&lt;8.86</t>
  </si>
  <si>
    <t>かぼちゃジャム</t>
    <phoneticPr fontId="3"/>
  </si>
  <si>
    <t>&lt;7.33</t>
  </si>
  <si>
    <t>&lt;9.54</t>
  </si>
  <si>
    <t>-</t>
  </si>
  <si>
    <t>キュウリ</t>
    <phoneticPr fontId="3"/>
  </si>
  <si>
    <t>&lt;9.40</t>
  </si>
  <si>
    <t>&lt;9.15</t>
  </si>
  <si>
    <t>コマツナ</t>
    <phoneticPr fontId="3"/>
  </si>
  <si>
    <t>&lt;9.18</t>
  </si>
  <si>
    <t>&lt;8.99</t>
  </si>
  <si>
    <t>ナス</t>
    <phoneticPr fontId="3"/>
  </si>
  <si>
    <t>&lt;8.40</t>
  </si>
  <si>
    <t>&lt;9.76</t>
  </si>
  <si>
    <t>ダイコン</t>
    <phoneticPr fontId="8"/>
  </si>
  <si>
    <t>&lt;8.44</t>
    <phoneticPr fontId="13"/>
  </si>
  <si>
    <t>&lt;9.45</t>
    <phoneticPr fontId="13"/>
  </si>
  <si>
    <t>&lt;8.93</t>
    <phoneticPr fontId="13"/>
  </si>
  <si>
    <t>&lt;9.67</t>
    <phoneticPr fontId="13"/>
  </si>
  <si>
    <t>ネギ</t>
    <phoneticPr fontId="8"/>
  </si>
  <si>
    <t>&lt;9.40</t>
    <phoneticPr fontId="13"/>
  </si>
  <si>
    <t>&lt;8.30</t>
    <phoneticPr fontId="13"/>
  </si>
  <si>
    <t>&lt;8.46</t>
    <phoneticPr fontId="13"/>
  </si>
  <si>
    <t>&lt;7.94</t>
    <phoneticPr fontId="13"/>
  </si>
  <si>
    <t>&lt;8.78</t>
    <phoneticPr fontId="13"/>
  </si>
  <si>
    <t>&lt;9.77</t>
    <phoneticPr fontId="13"/>
  </si>
  <si>
    <t>&lt;9.42</t>
    <phoneticPr fontId="13"/>
  </si>
  <si>
    <t>&lt;9.38</t>
    <phoneticPr fontId="13"/>
  </si>
  <si>
    <t>&lt;9.39</t>
    <phoneticPr fontId="13"/>
  </si>
  <si>
    <t>&lt;8.86</t>
    <phoneticPr fontId="13"/>
  </si>
  <si>
    <t>&lt;6.90</t>
    <phoneticPr fontId="13"/>
  </si>
  <si>
    <t>&lt;9.26</t>
    <phoneticPr fontId="13"/>
  </si>
  <si>
    <t>カブ</t>
    <phoneticPr fontId="3"/>
  </si>
  <si>
    <t>&lt;7.76</t>
    <phoneticPr fontId="13"/>
  </si>
  <si>
    <t>&lt;8.99</t>
    <phoneticPr fontId="13"/>
  </si>
  <si>
    <t>&lt;8.06</t>
    <phoneticPr fontId="13"/>
  </si>
  <si>
    <t>&lt;8.98</t>
    <phoneticPr fontId="13"/>
  </si>
  <si>
    <t>ホウレンソウ</t>
    <phoneticPr fontId="3"/>
  </si>
  <si>
    <t>&lt;9.63</t>
    <phoneticPr fontId="13"/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</si>
  <si>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3"/>
  </si>
  <si>
    <t>鯉のうま煮</t>
    <rPh sb="0" eb="1">
      <t>コイ</t>
    </rPh>
    <rPh sb="4" eb="5">
      <t>ニ</t>
    </rPh>
    <phoneticPr fontId="3"/>
  </si>
  <si>
    <t>&lt;6.38</t>
    <phoneticPr fontId="13"/>
  </si>
  <si>
    <t>鯉のアライ</t>
    <rPh sb="0" eb="1">
      <t>コイ</t>
    </rPh>
    <phoneticPr fontId="3"/>
  </si>
  <si>
    <t>&lt;9.20</t>
    <phoneticPr fontId="13"/>
  </si>
  <si>
    <t>&lt;8.81</t>
    <phoneticPr fontId="13"/>
  </si>
  <si>
    <t>&lt;7.29</t>
    <phoneticPr fontId="13"/>
  </si>
  <si>
    <t>&lt;9.11</t>
    <phoneticPr fontId="13"/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</si>
  <si>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3"/>
  </si>
  <si>
    <t>コイ</t>
    <phoneticPr fontId="3"/>
  </si>
  <si>
    <t>養殖</t>
    <rPh sb="0" eb="2">
      <t>ヨウショク</t>
    </rPh>
    <phoneticPr fontId="3"/>
  </si>
  <si>
    <t>&lt;8.71</t>
    <phoneticPr fontId="13"/>
  </si>
  <si>
    <t>&lt;9.61</t>
    <phoneticPr fontId="13"/>
  </si>
  <si>
    <t>マダラ</t>
    <phoneticPr fontId="8"/>
  </si>
  <si>
    <t>&lt;9.46</t>
  </si>
  <si>
    <t>&lt;8.30</t>
  </si>
  <si>
    <t>加工所：宮城県</t>
    <rPh sb="0" eb="2">
      <t>カコウ</t>
    </rPh>
    <rPh sb="2" eb="3">
      <t>ショ</t>
    </rPh>
    <rPh sb="4" eb="7">
      <t>ミヤギケン</t>
    </rPh>
    <phoneticPr fontId="3"/>
  </si>
  <si>
    <t>ギンザケ</t>
    <phoneticPr fontId="8"/>
  </si>
  <si>
    <t>養殖</t>
    <rPh sb="0" eb="2">
      <t>ヨウショク</t>
    </rPh>
    <phoneticPr fontId="2"/>
  </si>
  <si>
    <t>&lt;6.41</t>
  </si>
  <si>
    <t>千葉県</t>
    <rPh sb="0" eb="3">
      <t>チバケン</t>
    </rPh>
    <phoneticPr fontId="2"/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</si>
  <si>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3"/>
  </si>
  <si>
    <t>カツオ</t>
    <phoneticPr fontId="8"/>
  </si>
  <si>
    <t>&lt;9.13</t>
  </si>
  <si>
    <t>福島県</t>
    <rPh sb="0" eb="3">
      <t>フクシマケン</t>
    </rPh>
    <phoneticPr fontId="3"/>
  </si>
  <si>
    <t>エダマメ</t>
    <phoneticPr fontId="8"/>
  </si>
  <si>
    <t>&lt;9.03</t>
    <phoneticPr fontId="13"/>
  </si>
  <si>
    <t>&lt;7.21</t>
    <phoneticPr fontId="13"/>
  </si>
  <si>
    <t>&lt;9.81</t>
    <phoneticPr fontId="13"/>
  </si>
  <si>
    <t>&lt;7.49</t>
    <phoneticPr fontId="13"/>
  </si>
  <si>
    <t>&lt;9.30</t>
    <phoneticPr fontId="13"/>
  </si>
  <si>
    <t>&lt;9.48</t>
    <phoneticPr fontId="13"/>
  </si>
  <si>
    <t>&lt;9.36</t>
    <phoneticPr fontId="13"/>
  </si>
  <si>
    <t>&lt;7.84</t>
    <phoneticPr fontId="13"/>
  </si>
  <si>
    <t>&lt;9.43</t>
    <phoneticPr fontId="13"/>
  </si>
  <si>
    <t>ナス</t>
    <phoneticPr fontId="8"/>
  </si>
  <si>
    <t>&lt;9.28</t>
  </si>
  <si>
    <t>&lt;8.71</t>
  </si>
  <si>
    <t>&lt;9.04</t>
  </si>
  <si>
    <t>ナシ</t>
    <phoneticPr fontId="8"/>
  </si>
  <si>
    <t>&lt;7.80</t>
    <phoneticPr fontId="13"/>
  </si>
  <si>
    <t>&lt;9.50</t>
    <phoneticPr fontId="13"/>
  </si>
  <si>
    <t>&lt;8.87</t>
    <phoneticPr fontId="13"/>
  </si>
  <si>
    <t>&lt;9.33</t>
    <phoneticPr fontId="13"/>
  </si>
  <si>
    <t>&lt;8.64</t>
    <phoneticPr fontId="13"/>
  </si>
  <si>
    <t>&lt;9.28</t>
    <phoneticPr fontId="13"/>
  </si>
  <si>
    <t>&lt;8.80</t>
    <phoneticPr fontId="13"/>
  </si>
  <si>
    <t>&lt;9.01</t>
    <phoneticPr fontId="13"/>
  </si>
  <si>
    <t>&lt;9.00</t>
    <phoneticPr fontId="13"/>
  </si>
  <si>
    <t>&lt;9.13</t>
    <phoneticPr fontId="13"/>
  </si>
  <si>
    <t>&lt;9.16</t>
    <phoneticPr fontId="13"/>
  </si>
  <si>
    <t>&lt;9.07</t>
    <phoneticPr fontId="13"/>
  </si>
  <si>
    <t>&lt;9.57</t>
    <phoneticPr fontId="13"/>
  </si>
  <si>
    <t>&lt;7.57</t>
    <phoneticPr fontId="13"/>
  </si>
  <si>
    <t>&lt;8.92</t>
    <phoneticPr fontId="13"/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</si>
  <si>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8"/>
  </si>
  <si>
    <t>部位：バラ</t>
    <rPh sb="0" eb="2">
      <t>ブイ</t>
    </rPh>
    <phoneticPr fontId="3"/>
  </si>
  <si>
    <t>&lt;8.32</t>
  </si>
  <si>
    <t>&lt;6.86</t>
  </si>
  <si>
    <t>結果（Bq/kg）</t>
    <rPh sb="0" eb="2">
      <t>ケッカ</t>
    </rPh>
    <phoneticPr fontId="8"/>
  </si>
  <si>
    <t>結果（Bq/kg)</t>
  </si>
  <si>
    <t>加工所：北海道</t>
    <rPh sb="0" eb="3">
      <t>カコウジョ</t>
    </rPh>
    <rPh sb="4" eb="7">
      <t>ホッカイドウ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</si>
</sst>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メイリオ"/>
      <family val="3"/>
      <charset val="128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28">
    <xf numFmtId="0" fontId="0" fillId="0" borderId="0" xfId="0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57" fontId="7" fillId="2" borderId="1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57" fontId="7" fillId="2" borderId="6" xfId="0" applyNumberFormat="1" applyFont="1" applyFill="1" applyBorder="1" applyAlignment="1">
      <alignment horizontal="center" vertical="center" wrapText="1"/>
    </xf>
    <xf numFmtId="176" fontId="10" fillId="2" borderId="0" xfId="0" applyNumberFormat="1" applyFont="1" applyFill="1" applyAlignment="1">
      <alignment vertical="center"/>
    </xf>
    <xf numFmtId="176" fontId="10" fillId="2" borderId="0" xfId="0" applyNumberFormat="1" applyFont="1" applyFill="1" applyBorder="1" applyAlignment="1">
      <alignment vertical="center"/>
    </xf>
    <xf numFmtId="176" fontId="7" fillId="2" borderId="10" xfId="0" applyNumberFormat="1" applyFont="1" applyFill="1" applyBorder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center" vertical="center" wrapText="1"/>
    </xf>
    <xf numFmtId="176" fontId="7" fillId="2" borderId="0" xfId="0" applyNumberFormat="1" applyFont="1" applyFill="1" applyAlignment="1">
      <alignment horizontal="center" vertical="center" wrapText="1"/>
    </xf>
    <xf numFmtId="0" fontId="11" fillId="2" borderId="16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7" fillId="2" borderId="2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0" borderId="3" xfId="2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76" fontId="7" fillId="2" borderId="44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6" fontId="7" fillId="2" borderId="24" xfId="0" applyNumberFormat="1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0" fillId="0" borderId="2" xfId="2" applyFont="1" applyFill="1" applyBorder="1" applyAlignment="1">
      <alignment horizontal="center" vertical="center"/>
    </xf>
    <xf numFmtId="0" fontId="0" fillId="0" borderId="3" xfId="2" applyFont="1" applyFill="1" applyBorder="1" applyAlignment="1">
      <alignment horizontal="center" vertical="center"/>
    </xf>
    <xf numFmtId="176" fontId="7" fillId="2" borderId="46" xfId="0" applyNumberFormat="1" applyFont="1" applyFill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center" vertical="center" wrapText="1"/>
    </xf>
    <xf numFmtId="176" fontId="7" fillId="2" borderId="6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7" xfId="2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8" xfId="2" applyFont="1" applyFill="1" applyBorder="1" applyAlignment="1">
      <alignment horizontal="center" vertical="center"/>
    </xf>
    <xf numFmtId="0" fontId="0" fillId="0" borderId="49" xfId="2" applyFont="1" applyFill="1" applyBorder="1" applyAlignment="1">
      <alignment horizontal="center" vertical="center"/>
    </xf>
    <xf numFmtId="0" fontId="7" fillId="0" borderId="50" xfId="0" applyNumberFormat="1" applyFont="1" applyFill="1" applyBorder="1" applyAlignment="1">
      <alignment horizontal="center" vertical="center" wrapText="1"/>
    </xf>
    <xf numFmtId="0" fontId="0" fillId="0" borderId="10" xfId="2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48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176" fontId="7" fillId="2" borderId="29" xfId="0" applyNumberFormat="1" applyFont="1" applyFill="1" applyBorder="1" applyAlignment="1">
      <alignment horizontal="center" vertical="center" wrapText="1"/>
    </xf>
    <xf numFmtId="176" fontId="7" fillId="2" borderId="32" xfId="0" applyNumberFormat="1" applyFont="1" applyFill="1" applyBorder="1" applyAlignment="1">
      <alignment horizontal="center" vertical="center" wrapText="1"/>
    </xf>
    <xf numFmtId="176" fontId="7" fillId="2" borderId="38" xfId="0" applyNumberFormat="1" applyFont="1" applyFill="1" applyBorder="1" applyAlignment="1">
      <alignment horizontal="center" vertical="center" wrapText="1"/>
    </xf>
    <xf numFmtId="176" fontId="7" fillId="2" borderId="15" xfId="0" applyNumberFormat="1" applyFont="1" applyFill="1" applyBorder="1" applyAlignment="1">
      <alignment horizontal="center" vertical="center" wrapText="1"/>
    </xf>
    <xf numFmtId="176" fontId="7" fillId="2" borderId="41" xfId="0" applyNumberFormat="1" applyFont="1" applyFill="1" applyBorder="1" applyAlignment="1">
      <alignment horizontal="center" vertical="center" wrapText="1"/>
    </xf>
    <xf numFmtId="176" fontId="7" fillId="2" borderId="36" xfId="0" applyNumberFormat="1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176" fontId="11" fillId="2" borderId="17" xfId="0" applyNumberFormat="1" applyFont="1" applyFill="1" applyBorder="1" applyAlignment="1">
      <alignment horizontal="center" vertical="center" wrapText="1"/>
    </xf>
    <xf numFmtId="176" fontId="11" fillId="2" borderId="18" xfId="0" applyNumberFormat="1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176" fontId="11" fillId="2" borderId="22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 3" xfId="2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630&#12304;&#21029;&#28155;&#12305;&#26908;&#26619;&#32080;&#26524;&#22577;&#21578;&#27096;&#24335;&#65288;R2&#25913;&#27491;&#24460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7-9&#26376;/0908&#12304;&#21029;&#28155;&#12305;&#26908;&#26619;&#32080;&#26524;&#22577;&#21578;&#27096;&#24335;&#65288;R2&#25913;&#27491;&#24460;&#65289;%20%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7-9&#26376;/0827&#12304;&#21029;&#28155;&#12305;&#26908;&#26619;&#32080;&#26524;&#22577;&#21578;&#27096;&#24335;&#65288;R2&#25913;&#27491;&#24460;&#65289;%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7-9&#26376;/0819&#12304;&#21029;&#28155;&#12305;&#26908;&#26619;&#32080;&#26524;&#22577;&#21578;&#27096;&#24335;&#65288;R2&#25913;&#27491;&#24460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7-9&#26376;/0729&#12304;&#21029;&#28155;&#12305;&#26908;&#26619;&#32080;&#26524;&#22577;&#21578;&#27096;&#24335;&#65288;R2&#25913;&#27491;&#24460;&#65289;%20-%20&#12467;&#12500;&#1254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7-9&#26376;/0708&#12304;&#21029;&#28155;&#12305;&#26908;&#26619;&#32080;&#26524;&#22577;&#21578;&#27096;&#24335;&#65288;R2&#25913;&#27491;&#24460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10-12&#26376;/1021&#12304;&#21029;&#28155;&#12305;&#26908;&#26619;&#32080;&#26524;&#22577;&#21578;&#27096;&#24335;&#65288;R2&#25913;&#27491;&#24460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10-12&#26376;/1007&#12304;&#21029;&#28155;&#12305;&#26908;&#26619;&#32080;&#26524;&#22577;&#21578;&#27096;&#24335;&#65288;R2&#25913;&#27491;&#2446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-6&#26376;/0617&#12304;&#21029;&#28155;&#12305;&#26908;&#26619;&#32080;&#26524;&#22577;&#21578;&#27096;&#24335;&#65288;R2&#25913;&#27491;&#2446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4-6&#26376;/0610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-6&#26376;/0526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4-6&#26376;/0514&#12304;&#21029;&#28155;&#12305;&#26908;&#26619;&#32080;&#26524;&#22577;&#21578;&#27096;&#24335;&#65288;R2&#25913;&#27491;&#24460;&#65289;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4-6&#26376;/0422&#12304;&#21029;&#28155;&#12305;&#26908;&#26619;&#32080;&#26524;&#22577;&#21578;&#27096;&#24335;&#65288;R2&#25913;&#27491;&#24460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4-6&#26376;/0415&#12304;&#21029;&#28155;&#12305;&#26908;&#26619;&#32080;&#26524;&#22577;&#21578;&#27096;&#24335;&#65288;R2&#25913;&#27491;&#2446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99525\Desktop\0523n&#12304;&#21029;&#28155;&#12305;&#26908;&#26619;&#32080;&#26524;&#22577;&#21578;&#27096;&#24335;&#65288;R2&#25913;&#27491;&#24460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22035\Desktop\&#21454;&#21435;&#26908;&#26619;&#32080;&#26524;&#36890;&#30693;&#26360;\240917\0917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zoomScale="80" zoomScaleNormal="80" workbookViewId="0">
      <selection activeCell="A2" sqref="A2:A5"/>
    </sheetView>
  </sheetViews>
  <sheetFormatPr defaultColWidth="9" defaultRowHeight="13.2" x14ac:dyDescent="0.2"/>
  <cols>
    <col min="1" max="1" width="8.6640625" style="5" customWidth="1"/>
    <col min="2" max="5" width="10.6640625" style="12" customWidth="1"/>
    <col min="6" max="6" width="20.6640625" style="12" customWidth="1"/>
    <col min="7" max="8" width="10.6640625" style="13" customWidth="1"/>
    <col min="9" max="11" width="16.6640625" style="12" customWidth="1"/>
    <col min="12" max="12" width="25.6640625" style="12" customWidth="1"/>
    <col min="13" max="13" width="16.6640625" style="12" customWidth="1"/>
    <col min="14" max="14" width="10.6640625" style="12" customWidth="1"/>
    <col min="15" max="16" width="10.6640625" style="22" customWidth="1"/>
    <col min="17" max="19" width="10.6640625" style="12" customWidth="1"/>
    <col min="20" max="16384" width="9" style="5"/>
  </cols>
  <sheetData>
    <row r="1" spans="1:19" ht="16.8" thickBot="1" x14ac:dyDescent="0.25">
      <c r="A1" s="1" t="s">
        <v>5</v>
      </c>
      <c r="B1" s="2" t="s">
        <v>158</v>
      </c>
      <c r="C1" s="2" t="s">
        <v>158</v>
      </c>
      <c r="D1" s="3" t="s">
        <v>158</v>
      </c>
      <c r="E1" s="2" t="s">
        <v>158</v>
      </c>
      <c r="F1" s="2" t="s">
        <v>158</v>
      </c>
      <c r="G1" s="2" t="s">
        <v>158</v>
      </c>
      <c r="H1" s="2" t="s">
        <v>158</v>
      </c>
      <c r="I1" s="2" t="s">
        <v>158</v>
      </c>
      <c r="J1" s="2" t="s">
        <v>158</v>
      </c>
      <c r="K1" s="2" t="s">
        <v>158</v>
      </c>
      <c r="L1" s="2" t="s">
        <v>158</v>
      </c>
      <c r="M1" s="4" t="s">
        <v>158</v>
      </c>
      <c r="N1" s="2" t="s">
        <v>158</v>
      </c>
      <c r="O1" s="18" t="s">
        <v>158</v>
      </c>
      <c r="P1" s="19" t="s">
        <v>158</v>
      </c>
      <c r="Q1" s="3" t="s">
        <v>158</v>
      </c>
      <c r="R1" s="3" t="s">
        <v>158</v>
      </c>
      <c r="S1" s="13" t="s">
        <v>158</v>
      </c>
    </row>
    <row r="2" spans="1:19" ht="13.5" customHeight="1" thickBot="1" x14ac:dyDescent="0.25">
      <c r="A2" s="97" t="s">
        <v>9</v>
      </c>
      <c r="B2" s="97" t="s">
        <v>10</v>
      </c>
      <c r="C2" s="85" t="s">
        <v>11</v>
      </c>
      <c r="D2" s="100" t="s">
        <v>6</v>
      </c>
      <c r="E2" s="101"/>
      <c r="F2" s="102"/>
      <c r="G2" s="103" t="s">
        <v>15</v>
      </c>
      <c r="H2" s="115" t="s">
        <v>16</v>
      </c>
      <c r="I2" s="106" t="s">
        <v>7</v>
      </c>
      <c r="J2" s="101"/>
      <c r="K2" s="101"/>
      <c r="L2" s="102"/>
      <c r="M2" s="100" t="s">
        <v>27</v>
      </c>
      <c r="N2" s="102"/>
      <c r="O2" s="107" t="s">
        <v>28</v>
      </c>
      <c r="P2" s="108"/>
      <c r="Q2" s="94" t="s">
        <v>253</v>
      </c>
      <c r="R2" s="95"/>
      <c r="S2" s="96"/>
    </row>
    <row r="3" spans="1:19" x14ac:dyDescent="0.2">
      <c r="A3" s="98"/>
      <c r="B3" s="98"/>
      <c r="C3" s="86"/>
      <c r="D3" s="109" t="s">
        <v>12</v>
      </c>
      <c r="E3" s="112" t="s">
        <v>13</v>
      </c>
      <c r="F3" s="85" t="s">
        <v>14</v>
      </c>
      <c r="G3" s="104"/>
      <c r="H3" s="116"/>
      <c r="I3" s="112" t="s">
        <v>17</v>
      </c>
      <c r="J3" s="24" t="s">
        <v>158</v>
      </c>
      <c r="K3" s="23" t="s">
        <v>158</v>
      </c>
      <c r="L3" s="85" t="s">
        <v>29</v>
      </c>
      <c r="M3" s="112" t="s">
        <v>18</v>
      </c>
      <c r="N3" s="85" t="s">
        <v>19</v>
      </c>
      <c r="O3" s="88" t="s">
        <v>0</v>
      </c>
      <c r="P3" s="91" t="s">
        <v>20</v>
      </c>
      <c r="Q3" s="82" t="s">
        <v>21</v>
      </c>
      <c r="R3" s="79" t="s">
        <v>22</v>
      </c>
      <c r="S3" s="74" t="s">
        <v>23</v>
      </c>
    </row>
    <row r="4" spans="1:19" ht="63.9" customHeight="1" x14ac:dyDescent="0.2">
      <c r="A4" s="98"/>
      <c r="B4" s="98"/>
      <c r="C4" s="86"/>
      <c r="D4" s="110"/>
      <c r="E4" s="113"/>
      <c r="F4" s="86"/>
      <c r="G4" s="104"/>
      <c r="H4" s="116"/>
      <c r="I4" s="113"/>
      <c r="J4" s="77" t="s">
        <v>30</v>
      </c>
      <c r="K4" s="77" t="s">
        <v>33</v>
      </c>
      <c r="L4" s="86"/>
      <c r="M4" s="113"/>
      <c r="N4" s="86"/>
      <c r="O4" s="89"/>
      <c r="P4" s="92"/>
      <c r="Q4" s="83"/>
      <c r="R4" s="80"/>
      <c r="S4" s="75"/>
    </row>
    <row r="5" spans="1:19" ht="30" customHeight="1" thickBot="1" x14ac:dyDescent="0.25">
      <c r="A5" s="99"/>
      <c r="B5" s="99"/>
      <c r="C5" s="87"/>
      <c r="D5" s="111"/>
      <c r="E5" s="114"/>
      <c r="F5" s="87"/>
      <c r="G5" s="105"/>
      <c r="H5" s="117"/>
      <c r="I5" s="114"/>
      <c r="J5" s="78"/>
      <c r="K5" s="78"/>
      <c r="L5" s="87"/>
      <c r="M5" s="114"/>
      <c r="N5" s="87"/>
      <c r="O5" s="90"/>
      <c r="P5" s="93"/>
      <c r="Q5" s="84"/>
      <c r="R5" s="81"/>
      <c r="S5" s="76"/>
    </row>
    <row r="6" spans="1:19" ht="45" customHeight="1" thickTop="1" x14ac:dyDescent="0.2">
      <c r="A6" s="7">
        <v>1</v>
      </c>
      <c r="B6" s="36" t="s">
        <v>34</v>
      </c>
      <c r="C6" s="6" t="s">
        <v>34</v>
      </c>
      <c r="D6" s="15" t="s">
        <v>25</v>
      </c>
      <c r="E6" s="7" t="s">
        <v>38</v>
      </c>
      <c r="F6" s="6" t="s">
        <v>40</v>
      </c>
      <c r="G6" s="28" t="s">
        <v>32</v>
      </c>
      <c r="H6" s="15" t="s">
        <v>3</v>
      </c>
      <c r="I6" s="30" t="s">
        <v>51</v>
      </c>
      <c r="J6" s="36" t="s">
        <v>24</v>
      </c>
      <c r="K6" s="36" t="s">
        <v>158</v>
      </c>
      <c r="L6" s="31" t="s">
        <v>31</v>
      </c>
      <c r="M6" s="29" t="s">
        <v>36</v>
      </c>
      <c r="N6" s="11" t="s">
        <v>37</v>
      </c>
      <c r="O6" s="33">
        <v>45762</v>
      </c>
      <c r="P6" s="50">
        <v>45764</v>
      </c>
      <c r="Q6" s="61" t="s">
        <v>52</v>
      </c>
      <c r="R6" s="48" t="s">
        <v>53</v>
      </c>
      <c r="S6" s="62" t="str">
        <f>IFERROR(IF(AND(Q6="",R6=""),"",IF(AND(Q6="-",R6="-"),IF(#REF!="","Cs合計を入力してください",#REF!),IF(NOT(ISERROR(Q6*1+R6*1)),ROUND(Q6+R6, 1-INT(LOG(ABS(Q6+R6)))),IF(NOT(ISERROR(Q6*1)),ROUND(Q6, 1-INT(LOG(ABS(Q6)))),IF(NOT(ISERROR(R6*1)),ROUND(R6, 1-INT(LOG(ABS(R6)))),IF(ISERROR(Q6*1+R6*1),"&lt;"&amp;ROUND(IF(Q6="-",0,SUBSTITUTE(Q6,"&lt;",""))*1+IF(R6="-",0,SUBSTITUTE(R6,"&lt;",""))*1,1-INT(LOG(ABS(IF(Q6="-",0,SUBSTITUTE(Q6,"&lt;",""))*1+IF(R6="-",0,SUBSTITUTE(R6,"&lt;",""))*1)))))))))),"入力形式が間違っています")</f>
        <v>&lt;18</v>
      </c>
    </row>
    <row r="7" spans="1:19" ht="45" customHeight="1" x14ac:dyDescent="0.2">
      <c r="A7" s="36">
        <f>A6+1</f>
        <v>2</v>
      </c>
      <c r="B7" s="36" t="s">
        <v>34</v>
      </c>
      <c r="C7" s="6" t="s">
        <v>34</v>
      </c>
      <c r="D7" s="15" t="s">
        <v>25</v>
      </c>
      <c r="E7" s="7" t="s">
        <v>38</v>
      </c>
      <c r="F7" s="6" t="s">
        <v>254</v>
      </c>
      <c r="G7" s="28" t="s">
        <v>32</v>
      </c>
      <c r="H7" s="15" t="s">
        <v>3</v>
      </c>
      <c r="I7" s="30" t="s">
        <v>54</v>
      </c>
      <c r="J7" s="36" t="s">
        <v>24</v>
      </c>
      <c r="K7" s="36" t="s">
        <v>158</v>
      </c>
      <c r="L7" s="31" t="s">
        <v>31</v>
      </c>
      <c r="M7" s="29" t="s">
        <v>36</v>
      </c>
      <c r="N7" s="11" t="s">
        <v>37</v>
      </c>
      <c r="O7" s="21">
        <v>45762</v>
      </c>
      <c r="P7" s="51">
        <v>45764</v>
      </c>
      <c r="Q7" s="54" t="s">
        <v>55</v>
      </c>
      <c r="R7" s="49" t="s">
        <v>56</v>
      </c>
      <c r="S7" s="55" t="str">
        <f>IFERROR(IF(AND(Q7="",R7=""),"",IF(AND(Q7="-",R7="-"),IF(#REF!="","Cs合計を入力してください",#REF!),IF(NOT(ISERROR(Q7*1+R7*1)),ROUND(Q7+R7, 1-INT(LOG(ABS(Q7+R7)))),IF(NOT(ISERROR(Q7*1)),ROUND(Q7, 1-INT(LOG(ABS(Q7)))),IF(NOT(ISERROR(R7*1)),ROUND(R7, 1-INT(LOG(ABS(R7)))),IF(ISERROR(Q7*1+R7*1),"&lt;"&amp;ROUND(IF(Q7="-",0,SUBSTITUTE(Q7,"&lt;",""))*1+IF(R7="-",0,SUBSTITUTE(R7,"&lt;",""))*1,1-INT(LOG(ABS(IF(Q7="-",0,SUBSTITUTE(Q7,"&lt;",""))*1+IF(R7="-",0,SUBSTITUTE(R7,"&lt;",""))*1)))))))))),"入力形式が間違っています")</f>
        <v>&lt;18</v>
      </c>
    </row>
    <row r="8" spans="1:19" ht="45" customHeight="1" x14ac:dyDescent="0.2">
      <c r="A8" s="36">
        <f t="shared" ref="A8:A37" si="0">A7+1</f>
        <v>3</v>
      </c>
      <c r="B8" s="36" t="s">
        <v>34</v>
      </c>
      <c r="C8" s="6" t="s">
        <v>34</v>
      </c>
      <c r="D8" s="15" t="s">
        <v>25</v>
      </c>
      <c r="E8" s="7" t="s">
        <v>38</v>
      </c>
      <c r="F8" s="6" t="s">
        <v>35</v>
      </c>
      <c r="G8" s="28" t="s">
        <v>32</v>
      </c>
      <c r="H8" s="8" t="s">
        <v>4</v>
      </c>
      <c r="I8" s="36" t="s">
        <v>57</v>
      </c>
      <c r="J8" s="36" t="s">
        <v>158</v>
      </c>
      <c r="K8" s="36" t="s">
        <v>158</v>
      </c>
      <c r="L8" s="31" t="s">
        <v>31</v>
      </c>
      <c r="M8" s="29" t="s">
        <v>36</v>
      </c>
      <c r="N8" s="11" t="s">
        <v>37</v>
      </c>
      <c r="O8" s="21">
        <v>45762</v>
      </c>
      <c r="P8" s="51">
        <v>45764</v>
      </c>
      <c r="Q8" s="54" t="s">
        <v>58</v>
      </c>
      <c r="R8" s="49" t="s">
        <v>59</v>
      </c>
      <c r="S8" s="55" t="str">
        <f>IFERROR(IF(AND(Q8="",R8=""),"",IF(AND(Q8="-",R8="-"),IF(#REF!="","Cs合計を入力してください",#REF!),IF(NOT(ISERROR(Q8*1+R8*1)),ROUND(Q8+R8, 1-INT(LOG(ABS(Q8+R8)))),IF(NOT(ISERROR(Q8*1)),ROUND(Q8, 1-INT(LOG(ABS(Q8)))),IF(NOT(ISERROR(R8*1)),ROUND(R8, 1-INT(LOG(ABS(R8)))),IF(ISERROR(Q8*1+R8*1),"&lt;"&amp;ROUND(IF(Q8="-",0,SUBSTITUTE(Q8,"&lt;",""))*1+IF(R8="-",0,SUBSTITUTE(R8,"&lt;",""))*1,1-INT(LOG(ABS(IF(Q8="-",0,SUBSTITUTE(Q8,"&lt;",""))*1+IF(R8="-",0,SUBSTITUTE(R8,"&lt;",""))*1)))))))))),"入力形式が間違っています")</f>
        <v>&lt;17</v>
      </c>
    </row>
    <row r="9" spans="1:19" ht="45" customHeight="1" x14ac:dyDescent="0.2">
      <c r="A9" s="36">
        <f t="shared" si="0"/>
        <v>4</v>
      </c>
      <c r="B9" s="36" t="s">
        <v>34</v>
      </c>
      <c r="C9" s="6" t="s">
        <v>34</v>
      </c>
      <c r="D9" s="15" t="s">
        <v>25</v>
      </c>
      <c r="E9" s="7" t="s">
        <v>38</v>
      </c>
      <c r="F9" s="6" t="s">
        <v>35</v>
      </c>
      <c r="G9" s="28" t="s">
        <v>32</v>
      </c>
      <c r="H9" s="8" t="s">
        <v>4</v>
      </c>
      <c r="I9" s="36" t="s">
        <v>57</v>
      </c>
      <c r="J9" s="36" t="s">
        <v>158</v>
      </c>
      <c r="K9" s="36" t="s">
        <v>158</v>
      </c>
      <c r="L9" s="31" t="s">
        <v>31</v>
      </c>
      <c r="M9" s="29" t="s">
        <v>36</v>
      </c>
      <c r="N9" s="11" t="s">
        <v>37</v>
      </c>
      <c r="O9" s="21">
        <v>45762</v>
      </c>
      <c r="P9" s="51">
        <v>45764</v>
      </c>
      <c r="Q9" s="54" t="s">
        <v>60</v>
      </c>
      <c r="R9" s="49" t="s">
        <v>61</v>
      </c>
      <c r="S9" s="55" t="str">
        <f>IFERROR(IF(AND(Q9="",R9=""),"",IF(AND(Q9="-",R9="-"),IF(#REF!="","Cs合計を入力してください",#REF!),IF(NOT(ISERROR(Q9*1+R9*1)),ROUND(Q9+R9, 1-INT(LOG(ABS(Q9+R9)))),IF(NOT(ISERROR(Q9*1)),ROUND(Q9, 1-INT(LOG(ABS(Q9)))),IF(NOT(ISERROR(R9*1)),ROUND(R9, 1-INT(LOG(ABS(R9)))),IF(ISERROR(Q9*1+R9*1),"&lt;"&amp;ROUND(IF(Q9="-",0,SUBSTITUTE(Q9,"&lt;",""))*1+IF(R9="-",0,SUBSTITUTE(R9,"&lt;",""))*1,1-INT(LOG(ABS(IF(Q9="-",0,SUBSTITUTE(Q9,"&lt;",""))*1+IF(R9="-",0,SUBSTITUTE(R9,"&lt;",""))*1)))))))))),"入力形式が間違っています")</f>
        <v>&lt;18</v>
      </c>
    </row>
    <row r="10" spans="1:19" ht="45" customHeight="1" x14ac:dyDescent="0.2">
      <c r="A10" s="36">
        <f t="shared" si="0"/>
        <v>5</v>
      </c>
      <c r="B10" s="36" t="s">
        <v>34</v>
      </c>
      <c r="C10" s="6" t="s">
        <v>34</v>
      </c>
      <c r="D10" s="15" t="s">
        <v>25</v>
      </c>
      <c r="E10" s="7" t="s">
        <v>38</v>
      </c>
      <c r="F10" s="6" t="s">
        <v>35</v>
      </c>
      <c r="G10" s="28" t="s">
        <v>32</v>
      </c>
      <c r="H10" s="8" t="s">
        <v>4</v>
      </c>
      <c r="I10" s="36" t="s">
        <v>57</v>
      </c>
      <c r="J10" s="36" t="s">
        <v>158</v>
      </c>
      <c r="K10" s="36" t="s">
        <v>158</v>
      </c>
      <c r="L10" s="31" t="s">
        <v>31</v>
      </c>
      <c r="M10" s="29" t="s">
        <v>36</v>
      </c>
      <c r="N10" s="11" t="s">
        <v>37</v>
      </c>
      <c r="O10" s="21">
        <v>45762</v>
      </c>
      <c r="P10" s="51">
        <v>45764</v>
      </c>
      <c r="Q10" s="54" t="s">
        <v>62</v>
      </c>
      <c r="R10" s="49" t="s">
        <v>63</v>
      </c>
      <c r="S10" s="55" t="str">
        <f>IFERROR(IF(AND(Q10="",R10=""),"",IF(AND(Q10="-",R10="-"),IF(#REF!="","Cs合計を入力してください",#REF!),IF(NOT(ISERROR(Q10*1+R10*1)),ROUND(Q10+R10, 1-INT(LOG(ABS(Q10+R10)))),IF(NOT(ISERROR(Q10*1)),ROUND(Q10, 1-INT(LOG(ABS(Q10)))),IF(NOT(ISERROR(R10*1)),ROUND(R10, 1-INT(LOG(ABS(R10)))),IF(ISERROR(Q10*1+R10*1),"&lt;"&amp;ROUND(IF(Q10="-",0,SUBSTITUTE(Q10,"&lt;",""))*1+IF(R10="-",0,SUBSTITUTE(R10,"&lt;",""))*1,1-INT(LOG(ABS(IF(Q10="-",0,SUBSTITUTE(Q10,"&lt;",""))*1+IF(R10="-",0,SUBSTITUTE(R10,"&lt;",""))*1)))))))))),"入力形式が間違っています")</f>
        <v>&lt;18</v>
      </c>
    </row>
    <row r="11" spans="1:19" ht="45" customHeight="1" x14ac:dyDescent="0.2">
      <c r="A11" s="36">
        <f t="shared" si="0"/>
        <v>6</v>
      </c>
      <c r="B11" s="36" t="s">
        <v>34</v>
      </c>
      <c r="C11" s="6" t="s">
        <v>34</v>
      </c>
      <c r="D11" s="15" t="s">
        <v>25</v>
      </c>
      <c r="E11" s="7" t="s">
        <v>38</v>
      </c>
      <c r="F11" s="6" t="s">
        <v>35</v>
      </c>
      <c r="G11" s="28" t="s">
        <v>32</v>
      </c>
      <c r="H11" s="8" t="s">
        <v>4</v>
      </c>
      <c r="I11" s="37" t="s">
        <v>64</v>
      </c>
      <c r="J11" s="36" t="s">
        <v>158</v>
      </c>
      <c r="K11" s="36" t="s">
        <v>158</v>
      </c>
      <c r="L11" s="31" t="s">
        <v>31</v>
      </c>
      <c r="M11" s="29" t="s">
        <v>36</v>
      </c>
      <c r="N11" s="11" t="s">
        <v>37</v>
      </c>
      <c r="O11" s="21">
        <v>45762</v>
      </c>
      <c r="P11" s="51">
        <v>45764</v>
      </c>
      <c r="Q11" s="54" t="s">
        <v>65</v>
      </c>
      <c r="R11" s="49" t="s">
        <v>66</v>
      </c>
      <c r="S11" s="55" t="str">
        <f>IFERROR(IF(AND(Q11="",R11=""),"",IF(AND(Q11="-",R11="-"),IF(#REF!="","Cs合計を入力してください",#REF!),IF(NOT(ISERROR(Q11*1+R11*1)),ROUND(Q11+R11, 1-INT(LOG(ABS(Q11+R11)))),IF(NOT(ISERROR(Q11*1)),ROUND(Q11, 1-INT(LOG(ABS(Q11)))),IF(NOT(ISERROR(R11*1)),ROUND(R11, 1-INT(LOG(ABS(R11)))),IF(ISERROR(Q11*1+R11*1),"&lt;"&amp;ROUND(IF(Q11="-",0,SUBSTITUTE(Q11,"&lt;",""))*1+IF(R11="-",0,SUBSTITUTE(R11,"&lt;",""))*1,1-INT(LOG(ABS(IF(Q11="-",0,SUBSTITUTE(Q11,"&lt;",""))*1+IF(R11="-",0,SUBSTITUTE(R11,"&lt;",""))*1)))))))))),"入力形式が間違っています")</f>
        <v>&lt;14</v>
      </c>
    </row>
    <row r="12" spans="1:19" ht="45" customHeight="1" x14ac:dyDescent="0.2">
      <c r="A12" s="36">
        <f t="shared" si="0"/>
        <v>7</v>
      </c>
      <c r="B12" s="36" t="s">
        <v>34</v>
      </c>
      <c r="C12" s="6" t="s">
        <v>34</v>
      </c>
      <c r="D12" s="15" t="s">
        <v>25</v>
      </c>
      <c r="E12" s="7" t="s">
        <v>38</v>
      </c>
      <c r="F12" s="6" t="s">
        <v>35</v>
      </c>
      <c r="G12" s="28" t="s">
        <v>32</v>
      </c>
      <c r="H12" s="8" t="s">
        <v>4</v>
      </c>
      <c r="I12" s="36" t="s">
        <v>67</v>
      </c>
      <c r="J12" s="36" t="s">
        <v>158</v>
      </c>
      <c r="K12" s="36" t="s">
        <v>158</v>
      </c>
      <c r="L12" s="31" t="s">
        <v>31</v>
      </c>
      <c r="M12" s="29" t="s">
        <v>36</v>
      </c>
      <c r="N12" s="11" t="s">
        <v>37</v>
      </c>
      <c r="O12" s="21">
        <v>45762</v>
      </c>
      <c r="P12" s="51">
        <v>45764</v>
      </c>
      <c r="Q12" s="54" t="s">
        <v>68</v>
      </c>
      <c r="R12" s="49" t="s">
        <v>69</v>
      </c>
      <c r="S12" s="55" t="str">
        <f>IFERROR(IF(AND(Q12="",R12=""),"",IF(AND(Q12="-",R12="-"),IF(#REF!="","Cs合計を入力してください",#REF!),IF(NOT(ISERROR(Q12*1+R12*1)),ROUND(Q12+R12, 1-INT(LOG(ABS(Q12+R12)))),IF(NOT(ISERROR(Q12*1)),ROUND(Q12, 1-INT(LOG(ABS(Q12)))),IF(NOT(ISERROR(R12*1)),ROUND(R12, 1-INT(LOG(ABS(R12)))),IF(ISERROR(Q12*1+R12*1),"&lt;"&amp;ROUND(IF(Q12="-",0,SUBSTITUTE(Q12,"&lt;",""))*1+IF(R12="-",0,SUBSTITUTE(R12,"&lt;",""))*1,1-INT(LOG(ABS(IF(Q12="-",0,SUBSTITUTE(Q12,"&lt;",""))*1+IF(R12="-",0,SUBSTITUTE(R12,"&lt;",""))*1)))))))))),"入力形式が間違っています")</f>
        <v>&lt;16</v>
      </c>
    </row>
    <row r="13" spans="1:19" ht="45" customHeight="1" x14ac:dyDescent="0.2">
      <c r="A13" s="36">
        <f t="shared" si="0"/>
        <v>8</v>
      </c>
      <c r="B13" s="7" t="s">
        <v>34</v>
      </c>
      <c r="C13" s="14" t="s">
        <v>34</v>
      </c>
      <c r="D13" s="15" t="s">
        <v>25</v>
      </c>
      <c r="E13" s="7" t="s">
        <v>38</v>
      </c>
      <c r="F13" s="6" t="s">
        <v>35</v>
      </c>
      <c r="G13" s="28" t="s">
        <v>32</v>
      </c>
      <c r="H13" s="8" t="s">
        <v>1</v>
      </c>
      <c r="I13" s="7" t="s">
        <v>70</v>
      </c>
      <c r="J13" s="7" t="s">
        <v>26</v>
      </c>
      <c r="K13" s="7" t="s">
        <v>158</v>
      </c>
      <c r="L13" s="31" t="s">
        <v>31</v>
      </c>
      <c r="M13" s="32" t="s">
        <v>36</v>
      </c>
      <c r="N13" s="17" t="s">
        <v>37</v>
      </c>
      <c r="O13" s="20">
        <v>45769</v>
      </c>
      <c r="P13" s="52">
        <v>45769</v>
      </c>
      <c r="Q13" s="63" t="s">
        <v>71</v>
      </c>
      <c r="R13" s="64" t="s">
        <v>72</v>
      </c>
      <c r="S13" s="55" t="str">
        <f>IFERROR(IF(AND(Q13="",R13=""),"",IF(AND(Q13="-",R13="-"),IF(#REF!="","Cs合計を入力してください",#REF!),IF(NOT(ISERROR(Q13*1+R13*1)),ROUND(Q13+R13, 1-INT(LOG(ABS(Q13+R13)))),IF(NOT(ISERROR(Q13*1)),ROUND(Q13, 1-INT(LOG(ABS(Q13)))),IF(NOT(ISERROR(R13*1)),ROUND(R13, 1-INT(LOG(ABS(R13)))),IF(ISERROR(Q13*1+R13*1),"&lt;"&amp;ROUND(IF(Q13="-",0,SUBSTITUTE(Q13,"&lt;",""))*1+IF(R13="-",0,SUBSTITUTE(R13,"&lt;",""))*1,1-INT(LOG(ABS(IF(Q13="-",0,SUBSTITUTE(Q13,"&lt;",""))*1+IF(R13="-",0,SUBSTITUTE(R13,"&lt;",""))*1)))))))))),"入力形式が間違っています")</f>
        <v>&lt;18</v>
      </c>
    </row>
    <row r="14" spans="1:19" ht="45" customHeight="1" x14ac:dyDescent="0.2">
      <c r="A14" s="36">
        <f t="shared" si="0"/>
        <v>9</v>
      </c>
      <c r="B14" s="36" t="s">
        <v>34</v>
      </c>
      <c r="C14" s="6" t="s">
        <v>34</v>
      </c>
      <c r="D14" s="8" t="s">
        <v>25</v>
      </c>
      <c r="E14" s="36" t="s">
        <v>38</v>
      </c>
      <c r="F14" s="6" t="s">
        <v>35</v>
      </c>
      <c r="G14" s="28" t="s">
        <v>32</v>
      </c>
      <c r="H14" s="8" t="s">
        <v>1</v>
      </c>
      <c r="I14" s="7" t="s">
        <v>73</v>
      </c>
      <c r="J14" s="36" t="s">
        <v>26</v>
      </c>
      <c r="K14" s="36" t="s">
        <v>158</v>
      </c>
      <c r="L14" s="31" t="s">
        <v>31</v>
      </c>
      <c r="M14" s="29" t="s">
        <v>36</v>
      </c>
      <c r="N14" s="11" t="s">
        <v>37</v>
      </c>
      <c r="O14" s="20">
        <v>45769</v>
      </c>
      <c r="P14" s="52">
        <v>45769</v>
      </c>
      <c r="Q14" s="63" t="s">
        <v>74</v>
      </c>
      <c r="R14" s="64" t="s">
        <v>75</v>
      </c>
      <c r="S14" s="55" t="str">
        <f>IFERROR(IF(AND(Q14="",R14=""),"",IF(AND(Q14="-",R14="-"),IF(#REF!="","Cs合計を入力してください",#REF!),IF(NOT(ISERROR(Q14*1+R14*1)),ROUND(Q14+R14, 1-INT(LOG(ABS(Q14+R14)))),IF(NOT(ISERROR(Q14*1)),ROUND(Q14, 1-INT(LOG(ABS(Q14)))),IF(NOT(ISERROR(R14*1)),ROUND(R14, 1-INT(LOG(ABS(R14)))),IF(ISERROR(Q14*1+R14*1),"&lt;"&amp;ROUND(IF(Q14="-",0,SUBSTITUTE(Q14,"&lt;",""))*1+IF(R14="-",0,SUBSTITUTE(R14,"&lt;",""))*1,1-INT(LOG(ABS(IF(Q14="-",0,SUBSTITUTE(Q14,"&lt;",""))*1+IF(R14="-",0,SUBSTITUTE(R14,"&lt;",""))*1)))))))))),"入力形式が間違っています")</f>
        <v>&lt;18</v>
      </c>
    </row>
    <row r="15" spans="1:19" ht="45" customHeight="1" x14ac:dyDescent="0.2">
      <c r="A15" s="36">
        <f t="shared" si="0"/>
        <v>10</v>
      </c>
      <c r="B15" s="36" t="s">
        <v>34</v>
      </c>
      <c r="C15" s="6" t="s">
        <v>34</v>
      </c>
      <c r="D15" s="8" t="s">
        <v>25</v>
      </c>
      <c r="E15" s="36" t="s">
        <v>38</v>
      </c>
      <c r="F15" s="6" t="s">
        <v>35</v>
      </c>
      <c r="G15" s="28" t="s">
        <v>32</v>
      </c>
      <c r="H15" s="8" t="s">
        <v>1</v>
      </c>
      <c r="I15" s="36" t="s">
        <v>76</v>
      </c>
      <c r="J15" s="36" t="s">
        <v>26</v>
      </c>
      <c r="K15" s="36" t="s">
        <v>158</v>
      </c>
      <c r="L15" s="31" t="s">
        <v>31</v>
      </c>
      <c r="M15" s="29" t="s">
        <v>36</v>
      </c>
      <c r="N15" s="11" t="s">
        <v>37</v>
      </c>
      <c r="O15" s="20">
        <v>45769</v>
      </c>
      <c r="P15" s="52">
        <v>45769</v>
      </c>
      <c r="Q15" s="63" t="s">
        <v>77</v>
      </c>
      <c r="R15" s="64" t="s">
        <v>78</v>
      </c>
      <c r="S15" s="55" t="str">
        <f>IFERROR(IF(AND(Q15="",R15=""),"",IF(AND(Q15="-",R15="-"),IF(#REF!="","Cs合計を入力してください",#REF!),IF(NOT(ISERROR(Q15*1+R15*1)),ROUND(Q15+R15, 1-INT(LOG(ABS(Q15+R15)))),IF(NOT(ISERROR(Q15*1)),ROUND(Q15, 1-INT(LOG(ABS(Q15)))),IF(NOT(ISERROR(R15*1)),ROUND(R15, 1-INT(LOG(ABS(R15)))),IF(ISERROR(Q15*1+R15*1),"&lt;"&amp;ROUND(IF(Q15="-",0,SUBSTITUTE(Q15,"&lt;",""))*1+IF(R15="-",0,SUBSTITUTE(R15,"&lt;",""))*1,1-INT(LOG(ABS(IF(Q15="-",0,SUBSTITUTE(Q15,"&lt;",""))*1+IF(R15="-",0,SUBSTITUTE(R15,"&lt;",""))*1)))))))))),"入力形式が間違っています")</f>
        <v>&lt;16</v>
      </c>
    </row>
    <row r="16" spans="1:19" ht="45" customHeight="1" x14ac:dyDescent="0.2">
      <c r="A16" s="36">
        <f t="shared" si="0"/>
        <v>11</v>
      </c>
      <c r="B16" s="36" t="s">
        <v>34</v>
      </c>
      <c r="C16" s="6" t="s">
        <v>34</v>
      </c>
      <c r="D16" s="8" t="s">
        <v>25</v>
      </c>
      <c r="E16" s="36" t="s">
        <v>38</v>
      </c>
      <c r="F16" s="6" t="s">
        <v>35</v>
      </c>
      <c r="G16" s="28" t="s">
        <v>32</v>
      </c>
      <c r="H16" s="8" t="s">
        <v>4</v>
      </c>
      <c r="I16" s="36" t="s">
        <v>79</v>
      </c>
      <c r="J16" s="36" t="s">
        <v>158</v>
      </c>
      <c r="K16" s="36" t="s">
        <v>158</v>
      </c>
      <c r="L16" s="31" t="s">
        <v>31</v>
      </c>
      <c r="M16" s="29" t="s">
        <v>36</v>
      </c>
      <c r="N16" s="11" t="s">
        <v>37</v>
      </c>
      <c r="O16" s="20">
        <v>45769</v>
      </c>
      <c r="P16" s="52">
        <v>45769</v>
      </c>
      <c r="Q16" s="65" t="s">
        <v>80</v>
      </c>
      <c r="R16" s="46" t="s">
        <v>81</v>
      </c>
      <c r="S16" s="55" t="str">
        <f>IFERROR(IF(AND(Q16="",R16=""),"",IF(AND(Q16="-",R16="-"),IF(#REF!="","Cs合計を入力してください",#REF!),IF(NOT(ISERROR(Q16*1+R16*1)),ROUND(Q16+R16, 1-INT(LOG(ABS(Q16+R16)))),IF(NOT(ISERROR(Q16*1)),ROUND(Q16, 1-INT(LOG(ABS(Q16)))),IF(NOT(ISERROR(R16*1)),ROUND(R16, 1-INT(LOG(ABS(R16)))),IF(ISERROR(Q16*1+R16*1),"&lt;"&amp;ROUND(IF(Q16="-",0,SUBSTITUTE(Q16,"&lt;",""))*1+IF(R16="-",0,SUBSTITUTE(R16,"&lt;",""))*1,1-INT(LOG(ABS(IF(Q16="-",0,SUBSTITUTE(Q16,"&lt;",""))*1+IF(R16="-",0,SUBSTITUTE(R16,"&lt;",""))*1)))))))))),"入力形式が間違っています")</f>
        <v>&lt;18</v>
      </c>
    </row>
    <row r="17" spans="1:19" ht="45" customHeight="1" x14ac:dyDescent="0.2">
      <c r="A17" s="36">
        <f t="shared" si="0"/>
        <v>12</v>
      </c>
      <c r="B17" s="36" t="s">
        <v>34</v>
      </c>
      <c r="C17" s="6" t="s">
        <v>34</v>
      </c>
      <c r="D17" s="8" t="s">
        <v>25</v>
      </c>
      <c r="E17" s="36" t="s">
        <v>38</v>
      </c>
      <c r="F17" s="6" t="s">
        <v>35</v>
      </c>
      <c r="G17" s="28" t="s">
        <v>32</v>
      </c>
      <c r="H17" s="15" t="s">
        <v>4</v>
      </c>
      <c r="I17" s="36" t="s">
        <v>82</v>
      </c>
      <c r="J17" s="36" t="s">
        <v>158</v>
      </c>
      <c r="K17" s="36" t="s">
        <v>158</v>
      </c>
      <c r="L17" s="31" t="s">
        <v>31</v>
      </c>
      <c r="M17" s="29" t="s">
        <v>36</v>
      </c>
      <c r="N17" s="11" t="s">
        <v>37</v>
      </c>
      <c r="O17" s="21">
        <v>45790</v>
      </c>
      <c r="P17" s="51">
        <v>45790</v>
      </c>
      <c r="Q17" s="63" t="s">
        <v>83</v>
      </c>
      <c r="R17" s="64" t="s">
        <v>84</v>
      </c>
      <c r="S17" s="55" t="str">
        <f>IFERROR(IF(AND(Q17="",R17=""),"",IF(AND(Q17="-",R17="-"),IF(#REF!="","Cs合計を入力してください",#REF!),IF(NOT(ISERROR(Q17*1+R17*1)),ROUND(Q17+R17, 1-INT(LOG(ABS(Q17+R17)))),IF(NOT(ISERROR(Q17*1)),ROUND(Q17, 1-INT(LOG(ABS(Q17)))),IF(NOT(ISERROR(R17*1)),ROUND(R17, 1-INT(LOG(ABS(R17)))),IF(ISERROR(Q17*1+R17*1),"&lt;"&amp;ROUND(IF(Q17="-",0,SUBSTITUTE(Q17,"&lt;",""))*1+IF(R17="-",0,SUBSTITUTE(R17,"&lt;",""))*1,1-INT(LOG(ABS(IF(Q17="-",0,SUBSTITUTE(Q17,"&lt;",""))*1+IF(R17="-",0,SUBSTITUTE(R17,"&lt;",""))*1)))))))))),"入力形式が間違っています")</f>
        <v>&lt;18</v>
      </c>
    </row>
    <row r="18" spans="1:19" ht="45" customHeight="1" x14ac:dyDescent="0.2">
      <c r="A18" s="36">
        <f t="shared" si="0"/>
        <v>13</v>
      </c>
      <c r="B18" s="36" t="s">
        <v>34</v>
      </c>
      <c r="C18" s="6" t="s">
        <v>34</v>
      </c>
      <c r="D18" s="8" t="s">
        <v>25</v>
      </c>
      <c r="E18" s="36" t="s">
        <v>38</v>
      </c>
      <c r="F18" s="6" t="s">
        <v>85</v>
      </c>
      <c r="G18" s="28" t="s">
        <v>32</v>
      </c>
      <c r="H18" s="15" t="s">
        <v>2</v>
      </c>
      <c r="I18" s="36" t="s">
        <v>86</v>
      </c>
      <c r="J18" s="36" t="s">
        <v>158</v>
      </c>
      <c r="K18" s="36" t="s">
        <v>87</v>
      </c>
      <c r="L18" s="31" t="s">
        <v>31</v>
      </c>
      <c r="M18" s="29" t="s">
        <v>36</v>
      </c>
      <c r="N18" s="11" t="s">
        <v>37</v>
      </c>
      <c r="O18" s="21">
        <v>45790</v>
      </c>
      <c r="P18" s="51">
        <v>45790</v>
      </c>
      <c r="Q18" s="63" t="s">
        <v>88</v>
      </c>
      <c r="R18" s="64" t="s">
        <v>89</v>
      </c>
      <c r="S18" s="55" t="str">
        <f>IFERROR(IF(AND(Q18="",R18=""),"",IF(AND(Q18="-",R18="-"),IF(#REF!="","Cs合計を入力してください",#REF!),IF(NOT(ISERROR(Q18*1+R18*1)),ROUND(Q18+R18, 1-INT(LOG(ABS(Q18+R18)))),IF(NOT(ISERROR(Q18*1)),ROUND(Q18, 1-INT(LOG(ABS(Q18)))),IF(NOT(ISERROR(R18*1)),ROUND(R18, 1-INT(LOG(ABS(R18)))),IF(ISERROR(Q18*1+R18*1),"&lt;"&amp;ROUND(IF(Q18="-",0,SUBSTITUTE(Q18,"&lt;",""))*1+IF(R18="-",0,SUBSTITUTE(R18,"&lt;",""))*1,1-INT(LOG(ABS(IF(Q18="-",0,SUBSTITUTE(Q18,"&lt;",""))*1+IF(R18="-",0,SUBSTITUTE(R18,"&lt;",""))*1)))))))))),"入力形式が間違っています")</f>
        <v>&lt;19</v>
      </c>
    </row>
    <row r="19" spans="1:19" ht="45" customHeight="1" x14ac:dyDescent="0.2">
      <c r="A19" s="36">
        <f t="shared" si="0"/>
        <v>14</v>
      </c>
      <c r="B19" s="36" t="s">
        <v>34</v>
      </c>
      <c r="C19" s="6" t="s">
        <v>34</v>
      </c>
      <c r="D19" s="8" t="s">
        <v>25</v>
      </c>
      <c r="E19" s="36" t="s">
        <v>38</v>
      </c>
      <c r="F19" s="6" t="s">
        <v>85</v>
      </c>
      <c r="G19" s="28" t="s">
        <v>32</v>
      </c>
      <c r="H19" s="8" t="s">
        <v>2</v>
      </c>
      <c r="I19" s="36" t="s">
        <v>86</v>
      </c>
      <c r="J19" s="36" t="s">
        <v>158</v>
      </c>
      <c r="K19" s="36" t="s">
        <v>87</v>
      </c>
      <c r="L19" s="31" t="s">
        <v>31</v>
      </c>
      <c r="M19" s="29" t="s">
        <v>36</v>
      </c>
      <c r="N19" s="11" t="s">
        <v>37</v>
      </c>
      <c r="O19" s="21">
        <v>45790</v>
      </c>
      <c r="P19" s="51">
        <v>45790</v>
      </c>
      <c r="Q19" s="63" t="s">
        <v>90</v>
      </c>
      <c r="R19" s="64" t="s">
        <v>91</v>
      </c>
      <c r="S19" s="55" t="str">
        <f>IFERROR(IF(AND(Q19="",R19=""),"",IF(AND(Q19="-",R19="-"),IF(#REF!="","Cs合計を入力してください",#REF!),IF(NOT(ISERROR(Q19*1+R19*1)),ROUND(Q19+R19, 1-INT(LOG(ABS(Q19+R19)))),IF(NOT(ISERROR(Q19*1)),ROUND(Q19, 1-INT(LOG(ABS(Q19)))),IF(NOT(ISERROR(R19*1)),ROUND(R19, 1-INT(LOG(ABS(R19)))),IF(ISERROR(Q19*1+R19*1),"&lt;"&amp;ROUND(IF(Q19="-",0,SUBSTITUTE(Q19,"&lt;",""))*1+IF(R19="-",0,SUBSTITUTE(R19,"&lt;",""))*1,1-INT(LOG(ABS(IF(Q19="-",0,SUBSTITUTE(Q19,"&lt;",""))*1+IF(R19="-",0,SUBSTITUTE(R19,"&lt;",""))*1)))))))))),"入力形式が間違っています")</f>
        <v>&lt;17</v>
      </c>
    </row>
    <row r="20" spans="1:19" ht="45" customHeight="1" x14ac:dyDescent="0.2">
      <c r="A20" s="36">
        <f t="shared" si="0"/>
        <v>15</v>
      </c>
      <c r="B20" s="7" t="s">
        <v>34</v>
      </c>
      <c r="C20" s="14" t="s">
        <v>34</v>
      </c>
      <c r="D20" s="15" t="s">
        <v>25</v>
      </c>
      <c r="E20" s="36" t="s">
        <v>34</v>
      </c>
      <c r="F20" s="14" t="s">
        <v>40</v>
      </c>
      <c r="G20" s="28" t="s">
        <v>32</v>
      </c>
      <c r="H20" s="8" t="s">
        <v>1</v>
      </c>
      <c r="I20" s="7" t="s">
        <v>76</v>
      </c>
      <c r="J20" s="36" t="s">
        <v>41</v>
      </c>
      <c r="K20" s="36" t="s">
        <v>40</v>
      </c>
      <c r="L20" s="31" t="s">
        <v>31</v>
      </c>
      <c r="M20" s="29" t="s">
        <v>42</v>
      </c>
      <c r="N20" s="11" t="s">
        <v>37</v>
      </c>
      <c r="O20" s="26">
        <v>45803</v>
      </c>
      <c r="P20" s="52">
        <v>45805</v>
      </c>
      <c r="Q20" s="56" t="s">
        <v>92</v>
      </c>
      <c r="R20" s="57" t="s">
        <v>93</v>
      </c>
      <c r="S20" s="55" t="str">
        <f>IFERROR(IF(AND(Q20="",R20=""),"",IF(AND(Q20="-",R20="-"),IF(#REF!="","Cs合計を入力してください",#REF!),IF(NOT(ISERROR(Q20*1+R20*1)),ROUND(Q20+R20, 1-INT(LOG(ABS(Q20+R20)))),IF(NOT(ISERROR(Q20*1)),ROUND(Q20, 1-INT(LOG(ABS(Q20)))),IF(NOT(ISERROR(R20*1)),ROUND(R20, 1-INT(LOG(ABS(R20)))),IF(ISERROR(Q20*1+R20*1),"&lt;"&amp;ROUND(IF(Q20="-",0,SUBSTITUTE(Q20,"&lt;",""))*1+IF(R20="-",0,SUBSTITUTE(R20,"&lt;",""))*1,1-INT(LOG(ABS(IF(Q20="-",0,SUBSTITUTE(Q20,"&lt;",""))*1+IF(R20="-",0,SUBSTITUTE(R20,"&lt;",""))*1)))))))))),"入力形式が間違っています")</f>
        <v>&lt;18</v>
      </c>
    </row>
    <row r="21" spans="1:19" ht="45" customHeight="1" x14ac:dyDescent="0.2">
      <c r="A21" s="36">
        <f t="shared" si="0"/>
        <v>16</v>
      </c>
      <c r="B21" s="36" t="s">
        <v>34</v>
      </c>
      <c r="C21" s="6" t="s">
        <v>34</v>
      </c>
      <c r="D21" s="15" t="s">
        <v>25</v>
      </c>
      <c r="E21" s="36" t="s">
        <v>34</v>
      </c>
      <c r="F21" s="6" t="s">
        <v>40</v>
      </c>
      <c r="G21" s="28" t="s">
        <v>32</v>
      </c>
      <c r="H21" s="15" t="s">
        <v>1</v>
      </c>
      <c r="I21" s="36" t="s">
        <v>76</v>
      </c>
      <c r="J21" s="36" t="s">
        <v>41</v>
      </c>
      <c r="K21" s="36" t="s">
        <v>40</v>
      </c>
      <c r="L21" s="31" t="s">
        <v>31</v>
      </c>
      <c r="M21" s="29" t="s">
        <v>42</v>
      </c>
      <c r="N21" s="11" t="s">
        <v>37</v>
      </c>
      <c r="O21" s="26">
        <v>45803</v>
      </c>
      <c r="P21" s="52">
        <v>45805</v>
      </c>
      <c r="Q21" s="56" t="s">
        <v>94</v>
      </c>
      <c r="R21" s="57" t="s">
        <v>95</v>
      </c>
      <c r="S21" s="55" t="str">
        <f>IFERROR(IF(AND(Q21="",R21=""),"",IF(AND(Q21="-",R21="-"),IF(#REF!="","Cs合計を入力してください",#REF!),IF(NOT(ISERROR(Q21*1+R21*1)),ROUND(Q21+R21, 1-INT(LOG(ABS(Q21+R21)))),IF(NOT(ISERROR(Q21*1)),ROUND(Q21, 1-INT(LOG(ABS(Q21)))),IF(NOT(ISERROR(R21*1)),ROUND(R21, 1-INT(LOG(ABS(R21)))),IF(ISERROR(Q21*1+R21*1),"&lt;"&amp;ROUND(IF(Q21="-",0,SUBSTITUTE(Q21,"&lt;",""))*1+IF(R21="-",0,SUBSTITUTE(R21,"&lt;",""))*1,1-INT(LOG(ABS(IF(Q21="-",0,SUBSTITUTE(Q21,"&lt;",""))*1+IF(R21="-",0,SUBSTITUTE(R21,"&lt;",""))*1)))))))))),"入力形式が間違っています")</f>
        <v>&lt;17</v>
      </c>
    </row>
    <row r="22" spans="1:19" ht="45" customHeight="1" x14ac:dyDescent="0.2">
      <c r="A22" s="36">
        <f t="shared" si="0"/>
        <v>17</v>
      </c>
      <c r="B22" s="36" t="s">
        <v>34</v>
      </c>
      <c r="C22" s="6" t="s">
        <v>34</v>
      </c>
      <c r="D22" s="15" t="s">
        <v>25</v>
      </c>
      <c r="E22" s="36" t="s">
        <v>34</v>
      </c>
      <c r="F22" s="6" t="s">
        <v>40</v>
      </c>
      <c r="G22" s="28" t="s">
        <v>32</v>
      </c>
      <c r="H22" s="15" t="s">
        <v>1</v>
      </c>
      <c r="I22" s="36" t="s">
        <v>76</v>
      </c>
      <c r="J22" s="36" t="s">
        <v>41</v>
      </c>
      <c r="K22" s="36" t="s">
        <v>40</v>
      </c>
      <c r="L22" s="31" t="s">
        <v>31</v>
      </c>
      <c r="M22" s="32" t="s">
        <v>36</v>
      </c>
      <c r="N22" s="17" t="s">
        <v>37</v>
      </c>
      <c r="O22" s="26">
        <v>45803</v>
      </c>
      <c r="P22" s="52">
        <v>45805</v>
      </c>
      <c r="Q22" s="56" t="s">
        <v>96</v>
      </c>
      <c r="R22" s="57" t="s">
        <v>97</v>
      </c>
      <c r="S22" s="55" t="str">
        <f>IFERROR(IF(AND(Q22="",R22=""),"",IF(AND(Q22="-",R22="-"),IF(#REF!="","Cs合計を入力してください",#REF!),IF(NOT(ISERROR(Q22*1+R22*1)),ROUND(Q22+R22, 1-INT(LOG(ABS(Q22+R22)))),IF(NOT(ISERROR(Q22*1)),ROUND(Q22, 1-INT(LOG(ABS(Q22)))),IF(NOT(ISERROR(R22*1)),ROUND(R22, 1-INT(LOG(ABS(R22)))),IF(ISERROR(Q22*1+R22*1),"&lt;"&amp;ROUND(IF(Q22="-",0,SUBSTITUTE(Q22,"&lt;",""))*1+IF(R22="-",0,SUBSTITUTE(R22,"&lt;",""))*1,1-INT(LOG(ABS(IF(Q22="-",0,SUBSTITUTE(Q22,"&lt;",""))*1+IF(R22="-",0,SUBSTITUTE(R22,"&lt;",""))*1)))))))))),"入力形式が間違っています")</f>
        <v>&lt;17</v>
      </c>
    </row>
    <row r="23" spans="1:19" ht="45" customHeight="1" x14ac:dyDescent="0.2">
      <c r="A23" s="36">
        <f t="shared" si="0"/>
        <v>18</v>
      </c>
      <c r="B23" s="36" t="s">
        <v>34</v>
      </c>
      <c r="C23" s="6" t="s">
        <v>34</v>
      </c>
      <c r="D23" s="15" t="s">
        <v>25</v>
      </c>
      <c r="E23" s="36" t="s">
        <v>34</v>
      </c>
      <c r="F23" s="6" t="s">
        <v>85</v>
      </c>
      <c r="G23" s="28" t="s">
        <v>32</v>
      </c>
      <c r="H23" s="15" t="s">
        <v>2</v>
      </c>
      <c r="I23" s="36" t="s">
        <v>98</v>
      </c>
      <c r="J23" s="36" t="s">
        <v>158</v>
      </c>
      <c r="K23" s="36" t="s">
        <v>158</v>
      </c>
      <c r="L23" s="31" t="s">
        <v>31</v>
      </c>
      <c r="M23" s="29" t="s">
        <v>36</v>
      </c>
      <c r="N23" s="11" t="s">
        <v>37</v>
      </c>
      <c r="O23" s="21">
        <v>45818</v>
      </c>
      <c r="P23" s="51">
        <v>45818</v>
      </c>
      <c r="Q23" s="63" t="s">
        <v>52</v>
      </c>
      <c r="R23" s="64" t="s">
        <v>99</v>
      </c>
      <c r="S23" s="55" t="str">
        <f>IFERROR(IF(AND(Q23="",R23=""),"",IF(AND(Q23="-",R23="-"),IF(#REF!="","Cs合計を入力してください",#REF!),IF(NOT(ISERROR(Q23*1+R23*1)),ROUND(Q23+R23, 1-INT(LOG(ABS(Q23+R23)))),IF(NOT(ISERROR(Q23*1)),ROUND(Q23, 1-INT(LOG(ABS(Q23)))),IF(NOT(ISERROR(R23*1)),ROUND(R23, 1-INT(LOG(ABS(R23)))),IF(ISERROR(Q23*1+R23*1),"&lt;"&amp;ROUND(IF(Q23="-",0,SUBSTITUTE(Q23,"&lt;",""))*1+IF(R23="-",0,SUBSTITUTE(R23,"&lt;",""))*1,1-INT(LOG(ABS(IF(Q23="-",0,SUBSTITUTE(Q23,"&lt;",""))*1+IF(R23="-",0,SUBSTITUTE(R23,"&lt;",""))*1)))))))))),"入力形式が間違っています")</f>
        <v>&lt;16</v>
      </c>
    </row>
    <row r="24" spans="1:19" ht="45" customHeight="1" x14ac:dyDescent="0.2">
      <c r="A24" s="36">
        <f t="shared" si="0"/>
        <v>19</v>
      </c>
      <c r="B24" s="36" t="s">
        <v>34</v>
      </c>
      <c r="C24" s="6" t="s">
        <v>34</v>
      </c>
      <c r="D24" s="15" t="s">
        <v>25</v>
      </c>
      <c r="E24" s="36" t="s">
        <v>34</v>
      </c>
      <c r="F24" s="6" t="s">
        <v>85</v>
      </c>
      <c r="G24" s="28" t="s">
        <v>32</v>
      </c>
      <c r="H24" s="15" t="s">
        <v>2</v>
      </c>
      <c r="I24" s="36" t="s">
        <v>98</v>
      </c>
      <c r="J24" s="36" t="s">
        <v>158</v>
      </c>
      <c r="K24" s="36" t="s">
        <v>158</v>
      </c>
      <c r="L24" s="31" t="s">
        <v>31</v>
      </c>
      <c r="M24" s="29" t="s">
        <v>36</v>
      </c>
      <c r="N24" s="11" t="s">
        <v>37</v>
      </c>
      <c r="O24" s="21">
        <v>45818</v>
      </c>
      <c r="P24" s="51">
        <v>45818</v>
      </c>
      <c r="Q24" s="63" t="s">
        <v>100</v>
      </c>
      <c r="R24" s="64" t="s">
        <v>46</v>
      </c>
      <c r="S24" s="55" t="str">
        <f>IFERROR(IF(AND(Q24="",R24=""),"",IF(AND(Q24="-",R24="-"),IF(#REF!="","Cs合計を入力してください",#REF!),IF(NOT(ISERROR(Q24*1+R24*1)),ROUND(Q24+R24, 1-INT(LOG(ABS(Q24+R24)))),IF(NOT(ISERROR(Q24*1)),ROUND(Q24, 1-INT(LOG(ABS(Q24)))),IF(NOT(ISERROR(R24*1)),ROUND(R24, 1-INT(LOG(ABS(R24)))),IF(ISERROR(Q24*1+R24*1),"&lt;"&amp;ROUND(IF(Q24="-",0,SUBSTITUTE(Q24,"&lt;",""))*1+IF(R24="-",0,SUBSTITUTE(R24,"&lt;",""))*1,1-INT(LOG(ABS(IF(Q24="-",0,SUBSTITUTE(Q24,"&lt;",""))*1+IF(R24="-",0,SUBSTITUTE(R24,"&lt;",""))*1)))))))))),"入力形式が間違っています")</f>
        <v>&lt;18</v>
      </c>
    </row>
    <row r="25" spans="1:19" ht="45" customHeight="1" x14ac:dyDescent="0.2">
      <c r="A25" s="36">
        <f t="shared" si="0"/>
        <v>20</v>
      </c>
      <c r="B25" s="36" t="s">
        <v>34</v>
      </c>
      <c r="C25" s="6" t="s">
        <v>34</v>
      </c>
      <c r="D25" s="15" t="s">
        <v>25</v>
      </c>
      <c r="E25" s="36" t="s">
        <v>34</v>
      </c>
      <c r="F25" s="6" t="s">
        <v>85</v>
      </c>
      <c r="G25" s="28" t="s">
        <v>32</v>
      </c>
      <c r="H25" s="8" t="s">
        <v>2</v>
      </c>
      <c r="I25" s="36" t="s">
        <v>98</v>
      </c>
      <c r="J25" s="36" t="s">
        <v>158</v>
      </c>
      <c r="K25" s="36" t="s">
        <v>158</v>
      </c>
      <c r="L25" s="31" t="s">
        <v>31</v>
      </c>
      <c r="M25" s="29" t="s">
        <v>36</v>
      </c>
      <c r="N25" s="11" t="s">
        <v>37</v>
      </c>
      <c r="O25" s="21">
        <v>45818</v>
      </c>
      <c r="P25" s="51">
        <v>45818</v>
      </c>
      <c r="Q25" s="63" t="s">
        <v>47</v>
      </c>
      <c r="R25" s="64" t="s">
        <v>43</v>
      </c>
      <c r="S25" s="55" t="str">
        <f>IFERROR(IF(AND(Q25="",R25=""),"",IF(AND(Q25="-",R25="-"),IF(#REF!="","Cs合計を入力してください",#REF!),IF(NOT(ISERROR(Q25*1+R25*1)),ROUND(Q25+R25, 1-INT(LOG(ABS(Q25+R25)))),IF(NOT(ISERROR(Q25*1)),ROUND(Q25, 1-INT(LOG(ABS(Q25)))),IF(NOT(ISERROR(R25*1)),ROUND(R25, 1-INT(LOG(ABS(R25)))),IF(ISERROR(Q25*1+R25*1),"&lt;"&amp;ROUND(IF(Q25="-",0,SUBSTITUTE(Q25,"&lt;",""))*1+IF(R25="-",0,SUBSTITUTE(R25,"&lt;",""))*1,1-INT(LOG(ABS(IF(Q25="-",0,SUBSTITUTE(Q25,"&lt;",""))*1+IF(R25="-",0,SUBSTITUTE(R25,"&lt;",""))*1)))))))))),"入力形式が間違っています")</f>
        <v>&lt;18</v>
      </c>
    </row>
    <row r="26" spans="1:19" ht="45" customHeight="1" x14ac:dyDescent="0.2">
      <c r="A26" s="36">
        <f t="shared" si="0"/>
        <v>21</v>
      </c>
      <c r="B26" s="36" t="s">
        <v>34</v>
      </c>
      <c r="C26" s="6" t="s">
        <v>34</v>
      </c>
      <c r="D26" s="15" t="s">
        <v>25</v>
      </c>
      <c r="E26" s="36" t="s">
        <v>34</v>
      </c>
      <c r="F26" s="6" t="s">
        <v>85</v>
      </c>
      <c r="G26" s="28" t="s">
        <v>32</v>
      </c>
      <c r="H26" s="15" t="s">
        <v>2</v>
      </c>
      <c r="I26" s="36" t="s">
        <v>86</v>
      </c>
      <c r="J26" s="36" t="s">
        <v>158</v>
      </c>
      <c r="K26" s="36" t="s">
        <v>101</v>
      </c>
      <c r="L26" s="31" t="s">
        <v>31</v>
      </c>
      <c r="M26" s="29" t="s">
        <v>36</v>
      </c>
      <c r="N26" s="11" t="s">
        <v>37</v>
      </c>
      <c r="O26" s="21">
        <v>45818</v>
      </c>
      <c r="P26" s="51">
        <v>45818</v>
      </c>
      <c r="Q26" s="63" t="s">
        <v>102</v>
      </c>
      <c r="R26" s="64" t="s">
        <v>103</v>
      </c>
      <c r="S26" s="55" t="str">
        <f>IFERROR(IF(AND(Q26="",R26=""),"",IF(AND(Q26="-",R26="-"),IF(#REF!="","Cs合計を入力してください",#REF!),IF(NOT(ISERROR(Q26*1+R26*1)),ROUND(Q26+R26, 1-INT(LOG(ABS(Q26+R26)))),IF(NOT(ISERROR(Q26*1)),ROUND(Q26, 1-INT(LOG(ABS(Q26)))),IF(NOT(ISERROR(R26*1)),ROUND(R26, 1-INT(LOG(ABS(R26)))),IF(ISERROR(Q26*1+R26*1),"&lt;"&amp;ROUND(IF(Q26="-",0,SUBSTITUTE(Q26,"&lt;",""))*1+IF(R26="-",0,SUBSTITUTE(R26,"&lt;",""))*1,1-INT(LOG(ABS(IF(Q26="-",0,SUBSTITUTE(Q26,"&lt;",""))*1+IF(R26="-",0,SUBSTITUTE(R26,"&lt;",""))*1)))))))))),"入力形式が間違っています")</f>
        <v>&lt;17</v>
      </c>
    </row>
    <row r="27" spans="1:19" ht="45" customHeight="1" x14ac:dyDescent="0.2">
      <c r="A27" s="36">
        <f t="shared" si="0"/>
        <v>22</v>
      </c>
      <c r="B27" s="36" t="s">
        <v>34</v>
      </c>
      <c r="C27" s="6" t="s">
        <v>34</v>
      </c>
      <c r="D27" s="15" t="s">
        <v>25</v>
      </c>
      <c r="E27" s="36" t="s">
        <v>34</v>
      </c>
      <c r="F27" s="6" t="s">
        <v>85</v>
      </c>
      <c r="G27" s="28" t="s">
        <v>32</v>
      </c>
      <c r="H27" s="8" t="s">
        <v>2</v>
      </c>
      <c r="I27" s="36" t="s">
        <v>104</v>
      </c>
      <c r="J27" s="36" t="s">
        <v>158</v>
      </c>
      <c r="K27" s="36" t="s">
        <v>105</v>
      </c>
      <c r="L27" s="31" t="s">
        <v>31</v>
      </c>
      <c r="M27" s="29" t="s">
        <v>36</v>
      </c>
      <c r="N27" s="11" t="s">
        <v>37</v>
      </c>
      <c r="O27" s="21">
        <v>45818</v>
      </c>
      <c r="P27" s="51">
        <v>45818</v>
      </c>
      <c r="Q27" s="63" t="s">
        <v>44</v>
      </c>
      <c r="R27" s="64" t="s">
        <v>106</v>
      </c>
      <c r="S27" s="55" t="str">
        <f>IFERROR(IF(AND(Q27="",R27=""),"",IF(AND(Q27="-",R27="-"),IF(#REF!="","Cs合計を入力してください",#REF!),IF(NOT(ISERROR(Q27*1+R27*1)),ROUND(Q27+R27, 1-INT(LOG(ABS(Q27+R27)))),IF(NOT(ISERROR(Q27*1)),ROUND(Q27, 1-INT(LOG(ABS(Q27)))),IF(NOT(ISERROR(R27*1)),ROUND(R27, 1-INT(LOG(ABS(R27)))),IF(ISERROR(Q27*1+R27*1),"&lt;"&amp;ROUND(IF(Q27="-",0,SUBSTITUTE(Q27,"&lt;",""))*1+IF(R27="-",0,SUBSTITUTE(R27,"&lt;",""))*1,1-INT(LOG(ABS(IF(Q27="-",0,SUBSTITUTE(Q27,"&lt;",""))*1+IF(R27="-",0,SUBSTITUTE(R27,"&lt;",""))*1)))))))))),"入力形式が間違っています")</f>
        <v>&lt;17</v>
      </c>
    </row>
    <row r="28" spans="1:19" ht="45" customHeight="1" x14ac:dyDescent="0.2">
      <c r="A28" s="36">
        <f t="shared" si="0"/>
        <v>23</v>
      </c>
      <c r="B28" s="7" t="s">
        <v>34</v>
      </c>
      <c r="C28" s="14" t="s">
        <v>34</v>
      </c>
      <c r="D28" s="15" t="s">
        <v>25</v>
      </c>
      <c r="E28" s="36" t="s">
        <v>38</v>
      </c>
      <c r="F28" s="36" t="s">
        <v>50</v>
      </c>
      <c r="G28" s="28" t="s">
        <v>32</v>
      </c>
      <c r="H28" s="8" t="s">
        <v>2</v>
      </c>
      <c r="I28" s="36" t="s">
        <v>107</v>
      </c>
      <c r="J28" s="36" t="s">
        <v>45</v>
      </c>
      <c r="K28" s="36" t="s">
        <v>158</v>
      </c>
      <c r="L28" s="31" t="s">
        <v>31</v>
      </c>
      <c r="M28" s="34" t="s">
        <v>42</v>
      </c>
      <c r="N28" s="11" t="s">
        <v>37</v>
      </c>
      <c r="O28" s="21">
        <v>45825</v>
      </c>
      <c r="P28" s="51">
        <v>45825</v>
      </c>
      <c r="Q28" s="54" t="s">
        <v>108</v>
      </c>
      <c r="R28" s="49" t="s">
        <v>109</v>
      </c>
      <c r="S28" s="55" t="str">
        <f>IFERROR(IF(AND(Q28="",R28=""),"",IF(AND(Q28="-",R28="-"),IF(#REF!="","Cs合計を入力してください",#REF!),IF(NOT(ISERROR(Q28*1+R28*1)),ROUND(Q28+R28, 1-INT(LOG(ABS(Q28+R28)))),IF(NOT(ISERROR(Q28*1)),ROUND(Q28, 1-INT(LOG(ABS(Q28)))),IF(NOT(ISERROR(R28*1)),ROUND(R28, 1-INT(LOG(ABS(R28)))),IF(ISERROR(Q28*1+R28*1),"&lt;"&amp;ROUND(IF(Q28="-",0,SUBSTITUTE(Q28,"&lt;",""))*1+IF(R28="-",0,SUBSTITUTE(R28,"&lt;",""))*1,1-INT(LOG(ABS(IF(Q28="-",0,SUBSTITUTE(Q28,"&lt;",""))*1+IF(R28="-",0,SUBSTITUTE(R28,"&lt;",""))*1)))))))))),"入力形式が間違っています")</f>
        <v>&lt;14</v>
      </c>
    </row>
    <row r="29" spans="1:19" ht="45" customHeight="1" x14ac:dyDescent="0.2">
      <c r="A29" s="36">
        <f t="shared" si="0"/>
        <v>24</v>
      </c>
      <c r="B29" s="36" t="s">
        <v>34</v>
      </c>
      <c r="C29" s="6" t="s">
        <v>34</v>
      </c>
      <c r="D29" s="15" t="s">
        <v>25</v>
      </c>
      <c r="E29" s="36" t="s">
        <v>38</v>
      </c>
      <c r="F29" s="36" t="s">
        <v>50</v>
      </c>
      <c r="G29" s="28" t="s">
        <v>32</v>
      </c>
      <c r="H29" s="8" t="s">
        <v>2</v>
      </c>
      <c r="I29" s="36" t="s">
        <v>107</v>
      </c>
      <c r="J29" s="36" t="s">
        <v>45</v>
      </c>
      <c r="K29" s="36" t="s">
        <v>158</v>
      </c>
      <c r="L29" s="31" t="s">
        <v>31</v>
      </c>
      <c r="M29" s="34" t="s">
        <v>42</v>
      </c>
      <c r="N29" s="11" t="s">
        <v>37</v>
      </c>
      <c r="O29" s="20">
        <v>45825</v>
      </c>
      <c r="P29" s="52">
        <v>45825</v>
      </c>
      <c r="Q29" s="54" t="s">
        <v>110</v>
      </c>
      <c r="R29" s="49" t="s">
        <v>49</v>
      </c>
      <c r="S29" s="55" t="str">
        <f>IFERROR(IF(AND(Q29="",R29=""),"",IF(AND(Q29="-",R29="-"),IF(#REF!="","Cs合計を入力してください",#REF!),IF(NOT(ISERROR(Q29*1+R29*1)),ROUND(Q29+R29, 1-INT(LOG(ABS(Q29+R29)))),IF(NOT(ISERROR(Q29*1)),ROUND(Q29, 1-INT(LOG(ABS(Q29)))),IF(NOT(ISERROR(R29*1)),ROUND(R29, 1-INT(LOG(ABS(R29)))),IF(ISERROR(Q29*1+R29*1),"&lt;"&amp;ROUND(IF(Q29="-",0,SUBSTITUTE(Q29,"&lt;",""))*1+IF(R29="-",0,SUBSTITUTE(R29,"&lt;",""))*1,1-INT(LOG(ABS(IF(Q29="-",0,SUBSTITUTE(Q29,"&lt;",""))*1+IF(R29="-",0,SUBSTITUTE(R29,"&lt;",""))*1)))))))))),"入力形式が間違っています")</f>
        <v>&lt;18</v>
      </c>
    </row>
    <row r="30" spans="1:19" ht="45" customHeight="1" x14ac:dyDescent="0.2">
      <c r="A30" s="36">
        <f t="shared" si="0"/>
        <v>25</v>
      </c>
      <c r="B30" s="36" t="s">
        <v>34</v>
      </c>
      <c r="C30" s="6" t="s">
        <v>34</v>
      </c>
      <c r="D30" s="15" t="s">
        <v>25</v>
      </c>
      <c r="E30" s="36" t="s">
        <v>38</v>
      </c>
      <c r="F30" s="14" t="s">
        <v>40</v>
      </c>
      <c r="G30" s="28" t="s">
        <v>32</v>
      </c>
      <c r="H30" s="8" t="s">
        <v>1</v>
      </c>
      <c r="I30" s="36" t="s">
        <v>111</v>
      </c>
      <c r="J30" s="36" t="s">
        <v>41</v>
      </c>
      <c r="K30" s="36" t="s">
        <v>158</v>
      </c>
      <c r="L30" s="31" t="s">
        <v>31</v>
      </c>
      <c r="M30" s="35" t="s">
        <v>36</v>
      </c>
      <c r="N30" s="17" t="s">
        <v>37</v>
      </c>
      <c r="O30" s="20">
        <v>45825</v>
      </c>
      <c r="P30" s="52">
        <v>45825</v>
      </c>
      <c r="Q30" s="54" t="s">
        <v>112</v>
      </c>
      <c r="R30" s="49" t="s">
        <v>113</v>
      </c>
      <c r="S30" s="55" t="str">
        <f>IFERROR(IF(AND(Q30="",R30=""),"",IF(AND(Q30="-",R30="-"),IF(#REF!="","Cs合計を入力してください",#REF!),IF(NOT(ISERROR(Q30*1+R30*1)),ROUND(Q30+R30, 1-INT(LOG(ABS(Q30+R30)))),IF(NOT(ISERROR(Q30*1)),ROUND(Q30, 1-INT(LOG(ABS(Q30)))),IF(NOT(ISERROR(R30*1)),ROUND(R30, 1-INT(LOG(ABS(R30)))),IF(ISERROR(Q30*1+R30*1),"&lt;"&amp;ROUND(IF(Q30="-",0,SUBSTITUTE(Q30,"&lt;",""))*1+IF(R30="-",0,SUBSTITUTE(R30,"&lt;",""))*1,1-INT(LOG(ABS(IF(Q30="-",0,SUBSTITUTE(Q30,"&lt;",""))*1+IF(R30="-",0,SUBSTITUTE(R30,"&lt;",""))*1)))))))))),"入力形式が間違っています")</f>
        <v>&lt;18</v>
      </c>
    </row>
    <row r="31" spans="1:19" ht="45" customHeight="1" x14ac:dyDescent="0.2">
      <c r="A31" s="36">
        <f t="shared" si="0"/>
        <v>26</v>
      </c>
      <c r="B31" s="36" t="s">
        <v>34</v>
      </c>
      <c r="C31" s="6" t="s">
        <v>34</v>
      </c>
      <c r="D31" s="15" t="s">
        <v>25</v>
      </c>
      <c r="E31" s="36" t="s">
        <v>38</v>
      </c>
      <c r="F31" s="14" t="s">
        <v>40</v>
      </c>
      <c r="G31" s="28" t="s">
        <v>32</v>
      </c>
      <c r="H31" s="8" t="s">
        <v>1</v>
      </c>
      <c r="I31" s="36" t="s">
        <v>73</v>
      </c>
      <c r="J31" s="36" t="s">
        <v>48</v>
      </c>
      <c r="K31" s="36" t="s">
        <v>158</v>
      </c>
      <c r="L31" s="31" t="s">
        <v>31</v>
      </c>
      <c r="M31" s="34" t="s">
        <v>36</v>
      </c>
      <c r="N31" s="11" t="s">
        <v>37</v>
      </c>
      <c r="O31" s="20">
        <v>45825</v>
      </c>
      <c r="P31" s="52">
        <v>45825</v>
      </c>
      <c r="Q31" s="54" t="s">
        <v>39</v>
      </c>
      <c r="R31" s="49" t="s">
        <v>114</v>
      </c>
      <c r="S31" s="55" t="str">
        <f>IFERROR(IF(AND(Q31="",R31=""),"",IF(AND(Q31="-",R31="-"),IF(#REF!="","Cs合計を入力してください",#REF!),IF(NOT(ISERROR(Q31*1+R31*1)),ROUND(Q31+R31, 1-INT(LOG(ABS(Q31+R31)))),IF(NOT(ISERROR(Q31*1)),ROUND(Q31, 1-INT(LOG(ABS(Q31)))),IF(NOT(ISERROR(R31*1)),ROUND(R31, 1-INT(LOG(ABS(R31)))),IF(ISERROR(Q31*1+R31*1),"&lt;"&amp;ROUND(IF(Q31="-",0,SUBSTITUTE(Q31,"&lt;",""))*1+IF(R31="-",0,SUBSTITUTE(R31,"&lt;",""))*1,1-INT(LOG(ABS(IF(Q31="-",0,SUBSTITUTE(Q31,"&lt;",""))*1+IF(R31="-",0,SUBSTITUTE(R31,"&lt;",""))*1)))))))))),"入力形式が間違っています")</f>
        <v>&lt;17</v>
      </c>
    </row>
    <row r="32" spans="1:19" ht="45" customHeight="1" x14ac:dyDescent="0.2">
      <c r="A32" s="36">
        <f t="shared" si="0"/>
        <v>27</v>
      </c>
      <c r="B32" s="36" t="s">
        <v>34</v>
      </c>
      <c r="C32" s="6" t="s">
        <v>34</v>
      </c>
      <c r="D32" s="15" t="s">
        <v>25</v>
      </c>
      <c r="E32" s="36" t="s">
        <v>38</v>
      </c>
      <c r="F32" s="14" t="s">
        <v>40</v>
      </c>
      <c r="G32" s="28" t="s">
        <v>32</v>
      </c>
      <c r="H32" s="8" t="s">
        <v>1</v>
      </c>
      <c r="I32" s="36" t="s">
        <v>115</v>
      </c>
      <c r="J32" s="36" t="s">
        <v>48</v>
      </c>
      <c r="K32" s="36" t="s">
        <v>158</v>
      </c>
      <c r="L32" s="31" t="s">
        <v>31</v>
      </c>
      <c r="M32" s="34" t="s">
        <v>36</v>
      </c>
      <c r="N32" s="11" t="s">
        <v>37</v>
      </c>
      <c r="O32" s="20">
        <v>45825</v>
      </c>
      <c r="P32" s="52">
        <v>45825</v>
      </c>
      <c r="Q32" s="54" t="s">
        <v>116</v>
      </c>
      <c r="R32" s="49" t="s">
        <v>55</v>
      </c>
      <c r="S32" s="55" t="str">
        <f>IFERROR(IF(AND(Q32="",R32=""),"",IF(AND(Q32="-",R32="-"),IF(#REF!="","Cs合計を入力してください",#REF!),IF(NOT(ISERROR(Q32*1+R32*1)),ROUND(Q32+R32, 1-INT(LOG(ABS(Q32+R32)))),IF(NOT(ISERROR(Q32*1)),ROUND(Q32, 1-INT(LOG(ABS(Q32)))),IF(NOT(ISERROR(R32*1)),ROUND(R32, 1-INT(LOG(ABS(R32)))),IF(ISERROR(Q32*1+R32*1),"&lt;"&amp;ROUND(IF(Q32="-",0,SUBSTITUTE(Q32,"&lt;",""))*1+IF(R32="-",0,SUBSTITUTE(R32,"&lt;",""))*1,1-INT(LOG(ABS(IF(Q32="-",0,SUBSTITUTE(Q32,"&lt;",""))*1+IF(R32="-",0,SUBSTITUTE(R32,"&lt;",""))*1)))))))))),"入力形式が間違っています")</f>
        <v>&lt;18</v>
      </c>
    </row>
    <row r="33" spans="1:19" ht="45" customHeight="1" x14ac:dyDescent="0.2">
      <c r="A33" s="36">
        <f t="shared" si="0"/>
        <v>28</v>
      </c>
      <c r="B33" s="7" t="s">
        <v>34</v>
      </c>
      <c r="C33" s="14" t="s">
        <v>34</v>
      </c>
      <c r="D33" s="15" t="s">
        <v>25</v>
      </c>
      <c r="E33" s="36" t="s">
        <v>34</v>
      </c>
      <c r="F33" s="14" t="s">
        <v>40</v>
      </c>
      <c r="G33" s="28" t="s">
        <v>32</v>
      </c>
      <c r="H33" s="8" t="s">
        <v>1</v>
      </c>
      <c r="I33" s="7" t="s">
        <v>117</v>
      </c>
      <c r="J33" s="36" t="s">
        <v>41</v>
      </c>
      <c r="K33" s="36" t="s">
        <v>40</v>
      </c>
      <c r="L33" s="31" t="s">
        <v>31</v>
      </c>
      <c r="M33" s="29" t="s">
        <v>42</v>
      </c>
      <c r="N33" s="11" t="s">
        <v>37</v>
      </c>
      <c r="O33" s="20">
        <v>45838</v>
      </c>
      <c r="P33" s="52">
        <v>45839</v>
      </c>
      <c r="Q33" s="56" t="s">
        <v>118</v>
      </c>
      <c r="R33" s="57" t="s">
        <v>119</v>
      </c>
      <c r="S33" s="55" t="str">
        <f>IFERROR(IF(AND(Q33="",R33=""),"",IF(AND(Q33="-",R33="-"),IF(#REF!="","Cs合計を入力してください",#REF!),IF(NOT(ISERROR(Q33*1+R33*1)),ROUND(Q33+R33, 1-INT(LOG(ABS(Q33+R33)))),IF(NOT(ISERROR(Q33*1)),ROUND(Q33, 1-INT(LOG(ABS(Q33)))),IF(NOT(ISERROR(R33*1)),ROUND(R33, 1-INT(LOG(ABS(R33)))),IF(ISERROR(Q33*1+R33*1),"&lt;"&amp;ROUND(IF(Q33="-",0,SUBSTITUTE(Q33,"&lt;",""))*1+IF(R33="-",0,SUBSTITUTE(R33,"&lt;",""))*1,1-INT(LOG(ABS(IF(Q33="-",0,SUBSTITUTE(Q33,"&lt;",""))*1+IF(R33="-",0,SUBSTITUTE(R33,"&lt;",""))*1)))))))))),"入力形式が間違っています")</f>
        <v>&lt;18</v>
      </c>
    </row>
    <row r="34" spans="1:19" ht="45" customHeight="1" x14ac:dyDescent="0.2">
      <c r="A34" s="36">
        <f t="shared" si="0"/>
        <v>29</v>
      </c>
      <c r="B34" s="36" t="s">
        <v>34</v>
      </c>
      <c r="C34" s="6" t="s">
        <v>34</v>
      </c>
      <c r="D34" s="15" t="s">
        <v>25</v>
      </c>
      <c r="E34" s="36" t="s">
        <v>34</v>
      </c>
      <c r="F34" s="6" t="s">
        <v>40</v>
      </c>
      <c r="G34" s="28" t="s">
        <v>32</v>
      </c>
      <c r="H34" s="15" t="s">
        <v>1</v>
      </c>
      <c r="I34" s="36" t="s">
        <v>117</v>
      </c>
      <c r="J34" s="36" t="s">
        <v>41</v>
      </c>
      <c r="K34" s="36" t="s">
        <v>40</v>
      </c>
      <c r="L34" s="31" t="s">
        <v>31</v>
      </c>
      <c r="M34" s="29" t="s">
        <v>42</v>
      </c>
      <c r="N34" s="11" t="s">
        <v>37</v>
      </c>
      <c r="O34" s="20">
        <v>45838</v>
      </c>
      <c r="P34" s="52">
        <v>45839</v>
      </c>
      <c r="Q34" s="56" t="s">
        <v>120</v>
      </c>
      <c r="R34" s="57" t="s">
        <v>121</v>
      </c>
      <c r="S34" s="55" t="str">
        <f>IFERROR(IF(AND(Q34="",R34=""),"",IF(AND(Q34="-",R34="-"),IF(#REF!="","Cs合計を入力してください",#REF!),IF(NOT(ISERROR(Q34*1+R34*1)),ROUND(Q34+R34, 1-INT(LOG(ABS(Q34+R34)))),IF(NOT(ISERROR(Q34*1)),ROUND(Q34, 1-INT(LOG(ABS(Q34)))),IF(NOT(ISERROR(R34*1)),ROUND(R34, 1-INT(LOG(ABS(R34)))),IF(ISERROR(Q34*1+R34*1),"&lt;"&amp;ROUND(IF(Q34="-",0,SUBSTITUTE(Q34,"&lt;",""))*1+IF(R34="-",0,SUBSTITUTE(R34,"&lt;",""))*1,1-INT(LOG(ABS(IF(Q34="-",0,SUBSTITUTE(Q34,"&lt;",""))*1+IF(R34="-",0,SUBSTITUTE(R34,"&lt;",""))*1)))))))))),"入力形式が間違っています")</f>
        <v>&lt;15</v>
      </c>
    </row>
    <row r="35" spans="1:19" ht="45" customHeight="1" x14ac:dyDescent="0.2">
      <c r="A35" s="36">
        <f t="shared" si="0"/>
        <v>30</v>
      </c>
      <c r="B35" s="36" t="s">
        <v>34</v>
      </c>
      <c r="C35" s="6" t="s">
        <v>34</v>
      </c>
      <c r="D35" s="15" t="s">
        <v>25</v>
      </c>
      <c r="E35" s="36" t="s">
        <v>34</v>
      </c>
      <c r="F35" s="6" t="s">
        <v>40</v>
      </c>
      <c r="G35" s="28" t="s">
        <v>32</v>
      </c>
      <c r="H35" s="15" t="s">
        <v>1</v>
      </c>
      <c r="I35" s="36" t="s">
        <v>117</v>
      </c>
      <c r="J35" s="36" t="s">
        <v>41</v>
      </c>
      <c r="K35" s="36" t="s">
        <v>40</v>
      </c>
      <c r="L35" s="31" t="s">
        <v>31</v>
      </c>
      <c r="M35" s="32" t="s">
        <v>36</v>
      </c>
      <c r="N35" s="17" t="s">
        <v>37</v>
      </c>
      <c r="O35" s="20">
        <v>45838</v>
      </c>
      <c r="P35" s="52">
        <v>45839</v>
      </c>
      <c r="Q35" s="56" t="s">
        <v>122</v>
      </c>
      <c r="R35" s="57" t="s">
        <v>123</v>
      </c>
      <c r="S35" s="55" t="str">
        <f>IFERROR(IF(AND(Q35="",R35=""),"",IF(AND(Q35="-",R35="-"),IF(#REF!="","Cs合計を入力してください",#REF!),IF(NOT(ISERROR(Q35*1+R35*1)),ROUND(Q35+R35, 1-INT(LOG(ABS(Q35+R35)))),IF(NOT(ISERROR(Q35*1)),ROUND(Q35, 1-INT(LOG(ABS(Q35)))),IF(NOT(ISERROR(R35*1)),ROUND(R35, 1-INT(LOG(ABS(R35)))),IF(ISERROR(Q35*1+R35*1),"&lt;"&amp;ROUND(IF(Q35="-",0,SUBSTITUTE(Q35,"&lt;",""))*1+IF(R35="-",0,SUBSTITUTE(R35,"&lt;",""))*1,1-INT(LOG(ABS(IF(Q35="-",0,SUBSTITUTE(Q35,"&lt;",""))*1+IF(R35="-",0,SUBSTITUTE(R35,"&lt;",""))*1)))))))))),"入力形式が間違っています")</f>
        <v>&lt;19</v>
      </c>
    </row>
    <row r="36" spans="1:19" ht="45" customHeight="1" x14ac:dyDescent="0.2">
      <c r="A36" s="36">
        <f t="shared" si="0"/>
        <v>31</v>
      </c>
      <c r="B36" s="36" t="s">
        <v>34</v>
      </c>
      <c r="C36" s="6" t="s">
        <v>34</v>
      </c>
      <c r="D36" s="15" t="s">
        <v>25</v>
      </c>
      <c r="E36" s="36" t="s">
        <v>34</v>
      </c>
      <c r="F36" s="6" t="s">
        <v>40</v>
      </c>
      <c r="G36" s="28" t="s">
        <v>32</v>
      </c>
      <c r="H36" s="15" t="s">
        <v>1</v>
      </c>
      <c r="I36" s="36" t="s">
        <v>117</v>
      </c>
      <c r="J36" s="36" t="s">
        <v>41</v>
      </c>
      <c r="K36" s="36" t="s">
        <v>40</v>
      </c>
      <c r="L36" s="31" t="s">
        <v>31</v>
      </c>
      <c r="M36" s="29" t="s">
        <v>42</v>
      </c>
      <c r="N36" s="11" t="s">
        <v>37</v>
      </c>
      <c r="O36" s="20">
        <v>45838</v>
      </c>
      <c r="P36" s="52">
        <v>45839</v>
      </c>
      <c r="Q36" s="56" t="s">
        <v>90</v>
      </c>
      <c r="R36" s="57" t="s">
        <v>124</v>
      </c>
      <c r="S36" s="55" t="str">
        <f>IFERROR(IF(AND(Q36="",R36=""),"",IF(AND(Q36="-",R36="-"),IF(#REF!="","Cs合計を入力してください",#REF!),IF(NOT(ISERROR(Q36*1+R36*1)),ROUND(Q36+R36, 1-INT(LOG(ABS(Q36+R36)))),IF(NOT(ISERROR(Q36*1)),ROUND(Q36, 1-INT(LOG(ABS(Q36)))),IF(NOT(ISERROR(R36*1)),ROUND(R36, 1-INT(LOG(ABS(R36)))),IF(ISERROR(Q36*1+R36*1),"&lt;"&amp;ROUND(IF(Q36="-",0,SUBSTITUTE(Q36,"&lt;",""))*1+IF(R36="-",0,SUBSTITUTE(R36,"&lt;",""))*1,1-INT(LOG(ABS(IF(Q36="-",0,SUBSTITUTE(Q36,"&lt;",""))*1+IF(R36="-",0,SUBSTITUTE(R36,"&lt;",""))*1)))))))))),"入力形式が間違っています")</f>
        <v>&lt;19</v>
      </c>
    </row>
    <row r="37" spans="1:19" ht="45" customHeight="1" thickBot="1" x14ac:dyDescent="0.25">
      <c r="A37" s="36">
        <f t="shared" si="0"/>
        <v>32</v>
      </c>
      <c r="B37" s="36" t="s">
        <v>34</v>
      </c>
      <c r="C37" s="6" t="s">
        <v>34</v>
      </c>
      <c r="D37" s="15" t="s">
        <v>25</v>
      </c>
      <c r="E37" s="36" t="s">
        <v>34</v>
      </c>
      <c r="F37" s="6" t="s">
        <v>40</v>
      </c>
      <c r="G37" s="28" t="s">
        <v>32</v>
      </c>
      <c r="H37" s="15" t="s">
        <v>1</v>
      </c>
      <c r="I37" s="36" t="s">
        <v>117</v>
      </c>
      <c r="J37" s="36" t="s">
        <v>41</v>
      </c>
      <c r="K37" s="36" t="s">
        <v>40</v>
      </c>
      <c r="L37" s="31" t="s">
        <v>31</v>
      </c>
      <c r="M37" s="29" t="s">
        <v>42</v>
      </c>
      <c r="N37" s="11" t="s">
        <v>37</v>
      </c>
      <c r="O37" s="20">
        <v>45838</v>
      </c>
      <c r="P37" s="52">
        <v>45839</v>
      </c>
      <c r="Q37" s="66" t="s">
        <v>125</v>
      </c>
      <c r="R37" s="67" t="s">
        <v>126</v>
      </c>
      <c r="S37" s="60" t="str">
        <f>IFERROR(IF(AND(Q37="",R37=""),"",IF(AND(Q37="-",R37="-"),IF(#REF!="","Cs合計を入力してください",#REF!),IF(NOT(ISERROR(Q37*1+R37*1)),ROUND(Q37+R37, 1-INT(LOG(ABS(Q37+R37)))),IF(NOT(ISERROR(Q37*1)),ROUND(Q37, 1-INT(LOG(ABS(Q37)))),IF(NOT(ISERROR(R37*1)),ROUND(R37, 1-INT(LOG(ABS(R37)))),IF(ISERROR(Q37*1+R37*1),"&lt;"&amp;ROUND(IF(Q37="-",0,SUBSTITUTE(Q37,"&lt;",""))*1+IF(R37="-",0,SUBSTITUTE(R37,"&lt;",""))*1,1-INT(LOG(ABS(IF(Q37="-",0,SUBSTITUTE(Q37,"&lt;",""))*1+IF(R37="-",0,SUBSTITUTE(R37,"&lt;",""))*1)))))))))),"入力形式が間違っています")</f>
        <v>&lt;18</v>
      </c>
    </row>
  </sheetData>
  <dataConsolidate/>
  <mergeCells count="24">
    <mergeCell ref="Q2:S2"/>
    <mergeCell ref="A2:A5"/>
    <mergeCell ref="B2:B5"/>
    <mergeCell ref="C2:C5"/>
    <mergeCell ref="D2:F2"/>
    <mergeCell ref="G2:G5"/>
    <mergeCell ref="I2:L2"/>
    <mergeCell ref="M2:N2"/>
    <mergeCell ref="O2:P2"/>
    <mergeCell ref="D3:D5"/>
    <mergeCell ref="E3:E5"/>
    <mergeCell ref="F3:F5"/>
    <mergeCell ref="I3:I5"/>
    <mergeCell ref="L3:L5"/>
    <mergeCell ref="M3:M5"/>
    <mergeCell ref="H2:H5"/>
    <mergeCell ref="S3:S5"/>
    <mergeCell ref="J4:J5"/>
    <mergeCell ref="K4:K5"/>
    <mergeCell ref="R3:R5"/>
    <mergeCell ref="Q3:Q5"/>
    <mergeCell ref="N3:N5"/>
    <mergeCell ref="O3:O5"/>
    <mergeCell ref="P3:P5"/>
  </mergeCells>
  <phoneticPr fontId="8"/>
  <conditionalFormatting sqref="S6:S37">
    <cfRule type="expression" dxfId="2" priority="20">
      <formula>#REF!="○"</formula>
    </cfRule>
  </conditionalFormatting>
  <dataValidations count="6">
    <dataValidation type="date" allowBlank="1" showInputMessage="1" showErrorMessage="1" sqref="O6:P37">
      <formula1>23743</formula1>
      <formula2>61453</formula2>
    </dataValidation>
    <dataValidation type="list" allowBlank="1" showInputMessage="1" showErrorMessage="1" sqref="J23:J27 J6:J12 J14:J19">
      <formula1>野生_栽培</formula1>
    </dataValidation>
    <dataValidation type="list" allowBlank="1" showInputMessage="1" showErrorMessage="1" sqref="H6:H37">
      <formula1>食品カテゴリ</formula1>
    </dataValidation>
    <dataValidation type="list" allowBlank="1" showInputMessage="1" showErrorMessage="1" sqref="G6:G37">
      <formula1>流通品_非流通品</formula1>
    </dataValidation>
    <dataValidation type="list" allowBlank="1" showInputMessage="1" showErrorMessage="1" sqref="D6:D37">
      <formula1>産地</formula1>
    </dataValidation>
    <dataValidation type="list" allowBlank="1" showInputMessage="1" showErrorMessage="1" sqref="N1 N38:N1048576 N3:N5">
      <formula1>#REF!</formula1>
    </dataValidation>
  </dataValidations>
  <printOptions horizontalCentered="1"/>
  <pageMargins left="0.39370078740157483" right="0.39370078740157483" top="0.55118110236220474" bottom="0.74803149606299213" header="0.70866141732283472" footer="0.31496062992125984"/>
  <pageSetup paperSize="9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'[0630【別添】検査結果報告様式（R2改正後）.xlsx]マスタ（削除不可）'!#REF!</xm:f>
          </x14:formula1>
          <xm:sqref>N35 L35</xm:sqref>
        </x14:dataValidation>
        <x14:dataValidation type="list" allowBlank="1" showInputMessage="1" showErrorMessage="1">
          <x14:formula1>
            <xm:f>'\\bsrvinffl010\210_保健福祉部\保健所\生活衛生課\食品衛生係\非公開\001食品衛生法関係\収去\R7収去\放射性物質\厚生労働省報告\4-6月\[0617【別添】検査結果報告様式（R2改正後）.xlsx]マスタ（削除不可）'!#REF!</xm:f>
          </x14:formula1>
          <xm:sqref>N30:N32 L30:L32</xm:sqref>
        </x14:dataValidation>
        <x14:dataValidation type="list" allowBlank="1" showInputMessage="1" showErrorMessage="1">
          <x14:formula1>
            <xm:f>'\\bsrvinffl010\210_保健福祉部\保健所\生活衛生課\食品衛生係\非公開\001食品衛生法関係\収去\R7収去\放射性物質\厚生労働省報告\4-6月\[0610【別添】検査結果報告様式（R2改正後）.xlsx]マスタ（削除不可）'!#REF!</xm:f>
          </x14:formula1>
          <xm:sqref>N23:N27 L23:L27</xm:sqref>
        </x14:dataValidation>
        <x14:dataValidation type="list" allowBlank="1" showInputMessage="1" showErrorMessage="1">
          <x14:formula1>
            <xm:f>'\\bsrvinffl010\210_保健福祉部\保健所\生活衛生課\食品衛生係\非公開\001食品衛生法関係\収去\R7収去\放射性物質\厚生労働省報告\4-6月\[0526【別添】検査結果報告様式（R2改正後）.xlsx]マスタ（削除不可）'!#REF!</xm:f>
          </x14:formula1>
          <xm:sqref>N22 L22</xm:sqref>
        </x14:dataValidation>
        <x14:dataValidation type="list" allowBlank="1" showInputMessage="1" showErrorMessage="1">
          <x14:formula1>
            <xm:f>'\\bsrvinffl010\210_保健福祉部\保健所\生活衛生課\食品衛生係\非公開\001食品衛生法関係\収去\R7収去\放射性物質\厚生労働省報告\4-6月\[0514【別添】検査結果報告様式（R2改正後） .xlsx]マスタ（削除不可）'!#REF!</xm:f>
          </x14:formula1>
          <xm:sqref>N17:N19 L17:L19</xm:sqref>
        </x14:dataValidation>
        <x14:dataValidation type="list" allowBlank="1" showInputMessage="1" showErrorMessage="1">
          <x14:formula1>
            <xm:f>'\\bsrvinffl010\210_保健福祉部\保健所\生活衛生課\食品衛生係\非公開\001食品衛生法関係\収去\R7収去\放射性物質\厚生労働省報告\4-6月\[0422【別添】検査結果報告様式（R2改正後）.xlsx]マスタ（削除不可）'!#REF!</xm:f>
          </x14:formula1>
          <xm:sqref>N13:N15 L13:L15 J13</xm:sqref>
        </x14:dataValidation>
        <x14:dataValidation type="list" allowBlank="1" showInputMessage="1" showErrorMessage="1">
          <x14:formula1>
            <xm:f>'\\bsrvinffl010\210_保健福祉部\保健所\生活衛生課\食品衛生係\非公開\001食品衛生法関係\収去\R7収去\放射性物質\厚生労働省報告\4-6月\[0415【別添】検査結果報告様式（R2改正後）.xlsx]マスタ（削除不可）'!#REF!</xm:f>
          </x14:formula1>
          <xm:sqref>N6:N12 L6:L12</xm:sqref>
        </x14:dataValidation>
        <x14:dataValidation type="list" allowBlank="1" showInputMessage="1" showErrorMessage="1">
          <x14:formula1>
            <xm:f>'C:\Users\199525\Desktop\[0523n【別添】検査結果報告様式（R2改正後）.xlsx]マスタ（削除不可）'!#REF!</xm:f>
          </x14:formula1>
          <xm:sqref>N36:N37 L36:L37 N28:N29 L20:L21 N20:N21 L28:L29 L33:L34 N33:N34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zoomScale="80" zoomScaleNormal="80" workbookViewId="0">
      <selection activeCell="A2" sqref="A2:A5"/>
    </sheetView>
  </sheetViews>
  <sheetFormatPr defaultColWidth="9" defaultRowHeight="13.2" x14ac:dyDescent="0.2"/>
  <cols>
    <col min="1" max="1" width="8.6640625" style="5" customWidth="1"/>
    <col min="2" max="5" width="10.6640625" style="12" customWidth="1"/>
    <col min="6" max="6" width="20.6640625" style="12" customWidth="1"/>
    <col min="7" max="8" width="10.6640625" style="13" customWidth="1"/>
    <col min="9" max="11" width="16.6640625" style="12" customWidth="1"/>
    <col min="12" max="12" width="25.6640625" style="12" customWidth="1"/>
    <col min="13" max="13" width="16.6640625" style="12" customWidth="1"/>
    <col min="14" max="14" width="10.6640625" style="12" customWidth="1"/>
    <col min="15" max="16" width="10.6640625" style="22" customWidth="1"/>
    <col min="17" max="19" width="10.6640625" style="12" customWidth="1"/>
    <col min="20" max="16384" width="9" style="5"/>
  </cols>
  <sheetData>
    <row r="1" spans="1:19" ht="16.8" thickBot="1" x14ac:dyDescent="0.25">
      <c r="A1" s="1" t="s">
        <v>5</v>
      </c>
      <c r="B1" s="2" t="s">
        <v>158</v>
      </c>
      <c r="C1" s="2" t="s">
        <v>158</v>
      </c>
      <c r="D1" s="3" t="s">
        <v>158</v>
      </c>
      <c r="E1" s="2" t="s">
        <v>158</v>
      </c>
      <c r="F1" s="2" t="s">
        <v>158</v>
      </c>
      <c r="G1" s="2" t="s">
        <v>158</v>
      </c>
      <c r="H1" s="2" t="s">
        <v>158</v>
      </c>
      <c r="I1" s="2" t="s">
        <v>158</v>
      </c>
      <c r="J1" s="2" t="s">
        <v>158</v>
      </c>
      <c r="K1" s="2" t="s">
        <v>158</v>
      </c>
      <c r="L1" s="2" t="s">
        <v>158</v>
      </c>
      <c r="M1" s="4" t="s">
        <v>158</v>
      </c>
      <c r="N1" s="2" t="s">
        <v>158</v>
      </c>
      <c r="O1" s="18" t="s">
        <v>158</v>
      </c>
      <c r="P1" s="19" t="s">
        <v>158</v>
      </c>
      <c r="Q1" s="3" t="s">
        <v>158</v>
      </c>
      <c r="R1" s="3" t="s">
        <v>158</v>
      </c>
      <c r="S1" s="13" t="s">
        <v>158</v>
      </c>
    </row>
    <row r="2" spans="1:19" ht="13.5" customHeight="1" x14ac:dyDescent="0.2">
      <c r="A2" s="97" t="s">
        <v>9</v>
      </c>
      <c r="B2" s="97" t="s">
        <v>10</v>
      </c>
      <c r="C2" s="85" t="s">
        <v>11</v>
      </c>
      <c r="D2" s="100" t="s">
        <v>6</v>
      </c>
      <c r="E2" s="101"/>
      <c r="F2" s="102"/>
      <c r="G2" s="103" t="s">
        <v>15</v>
      </c>
      <c r="H2" s="115" t="s">
        <v>16</v>
      </c>
      <c r="I2" s="106" t="s">
        <v>7</v>
      </c>
      <c r="J2" s="101"/>
      <c r="K2" s="101"/>
      <c r="L2" s="102"/>
      <c r="M2" s="100" t="s">
        <v>27</v>
      </c>
      <c r="N2" s="102"/>
      <c r="O2" s="107" t="s">
        <v>28</v>
      </c>
      <c r="P2" s="118"/>
      <c r="Q2" s="119" t="s">
        <v>252</v>
      </c>
      <c r="R2" s="120"/>
      <c r="S2" s="121"/>
    </row>
    <row r="3" spans="1:19" x14ac:dyDescent="0.2">
      <c r="A3" s="98"/>
      <c r="B3" s="98"/>
      <c r="C3" s="86"/>
      <c r="D3" s="109" t="s">
        <v>12</v>
      </c>
      <c r="E3" s="112" t="s">
        <v>13</v>
      </c>
      <c r="F3" s="85" t="s">
        <v>14</v>
      </c>
      <c r="G3" s="104"/>
      <c r="H3" s="116"/>
      <c r="I3" s="112" t="s">
        <v>17</v>
      </c>
      <c r="J3" s="24" t="s">
        <v>158</v>
      </c>
      <c r="K3" s="23" t="s">
        <v>158</v>
      </c>
      <c r="L3" s="85" t="s">
        <v>29</v>
      </c>
      <c r="M3" s="112" t="s">
        <v>18</v>
      </c>
      <c r="N3" s="85" t="s">
        <v>19</v>
      </c>
      <c r="O3" s="88" t="s">
        <v>0</v>
      </c>
      <c r="P3" s="91" t="s">
        <v>20</v>
      </c>
      <c r="Q3" s="83" t="s">
        <v>21</v>
      </c>
      <c r="R3" s="80" t="s">
        <v>22</v>
      </c>
      <c r="S3" s="75" t="s">
        <v>23</v>
      </c>
    </row>
    <row r="4" spans="1:19" ht="63.9" customHeight="1" x14ac:dyDescent="0.2">
      <c r="A4" s="98"/>
      <c r="B4" s="98"/>
      <c r="C4" s="86"/>
      <c r="D4" s="110"/>
      <c r="E4" s="113"/>
      <c r="F4" s="86"/>
      <c r="G4" s="104"/>
      <c r="H4" s="116"/>
      <c r="I4" s="113"/>
      <c r="J4" s="77" t="s">
        <v>30</v>
      </c>
      <c r="K4" s="77" t="s">
        <v>33</v>
      </c>
      <c r="L4" s="86"/>
      <c r="M4" s="113"/>
      <c r="N4" s="86"/>
      <c r="O4" s="89"/>
      <c r="P4" s="92"/>
      <c r="Q4" s="83"/>
      <c r="R4" s="80"/>
      <c r="S4" s="75"/>
    </row>
    <row r="5" spans="1:19" ht="30" customHeight="1" thickBot="1" x14ac:dyDescent="0.25">
      <c r="A5" s="99"/>
      <c r="B5" s="99"/>
      <c r="C5" s="87"/>
      <c r="D5" s="111"/>
      <c r="E5" s="114"/>
      <c r="F5" s="87"/>
      <c r="G5" s="105"/>
      <c r="H5" s="117"/>
      <c r="I5" s="114"/>
      <c r="J5" s="78"/>
      <c r="K5" s="78"/>
      <c r="L5" s="87"/>
      <c r="M5" s="114"/>
      <c r="N5" s="87"/>
      <c r="O5" s="90"/>
      <c r="P5" s="93"/>
      <c r="Q5" s="84"/>
      <c r="R5" s="81"/>
      <c r="S5" s="76"/>
    </row>
    <row r="6" spans="1:19" ht="45" customHeight="1" thickTop="1" x14ac:dyDescent="0.2">
      <c r="A6" s="7">
        <v>1</v>
      </c>
      <c r="B6" s="39" t="s">
        <v>34</v>
      </c>
      <c r="C6" s="6" t="s">
        <v>34</v>
      </c>
      <c r="D6" s="8" t="s">
        <v>127</v>
      </c>
      <c r="E6" s="39" t="s">
        <v>128</v>
      </c>
      <c r="F6" s="6" t="s">
        <v>129</v>
      </c>
      <c r="G6" s="28" t="s">
        <v>32</v>
      </c>
      <c r="H6" s="15" t="s">
        <v>3</v>
      </c>
      <c r="I6" s="39" t="s">
        <v>206</v>
      </c>
      <c r="J6" s="39" t="s">
        <v>24</v>
      </c>
      <c r="K6" s="39" t="s">
        <v>135</v>
      </c>
      <c r="L6" s="31" t="s">
        <v>31</v>
      </c>
      <c r="M6" s="29" t="s">
        <v>36</v>
      </c>
      <c r="N6" s="11" t="s">
        <v>37</v>
      </c>
      <c r="O6" s="40">
        <v>45846</v>
      </c>
      <c r="P6" s="50">
        <v>45846</v>
      </c>
      <c r="Q6" s="61" t="s">
        <v>207</v>
      </c>
      <c r="R6" s="48" t="s">
        <v>208</v>
      </c>
      <c r="S6" s="62" t="str">
        <f>IFERROR(IF(AND(Q6="",R6=""),"",IF(AND(Q6="-",R6="-"),IF(#REF!="","Cs合計を入力してください",#REF!),IF(NOT(ISERROR(Q6*1+R6*1)),ROUND(Q6+R6, 1-INT(LOG(ABS(Q6+R6)))),IF(NOT(ISERROR(Q6*1)),ROUND(Q6, 1-INT(LOG(ABS(Q6)))),IF(NOT(ISERROR(R6*1)),ROUND(R6, 1-INT(LOG(ABS(R6)))),IF(ISERROR(Q6*1+R6*1),"&lt;"&amp;ROUND(IF(Q6="-",0,SUBSTITUTE(Q6,"&lt;",""))*1+IF(R6="-",0,SUBSTITUTE(R6,"&lt;",""))*1,1-INT(LOG(ABS(IF(Q6="-",0,SUBSTITUTE(Q6,"&lt;",""))*1+IF(R6="-",0,SUBSTITUTE(R6,"&lt;",""))*1)))))))))),"入力形式が間違っています")</f>
        <v>&lt;18</v>
      </c>
    </row>
    <row r="7" spans="1:19" ht="45" customHeight="1" x14ac:dyDescent="0.2">
      <c r="A7" s="39">
        <f>A6+1</f>
        <v>2</v>
      </c>
      <c r="B7" s="39" t="s">
        <v>34</v>
      </c>
      <c r="C7" s="6" t="s">
        <v>34</v>
      </c>
      <c r="D7" s="8" t="s">
        <v>134</v>
      </c>
      <c r="E7" s="39" t="s">
        <v>135</v>
      </c>
      <c r="F7" s="6" t="s">
        <v>209</v>
      </c>
      <c r="G7" s="28" t="s">
        <v>32</v>
      </c>
      <c r="H7" s="15" t="s">
        <v>3</v>
      </c>
      <c r="I7" s="39" t="s">
        <v>210</v>
      </c>
      <c r="J7" s="39" t="s">
        <v>211</v>
      </c>
      <c r="K7" s="39" t="s">
        <v>135</v>
      </c>
      <c r="L7" s="31" t="s">
        <v>31</v>
      </c>
      <c r="M7" s="29" t="s">
        <v>36</v>
      </c>
      <c r="N7" s="11" t="s">
        <v>37</v>
      </c>
      <c r="O7" s="40">
        <v>45846</v>
      </c>
      <c r="P7" s="51">
        <v>45846</v>
      </c>
      <c r="Q7" s="54" t="s">
        <v>133</v>
      </c>
      <c r="R7" s="49" t="s">
        <v>212</v>
      </c>
      <c r="S7" s="55" t="str">
        <f>IFERROR(IF(AND(Q7="",R7=""),"",IF(AND(Q7="-",R7="-"),IF(#REF!="","Cs合計を入力してください",#REF!),IF(NOT(ISERROR(Q7*1+R7*1)),ROUND(Q7+R7, 1-INT(LOG(ABS(Q7+R7)))),IF(NOT(ISERROR(Q7*1)),ROUND(Q7, 1-INT(LOG(ABS(Q7)))),IF(NOT(ISERROR(R7*1)),ROUND(R7, 1-INT(LOG(ABS(R7)))),IF(ISERROR(Q7*1+R7*1),"&lt;"&amp;ROUND(IF(Q7="-",0,SUBSTITUTE(Q7,"&lt;",""))*1+IF(R7="-",0,SUBSTITUTE(R7,"&lt;",""))*1,1-INT(LOG(ABS(IF(Q7="-",0,SUBSTITUTE(Q7,"&lt;",""))*1+IF(R7="-",0,SUBSTITUTE(R7,"&lt;",""))*1)))))))))),"入力形式が間違っています")</f>
        <v>&lt;16</v>
      </c>
    </row>
    <row r="8" spans="1:19" ht="45" customHeight="1" x14ac:dyDescent="0.2">
      <c r="A8" s="39">
        <f t="shared" ref="A8:A28" si="0">A7+1</f>
        <v>3</v>
      </c>
      <c r="B8" s="39" t="s">
        <v>34</v>
      </c>
      <c r="C8" s="6" t="s">
        <v>34</v>
      </c>
      <c r="D8" s="8" t="s">
        <v>213</v>
      </c>
      <c r="E8" s="39" t="s">
        <v>135</v>
      </c>
      <c r="F8" s="6" t="s">
        <v>214</v>
      </c>
      <c r="G8" s="28" t="s">
        <v>32</v>
      </c>
      <c r="H8" s="8" t="s">
        <v>3</v>
      </c>
      <c r="I8" s="39" t="s">
        <v>215</v>
      </c>
      <c r="J8" s="39" t="s">
        <v>24</v>
      </c>
      <c r="K8" s="39" t="s">
        <v>135</v>
      </c>
      <c r="L8" s="31" t="s">
        <v>31</v>
      </c>
      <c r="M8" s="29" t="s">
        <v>36</v>
      </c>
      <c r="N8" s="11" t="s">
        <v>37</v>
      </c>
      <c r="O8" s="40">
        <v>45846</v>
      </c>
      <c r="P8" s="51">
        <v>45846</v>
      </c>
      <c r="Q8" s="54" t="s">
        <v>61</v>
      </c>
      <c r="R8" s="49" t="s">
        <v>216</v>
      </c>
      <c r="S8" s="55" t="str">
        <f>IFERROR(IF(AND(Q8="",R8=""),"",IF(AND(Q8="-",R8="-"),IF(#REF!="","Cs合計を入力してください",#REF!),IF(NOT(ISERROR(Q8*1+R8*1)),ROUND(Q8+R8, 1-INT(LOG(ABS(Q8+R8)))),IF(NOT(ISERROR(Q8*1)),ROUND(Q8, 1-INT(LOG(ABS(Q8)))),IF(NOT(ISERROR(R8*1)),ROUND(R8, 1-INT(LOG(ABS(R8)))),IF(ISERROR(Q8*1+R8*1),"&lt;"&amp;ROUND(IF(Q8="-",0,SUBSTITUTE(Q8,"&lt;",""))*1+IF(R8="-",0,SUBSTITUTE(R8,"&lt;",""))*1,1-INT(LOG(ABS(IF(Q8="-",0,SUBSTITUTE(Q8,"&lt;",""))*1+IF(R8="-",0,SUBSTITUTE(R8,"&lt;",""))*1)))))))))),"入力形式が間違っています")</f>
        <v>&lt;18</v>
      </c>
    </row>
    <row r="9" spans="1:19" ht="45" customHeight="1" x14ac:dyDescent="0.2">
      <c r="A9" s="39">
        <f t="shared" si="0"/>
        <v>4</v>
      </c>
      <c r="B9" s="7" t="s">
        <v>34</v>
      </c>
      <c r="C9" s="14" t="s">
        <v>34</v>
      </c>
      <c r="D9" s="15" t="s">
        <v>25</v>
      </c>
      <c r="E9" s="39" t="s">
        <v>34</v>
      </c>
      <c r="F9" s="45" t="s">
        <v>158</v>
      </c>
      <c r="G9" s="28" t="s">
        <v>32</v>
      </c>
      <c r="H9" s="8" t="s">
        <v>1</v>
      </c>
      <c r="I9" s="7" t="s">
        <v>218</v>
      </c>
      <c r="J9" s="39" t="s">
        <v>41</v>
      </c>
      <c r="K9" s="45" t="s">
        <v>158</v>
      </c>
      <c r="L9" s="31" t="s">
        <v>31</v>
      </c>
      <c r="M9" s="29" t="s">
        <v>42</v>
      </c>
      <c r="N9" s="11" t="s">
        <v>37</v>
      </c>
      <c r="O9" s="26">
        <v>45866</v>
      </c>
      <c r="P9" s="52">
        <v>45868</v>
      </c>
      <c r="Q9" s="56" t="s">
        <v>185</v>
      </c>
      <c r="R9" s="57" t="s">
        <v>219</v>
      </c>
      <c r="S9" s="55" t="str">
        <f>IFERROR(IF(AND(Q9="",R9=""),"",IF(AND(Q9="-",R9="-"),IF(#REF!="","Cs合計を入力してください",#REF!),IF(NOT(ISERROR(Q9*1+R9*1)),ROUND(Q9+R9, 1-INT(LOG(ABS(Q9+R9)))),IF(NOT(ISERROR(Q9*1)),ROUND(Q9, 1-INT(LOG(ABS(Q9)))),IF(NOT(ISERROR(R9*1)),ROUND(R9, 1-INT(LOG(ABS(R9)))),IF(ISERROR(Q9*1+R9*1),"&lt;"&amp;ROUND(IF(Q9="-",0,SUBSTITUTE(Q9,"&lt;",""))*1+IF(R9="-",0,SUBSTITUTE(R9,"&lt;",""))*1,1-INT(LOG(ABS(IF(Q9="-",0,SUBSTITUTE(Q9,"&lt;",""))*1+IF(R9="-",0,SUBSTITUTE(R9,"&lt;",""))*1)))))))))),"入力形式が間違っています")</f>
        <v>&lt;18</v>
      </c>
    </row>
    <row r="10" spans="1:19" ht="45" customHeight="1" x14ac:dyDescent="0.2">
      <c r="A10" s="39">
        <f t="shared" si="0"/>
        <v>5</v>
      </c>
      <c r="B10" s="39" t="s">
        <v>34</v>
      </c>
      <c r="C10" s="6" t="s">
        <v>34</v>
      </c>
      <c r="D10" s="15" t="s">
        <v>25</v>
      </c>
      <c r="E10" s="39" t="s">
        <v>34</v>
      </c>
      <c r="F10" s="45" t="s">
        <v>158</v>
      </c>
      <c r="G10" s="28" t="s">
        <v>32</v>
      </c>
      <c r="H10" s="15" t="s">
        <v>1</v>
      </c>
      <c r="I10" s="39" t="s">
        <v>218</v>
      </c>
      <c r="J10" s="39" t="s">
        <v>41</v>
      </c>
      <c r="K10" s="45" t="s">
        <v>158</v>
      </c>
      <c r="L10" s="31" t="s">
        <v>31</v>
      </c>
      <c r="M10" s="29" t="s">
        <v>42</v>
      </c>
      <c r="N10" s="11" t="s">
        <v>37</v>
      </c>
      <c r="O10" s="26">
        <v>45866</v>
      </c>
      <c r="P10" s="52">
        <v>45868</v>
      </c>
      <c r="Q10" s="56" t="s">
        <v>220</v>
      </c>
      <c r="R10" s="57" t="s">
        <v>221</v>
      </c>
      <c r="S10" s="55" t="str">
        <f>IFERROR(IF(AND(Q10="",R10=""),"",IF(AND(Q10="-",R10="-"),IF(#REF!="","Cs合計を入力してください",#REF!),IF(NOT(ISERROR(Q10*1+R10*1)),ROUND(Q10+R10, 1-INT(LOG(ABS(Q10+R10)))),IF(NOT(ISERROR(Q10*1)),ROUND(Q10, 1-INT(LOG(ABS(Q10)))),IF(NOT(ISERROR(R10*1)),ROUND(R10, 1-INT(LOG(ABS(R10)))),IF(ISERROR(Q10*1+R10*1),"&lt;"&amp;ROUND(IF(Q10="-",0,SUBSTITUTE(Q10,"&lt;",""))*1+IF(R10="-",0,SUBSTITUTE(R10,"&lt;",""))*1,1-INT(LOG(ABS(IF(Q10="-",0,SUBSTITUTE(Q10,"&lt;",""))*1+IF(R10="-",0,SUBSTITUTE(R10,"&lt;",""))*1)))))))))),"入力形式が間違っています")</f>
        <v>&lt;17</v>
      </c>
    </row>
    <row r="11" spans="1:19" ht="45" customHeight="1" x14ac:dyDescent="0.2">
      <c r="A11" s="39">
        <f t="shared" si="0"/>
        <v>6</v>
      </c>
      <c r="B11" s="39" t="s">
        <v>34</v>
      </c>
      <c r="C11" s="6" t="s">
        <v>34</v>
      </c>
      <c r="D11" s="15" t="s">
        <v>25</v>
      </c>
      <c r="E11" s="39" t="s">
        <v>34</v>
      </c>
      <c r="F11" s="45" t="s">
        <v>158</v>
      </c>
      <c r="G11" s="28" t="s">
        <v>32</v>
      </c>
      <c r="H11" s="15" t="s">
        <v>1</v>
      </c>
      <c r="I11" s="39" t="s">
        <v>218</v>
      </c>
      <c r="J11" s="39" t="s">
        <v>41</v>
      </c>
      <c r="K11" s="45" t="s">
        <v>158</v>
      </c>
      <c r="L11" s="31" t="s">
        <v>31</v>
      </c>
      <c r="M11" s="32" t="s">
        <v>36</v>
      </c>
      <c r="N11" s="17" t="s">
        <v>37</v>
      </c>
      <c r="O11" s="26">
        <v>45866</v>
      </c>
      <c r="P11" s="52">
        <v>45868</v>
      </c>
      <c r="Q11" s="56" t="s">
        <v>222</v>
      </c>
      <c r="R11" s="57" t="s">
        <v>223</v>
      </c>
      <c r="S11" s="55" t="str">
        <f>IFERROR(IF(AND(Q11="",R11=""),"",IF(AND(Q11="-",R11="-"),IF(#REF!="","Cs合計を入力してください",#REF!),IF(NOT(ISERROR(Q11*1+R11*1)),ROUND(Q11+R11, 1-INT(LOG(ABS(Q11+R11)))),IF(NOT(ISERROR(Q11*1)),ROUND(Q11, 1-INT(LOG(ABS(Q11)))),IF(NOT(ISERROR(R11*1)),ROUND(R11, 1-INT(LOG(ABS(R11)))),IF(ISERROR(Q11*1+R11*1),"&lt;"&amp;ROUND(IF(Q11="-",0,SUBSTITUTE(Q11,"&lt;",""))*1+IF(R11="-",0,SUBSTITUTE(R11,"&lt;",""))*1,1-INT(LOG(ABS(IF(Q11="-",0,SUBSTITUTE(Q11,"&lt;",""))*1+IF(R11="-",0,SUBSTITUTE(R11,"&lt;",""))*1)))))))))),"入力形式が間違っています")</f>
        <v>&lt;17</v>
      </c>
    </row>
    <row r="12" spans="1:19" ht="45" customHeight="1" x14ac:dyDescent="0.2">
      <c r="A12" s="39">
        <f t="shared" si="0"/>
        <v>7</v>
      </c>
      <c r="B12" s="39" t="s">
        <v>34</v>
      </c>
      <c r="C12" s="6" t="s">
        <v>34</v>
      </c>
      <c r="D12" s="15" t="s">
        <v>25</v>
      </c>
      <c r="E12" s="39" t="s">
        <v>34</v>
      </c>
      <c r="F12" s="45" t="s">
        <v>158</v>
      </c>
      <c r="G12" s="28" t="s">
        <v>32</v>
      </c>
      <c r="H12" s="15" t="s">
        <v>1</v>
      </c>
      <c r="I12" s="39" t="s">
        <v>218</v>
      </c>
      <c r="J12" s="39" t="s">
        <v>41</v>
      </c>
      <c r="K12" s="45" t="s">
        <v>158</v>
      </c>
      <c r="L12" s="31" t="s">
        <v>31</v>
      </c>
      <c r="M12" s="29" t="s">
        <v>36</v>
      </c>
      <c r="N12" s="11" t="s">
        <v>37</v>
      </c>
      <c r="O12" s="26">
        <v>45866</v>
      </c>
      <c r="P12" s="52">
        <v>45868</v>
      </c>
      <c r="Q12" s="56" t="s">
        <v>224</v>
      </c>
      <c r="R12" s="57" t="s">
        <v>225</v>
      </c>
      <c r="S12" s="55" t="str">
        <f>IFERROR(IF(AND(Q12="",R12=""),"",IF(AND(Q12="-",R12="-"),IF(#REF!="","Cs合計を入力してください",#REF!),IF(NOT(ISERROR(Q12*1+R12*1)),ROUND(Q12+R12, 1-INT(LOG(ABS(Q12+R12)))),IF(NOT(ISERROR(Q12*1)),ROUND(Q12, 1-INT(LOG(ABS(Q12)))),IF(NOT(ISERROR(R12*1)),ROUND(R12, 1-INT(LOG(ABS(R12)))),IF(ISERROR(Q12*1+R12*1),"&lt;"&amp;ROUND(IF(Q12="-",0,SUBSTITUTE(Q12,"&lt;",""))*1+IF(R12="-",0,SUBSTITUTE(R12,"&lt;",""))*1,1-INT(LOG(ABS(IF(Q12="-",0,SUBSTITUTE(Q12,"&lt;",""))*1+IF(R12="-",0,SUBSTITUTE(R12,"&lt;",""))*1)))))))))),"入力形式が間違っています")</f>
        <v>&lt;19</v>
      </c>
    </row>
    <row r="13" spans="1:19" ht="45" customHeight="1" x14ac:dyDescent="0.2">
      <c r="A13" s="39">
        <f t="shared" si="0"/>
        <v>8</v>
      </c>
      <c r="B13" s="39" t="s">
        <v>34</v>
      </c>
      <c r="C13" s="6" t="s">
        <v>34</v>
      </c>
      <c r="D13" s="15" t="s">
        <v>25</v>
      </c>
      <c r="E13" s="39" t="s">
        <v>34</v>
      </c>
      <c r="F13" s="45" t="s">
        <v>158</v>
      </c>
      <c r="G13" s="28" t="s">
        <v>32</v>
      </c>
      <c r="H13" s="15" t="s">
        <v>1</v>
      </c>
      <c r="I13" s="39" t="s">
        <v>218</v>
      </c>
      <c r="J13" s="39" t="s">
        <v>41</v>
      </c>
      <c r="K13" s="45" t="s">
        <v>158</v>
      </c>
      <c r="L13" s="31" t="s">
        <v>31</v>
      </c>
      <c r="M13" s="29" t="s">
        <v>36</v>
      </c>
      <c r="N13" s="11" t="s">
        <v>37</v>
      </c>
      <c r="O13" s="26">
        <v>45866</v>
      </c>
      <c r="P13" s="52">
        <v>45868</v>
      </c>
      <c r="Q13" s="56" t="s">
        <v>226</v>
      </c>
      <c r="R13" s="57" t="s">
        <v>227</v>
      </c>
      <c r="S13" s="55" t="str">
        <f>IFERROR(IF(AND(Q13="",R13=""),"",IF(AND(Q13="-",R13="-"),IF(#REF!="","Cs合計を入力してください",#REF!),IF(NOT(ISERROR(Q13*1+R13*1)),ROUND(Q13+R13, 1-INT(LOG(ABS(Q13+R13)))),IF(NOT(ISERROR(Q13*1)),ROUND(Q13, 1-INT(LOG(ABS(Q13)))),IF(NOT(ISERROR(R13*1)),ROUND(R13, 1-INT(LOG(ABS(R13)))),IF(ISERROR(Q13*1+R13*1),"&lt;"&amp;ROUND(IF(Q13="-",0,SUBSTITUTE(Q13,"&lt;",""))*1+IF(R13="-",0,SUBSTITUTE(R13,"&lt;",""))*1,1-INT(LOG(ABS(IF(Q13="-",0,SUBSTITUTE(Q13,"&lt;",""))*1+IF(R13="-",0,SUBSTITUTE(R13,"&lt;",""))*1)))))))))),"入力形式が間違っています")</f>
        <v>&lt;17</v>
      </c>
    </row>
    <row r="14" spans="1:19" ht="45" customHeight="1" x14ac:dyDescent="0.2">
      <c r="A14" s="39">
        <f t="shared" si="0"/>
        <v>9</v>
      </c>
      <c r="B14" s="7" t="s">
        <v>34</v>
      </c>
      <c r="C14" s="14" t="s">
        <v>34</v>
      </c>
      <c r="D14" s="15" t="s">
        <v>25</v>
      </c>
      <c r="E14" s="39" t="s">
        <v>34</v>
      </c>
      <c r="F14" s="45" t="s">
        <v>158</v>
      </c>
      <c r="G14" s="28" t="s">
        <v>32</v>
      </c>
      <c r="H14" s="8" t="s">
        <v>1</v>
      </c>
      <c r="I14" s="7" t="s">
        <v>228</v>
      </c>
      <c r="J14" s="39" t="s">
        <v>41</v>
      </c>
      <c r="K14" s="45" t="s">
        <v>158</v>
      </c>
      <c r="L14" s="31" t="s">
        <v>31</v>
      </c>
      <c r="M14" s="29" t="s">
        <v>42</v>
      </c>
      <c r="N14" s="11" t="s">
        <v>37</v>
      </c>
      <c r="O14" s="26">
        <v>45888</v>
      </c>
      <c r="P14" s="52">
        <v>45888</v>
      </c>
      <c r="Q14" s="56" t="s">
        <v>164</v>
      </c>
      <c r="R14" s="57" t="s">
        <v>161</v>
      </c>
      <c r="S14" s="55" t="str">
        <f>IFERROR(IF(AND(Q14="",R14=""),"",IF(AND(Q14="-",R14="-"),IF(#REF!="","Cs合計を入力してください",#REF!),IF(NOT(ISERROR(Q14*1+R14*1)),ROUND(Q14+R14, 1-INT(LOG(ABS(Q14+R14)))),IF(NOT(ISERROR(Q14*1)),ROUND(Q14, 1-INT(LOG(ABS(Q14)))),IF(NOT(ISERROR(R14*1)),ROUND(R14, 1-INT(LOG(ABS(R14)))),IF(ISERROR(Q14*1+R14*1),"&lt;"&amp;ROUND(IF(Q14="-",0,SUBSTITUTE(Q14,"&lt;",""))*1+IF(R14="-",0,SUBSTITUTE(R14,"&lt;",""))*1,1-INT(LOG(ABS(IF(Q14="-",0,SUBSTITUTE(Q14,"&lt;",""))*1+IF(R14="-",0,SUBSTITUTE(R14,"&lt;",""))*1)))))))))),"入力形式が間違っています")</f>
        <v>&lt;18</v>
      </c>
    </row>
    <row r="15" spans="1:19" ht="45" customHeight="1" x14ac:dyDescent="0.2">
      <c r="A15" s="39">
        <f t="shared" si="0"/>
        <v>10</v>
      </c>
      <c r="B15" s="39" t="s">
        <v>34</v>
      </c>
      <c r="C15" s="6" t="s">
        <v>34</v>
      </c>
      <c r="D15" s="15" t="s">
        <v>25</v>
      </c>
      <c r="E15" s="39" t="s">
        <v>34</v>
      </c>
      <c r="F15" s="45" t="s">
        <v>158</v>
      </c>
      <c r="G15" s="28" t="s">
        <v>32</v>
      </c>
      <c r="H15" s="15" t="s">
        <v>1</v>
      </c>
      <c r="I15" s="39" t="s">
        <v>228</v>
      </c>
      <c r="J15" s="39" t="s">
        <v>41</v>
      </c>
      <c r="K15" s="45" t="s">
        <v>158</v>
      </c>
      <c r="L15" s="31" t="s">
        <v>31</v>
      </c>
      <c r="M15" s="29" t="s">
        <v>42</v>
      </c>
      <c r="N15" s="11" t="s">
        <v>37</v>
      </c>
      <c r="O15" s="26">
        <v>45888</v>
      </c>
      <c r="P15" s="52">
        <v>45888</v>
      </c>
      <c r="Q15" s="56" t="s">
        <v>229</v>
      </c>
      <c r="R15" s="57" t="s">
        <v>163</v>
      </c>
      <c r="S15" s="55" t="str">
        <f>IFERROR(IF(AND(Q15="",R15=""),"",IF(AND(Q15="-",R15="-"),IF(#REF!="","Cs合計を入力してください",#REF!),IF(NOT(ISERROR(Q15*1+R15*1)),ROUND(Q15+R15, 1-INT(LOG(ABS(Q15+R15)))),IF(NOT(ISERROR(Q15*1)),ROUND(Q15, 1-INT(LOG(ABS(Q15)))),IF(NOT(ISERROR(R15*1)),ROUND(R15, 1-INT(LOG(ABS(R15)))),IF(ISERROR(Q15*1+R15*1),"&lt;"&amp;ROUND(IF(Q15="-",0,SUBSTITUTE(Q15,"&lt;",""))*1+IF(R15="-",0,SUBSTITUTE(R15,"&lt;",""))*1,1-INT(LOG(ABS(IF(Q15="-",0,SUBSTITUTE(Q15,"&lt;",""))*1+IF(R15="-",0,SUBSTITUTE(R15,"&lt;",""))*1)))))))))),"入力形式が間違っています")</f>
        <v>&lt;18</v>
      </c>
    </row>
    <row r="16" spans="1:19" ht="45" customHeight="1" x14ac:dyDescent="0.2">
      <c r="A16" s="39">
        <f t="shared" si="0"/>
        <v>11</v>
      </c>
      <c r="B16" s="39" t="s">
        <v>34</v>
      </c>
      <c r="C16" s="6" t="s">
        <v>34</v>
      </c>
      <c r="D16" s="15" t="s">
        <v>25</v>
      </c>
      <c r="E16" s="39" t="s">
        <v>34</v>
      </c>
      <c r="F16" s="45" t="s">
        <v>158</v>
      </c>
      <c r="G16" s="28" t="s">
        <v>32</v>
      </c>
      <c r="H16" s="15" t="s">
        <v>1</v>
      </c>
      <c r="I16" s="39" t="s">
        <v>228</v>
      </c>
      <c r="J16" s="39" t="s">
        <v>41</v>
      </c>
      <c r="K16" s="45" t="s">
        <v>158</v>
      </c>
      <c r="L16" s="31" t="s">
        <v>31</v>
      </c>
      <c r="M16" s="32" t="s">
        <v>36</v>
      </c>
      <c r="N16" s="17" t="s">
        <v>37</v>
      </c>
      <c r="O16" s="26">
        <v>45888</v>
      </c>
      <c r="P16" s="52">
        <v>45888</v>
      </c>
      <c r="Q16" s="56" t="s">
        <v>230</v>
      </c>
      <c r="R16" s="57" t="s">
        <v>231</v>
      </c>
      <c r="S16" s="55" t="str">
        <f>IFERROR(IF(AND(Q16="",R16=""),"",IF(AND(Q16="-",R16="-"),IF(#REF!="","Cs合計を入力してください",#REF!),IF(NOT(ISERROR(Q16*1+R16*1)),ROUND(Q16+R16, 1-INT(LOG(ABS(Q16+R16)))),IF(NOT(ISERROR(Q16*1)),ROUND(Q16, 1-INT(LOG(ABS(Q16)))),IF(NOT(ISERROR(R16*1)),ROUND(R16, 1-INT(LOG(ABS(R16)))),IF(ISERROR(Q16*1+R16*1),"&lt;"&amp;ROUND(IF(Q16="-",0,SUBSTITUTE(Q16,"&lt;",""))*1+IF(R16="-",0,SUBSTITUTE(R16,"&lt;",""))*1,1-INT(LOG(ABS(IF(Q16="-",0,SUBSTITUTE(Q16,"&lt;",""))*1+IF(R16="-",0,SUBSTITUTE(R16,"&lt;",""))*1)))))))))),"入力形式が間違っています")</f>
        <v>&lt;18</v>
      </c>
    </row>
    <row r="17" spans="1:19" ht="45" customHeight="1" x14ac:dyDescent="0.2">
      <c r="A17" s="39">
        <f t="shared" si="0"/>
        <v>12</v>
      </c>
      <c r="B17" s="7" t="s">
        <v>34</v>
      </c>
      <c r="C17" s="14" t="s">
        <v>34</v>
      </c>
      <c r="D17" s="15" t="s">
        <v>25</v>
      </c>
      <c r="E17" s="39" t="s">
        <v>34</v>
      </c>
      <c r="F17" s="45" t="s">
        <v>158</v>
      </c>
      <c r="G17" s="28" t="s">
        <v>32</v>
      </c>
      <c r="H17" s="8" t="s">
        <v>1</v>
      </c>
      <c r="I17" s="7" t="s">
        <v>232</v>
      </c>
      <c r="J17" s="39" t="s">
        <v>41</v>
      </c>
      <c r="K17" s="45" t="s">
        <v>158</v>
      </c>
      <c r="L17" s="31" t="s">
        <v>31</v>
      </c>
      <c r="M17" s="29" t="s">
        <v>42</v>
      </c>
      <c r="N17" s="11" t="s">
        <v>37</v>
      </c>
      <c r="O17" s="21">
        <v>45896</v>
      </c>
      <c r="P17" s="51">
        <v>45897</v>
      </c>
      <c r="Q17" s="56" t="s">
        <v>233</v>
      </c>
      <c r="R17" s="57" t="s">
        <v>234</v>
      </c>
      <c r="S17" s="55" t="str">
        <f>IFERROR(IF(AND(Q17="",R17=""),"",IF(AND(Q17="-",R17="-"),IF(#REF!="","Cs合計を入力してください",#REF!),IF(NOT(ISERROR(Q17*1+R17*1)),ROUND(Q17+R17, 1-INT(LOG(ABS(Q17+R17)))),IF(NOT(ISERROR(Q17*1)),ROUND(Q17, 1-INT(LOG(ABS(Q17)))),IF(NOT(ISERROR(R17*1)),ROUND(R17, 1-INT(LOG(ABS(R17)))),IF(ISERROR(Q17*1+R17*1),"&lt;"&amp;ROUND(IF(Q17="-",0,SUBSTITUTE(Q17,"&lt;",""))*1+IF(R17="-",0,SUBSTITUTE(R17,"&lt;",""))*1,1-INT(LOG(ABS(IF(Q17="-",0,SUBSTITUTE(Q17,"&lt;",""))*1+IF(R17="-",0,SUBSTITUTE(R17,"&lt;",""))*1)))))))))),"入力形式が間違っています")</f>
        <v>&lt;17</v>
      </c>
    </row>
    <row r="18" spans="1:19" ht="45" customHeight="1" x14ac:dyDescent="0.2">
      <c r="A18" s="39">
        <f t="shared" si="0"/>
        <v>13</v>
      </c>
      <c r="B18" s="39" t="s">
        <v>34</v>
      </c>
      <c r="C18" s="6" t="s">
        <v>34</v>
      </c>
      <c r="D18" s="15" t="s">
        <v>25</v>
      </c>
      <c r="E18" s="39" t="s">
        <v>34</v>
      </c>
      <c r="F18" s="45" t="s">
        <v>158</v>
      </c>
      <c r="G18" s="28" t="s">
        <v>32</v>
      </c>
      <c r="H18" s="15" t="s">
        <v>1</v>
      </c>
      <c r="I18" s="7" t="s">
        <v>232</v>
      </c>
      <c r="J18" s="39" t="s">
        <v>41</v>
      </c>
      <c r="K18" s="45" t="s">
        <v>158</v>
      </c>
      <c r="L18" s="31" t="s">
        <v>31</v>
      </c>
      <c r="M18" s="29" t="s">
        <v>42</v>
      </c>
      <c r="N18" s="11" t="s">
        <v>37</v>
      </c>
      <c r="O18" s="21">
        <v>45896</v>
      </c>
      <c r="P18" s="51">
        <v>45897</v>
      </c>
      <c r="Q18" s="56" t="s">
        <v>175</v>
      </c>
      <c r="R18" s="57" t="s">
        <v>235</v>
      </c>
      <c r="S18" s="55" t="str">
        <f>IFERROR(IF(AND(Q18="",R18=""),"",IF(AND(Q18="-",R18="-"),IF(#REF!="","Cs合計を入力してください",#REF!),IF(NOT(ISERROR(Q18*1+R18*1)),ROUND(Q18+R18, 1-INT(LOG(ABS(Q18+R18)))),IF(NOT(ISERROR(Q18*1)),ROUND(Q18, 1-INT(LOG(ABS(Q18)))),IF(NOT(ISERROR(R18*1)),ROUND(R18, 1-INT(LOG(ABS(R18)))),IF(ISERROR(Q18*1+R18*1),"&lt;"&amp;ROUND(IF(Q18="-",0,SUBSTITUTE(Q18,"&lt;",""))*1+IF(R18="-",0,SUBSTITUTE(R18,"&lt;",""))*1,1-INT(LOG(ABS(IF(Q18="-",0,SUBSTITUTE(Q18,"&lt;",""))*1+IF(R18="-",0,SUBSTITUTE(R18,"&lt;",""))*1)))))))))),"入力形式が間違っています")</f>
        <v>&lt;17</v>
      </c>
    </row>
    <row r="19" spans="1:19" ht="45" customHeight="1" x14ac:dyDescent="0.2">
      <c r="A19" s="39">
        <f t="shared" si="0"/>
        <v>14</v>
      </c>
      <c r="B19" s="39" t="s">
        <v>34</v>
      </c>
      <c r="C19" s="6" t="s">
        <v>34</v>
      </c>
      <c r="D19" s="15" t="s">
        <v>25</v>
      </c>
      <c r="E19" s="39" t="s">
        <v>34</v>
      </c>
      <c r="F19" s="45" t="s">
        <v>158</v>
      </c>
      <c r="G19" s="28" t="s">
        <v>32</v>
      </c>
      <c r="H19" s="15" t="s">
        <v>1</v>
      </c>
      <c r="I19" s="7" t="s">
        <v>232</v>
      </c>
      <c r="J19" s="39" t="s">
        <v>41</v>
      </c>
      <c r="K19" s="45" t="s">
        <v>158</v>
      </c>
      <c r="L19" s="31" t="s">
        <v>31</v>
      </c>
      <c r="M19" s="32" t="s">
        <v>36</v>
      </c>
      <c r="N19" s="17" t="s">
        <v>37</v>
      </c>
      <c r="O19" s="21">
        <v>45896</v>
      </c>
      <c r="P19" s="51">
        <v>45897</v>
      </c>
      <c r="Q19" s="56" t="s">
        <v>236</v>
      </c>
      <c r="R19" s="57" t="s">
        <v>183</v>
      </c>
      <c r="S19" s="55" t="str">
        <f>IFERROR(IF(AND(Q19="",R19=""),"",IF(AND(Q19="-",R19="-"),IF(#REF!="","Cs合計を入力してください",#REF!),IF(NOT(ISERROR(Q19*1+R19*1)),ROUND(Q19+R19, 1-INT(LOG(ABS(Q19+R19)))),IF(NOT(ISERROR(Q19*1)),ROUND(Q19, 1-INT(LOG(ABS(Q19)))),IF(NOT(ISERROR(R19*1)),ROUND(R19, 1-INT(LOG(ABS(R19)))),IF(ISERROR(Q19*1+R19*1),"&lt;"&amp;ROUND(IF(Q19="-",0,SUBSTITUTE(Q19,"&lt;",""))*1+IF(R19="-",0,SUBSTITUTE(R19,"&lt;",""))*1,1-INT(LOG(ABS(IF(Q19="-",0,SUBSTITUTE(Q19,"&lt;",""))*1+IF(R19="-",0,SUBSTITUTE(R19,"&lt;",""))*1)))))))))),"入力形式が間違っています")</f>
        <v>&lt;18</v>
      </c>
    </row>
    <row r="20" spans="1:19" ht="45" customHeight="1" x14ac:dyDescent="0.2">
      <c r="A20" s="39">
        <f t="shared" si="0"/>
        <v>15</v>
      </c>
      <c r="B20" s="39" t="s">
        <v>34</v>
      </c>
      <c r="C20" s="6" t="s">
        <v>34</v>
      </c>
      <c r="D20" s="15" t="s">
        <v>25</v>
      </c>
      <c r="E20" s="39" t="s">
        <v>34</v>
      </c>
      <c r="F20" s="45" t="s">
        <v>158</v>
      </c>
      <c r="G20" s="28" t="s">
        <v>32</v>
      </c>
      <c r="H20" s="15" t="s">
        <v>1</v>
      </c>
      <c r="I20" s="7" t="s">
        <v>232</v>
      </c>
      <c r="J20" s="39" t="s">
        <v>41</v>
      </c>
      <c r="K20" s="45" t="s">
        <v>158</v>
      </c>
      <c r="L20" s="31" t="s">
        <v>31</v>
      </c>
      <c r="M20" s="32" t="s">
        <v>36</v>
      </c>
      <c r="N20" s="17" t="s">
        <v>37</v>
      </c>
      <c r="O20" s="21">
        <v>45896</v>
      </c>
      <c r="P20" s="51">
        <v>45897</v>
      </c>
      <c r="Q20" s="56" t="s">
        <v>237</v>
      </c>
      <c r="R20" s="57" t="s">
        <v>238</v>
      </c>
      <c r="S20" s="55" t="str">
        <f>IFERROR(IF(AND(Q20="",R20=""),"",IF(AND(Q20="-",R20="-"),IF(#REF!="","Cs合計を入力してください",#REF!),IF(NOT(ISERROR(Q20*1+R20*1)),ROUND(Q20+R20, 1-INT(LOG(ABS(Q20+R20)))),IF(NOT(ISERROR(Q20*1)),ROUND(Q20, 1-INT(LOG(ABS(Q20)))),IF(NOT(ISERROR(R20*1)),ROUND(R20, 1-INT(LOG(ABS(R20)))),IF(ISERROR(Q20*1+R20*1),"&lt;"&amp;ROUND(IF(Q20="-",0,SUBSTITUTE(Q20,"&lt;",""))*1+IF(R20="-",0,SUBSTITUTE(R20,"&lt;",""))*1,1-INT(LOG(ABS(IF(Q20="-",0,SUBSTITUTE(Q20,"&lt;",""))*1+IF(R20="-",0,SUBSTITUTE(R20,"&lt;",""))*1)))))))))),"入力形式が間違っています")</f>
        <v>&lt;18</v>
      </c>
    </row>
    <row r="21" spans="1:19" ht="45" customHeight="1" x14ac:dyDescent="0.2">
      <c r="A21" s="39">
        <f t="shared" si="0"/>
        <v>16</v>
      </c>
      <c r="B21" s="39" t="s">
        <v>34</v>
      </c>
      <c r="C21" s="6" t="s">
        <v>34</v>
      </c>
      <c r="D21" s="15" t="s">
        <v>25</v>
      </c>
      <c r="E21" s="39" t="s">
        <v>34</v>
      </c>
      <c r="F21" s="45" t="s">
        <v>158</v>
      </c>
      <c r="G21" s="28" t="s">
        <v>32</v>
      </c>
      <c r="H21" s="15" t="s">
        <v>1</v>
      </c>
      <c r="I21" s="7" t="s">
        <v>232</v>
      </c>
      <c r="J21" s="39" t="s">
        <v>41</v>
      </c>
      <c r="K21" s="45" t="s">
        <v>158</v>
      </c>
      <c r="L21" s="31" t="s">
        <v>31</v>
      </c>
      <c r="M21" s="32" t="s">
        <v>36</v>
      </c>
      <c r="N21" s="17" t="s">
        <v>37</v>
      </c>
      <c r="O21" s="21">
        <v>45896</v>
      </c>
      <c r="P21" s="51">
        <v>45897</v>
      </c>
      <c r="Q21" s="56" t="s">
        <v>239</v>
      </c>
      <c r="R21" s="57" t="s">
        <v>224</v>
      </c>
      <c r="S21" s="55" t="str">
        <f>IFERROR(IF(AND(Q21="",R21=""),"",IF(AND(Q21="-",R21="-"),IF(#REF!="","Cs合計を入力してください",#REF!),IF(NOT(ISERROR(Q21*1+R21*1)),ROUND(Q21+R21, 1-INT(LOG(ABS(Q21+R21)))),IF(NOT(ISERROR(Q21*1)),ROUND(Q21, 1-INT(LOG(ABS(Q21)))),IF(NOT(ISERROR(R21*1)),ROUND(R21, 1-INT(LOG(ABS(R21)))),IF(ISERROR(Q21*1+R21*1),"&lt;"&amp;ROUND(IF(Q21="-",0,SUBSTITUTE(Q21,"&lt;",""))*1+IF(R21="-",0,SUBSTITUTE(R21,"&lt;",""))*1,1-INT(LOG(ABS(IF(Q21="-",0,SUBSTITUTE(Q21,"&lt;",""))*1+IF(R21="-",0,SUBSTITUTE(R21,"&lt;",""))*1)))))))))),"入力形式が間違っています")</f>
        <v>&lt;18</v>
      </c>
    </row>
    <row r="22" spans="1:19" ht="45" customHeight="1" x14ac:dyDescent="0.2">
      <c r="A22" s="39">
        <f t="shared" si="0"/>
        <v>17</v>
      </c>
      <c r="B22" s="7" t="s">
        <v>34</v>
      </c>
      <c r="C22" s="14" t="s">
        <v>34</v>
      </c>
      <c r="D22" s="15" t="s">
        <v>25</v>
      </c>
      <c r="E22" s="39" t="s">
        <v>34</v>
      </c>
      <c r="F22" s="45" t="s">
        <v>158</v>
      </c>
      <c r="G22" s="28" t="s">
        <v>32</v>
      </c>
      <c r="H22" s="8" t="s">
        <v>1</v>
      </c>
      <c r="I22" s="7" t="s">
        <v>232</v>
      </c>
      <c r="J22" s="39" t="s">
        <v>41</v>
      </c>
      <c r="K22" s="45" t="s">
        <v>158</v>
      </c>
      <c r="L22" s="31" t="s">
        <v>31</v>
      </c>
      <c r="M22" s="29" t="s">
        <v>42</v>
      </c>
      <c r="N22" s="11" t="s">
        <v>37</v>
      </c>
      <c r="O22" s="21">
        <v>45908</v>
      </c>
      <c r="P22" s="51">
        <v>45909</v>
      </c>
      <c r="Q22" s="56" t="s">
        <v>240</v>
      </c>
      <c r="R22" s="57" t="s">
        <v>241</v>
      </c>
      <c r="S22" s="55" t="str">
        <f>IFERROR(IF(AND(Q22="",R22=""),"",IF(AND(Q22="-",R22="-"),IF(#REF!="","Cs合計を入力してください",#REF!),IF(NOT(ISERROR(Q22*1+R22*1)),ROUND(Q22+R22, 1-INT(LOG(ABS(Q22+R22)))),IF(NOT(ISERROR(Q22*1)),ROUND(Q22, 1-INT(LOG(ABS(Q22)))),IF(NOT(ISERROR(R22*1)),ROUND(R22, 1-INT(LOG(ABS(R22)))),IF(ISERROR(Q22*1+R22*1),"&lt;"&amp;ROUND(IF(Q22="-",0,SUBSTITUTE(Q22,"&lt;",""))*1+IF(R22="-",0,SUBSTITUTE(R22,"&lt;",""))*1,1-INT(LOG(ABS(IF(Q22="-",0,SUBSTITUTE(Q22,"&lt;",""))*1+IF(R22="-",0,SUBSTITUTE(R22,"&lt;",""))*1)))))))))),"入力形式が間違っています")</f>
        <v>&lt;18</v>
      </c>
    </row>
    <row r="23" spans="1:19" ht="45" customHeight="1" x14ac:dyDescent="0.2">
      <c r="A23" s="39">
        <f t="shared" si="0"/>
        <v>18</v>
      </c>
      <c r="B23" s="39" t="s">
        <v>34</v>
      </c>
      <c r="C23" s="6" t="s">
        <v>34</v>
      </c>
      <c r="D23" s="15" t="s">
        <v>25</v>
      </c>
      <c r="E23" s="39" t="s">
        <v>34</v>
      </c>
      <c r="F23" s="45" t="s">
        <v>158</v>
      </c>
      <c r="G23" s="28" t="s">
        <v>32</v>
      </c>
      <c r="H23" s="15" t="s">
        <v>1</v>
      </c>
      <c r="I23" s="7" t="s">
        <v>232</v>
      </c>
      <c r="J23" s="39" t="s">
        <v>41</v>
      </c>
      <c r="K23" s="45" t="s">
        <v>158</v>
      </c>
      <c r="L23" s="31" t="s">
        <v>31</v>
      </c>
      <c r="M23" s="29" t="s">
        <v>42</v>
      </c>
      <c r="N23" s="11" t="s">
        <v>37</v>
      </c>
      <c r="O23" s="21">
        <v>45908</v>
      </c>
      <c r="P23" s="51">
        <v>45909</v>
      </c>
      <c r="Q23" s="56" t="s">
        <v>200</v>
      </c>
      <c r="R23" s="57" t="s">
        <v>242</v>
      </c>
      <c r="S23" s="55" t="str">
        <f>IFERROR(IF(AND(Q23="",R23=""),"",IF(AND(Q23="-",R23="-"),IF(#REF!="","Cs合計を入力してください",#REF!),IF(NOT(ISERROR(Q23*1+R23*1)),ROUND(Q23+R23, 1-INT(LOG(ABS(Q23+R23)))),IF(NOT(ISERROR(Q23*1)),ROUND(Q23, 1-INT(LOG(ABS(Q23)))),IF(NOT(ISERROR(R23*1)),ROUND(R23, 1-INT(LOG(ABS(R23)))),IF(ISERROR(Q23*1+R23*1),"&lt;"&amp;ROUND(IF(Q23="-",0,SUBSTITUTE(Q23,"&lt;",""))*1+IF(R23="-",0,SUBSTITUTE(R23,"&lt;",""))*1,1-INT(LOG(ABS(IF(Q23="-",0,SUBSTITUTE(Q23,"&lt;",""))*1+IF(R23="-",0,SUBSTITUTE(R23,"&lt;",""))*1)))))))))),"入力形式が間違っています")</f>
        <v>&lt;18</v>
      </c>
    </row>
    <row r="24" spans="1:19" ht="45" customHeight="1" x14ac:dyDescent="0.2">
      <c r="A24" s="39">
        <f t="shared" si="0"/>
        <v>19</v>
      </c>
      <c r="B24" s="39" t="s">
        <v>34</v>
      </c>
      <c r="C24" s="6" t="s">
        <v>34</v>
      </c>
      <c r="D24" s="15" t="s">
        <v>25</v>
      </c>
      <c r="E24" s="39" t="s">
        <v>34</v>
      </c>
      <c r="F24" s="45" t="s">
        <v>158</v>
      </c>
      <c r="G24" s="28" t="s">
        <v>32</v>
      </c>
      <c r="H24" s="15" t="s">
        <v>1</v>
      </c>
      <c r="I24" s="7" t="s">
        <v>232</v>
      </c>
      <c r="J24" s="39" t="s">
        <v>41</v>
      </c>
      <c r="K24" s="45" t="s">
        <v>158</v>
      </c>
      <c r="L24" s="31" t="s">
        <v>31</v>
      </c>
      <c r="M24" s="32" t="s">
        <v>36</v>
      </c>
      <c r="N24" s="17" t="s">
        <v>37</v>
      </c>
      <c r="O24" s="21">
        <v>45908</v>
      </c>
      <c r="P24" s="51">
        <v>45909</v>
      </c>
      <c r="Q24" s="56" t="s">
        <v>243</v>
      </c>
      <c r="R24" s="57" t="s">
        <v>244</v>
      </c>
      <c r="S24" s="55" t="str">
        <f>IFERROR(IF(AND(Q24="",R24=""),"",IF(AND(Q24="-",R24="-"),IF(#REF!="","Cs合計を入力してください",#REF!),IF(NOT(ISERROR(Q24*1+R24*1)),ROUND(Q24+R24, 1-INT(LOG(ABS(Q24+R24)))),IF(NOT(ISERROR(Q24*1)),ROUND(Q24, 1-INT(LOG(ABS(Q24)))),IF(NOT(ISERROR(R24*1)),ROUND(R24, 1-INT(LOG(ABS(R24)))),IF(ISERROR(Q24*1+R24*1),"&lt;"&amp;ROUND(IF(Q24="-",0,SUBSTITUTE(Q24,"&lt;",""))*1+IF(R24="-",0,SUBSTITUTE(R24,"&lt;",""))*1,1-INT(LOG(ABS(IF(Q24="-",0,SUBSTITUTE(Q24,"&lt;",""))*1+IF(R24="-",0,SUBSTITUTE(R24,"&lt;",""))*1)))))))))),"入力形式が間違っています")</f>
        <v>&lt;18</v>
      </c>
    </row>
    <row r="25" spans="1:19" ht="45" customHeight="1" x14ac:dyDescent="0.2">
      <c r="A25" s="39">
        <f t="shared" si="0"/>
        <v>20</v>
      </c>
      <c r="B25" s="39" t="s">
        <v>34</v>
      </c>
      <c r="C25" s="6" t="s">
        <v>34</v>
      </c>
      <c r="D25" s="15" t="s">
        <v>25</v>
      </c>
      <c r="E25" s="39" t="s">
        <v>34</v>
      </c>
      <c r="F25" s="45" t="s">
        <v>158</v>
      </c>
      <c r="G25" s="28" t="s">
        <v>32</v>
      </c>
      <c r="H25" s="15" t="s">
        <v>1</v>
      </c>
      <c r="I25" s="7" t="s">
        <v>232</v>
      </c>
      <c r="J25" s="39" t="s">
        <v>41</v>
      </c>
      <c r="K25" s="45" t="s">
        <v>158</v>
      </c>
      <c r="L25" s="31" t="s">
        <v>31</v>
      </c>
      <c r="M25" s="32" t="s">
        <v>36</v>
      </c>
      <c r="N25" s="17" t="s">
        <v>37</v>
      </c>
      <c r="O25" s="21">
        <v>45908</v>
      </c>
      <c r="P25" s="51">
        <v>45909</v>
      </c>
      <c r="Q25" s="56" t="s">
        <v>245</v>
      </c>
      <c r="R25" s="57" t="s">
        <v>246</v>
      </c>
      <c r="S25" s="55" t="str">
        <f>IFERROR(IF(AND(Q25="",R25=""),"",IF(AND(Q25="-",R25="-"),IF(#REF!="","Cs合計を入力してください",#REF!),IF(NOT(ISERROR(Q25*1+R25*1)),ROUND(Q25+R25, 1-INT(LOG(ABS(Q25+R25)))),IF(NOT(ISERROR(Q25*1)),ROUND(Q25, 1-INT(LOG(ABS(Q25)))),IF(NOT(ISERROR(R25*1)),ROUND(R25, 1-INT(LOG(ABS(R25)))),IF(ISERROR(Q25*1+R25*1),"&lt;"&amp;ROUND(IF(Q25="-",0,SUBSTITUTE(Q25,"&lt;",""))*1+IF(R25="-",0,SUBSTITUTE(R25,"&lt;",""))*1,1-INT(LOG(ABS(IF(Q25="-",0,SUBSTITUTE(Q25,"&lt;",""))*1+IF(R25="-",0,SUBSTITUTE(R25,"&lt;",""))*1)))))))))),"入力形式が間違っています")</f>
        <v>&lt;17</v>
      </c>
    </row>
    <row r="26" spans="1:19" ht="45" customHeight="1" x14ac:dyDescent="0.2">
      <c r="A26" s="39">
        <f t="shared" si="0"/>
        <v>21</v>
      </c>
      <c r="B26" s="39" t="s">
        <v>34</v>
      </c>
      <c r="C26" s="6" t="s">
        <v>34</v>
      </c>
      <c r="D26" s="15" t="s">
        <v>25</v>
      </c>
      <c r="E26" s="39" t="s">
        <v>34</v>
      </c>
      <c r="F26" s="45" t="s">
        <v>158</v>
      </c>
      <c r="G26" s="28" t="s">
        <v>32</v>
      </c>
      <c r="H26" s="15" t="s">
        <v>1</v>
      </c>
      <c r="I26" s="7" t="s">
        <v>232</v>
      </c>
      <c r="J26" s="39" t="s">
        <v>41</v>
      </c>
      <c r="K26" s="45" t="s">
        <v>158</v>
      </c>
      <c r="L26" s="31" t="s">
        <v>31</v>
      </c>
      <c r="M26" s="32" t="s">
        <v>36</v>
      </c>
      <c r="N26" s="17" t="s">
        <v>37</v>
      </c>
      <c r="O26" s="21">
        <v>45908</v>
      </c>
      <c r="P26" s="51">
        <v>45909</v>
      </c>
      <c r="Q26" s="56" t="s">
        <v>240</v>
      </c>
      <c r="R26" s="57" t="s">
        <v>247</v>
      </c>
      <c r="S26" s="55" t="str">
        <f>IFERROR(IF(AND(Q26="",R26=""),"",IF(AND(Q26="-",R26="-"),IF(#REF!="","Cs合計を入力してください",#REF!),IF(NOT(ISERROR(Q26*1+R26*1)),ROUND(Q26+R26, 1-INT(LOG(ABS(Q26+R26)))),IF(NOT(ISERROR(Q26*1)),ROUND(Q26, 1-INT(LOG(ABS(Q26)))),IF(NOT(ISERROR(R26*1)),ROUND(R26, 1-INT(LOG(ABS(R26)))),IF(ISERROR(Q26*1+R26*1),"&lt;"&amp;ROUND(IF(Q26="-",0,SUBSTITUTE(Q26,"&lt;",""))*1+IF(R26="-",0,SUBSTITUTE(R26,"&lt;",""))*1,1-INT(LOG(ABS(IF(Q26="-",0,SUBSTITUTE(Q26,"&lt;",""))*1+IF(R26="-",0,SUBSTITUTE(R26,"&lt;",""))*1)))))))))),"入力形式が間違っています")</f>
        <v>&lt;18</v>
      </c>
    </row>
    <row r="27" spans="1:19" ht="45" customHeight="1" x14ac:dyDescent="0.2">
      <c r="A27" s="39">
        <f t="shared" si="0"/>
        <v>22</v>
      </c>
      <c r="B27" s="39" t="s">
        <v>34</v>
      </c>
      <c r="C27" s="6" t="s">
        <v>34</v>
      </c>
      <c r="D27" s="8" t="s">
        <v>217</v>
      </c>
      <c r="E27" s="39" t="s">
        <v>34</v>
      </c>
      <c r="F27" s="6" t="s">
        <v>248</v>
      </c>
      <c r="G27" s="28" t="s">
        <v>32</v>
      </c>
      <c r="H27" s="15" t="s">
        <v>2</v>
      </c>
      <c r="I27" s="39" t="s">
        <v>86</v>
      </c>
      <c r="J27" s="39" t="s">
        <v>158</v>
      </c>
      <c r="K27" s="39" t="s">
        <v>249</v>
      </c>
      <c r="L27" s="31" t="s">
        <v>31</v>
      </c>
      <c r="M27" s="34" t="s">
        <v>42</v>
      </c>
      <c r="N27" s="11" t="s">
        <v>37</v>
      </c>
      <c r="O27" s="21">
        <v>45930</v>
      </c>
      <c r="P27" s="51">
        <v>45930</v>
      </c>
      <c r="Q27" s="54" t="s">
        <v>58</v>
      </c>
      <c r="R27" s="49" t="s">
        <v>250</v>
      </c>
      <c r="S27" s="55" t="str">
        <f>IFERROR(IF(AND(Q27="",R27=""),"",IF(AND(Q27="-",R27="-"),IF(#REF!="","Cs合計を入力してください",#REF!),IF(NOT(ISERROR(Q27*1+R27*1)),ROUND(Q27+R27, 1-INT(LOG(ABS(Q27+R27)))),IF(NOT(ISERROR(Q27*1)),ROUND(Q27, 1-INT(LOG(ABS(Q27)))),IF(NOT(ISERROR(R27*1)),ROUND(R27, 1-INT(LOG(ABS(R27)))),IF(ISERROR(Q27*1+R27*1),"&lt;"&amp;ROUND(IF(Q27="-",0,SUBSTITUTE(Q27,"&lt;",""))*1+IF(R27="-",0,SUBSTITUTE(R27,"&lt;",""))*1,1-INT(LOG(ABS(IF(Q27="-",0,SUBSTITUTE(Q27,"&lt;",""))*1+IF(R27="-",0,SUBSTITUTE(R27,"&lt;",""))*1)))))))))),"入力形式が間違っています")</f>
        <v>&lt;17</v>
      </c>
    </row>
    <row r="28" spans="1:19" ht="45" customHeight="1" thickBot="1" x14ac:dyDescent="0.25">
      <c r="A28" s="39">
        <f t="shared" si="0"/>
        <v>23</v>
      </c>
      <c r="B28" s="39" t="s">
        <v>34</v>
      </c>
      <c r="C28" s="6" t="s">
        <v>34</v>
      </c>
      <c r="D28" s="8" t="s">
        <v>217</v>
      </c>
      <c r="E28" s="39" t="s">
        <v>34</v>
      </c>
      <c r="F28" s="6" t="s">
        <v>248</v>
      </c>
      <c r="G28" s="28" t="s">
        <v>32</v>
      </c>
      <c r="H28" s="8" t="s">
        <v>2</v>
      </c>
      <c r="I28" s="39" t="s">
        <v>86</v>
      </c>
      <c r="J28" s="39" t="s">
        <v>158</v>
      </c>
      <c r="K28" s="39" t="s">
        <v>87</v>
      </c>
      <c r="L28" s="31" t="s">
        <v>31</v>
      </c>
      <c r="M28" s="34" t="s">
        <v>42</v>
      </c>
      <c r="N28" s="11" t="s">
        <v>37</v>
      </c>
      <c r="O28" s="21">
        <v>45930</v>
      </c>
      <c r="P28" s="51">
        <v>45930</v>
      </c>
      <c r="Q28" s="58" t="s">
        <v>149</v>
      </c>
      <c r="R28" s="59" t="s">
        <v>251</v>
      </c>
      <c r="S28" s="60" t="str">
        <f>IFERROR(IF(AND(Q28="",R28=""),"",IF(AND(Q28="-",R28="-"),IF(#REF!="","Cs合計を入力してください",#REF!),IF(NOT(ISERROR(Q28*1+R28*1)),ROUND(Q28+R28, 1-INT(LOG(ABS(Q28+R28)))),IF(NOT(ISERROR(Q28*1)),ROUND(Q28, 1-INT(LOG(ABS(Q28)))),IF(NOT(ISERROR(R28*1)),ROUND(R28, 1-INT(LOG(ABS(R28)))),IF(ISERROR(Q28*1+R28*1),"&lt;"&amp;ROUND(IF(Q28="-",0,SUBSTITUTE(Q28,"&lt;",""))*1+IF(R28="-",0,SUBSTITUTE(R28,"&lt;",""))*1,1-INT(LOG(ABS(IF(Q28="-",0,SUBSTITUTE(Q28,"&lt;",""))*1+IF(R28="-",0,SUBSTITUTE(R28,"&lt;",""))*1)))))))))),"入力形式が間違っています")</f>
        <v>&lt;16</v>
      </c>
    </row>
  </sheetData>
  <dataConsolidate/>
  <mergeCells count="24">
    <mergeCell ref="H2:H5"/>
    <mergeCell ref="J4:J5"/>
    <mergeCell ref="K4:K5"/>
    <mergeCell ref="A2:A5"/>
    <mergeCell ref="B2:B5"/>
    <mergeCell ref="C2:C5"/>
    <mergeCell ref="D2:F2"/>
    <mergeCell ref="G2:G5"/>
    <mergeCell ref="D3:D5"/>
    <mergeCell ref="E3:E5"/>
    <mergeCell ref="F3:F5"/>
    <mergeCell ref="O3:O5"/>
    <mergeCell ref="P3:P5"/>
    <mergeCell ref="Q3:Q5"/>
    <mergeCell ref="I2:L2"/>
    <mergeCell ref="M2:N2"/>
    <mergeCell ref="O2:P2"/>
    <mergeCell ref="Q2:S2"/>
    <mergeCell ref="M3:M5"/>
    <mergeCell ref="S3:S5"/>
    <mergeCell ref="R3:R5"/>
    <mergeCell ref="N3:N5"/>
    <mergeCell ref="I3:I5"/>
    <mergeCell ref="L3:L5"/>
  </mergeCells>
  <phoneticPr fontId="8"/>
  <conditionalFormatting sqref="S6:S28">
    <cfRule type="expression" dxfId="1" priority="19">
      <formula>#REF!="○"</formula>
    </cfRule>
  </conditionalFormatting>
  <dataValidations count="6">
    <dataValidation type="date" allowBlank="1" showInputMessage="1" showErrorMessage="1" sqref="O6:P8 O9:P26 O27:P28 Q9:R26">
      <formula1>23743</formula1>
      <formula2>61453</formula2>
    </dataValidation>
    <dataValidation type="list" allowBlank="1" showInputMessage="1" showErrorMessage="1" sqref="J6:J8 J27:J28">
      <formula1>野生_栽培</formula1>
    </dataValidation>
    <dataValidation type="list" allowBlank="1" showInputMessage="1" showErrorMessage="1" sqref="H6:H28">
      <formula1>食品カテゴリ</formula1>
    </dataValidation>
    <dataValidation type="list" allowBlank="1" showInputMessage="1" showErrorMessage="1" sqref="G6:G28">
      <formula1>流通品_非流通品</formula1>
    </dataValidation>
    <dataValidation type="list" allowBlank="1" showInputMessage="1" showErrorMessage="1" sqref="D6:D28">
      <formula1>産地</formula1>
    </dataValidation>
    <dataValidation type="list" allowBlank="1" showInputMessage="1" showErrorMessage="1" sqref="N1 N3:N5 N29:N1048576">
      <formula1>#REF!</formula1>
    </dataValidation>
  </dataValidations>
  <printOptions horizontalCentered="1"/>
  <pageMargins left="0.39370078740157483" right="0.39370078740157483" top="0.55118110236220474" bottom="0.74803149606299213" header="0.70866141732283472" footer="0.31496062992125984"/>
  <pageSetup paperSize="9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'C:\Users\199525\Desktop\[0523n【別添】検査結果報告様式（R2改正後）.xlsx]マスタ（削除不可）'!#REF!</xm:f>
          </x14:formula1>
          <xm:sqref>N27:N28 L22:L23 N17:N18 L17:L18 N14:N15 N9:N10 L9:L10 L14:L15 N22:N23</xm:sqref>
        </x14:dataValidation>
        <x14:dataValidation type="list" allowBlank="1" showInputMessage="1" showErrorMessage="1">
          <x14:formula1>
            <xm:f>'C:\Users\122035\Desktop\収去検査結果通知書\240917\[0917【別添】検査結果報告様式（R2改正後）.xlsx]マスタ（削除不可）'!#REF!</xm:f>
          </x14:formula1>
          <xm:sqref>L27:L28</xm:sqref>
        </x14:dataValidation>
        <x14:dataValidation type="list" allowBlank="1" showInputMessage="1" showErrorMessage="1">
          <x14:formula1>
            <xm:f>'\\bsrvinffl010\210_保健福祉部\保健所\生活衛生課\食品衛生係\非公開\001食品衛生法関係\収去\R7収去\放射性物質\厚生労働省報告\7-9月\[0908【別添】検査結果報告様式（R2改正後）  .xlsx]マスタ（削除不可）'!#REF!</xm:f>
          </x14:formula1>
          <xm:sqref>N24:N26 L24:L26</xm:sqref>
        </x14:dataValidation>
        <x14:dataValidation type="list" allowBlank="1" showInputMessage="1" showErrorMessage="1">
          <x14:formula1>
            <xm:f>'\\bsrvinffl010\210_保健福祉部\保健所\生活衛生課\食品衛生係\非公開\001食品衛生法関係\収去\R7収去\放射性物質\厚生労働省報告\7-9月\[0827【別添】検査結果報告様式（R2改正後） .xlsx]マスタ（削除不可）'!#REF!</xm:f>
          </x14:formula1>
          <xm:sqref>N19:N21 L19:L21</xm:sqref>
        </x14:dataValidation>
        <x14:dataValidation type="list" allowBlank="1" showInputMessage="1" showErrorMessage="1">
          <x14:formula1>
            <xm:f>'\\bsrvinffl010\210_保健福祉部\保健所\生活衛生課\食品衛生係\非公開\001食品衛生法関係\収去\R7収去\放射性物質\厚生労働省報告\7-9月\[0819【別添】検査結果報告様式（R2改正後）.xlsx]マスタ（削除不可）'!#REF!</xm:f>
          </x14:formula1>
          <xm:sqref>N16 L16</xm:sqref>
        </x14:dataValidation>
        <x14:dataValidation type="list" allowBlank="1" showInputMessage="1" showErrorMessage="1">
          <x14:formula1>
            <xm:f>'\\bsrvinffl010\210_保健福祉部\保健所\生活衛生課\食品衛生係\非公開\001食品衛生法関係\収去\R7収去\放射性物質\厚生労働省報告\7-9月\[0729【別添】検査結果報告様式（R2改正後） - コピー.xlsx]マスタ（削除不可）'!#REF!</xm:f>
          </x14:formula1>
          <xm:sqref>N11:N13 L11:L13</xm:sqref>
        </x14:dataValidation>
        <x14:dataValidation type="list" allowBlank="1" showInputMessage="1" showErrorMessage="1">
          <x14:formula1>
            <xm:f>'\\bsrvinffl010\210_保健福祉部\保健所\生活衛生課\食品衛生係\非公開\001食品衛生法関係\収去\R7収去\放射性物質\厚生労働省報告\7-9月\[0708【別添】検査結果報告様式（R2改正後）.xlsx]マスタ（削除不可）'!#REF!</xm:f>
          </x14:formula1>
          <xm:sqref>N6:N8 L6:L8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32"/>
  <sheetViews>
    <sheetView zoomScale="80" zoomScaleNormal="80" workbookViewId="0">
      <selection activeCell="A2" sqref="A2:A5"/>
    </sheetView>
  </sheetViews>
  <sheetFormatPr defaultColWidth="9" defaultRowHeight="13.2" x14ac:dyDescent="0.2"/>
  <cols>
    <col min="1" max="1" width="8.6640625" style="5" customWidth="1"/>
    <col min="2" max="5" width="10.6640625" style="12" customWidth="1"/>
    <col min="6" max="6" width="20.6640625" style="12" customWidth="1"/>
    <col min="7" max="8" width="10.6640625" style="13" customWidth="1"/>
    <col min="9" max="11" width="16.6640625" style="12" customWidth="1"/>
    <col min="12" max="12" width="25.6640625" style="12" customWidth="1"/>
    <col min="13" max="13" width="16.6640625" style="12" customWidth="1"/>
    <col min="14" max="14" width="10.6640625" style="12" customWidth="1"/>
    <col min="15" max="16" width="10.6640625" style="22" customWidth="1"/>
    <col min="17" max="19" width="10.6640625" style="12" customWidth="1"/>
    <col min="20" max="16384" width="9" style="5"/>
  </cols>
  <sheetData>
    <row r="1" spans="1:19" ht="16.8" thickBot="1" x14ac:dyDescent="0.25">
      <c r="A1" s="1" t="s">
        <v>5</v>
      </c>
      <c r="B1" s="2" t="s">
        <v>158</v>
      </c>
      <c r="C1" s="2" t="s">
        <v>158</v>
      </c>
      <c r="D1" s="3" t="s">
        <v>158</v>
      </c>
      <c r="E1" s="2" t="s">
        <v>158</v>
      </c>
      <c r="F1" s="2" t="s">
        <v>158</v>
      </c>
      <c r="G1" s="2" t="s">
        <v>158</v>
      </c>
      <c r="H1" s="2" t="s">
        <v>158</v>
      </c>
      <c r="I1" s="2" t="s">
        <v>158</v>
      </c>
      <c r="J1" s="2" t="s">
        <v>158</v>
      </c>
      <c r="K1" s="2" t="s">
        <v>158</v>
      </c>
      <c r="L1" s="2" t="s">
        <v>158</v>
      </c>
      <c r="M1" s="4" t="s">
        <v>158</v>
      </c>
      <c r="N1" s="2" t="s">
        <v>158</v>
      </c>
      <c r="O1" s="18" t="s">
        <v>158</v>
      </c>
      <c r="P1" s="19" t="s">
        <v>158</v>
      </c>
      <c r="Q1" s="3" t="s">
        <v>158</v>
      </c>
      <c r="R1" s="3" t="s">
        <v>158</v>
      </c>
      <c r="S1" s="13" t="s">
        <v>158</v>
      </c>
    </row>
    <row r="2" spans="1:19" ht="13.5" customHeight="1" x14ac:dyDescent="0.2">
      <c r="A2" s="97" t="s">
        <v>9</v>
      </c>
      <c r="B2" s="97" t="s">
        <v>10</v>
      </c>
      <c r="C2" s="85" t="s">
        <v>11</v>
      </c>
      <c r="D2" s="100" t="s">
        <v>6</v>
      </c>
      <c r="E2" s="101"/>
      <c r="F2" s="102"/>
      <c r="G2" s="103" t="s">
        <v>15</v>
      </c>
      <c r="H2" s="115" t="s">
        <v>16</v>
      </c>
      <c r="I2" s="106" t="s">
        <v>7</v>
      </c>
      <c r="J2" s="101"/>
      <c r="K2" s="101"/>
      <c r="L2" s="102"/>
      <c r="M2" s="100" t="s">
        <v>27</v>
      </c>
      <c r="N2" s="102"/>
      <c r="O2" s="107" t="s">
        <v>28</v>
      </c>
      <c r="P2" s="118"/>
      <c r="Q2" s="125" t="s">
        <v>8</v>
      </c>
      <c r="R2" s="126"/>
      <c r="S2" s="127"/>
    </row>
    <row r="3" spans="1:19" x14ac:dyDescent="0.2">
      <c r="A3" s="98"/>
      <c r="B3" s="98"/>
      <c r="C3" s="86"/>
      <c r="D3" s="109" t="s">
        <v>12</v>
      </c>
      <c r="E3" s="112" t="s">
        <v>13</v>
      </c>
      <c r="F3" s="85" t="s">
        <v>14</v>
      </c>
      <c r="G3" s="104"/>
      <c r="H3" s="116"/>
      <c r="I3" s="112" t="s">
        <v>17</v>
      </c>
      <c r="J3" s="24" t="s">
        <v>158</v>
      </c>
      <c r="K3" s="23" t="s">
        <v>158</v>
      </c>
      <c r="L3" s="85" t="s">
        <v>29</v>
      </c>
      <c r="M3" s="112" t="s">
        <v>18</v>
      </c>
      <c r="N3" s="85" t="s">
        <v>19</v>
      </c>
      <c r="O3" s="88" t="s">
        <v>0</v>
      </c>
      <c r="P3" s="91" t="s">
        <v>20</v>
      </c>
      <c r="Q3" s="122" t="s">
        <v>21</v>
      </c>
      <c r="R3" s="123" t="s">
        <v>22</v>
      </c>
      <c r="S3" s="124" t="s">
        <v>23</v>
      </c>
    </row>
    <row r="4" spans="1:19" ht="63.9" customHeight="1" x14ac:dyDescent="0.2">
      <c r="A4" s="98"/>
      <c r="B4" s="98"/>
      <c r="C4" s="86"/>
      <c r="D4" s="110"/>
      <c r="E4" s="113"/>
      <c r="F4" s="86"/>
      <c r="G4" s="104"/>
      <c r="H4" s="116"/>
      <c r="I4" s="113"/>
      <c r="J4" s="77" t="s">
        <v>30</v>
      </c>
      <c r="K4" s="77" t="s">
        <v>33</v>
      </c>
      <c r="L4" s="86"/>
      <c r="M4" s="113"/>
      <c r="N4" s="86"/>
      <c r="O4" s="89"/>
      <c r="P4" s="92"/>
      <c r="Q4" s="83"/>
      <c r="R4" s="80"/>
      <c r="S4" s="75"/>
    </row>
    <row r="5" spans="1:19" ht="30" customHeight="1" thickBot="1" x14ac:dyDescent="0.25">
      <c r="A5" s="99"/>
      <c r="B5" s="99"/>
      <c r="C5" s="87"/>
      <c r="D5" s="111"/>
      <c r="E5" s="114"/>
      <c r="F5" s="87"/>
      <c r="G5" s="105"/>
      <c r="H5" s="117"/>
      <c r="I5" s="114"/>
      <c r="J5" s="78"/>
      <c r="K5" s="78"/>
      <c r="L5" s="87"/>
      <c r="M5" s="114"/>
      <c r="N5" s="87"/>
      <c r="O5" s="90"/>
      <c r="P5" s="93"/>
      <c r="Q5" s="84"/>
      <c r="R5" s="81"/>
      <c r="S5" s="76"/>
    </row>
    <row r="6" spans="1:19" ht="45" customHeight="1" thickTop="1" x14ac:dyDescent="0.2">
      <c r="A6" s="7">
        <v>1</v>
      </c>
      <c r="B6" s="38" t="s">
        <v>34</v>
      </c>
      <c r="C6" s="6" t="s">
        <v>34</v>
      </c>
      <c r="D6" s="8" t="s">
        <v>127</v>
      </c>
      <c r="E6" s="38" t="s">
        <v>128</v>
      </c>
      <c r="F6" s="6" t="s">
        <v>129</v>
      </c>
      <c r="G6" s="9" t="s">
        <v>32</v>
      </c>
      <c r="H6" s="41" t="s">
        <v>3</v>
      </c>
      <c r="I6" s="42" t="s">
        <v>130</v>
      </c>
      <c r="J6" s="42" t="s">
        <v>24</v>
      </c>
      <c r="K6" s="42" t="s">
        <v>131</v>
      </c>
      <c r="L6" s="43" t="s">
        <v>31</v>
      </c>
      <c r="M6" s="10" t="s">
        <v>36</v>
      </c>
      <c r="N6" s="11" t="s">
        <v>37</v>
      </c>
      <c r="O6" s="33">
        <v>45937</v>
      </c>
      <c r="P6" s="50">
        <v>45937</v>
      </c>
      <c r="Q6" s="73" t="s">
        <v>132</v>
      </c>
      <c r="R6" s="68" t="s">
        <v>133</v>
      </c>
      <c r="S6" s="62" t="str">
        <f>IFERROR(IF(AND(Q6="",R6=""),"",IF(AND(Q6="-",R6="-"),IF(#REF!="","Cs合計を入力してください",#REF!),IF(NOT(ISERROR(Q6*1+R6*1)),ROUND(Q6+R6, 1-INT(LOG(ABS(Q6+R6)))),IF(NOT(ISERROR(Q6*1)),ROUND(Q6, 1-INT(LOG(ABS(Q6)))),IF(NOT(ISERROR(R6*1)),ROUND(R6, 1-INT(LOG(ABS(R6)))),IF(ISERROR(Q6*1+R6*1),"&lt;"&amp;ROUND(IF(Q6="-",0,SUBSTITUTE(Q6,"&lt;",""))*1+IF(R6="-",0,SUBSTITUTE(R6,"&lt;",""))*1,1-INT(LOG(ABS(IF(Q6="-",0,SUBSTITUTE(Q6,"&lt;",""))*1+IF(R6="-",0,SUBSTITUTE(R6,"&lt;",""))*1)))))))))),"入力形式が間違っています")</f>
        <v>&lt;18</v>
      </c>
    </row>
    <row r="7" spans="1:19" ht="45" customHeight="1" x14ac:dyDescent="0.2">
      <c r="A7" s="38">
        <f>A6+1</f>
        <v>2</v>
      </c>
      <c r="B7" s="38" t="s">
        <v>34</v>
      </c>
      <c r="C7" s="6" t="s">
        <v>34</v>
      </c>
      <c r="D7" s="8" t="s">
        <v>134</v>
      </c>
      <c r="E7" s="38" t="s">
        <v>135</v>
      </c>
      <c r="F7" s="6" t="s">
        <v>135</v>
      </c>
      <c r="G7" s="9" t="s">
        <v>32</v>
      </c>
      <c r="H7" s="8" t="s">
        <v>3</v>
      </c>
      <c r="I7" s="38" t="s">
        <v>136</v>
      </c>
      <c r="J7" s="38" t="s">
        <v>24</v>
      </c>
      <c r="K7" s="38" t="s">
        <v>135</v>
      </c>
      <c r="L7" s="44" t="s">
        <v>31</v>
      </c>
      <c r="M7" s="10" t="s">
        <v>36</v>
      </c>
      <c r="N7" s="11" t="s">
        <v>37</v>
      </c>
      <c r="O7" s="21">
        <v>45937</v>
      </c>
      <c r="P7" s="51">
        <v>45937</v>
      </c>
      <c r="Q7" s="70" t="s">
        <v>137</v>
      </c>
      <c r="R7" s="69" t="s">
        <v>60</v>
      </c>
      <c r="S7" s="55" t="str">
        <f>IFERROR(IF(AND(Q7="",R7=""),"",IF(AND(Q7="-",R7="-"),IF(#REF!="","Cs合計を入力してください",#REF!),IF(NOT(ISERROR(Q7*1+R7*1)),ROUND(Q7+R7, 1-INT(LOG(ABS(Q7+R7)))),IF(NOT(ISERROR(Q7*1)),ROUND(Q7, 1-INT(LOG(ABS(Q7)))),IF(NOT(ISERROR(R7*1)),ROUND(R7, 1-INT(LOG(ABS(R7)))),IF(ISERROR(Q7*1+R7*1),"&lt;"&amp;ROUND(IF(Q7="-",0,SUBSTITUTE(Q7,"&lt;",""))*1+IF(R7="-",0,SUBSTITUTE(R7,"&lt;",""))*1,1-INT(LOG(ABS(IF(Q7="-",0,SUBSTITUTE(Q7,"&lt;",""))*1+IF(R7="-",0,SUBSTITUTE(R7,"&lt;",""))*1)))))))))),"入力形式が間違っています")</f>
        <v>&lt;19</v>
      </c>
    </row>
    <row r="8" spans="1:19" ht="45" customHeight="1" x14ac:dyDescent="0.2">
      <c r="A8" s="38">
        <f t="shared" ref="A8:A32" si="0">A7+1</f>
        <v>3</v>
      </c>
      <c r="B8" s="38" t="s">
        <v>34</v>
      </c>
      <c r="C8" s="6" t="s">
        <v>34</v>
      </c>
      <c r="D8" s="8" t="s">
        <v>138</v>
      </c>
      <c r="E8" s="38" t="s">
        <v>135</v>
      </c>
      <c r="F8" s="6" t="s">
        <v>135</v>
      </c>
      <c r="G8" s="9" t="s">
        <v>32</v>
      </c>
      <c r="H8" s="8" t="s">
        <v>3</v>
      </c>
      <c r="I8" s="38" t="s">
        <v>139</v>
      </c>
      <c r="J8" s="38" t="s">
        <v>24</v>
      </c>
      <c r="K8" s="38" t="s">
        <v>135</v>
      </c>
      <c r="L8" s="44" t="s">
        <v>31</v>
      </c>
      <c r="M8" s="10" t="s">
        <v>36</v>
      </c>
      <c r="N8" s="11" t="s">
        <v>37</v>
      </c>
      <c r="O8" s="21">
        <v>45937</v>
      </c>
      <c r="P8" s="51">
        <v>45937</v>
      </c>
      <c r="Q8" s="70" t="s">
        <v>140</v>
      </c>
      <c r="R8" s="69" t="s">
        <v>141</v>
      </c>
      <c r="S8" s="55" t="str">
        <f>IFERROR(IF(AND(Q8="",R8=""),"",IF(AND(Q8="-",R8="-"),IF(#REF!="","Cs合計を入力してください",#REF!),IF(NOT(ISERROR(Q8*1+R8*1)),ROUND(Q8+R8, 1-INT(LOG(ABS(Q8+R8)))),IF(NOT(ISERROR(Q8*1)),ROUND(Q8, 1-INT(LOG(ABS(Q8)))),IF(NOT(ISERROR(R8*1)),ROUND(R8, 1-INT(LOG(ABS(R8)))),IF(ISERROR(Q8*1+R8*1),"&lt;"&amp;ROUND(IF(Q8="-",0,SUBSTITUTE(Q8,"&lt;",""))*1+IF(R8="-",0,SUBSTITUTE(R8,"&lt;",""))*1,1-INT(LOG(ABS(IF(Q8="-",0,SUBSTITUTE(Q8,"&lt;",""))*1+IF(R8="-",0,SUBSTITUTE(R8,"&lt;",""))*1)))))))))),"入力形式が間違っています")</f>
        <v>&lt;18</v>
      </c>
    </row>
    <row r="9" spans="1:19" ht="45" customHeight="1" x14ac:dyDescent="0.2">
      <c r="A9" s="38">
        <f t="shared" si="0"/>
        <v>4</v>
      </c>
      <c r="B9" s="38" t="s">
        <v>34</v>
      </c>
      <c r="C9" s="6" t="s">
        <v>34</v>
      </c>
      <c r="D9" s="8" t="s">
        <v>25</v>
      </c>
      <c r="E9" s="38" t="s">
        <v>38</v>
      </c>
      <c r="F9" s="6" t="s">
        <v>35</v>
      </c>
      <c r="G9" s="9" t="s">
        <v>32</v>
      </c>
      <c r="H9" s="8" t="s">
        <v>4</v>
      </c>
      <c r="I9" s="38" t="s">
        <v>142</v>
      </c>
      <c r="J9" s="38" t="s">
        <v>135</v>
      </c>
      <c r="K9" s="38" t="s">
        <v>135</v>
      </c>
      <c r="L9" s="44" t="s">
        <v>31</v>
      </c>
      <c r="M9" s="16" t="s">
        <v>36</v>
      </c>
      <c r="N9" s="17" t="s">
        <v>37</v>
      </c>
      <c r="O9" s="21">
        <v>45951</v>
      </c>
      <c r="P9" s="51">
        <v>45952</v>
      </c>
      <c r="Q9" s="71" t="s">
        <v>143</v>
      </c>
      <c r="R9" s="64" t="s">
        <v>144</v>
      </c>
      <c r="S9" s="55" t="str">
        <f>IFERROR(IF(AND(Q9="",R9=""),"",IF(AND(Q9="-",R9="-"),IF(#REF!="","Cs合計を入力してください",#REF!),IF(NOT(ISERROR(Q9*1+R9*1)),ROUND(Q9+R9, 1-INT(LOG(ABS(Q9+R9)))),IF(NOT(ISERROR(Q9*1)),ROUND(Q9, 1-INT(LOG(ABS(Q9)))),IF(NOT(ISERROR(R9*1)),ROUND(R9, 1-INT(LOG(ABS(R9)))),IF(ISERROR(Q9*1+R9*1),"&lt;"&amp;ROUND(IF(Q9="-",0,SUBSTITUTE(Q9,"&lt;",""))*1+IF(R9="-",0,SUBSTITUTE(R9,"&lt;",""))*1,1-INT(LOG(ABS(IF(Q9="-",0,SUBSTITUTE(Q9,"&lt;",""))*1+IF(R9="-",0,SUBSTITUTE(R9,"&lt;",""))*1)))))))))),"入力形式が間違っています")</f>
        <v>&lt;17</v>
      </c>
    </row>
    <row r="10" spans="1:19" ht="45" customHeight="1" x14ac:dyDescent="0.2">
      <c r="A10" s="38">
        <f t="shared" si="0"/>
        <v>5</v>
      </c>
      <c r="B10" s="38" t="s">
        <v>34</v>
      </c>
      <c r="C10" s="6" t="s">
        <v>34</v>
      </c>
      <c r="D10" s="8" t="s">
        <v>25</v>
      </c>
      <c r="E10" s="38" t="s">
        <v>38</v>
      </c>
      <c r="F10" s="6" t="s">
        <v>35</v>
      </c>
      <c r="G10" s="9" t="s">
        <v>32</v>
      </c>
      <c r="H10" s="8" t="s">
        <v>4</v>
      </c>
      <c r="I10" s="38" t="s">
        <v>145</v>
      </c>
      <c r="J10" s="38" t="s">
        <v>135</v>
      </c>
      <c r="K10" s="38" t="s">
        <v>135</v>
      </c>
      <c r="L10" s="44" t="s">
        <v>31</v>
      </c>
      <c r="M10" s="10" t="s">
        <v>36</v>
      </c>
      <c r="N10" s="11" t="s">
        <v>37</v>
      </c>
      <c r="O10" s="21">
        <v>45951</v>
      </c>
      <c r="P10" s="51">
        <v>45952</v>
      </c>
      <c r="Q10" s="71" t="s">
        <v>146</v>
      </c>
      <c r="R10" s="64" t="s">
        <v>147</v>
      </c>
      <c r="S10" s="55" t="str">
        <f>IFERROR(IF(AND(Q10="",R10=""),"",IF(AND(Q10="-",R10="-"),IF(#REF!="","Cs合計を入力してください",#REF!),IF(NOT(ISERROR(Q10*1+R10*1)),ROUND(Q10+R10, 1-INT(LOG(ABS(Q10+R10)))),IF(NOT(ISERROR(Q10*1)),ROUND(Q10, 1-INT(LOG(ABS(Q10)))),IF(NOT(ISERROR(R10*1)),ROUND(R10, 1-INT(LOG(ABS(R10)))),IF(ISERROR(Q10*1+R10*1),"&lt;"&amp;ROUND(IF(Q10="-",0,SUBSTITUTE(Q10,"&lt;",""))*1+IF(R10="-",0,SUBSTITUTE(R10,"&lt;",""))*1,1-INT(LOG(ABS(IF(Q10="-",0,SUBSTITUTE(Q10,"&lt;",""))*1+IF(R10="-",0,SUBSTITUTE(R10,"&lt;",""))*1)))))))))),"入力形式が間違っています")</f>
        <v>&lt;19</v>
      </c>
    </row>
    <row r="11" spans="1:19" ht="45" customHeight="1" x14ac:dyDescent="0.2">
      <c r="A11" s="38">
        <f t="shared" si="0"/>
        <v>6</v>
      </c>
      <c r="B11" s="38" t="s">
        <v>34</v>
      </c>
      <c r="C11" s="6" t="s">
        <v>34</v>
      </c>
      <c r="D11" s="8" t="s">
        <v>25</v>
      </c>
      <c r="E11" s="38" t="s">
        <v>38</v>
      </c>
      <c r="F11" s="6" t="s">
        <v>35</v>
      </c>
      <c r="G11" s="9" t="s">
        <v>32</v>
      </c>
      <c r="H11" s="8" t="s">
        <v>4</v>
      </c>
      <c r="I11" s="38" t="s">
        <v>148</v>
      </c>
      <c r="J11" s="38" t="s">
        <v>135</v>
      </c>
      <c r="K11" s="38" t="s">
        <v>135</v>
      </c>
      <c r="L11" s="44" t="s">
        <v>31</v>
      </c>
      <c r="M11" s="10" t="s">
        <v>36</v>
      </c>
      <c r="N11" s="11" t="s">
        <v>37</v>
      </c>
      <c r="O11" s="21">
        <v>45951</v>
      </c>
      <c r="P11" s="51">
        <v>45952</v>
      </c>
      <c r="Q11" s="71" t="s">
        <v>103</v>
      </c>
      <c r="R11" s="64" t="s">
        <v>149</v>
      </c>
      <c r="S11" s="55" t="str">
        <f>IFERROR(IF(AND(Q11="",R11=""),"",IF(AND(Q11="-",R11="-"),IF(#REF!="","Cs合計を入力してください",#REF!),IF(NOT(ISERROR(Q11*1+R11*1)),ROUND(Q11+R11, 1-INT(LOG(ABS(Q11+R11)))),IF(NOT(ISERROR(Q11*1)),ROUND(Q11, 1-INT(LOG(ABS(Q11)))),IF(NOT(ISERROR(R11*1)),ROUND(R11, 1-INT(LOG(ABS(R11)))),IF(ISERROR(Q11*1+R11*1),"&lt;"&amp;ROUND(IF(Q11="-",0,SUBSTITUTE(Q11,"&lt;",""))*1+IF(R11="-",0,SUBSTITUTE(R11,"&lt;",""))*1,1-INT(LOG(ABS(IF(Q11="-",0,SUBSTITUTE(Q11,"&lt;",""))*1+IF(R11="-",0,SUBSTITUTE(R11,"&lt;",""))*1)))))))))),"入力形式が間違っています")</f>
        <v>&lt;19</v>
      </c>
    </row>
    <row r="12" spans="1:19" ht="45" customHeight="1" x14ac:dyDescent="0.2">
      <c r="A12" s="38">
        <f t="shared" si="0"/>
        <v>7</v>
      </c>
      <c r="B12" s="38" t="s">
        <v>34</v>
      </c>
      <c r="C12" s="6" t="s">
        <v>34</v>
      </c>
      <c r="D12" s="8" t="s">
        <v>25</v>
      </c>
      <c r="E12" s="38" t="s">
        <v>38</v>
      </c>
      <c r="F12" s="6" t="s">
        <v>35</v>
      </c>
      <c r="G12" s="9" t="s">
        <v>32</v>
      </c>
      <c r="H12" s="8" t="s">
        <v>4</v>
      </c>
      <c r="I12" s="38" t="s">
        <v>150</v>
      </c>
      <c r="J12" s="38" t="s">
        <v>135</v>
      </c>
      <c r="K12" s="38" t="s">
        <v>135</v>
      </c>
      <c r="L12" s="44" t="s">
        <v>31</v>
      </c>
      <c r="M12" s="10" t="s">
        <v>36</v>
      </c>
      <c r="N12" s="11" t="s">
        <v>37</v>
      </c>
      <c r="O12" s="21">
        <v>45951</v>
      </c>
      <c r="P12" s="51">
        <v>45952</v>
      </c>
      <c r="Q12" s="71" t="s">
        <v>151</v>
      </c>
      <c r="R12" s="64" t="s">
        <v>152</v>
      </c>
      <c r="S12" s="55" t="str">
        <f>IFERROR(IF(AND(Q12="",R12=""),"",IF(AND(Q12="-",R12="-"),IF(#REF!="","Cs合計を入力してください",#REF!),IF(NOT(ISERROR(Q12*1+R12*1)),ROUND(Q12+R12, 1-INT(LOG(ABS(Q12+R12)))),IF(NOT(ISERROR(Q12*1)),ROUND(Q12, 1-INT(LOG(ABS(Q12)))),IF(NOT(ISERROR(R12*1)),ROUND(R12, 1-INT(LOG(ABS(R12)))),IF(ISERROR(Q12*1+R12*1),"&lt;"&amp;ROUND(IF(Q12="-",0,SUBSTITUTE(Q12,"&lt;",""))*1+IF(R12="-",0,SUBSTITUTE(R12,"&lt;",""))*1,1-INT(LOG(ABS(IF(Q12="-",0,SUBSTITUTE(Q12,"&lt;",""))*1+IF(R12="-",0,SUBSTITUTE(R12,"&lt;",""))*1)))))))))),"入力形式が間違っています")</f>
        <v>&lt;18</v>
      </c>
    </row>
    <row r="13" spans="1:19" ht="45" customHeight="1" x14ac:dyDescent="0.2">
      <c r="A13" s="38">
        <f t="shared" si="0"/>
        <v>8</v>
      </c>
      <c r="B13" s="38" t="s">
        <v>34</v>
      </c>
      <c r="C13" s="6" t="s">
        <v>34</v>
      </c>
      <c r="D13" s="8" t="s">
        <v>25</v>
      </c>
      <c r="E13" s="38" t="s">
        <v>38</v>
      </c>
      <c r="F13" s="6" t="s">
        <v>35</v>
      </c>
      <c r="G13" s="9" t="s">
        <v>32</v>
      </c>
      <c r="H13" s="8" t="s">
        <v>4</v>
      </c>
      <c r="I13" s="38" t="s">
        <v>142</v>
      </c>
      <c r="J13" s="38" t="s">
        <v>135</v>
      </c>
      <c r="K13" s="38" t="s">
        <v>135</v>
      </c>
      <c r="L13" s="44" t="s">
        <v>31</v>
      </c>
      <c r="M13" s="10" t="s">
        <v>36</v>
      </c>
      <c r="N13" s="11" t="s">
        <v>37</v>
      </c>
      <c r="O13" s="21">
        <v>45951</v>
      </c>
      <c r="P13" s="51">
        <v>45952</v>
      </c>
      <c r="Q13" s="71" t="s">
        <v>153</v>
      </c>
      <c r="R13" s="64" t="s">
        <v>154</v>
      </c>
      <c r="S13" s="55" t="str">
        <f>IFERROR(IF(AND(Q13="",R13=""),"",IF(AND(Q13="-",R13="-"),IF(#REF!="","Cs合計を入力してください",#REF!),IF(NOT(ISERROR(Q13*1+R13*1)),ROUND(Q13+R13, 1-INT(LOG(ABS(Q13+R13)))),IF(NOT(ISERROR(Q13*1)),ROUND(Q13, 1-INT(LOG(ABS(Q13)))),IF(NOT(ISERROR(R13*1)),ROUND(R13, 1-INT(LOG(ABS(R13)))),IF(ISERROR(Q13*1+R13*1),"&lt;"&amp;ROUND(IF(Q13="-",0,SUBSTITUTE(Q13,"&lt;",""))*1+IF(R13="-",0,SUBSTITUTE(R13,"&lt;",""))*1,1-INT(LOG(ABS(IF(Q13="-",0,SUBSTITUTE(Q13,"&lt;",""))*1+IF(R13="-",0,SUBSTITUTE(R13,"&lt;",""))*1)))))))))),"入力形式が間違っています")</f>
        <v>&lt;18</v>
      </c>
    </row>
    <row r="14" spans="1:19" ht="45" customHeight="1" x14ac:dyDescent="0.2">
      <c r="A14" s="38">
        <f t="shared" si="0"/>
        <v>9</v>
      </c>
      <c r="B14" s="38" t="s">
        <v>34</v>
      </c>
      <c r="C14" s="6" t="s">
        <v>34</v>
      </c>
      <c r="D14" s="8" t="s">
        <v>25</v>
      </c>
      <c r="E14" s="38" t="s">
        <v>38</v>
      </c>
      <c r="F14" s="6" t="s">
        <v>35</v>
      </c>
      <c r="G14" s="9" t="s">
        <v>32</v>
      </c>
      <c r="H14" s="8" t="s">
        <v>4</v>
      </c>
      <c r="I14" s="38" t="s">
        <v>155</v>
      </c>
      <c r="J14" s="38" t="s">
        <v>135</v>
      </c>
      <c r="K14" s="38" t="s">
        <v>135</v>
      </c>
      <c r="L14" s="44" t="s">
        <v>31</v>
      </c>
      <c r="M14" s="10" t="s">
        <v>36</v>
      </c>
      <c r="N14" s="11" t="s">
        <v>37</v>
      </c>
      <c r="O14" s="21">
        <v>45951</v>
      </c>
      <c r="P14" s="51">
        <v>45952</v>
      </c>
      <c r="Q14" s="71" t="s">
        <v>156</v>
      </c>
      <c r="R14" s="64" t="s">
        <v>157</v>
      </c>
      <c r="S14" s="55" t="str">
        <f>IFERROR(IF(AND(Q14="",R14=""),"",IF(AND(Q14="-",R14="-"),IF(#REF!="","Cs合計を入力してください",#REF!),IF(NOT(ISERROR(Q14*1+R14*1)),ROUND(Q14+R14, 1-INT(LOG(ABS(Q14+R14)))),IF(NOT(ISERROR(Q14*1)),ROUND(Q14, 1-INT(LOG(ABS(Q14)))),IF(NOT(ISERROR(R14*1)),ROUND(R14, 1-INT(LOG(ABS(R14)))),IF(ISERROR(Q14*1+R14*1),"&lt;"&amp;ROUND(IF(Q14="-",0,SUBSTITUTE(Q14,"&lt;",""))*1+IF(R14="-",0,SUBSTITUTE(R14,"&lt;",""))*1,1-INT(LOG(ABS(IF(Q14="-",0,SUBSTITUTE(Q14,"&lt;",""))*1+IF(R14="-",0,SUBSTITUTE(R14,"&lt;",""))*1)))))))))),"入力形式が間違っています")</f>
        <v>&lt;17</v>
      </c>
    </row>
    <row r="15" spans="1:19" ht="45" customHeight="1" x14ac:dyDescent="0.2">
      <c r="A15" s="38">
        <f t="shared" si="0"/>
        <v>10</v>
      </c>
      <c r="B15" s="38" t="s">
        <v>34</v>
      </c>
      <c r="C15" s="6" t="s">
        <v>34</v>
      </c>
      <c r="D15" s="8" t="s">
        <v>25</v>
      </c>
      <c r="E15" s="38" t="s">
        <v>38</v>
      </c>
      <c r="F15" s="45" t="s">
        <v>158</v>
      </c>
      <c r="G15" s="9" t="s">
        <v>32</v>
      </c>
      <c r="H15" s="8" t="s">
        <v>1</v>
      </c>
      <c r="I15" s="38" t="s">
        <v>159</v>
      </c>
      <c r="J15" s="38" t="s">
        <v>26</v>
      </c>
      <c r="K15" s="38" t="s">
        <v>135</v>
      </c>
      <c r="L15" s="44" t="s">
        <v>31</v>
      </c>
      <c r="M15" s="10" t="s">
        <v>36</v>
      </c>
      <c r="N15" s="11" t="s">
        <v>37</v>
      </c>
      <c r="O15" s="21">
        <v>45951</v>
      </c>
      <c r="P15" s="51">
        <v>45952</v>
      </c>
      <c r="Q15" s="63" t="s">
        <v>160</v>
      </c>
      <c r="R15" s="64" t="s">
        <v>161</v>
      </c>
      <c r="S15" s="55" t="str">
        <f>IFERROR(IF(AND(Q15="",R15=""),"",IF(AND(Q15="-",R15="-"),IF(#REF!="","Cs合計を入力してください",#REF!),IF(NOT(ISERROR(Q15*1+R15*1)),ROUND(Q15+R15, 1-INT(LOG(ABS(Q15+R15)))),IF(NOT(ISERROR(Q15*1)),ROUND(Q15, 1-INT(LOG(ABS(Q15)))),IF(NOT(ISERROR(R15*1)),ROUND(R15, 1-INT(LOG(ABS(R15)))),IF(ISERROR(Q15*1+R15*1),"&lt;"&amp;ROUND(IF(Q15="-",0,SUBSTITUTE(Q15,"&lt;",""))*1+IF(R15="-",0,SUBSTITUTE(R15,"&lt;",""))*1,1-INT(LOG(ABS(IF(Q15="-",0,SUBSTITUTE(Q15,"&lt;",""))*1+IF(R15="-",0,SUBSTITUTE(R15,"&lt;",""))*1)))))))))),"入力形式が間違っています")</f>
        <v>&lt;19</v>
      </c>
    </row>
    <row r="16" spans="1:19" ht="45" customHeight="1" x14ac:dyDescent="0.2">
      <c r="A16" s="38">
        <f t="shared" si="0"/>
        <v>11</v>
      </c>
      <c r="B16" s="38" t="s">
        <v>34</v>
      </c>
      <c r="C16" s="6" t="s">
        <v>34</v>
      </c>
      <c r="D16" s="8" t="s">
        <v>25</v>
      </c>
      <c r="E16" s="38" t="s">
        <v>38</v>
      </c>
      <c r="F16" s="45" t="s">
        <v>158</v>
      </c>
      <c r="G16" s="9" t="s">
        <v>32</v>
      </c>
      <c r="H16" s="8" t="s">
        <v>1</v>
      </c>
      <c r="I16" s="38" t="s">
        <v>162</v>
      </c>
      <c r="J16" s="38" t="s">
        <v>26</v>
      </c>
      <c r="K16" s="38" t="s">
        <v>135</v>
      </c>
      <c r="L16" s="44" t="s">
        <v>31</v>
      </c>
      <c r="M16" s="10" t="s">
        <v>36</v>
      </c>
      <c r="N16" s="11" t="s">
        <v>37</v>
      </c>
      <c r="O16" s="21">
        <v>45951</v>
      </c>
      <c r="P16" s="51">
        <v>45952</v>
      </c>
      <c r="Q16" s="63" t="s">
        <v>163</v>
      </c>
      <c r="R16" s="64" t="s">
        <v>164</v>
      </c>
      <c r="S16" s="55" t="str">
        <f>IFERROR(IF(AND(Q16="",R16=""),"",IF(AND(Q16="-",R16="-"),IF(#REF!="","Cs合計を入力してください",#REF!),IF(NOT(ISERROR(Q16*1+R16*1)),ROUND(Q16+R16, 1-INT(LOG(ABS(Q16+R16)))),IF(NOT(ISERROR(Q16*1)),ROUND(Q16, 1-INT(LOG(ABS(Q16)))),IF(NOT(ISERROR(R16*1)),ROUND(R16, 1-INT(LOG(ABS(R16)))),IF(ISERROR(Q16*1+R16*1),"&lt;"&amp;ROUND(IF(Q16="-",0,SUBSTITUTE(Q16,"&lt;",""))*1+IF(R16="-",0,SUBSTITUTE(R16,"&lt;",""))*1,1-INT(LOG(ABS(IF(Q16="-",0,SUBSTITUTE(Q16,"&lt;",""))*1+IF(R16="-",0,SUBSTITUTE(R16,"&lt;",""))*1)))))))))),"入力形式が間違っています")</f>
        <v>&lt;18</v>
      </c>
    </row>
    <row r="17" spans="1:19" ht="45" customHeight="1" x14ac:dyDescent="0.2">
      <c r="A17" s="38">
        <f t="shared" si="0"/>
        <v>12</v>
      </c>
      <c r="B17" s="38" t="s">
        <v>34</v>
      </c>
      <c r="C17" s="6" t="s">
        <v>34</v>
      </c>
      <c r="D17" s="8" t="s">
        <v>25</v>
      </c>
      <c r="E17" s="38" t="s">
        <v>38</v>
      </c>
      <c r="F17" s="45" t="s">
        <v>158</v>
      </c>
      <c r="G17" s="9" t="s">
        <v>32</v>
      </c>
      <c r="H17" s="8" t="s">
        <v>1</v>
      </c>
      <c r="I17" s="38" t="s">
        <v>165</v>
      </c>
      <c r="J17" s="38" t="s">
        <v>26</v>
      </c>
      <c r="K17" s="38" t="s">
        <v>135</v>
      </c>
      <c r="L17" s="44" t="s">
        <v>31</v>
      </c>
      <c r="M17" s="10" t="s">
        <v>36</v>
      </c>
      <c r="N17" s="11" t="s">
        <v>37</v>
      </c>
      <c r="O17" s="21">
        <v>45951</v>
      </c>
      <c r="P17" s="51">
        <v>45952</v>
      </c>
      <c r="Q17" s="63" t="s">
        <v>166</v>
      </c>
      <c r="R17" s="64" t="s">
        <v>167</v>
      </c>
      <c r="S17" s="55" t="str">
        <f>IFERROR(IF(AND(Q17="",R17=""),"",IF(AND(Q17="-",R17="-"),IF(#REF!="","Cs合計を入力してください",#REF!),IF(NOT(ISERROR(Q17*1+R17*1)),ROUND(Q17+R17, 1-INT(LOG(ABS(Q17+R17)))),IF(NOT(ISERROR(Q17*1)),ROUND(Q17, 1-INT(LOG(ABS(Q17)))),IF(NOT(ISERROR(R17*1)),ROUND(R17, 1-INT(LOG(ABS(R17)))),IF(ISERROR(Q17*1+R17*1),"&lt;"&amp;ROUND(IF(Q17="-",0,SUBSTITUTE(Q17,"&lt;",""))*1+IF(R17="-",0,SUBSTITUTE(R17,"&lt;",""))*1,1-INT(LOG(ABS(IF(Q17="-",0,SUBSTITUTE(Q17,"&lt;",""))*1+IF(R17="-",0,SUBSTITUTE(R17,"&lt;",""))*1)))))))))),"入力形式が間違っています")</f>
        <v>&lt;18</v>
      </c>
    </row>
    <row r="18" spans="1:19" ht="45" customHeight="1" x14ac:dyDescent="0.2">
      <c r="A18" s="38">
        <f t="shared" si="0"/>
        <v>13</v>
      </c>
      <c r="B18" s="7" t="s">
        <v>34</v>
      </c>
      <c r="C18" s="14" t="s">
        <v>34</v>
      </c>
      <c r="D18" s="15" t="s">
        <v>25</v>
      </c>
      <c r="E18" s="38" t="s">
        <v>34</v>
      </c>
      <c r="F18" s="45" t="s">
        <v>158</v>
      </c>
      <c r="G18" s="9" t="s">
        <v>32</v>
      </c>
      <c r="H18" s="8" t="s">
        <v>1</v>
      </c>
      <c r="I18" s="27" t="s">
        <v>168</v>
      </c>
      <c r="J18" s="38" t="s">
        <v>41</v>
      </c>
      <c r="K18" s="46" t="s">
        <v>158</v>
      </c>
      <c r="L18" s="44" t="s">
        <v>31</v>
      </c>
      <c r="M18" s="10" t="s">
        <v>42</v>
      </c>
      <c r="N18" s="11" t="s">
        <v>37</v>
      </c>
      <c r="O18" s="21">
        <v>45971</v>
      </c>
      <c r="P18" s="51">
        <v>45973</v>
      </c>
      <c r="Q18" s="71" t="s">
        <v>169</v>
      </c>
      <c r="R18" s="72" t="s">
        <v>170</v>
      </c>
      <c r="S18" s="55" t="str">
        <f>IFERROR(IF(AND(Q18="",R18=""),"",IF(AND(Q18="-",R18="-"),IF(#REF!="","Cs合計を入力してください",#REF!),IF(NOT(ISERROR(Q18*1+R18*1)),ROUND(Q18+R18, 1-INT(LOG(ABS(Q18+R18)))),IF(NOT(ISERROR(Q18*1)),ROUND(Q18, 1-INT(LOG(ABS(Q18)))),IF(NOT(ISERROR(R18*1)),ROUND(R18, 1-INT(LOG(ABS(R18)))),IF(ISERROR(Q18*1+R18*1),"&lt;"&amp;ROUND(IF(Q18="-",0,SUBSTITUTE(Q18,"&lt;",""))*1+IF(R18="-",0,SUBSTITUTE(R18,"&lt;",""))*1,1-INT(LOG(ABS(IF(Q18="-",0,SUBSTITUTE(Q18,"&lt;",""))*1+IF(R18="-",0,SUBSTITUTE(R18,"&lt;",""))*1)))))))))),"入力形式が間違っています")</f>
        <v>&lt;18</v>
      </c>
    </row>
    <row r="19" spans="1:19" ht="45" customHeight="1" x14ac:dyDescent="0.2">
      <c r="A19" s="38">
        <f t="shared" si="0"/>
        <v>14</v>
      </c>
      <c r="B19" s="38" t="s">
        <v>34</v>
      </c>
      <c r="C19" s="6" t="s">
        <v>34</v>
      </c>
      <c r="D19" s="15" t="s">
        <v>25</v>
      </c>
      <c r="E19" s="38" t="s">
        <v>34</v>
      </c>
      <c r="F19" s="45" t="s">
        <v>158</v>
      </c>
      <c r="G19" s="9" t="s">
        <v>32</v>
      </c>
      <c r="H19" s="8" t="s">
        <v>1</v>
      </c>
      <c r="I19" s="27" t="s">
        <v>168</v>
      </c>
      <c r="J19" s="38" t="s">
        <v>41</v>
      </c>
      <c r="K19" s="46" t="s">
        <v>158</v>
      </c>
      <c r="L19" s="44" t="s">
        <v>31</v>
      </c>
      <c r="M19" s="10" t="s">
        <v>42</v>
      </c>
      <c r="N19" s="11" t="s">
        <v>37</v>
      </c>
      <c r="O19" s="21">
        <v>45971</v>
      </c>
      <c r="P19" s="51">
        <v>45973</v>
      </c>
      <c r="Q19" s="71" t="s">
        <v>171</v>
      </c>
      <c r="R19" s="72" t="s">
        <v>172</v>
      </c>
      <c r="S19" s="55" t="str">
        <f>IFERROR(IF(AND(Q19="",R19=""),"",IF(AND(Q19="-",R19="-"),IF(#REF!="","Cs合計を入力してください",#REF!),IF(NOT(ISERROR(Q19*1+R19*1)),ROUND(Q19+R19, 1-INT(LOG(ABS(Q19+R19)))),IF(NOT(ISERROR(Q19*1)),ROUND(Q19, 1-INT(LOG(ABS(Q19)))),IF(NOT(ISERROR(R19*1)),ROUND(R19, 1-INT(LOG(ABS(R19)))),IF(ISERROR(Q19*1+R19*1),"&lt;"&amp;ROUND(IF(Q19="-",0,SUBSTITUTE(Q19,"&lt;",""))*1+IF(R19="-",0,SUBSTITUTE(R19,"&lt;",""))*1,1-INT(LOG(ABS(IF(Q19="-",0,SUBSTITUTE(Q19,"&lt;",""))*1+IF(R19="-",0,SUBSTITUTE(R19,"&lt;",""))*1)))))))))),"入力形式が間違っています")</f>
        <v>&lt;19</v>
      </c>
    </row>
    <row r="20" spans="1:19" ht="45" customHeight="1" x14ac:dyDescent="0.2">
      <c r="A20" s="38">
        <f t="shared" si="0"/>
        <v>15</v>
      </c>
      <c r="B20" s="7" t="s">
        <v>34</v>
      </c>
      <c r="C20" s="14" t="s">
        <v>34</v>
      </c>
      <c r="D20" s="15" t="s">
        <v>25</v>
      </c>
      <c r="E20" s="38" t="s">
        <v>34</v>
      </c>
      <c r="F20" s="45" t="s">
        <v>158</v>
      </c>
      <c r="G20" s="9" t="s">
        <v>32</v>
      </c>
      <c r="H20" s="8" t="s">
        <v>1</v>
      </c>
      <c r="I20" s="27" t="s">
        <v>173</v>
      </c>
      <c r="J20" s="38" t="s">
        <v>41</v>
      </c>
      <c r="K20" s="46" t="s">
        <v>158</v>
      </c>
      <c r="L20" s="44" t="s">
        <v>31</v>
      </c>
      <c r="M20" s="10" t="s">
        <v>42</v>
      </c>
      <c r="N20" s="11" t="s">
        <v>37</v>
      </c>
      <c r="O20" s="21">
        <v>45986</v>
      </c>
      <c r="P20" s="51">
        <v>45987</v>
      </c>
      <c r="Q20" s="71" t="s">
        <v>174</v>
      </c>
      <c r="R20" s="72" t="s">
        <v>175</v>
      </c>
      <c r="S20" s="55" t="str">
        <f>IFERROR(IF(AND(Q20="",R20=""),"",IF(AND(Q20="-",R20="-"),IF(#REF!="","Cs合計を入力してください",#REF!),IF(NOT(ISERROR(Q20*1+R20*1)),ROUND(Q20+R20, 1-INT(LOG(ABS(Q20+R20)))),IF(NOT(ISERROR(Q20*1)),ROUND(Q20, 1-INT(LOG(ABS(Q20)))),IF(NOT(ISERROR(R20*1)),ROUND(R20, 1-INT(LOG(ABS(R20)))),IF(ISERROR(Q20*1+R20*1),"&lt;"&amp;ROUND(IF(Q20="-",0,SUBSTITUTE(Q20,"&lt;",""))*1+IF(R20="-",0,SUBSTITUTE(R20,"&lt;",""))*1,1-INT(LOG(ABS(IF(Q20="-",0,SUBSTITUTE(Q20,"&lt;",""))*1+IF(R20="-",0,SUBSTITUTE(R20,"&lt;",""))*1)))))))))),"入力形式が間違っています")</f>
        <v>&lt;18</v>
      </c>
    </row>
    <row r="21" spans="1:19" ht="45" customHeight="1" x14ac:dyDescent="0.2">
      <c r="A21" s="38">
        <f t="shared" si="0"/>
        <v>16</v>
      </c>
      <c r="B21" s="38" t="s">
        <v>34</v>
      </c>
      <c r="C21" s="6" t="s">
        <v>34</v>
      </c>
      <c r="D21" s="15" t="s">
        <v>25</v>
      </c>
      <c r="E21" s="38" t="s">
        <v>34</v>
      </c>
      <c r="F21" s="45" t="s">
        <v>158</v>
      </c>
      <c r="G21" s="9" t="s">
        <v>32</v>
      </c>
      <c r="H21" s="8" t="s">
        <v>1</v>
      </c>
      <c r="I21" s="27" t="s">
        <v>173</v>
      </c>
      <c r="J21" s="38" t="s">
        <v>41</v>
      </c>
      <c r="K21" s="46" t="s">
        <v>158</v>
      </c>
      <c r="L21" s="44" t="s">
        <v>31</v>
      </c>
      <c r="M21" s="10" t="s">
        <v>42</v>
      </c>
      <c r="N21" s="11" t="s">
        <v>37</v>
      </c>
      <c r="O21" s="21">
        <v>45986</v>
      </c>
      <c r="P21" s="51">
        <v>45987</v>
      </c>
      <c r="Q21" s="71" t="s">
        <v>176</v>
      </c>
      <c r="R21" s="72" t="s">
        <v>177</v>
      </c>
      <c r="S21" s="55" t="str">
        <f>IFERROR(IF(AND(Q21="",R21=""),"",IF(AND(Q21="-",R21="-"),IF(#REF!="","Cs合計を入力してください",#REF!),IF(NOT(ISERROR(Q21*1+R21*1)),ROUND(Q21+R21, 1-INT(LOG(ABS(Q21+R21)))),IF(NOT(ISERROR(Q21*1)),ROUND(Q21, 1-INT(LOG(ABS(Q21)))),IF(NOT(ISERROR(R21*1)),ROUND(R21, 1-INT(LOG(ABS(R21)))),IF(ISERROR(Q21*1+R21*1),"&lt;"&amp;ROUND(IF(Q21="-",0,SUBSTITUTE(Q21,"&lt;",""))*1+IF(R21="-",0,SUBSTITUTE(R21,"&lt;",""))*1,1-INT(LOG(ABS(IF(Q21="-",0,SUBSTITUTE(Q21,"&lt;",""))*1+IF(R21="-",0,SUBSTITUTE(R21,"&lt;",""))*1)))))))))),"入力形式が間違っています")</f>
        <v>&lt;16</v>
      </c>
    </row>
    <row r="22" spans="1:19" ht="45" customHeight="1" x14ac:dyDescent="0.2">
      <c r="A22" s="38">
        <f t="shared" si="0"/>
        <v>17</v>
      </c>
      <c r="B22" s="38" t="s">
        <v>34</v>
      </c>
      <c r="C22" s="6" t="s">
        <v>34</v>
      </c>
      <c r="D22" s="15" t="s">
        <v>25</v>
      </c>
      <c r="E22" s="38" t="s">
        <v>34</v>
      </c>
      <c r="F22" s="45" t="s">
        <v>158</v>
      </c>
      <c r="G22" s="9" t="s">
        <v>32</v>
      </c>
      <c r="H22" s="8" t="s">
        <v>1</v>
      </c>
      <c r="I22" s="27" t="s">
        <v>173</v>
      </c>
      <c r="J22" s="38" t="s">
        <v>41</v>
      </c>
      <c r="K22" s="46" t="s">
        <v>158</v>
      </c>
      <c r="L22" s="44" t="s">
        <v>31</v>
      </c>
      <c r="M22" s="10" t="s">
        <v>42</v>
      </c>
      <c r="N22" s="11" t="s">
        <v>37</v>
      </c>
      <c r="O22" s="21">
        <v>45986</v>
      </c>
      <c r="P22" s="51">
        <v>45987</v>
      </c>
      <c r="Q22" s="71" t="s">
        <v>178</v>
      </c>
      <c r="R22" s="72" t="s">
        <v>179</v>
      </c>
      <c r="S22" s="55" t="str">
        <f>IFERROR(IF(AND(Q22="",R22=""),"",IF(AND(Q22="-",R22="-"),IF(#REF!="","Cs合計を入力してください",#REF!),IF(NOT(ISERROR(Q22*1+R22*1)),ROUND(Q22+R22, 1-INT(LOG(ABS(Q22+R22)))),IF(NOT(ISERROR(Q22*1)),ROUND(Q22, 1-INT(LOG(ABS(Q22)))),IF(NOT(ISERROR(R22*1)),ROUND(R22, 1-INT(LOG(ABS(R22)))),IF(ISERROR(Q22*1+R22*1),"&lt;"&amp;ROUND(IF(Q22="-",0,SUBSTITUTE(Q22,"&lt;",""))*1+IF(R22="-",0,SUBSTITUTE(R22,"&lt;",""))*1,1-INT(LOG(ABS(IF(Q22="-",0,SUBSTITUTE(Q22,"&lt;",""))*1+IF(R22="-",0,SUBSTITUTE(R22,"&lt;",""))*1)))))))))),"入力形式が間違っています")</f>
        <v>&lt;19</v>
      </c>
    </row>
    <row r="23" spans="1:19" ht="45" customHeight="1" x14ac:dyDescent="0.2">
      <c r="A23" s="38">
        <f t="shared" si="0"/>
        <v>18</v>
      </c>
      <c r="B23" s="38" t="s">
        <v>34</v>
      </c>
      <c r="C23" s="6" t="s">
        <v>34</v>
      </c>
      <c r="D23" s="15" t="s">
        <v>25</v>
      </c>
      <c r="E23" s="38" t="s">
        <v>34</v>
      </c>
      <c r="F23" s="45" t="s">
        <v>158</v>
      </c>
      <c r="G23" s="9" t="s">
        <v>32</v>
      </c>
      <c r="H23" s="8" t="s">
        <v>1</v>
      </c>
      <c r="I23" s="27" t="s">
        <v>173</v>
      </c>
      <c r="J23" s="38" t="s">
        <v>41</v>
      </c>
      <c r="K23" s="46" t="s">
        <v>158</v>
      </c>
      <c r="L23" s="44" t="s">
        <v>31</v>
      </c>
      <c r="M23" s="10" t="s">
        <v>42</v>
      </c>
      <c r="N23" s="11" t="s">
        <v>37</v>
      </c>
      <c r="O23" s="21">
        <v>45986</v>
      </c>
      <c r="P23" s="51">
        <v>45987</v>
      </c>
      <c r="Q23" s="71" t="s">
        <v>180</v>
      </c>
      <c r="R23" s="72" t="s">
        <v>181</v>
      </c>
      <c r="S23" s="55" t="str">
        <f>IFERROR(IF(AND(Q23="",R23=""),"",IF(AND(Q23="-",R23="-"),IF(#REF!="","Cs合計を入力してください",#REF!),IF(NOT(ISERROR(Q23*1+R23*1)),ROUND(Q23+R23, 1-INT(LOG(ABS(Q23+R23)))),IF(NOT(ISERROR(Q23*1)),ROUND(Q23, 1-INT(LOG(ABS(Q23)))),IF(NOT(ISERROR(R23*1)),ROUND(R23, 1-INT(LOG(ABS(R23)))),IF(ISERROR(Q23*1+R23*1),"&lt;"&amp;ROUND(IF(Q23="-",0,SUBSTITUTE(Q23,"&lt;",""))*1+IF(R23="-",0,SUBSTITUTE(R23,"&lt;",""))*1,1-INT(LOG(ABS(IF(Q23="-",0,SUBSTITUTE(Q23,"&lt;",""))*1+IF(R23="-",0,SUBSTITUTE(R23,"&lt;",""))*1)))))))))),"入力形式が間違っています")</f>
        <v>&lt;19</v>
      </c>
    </row>
    <row r="24" spans="1:19" ht="45" customHeight="1" x14ac:dyDescent="0.2">
      <c r="A24" s="38">
        <f t="shared" si="0"/>
        <v>19</v>
      </c>
      <c r="B24" s="38" t="s">
        <v>34</v>
      </c>
      <c r="C24" s="6" t="s">
        <v>34</v>
      </c>
      <c r="D24" s="15" t="s">
        <v>25</v>
      </c>
      <c r="E24" s="38" t="s">
        <v>34</v>
      </c>
      <c r="F24" s="45" t="s">
        <v>158</v>
      </c>
      <c r="G24" s="9" t="s">
        <v>32</v>
      </c>
      <c r="H24" s="8" t="s">
        <v>1</v>
      </c>
      <c r="I24" s="27" t="s">
        <v>173</v>
      </c>
      <c r="J24" s="38" t="s">
        <v>41</v>
      </c>
      <c r="K24" s="46" t="s">
        <v>158</v>
      </c>
      <c r="L24" s="44" t="s">
        <v>31</v>
      </c>
      <c r="M24" s="10" t="s">
        <v>42</v>
      </c>
      <c r="N24" s="11" t="s">
        <v>37</v>
      </c>
      <c r="O24" s="21">
        <v>45986</v>
      </c>
      <c r="P24" s="51">
        <v>45987</v>
      </c>
      <c r="Q24" s="71" t="s">
        <v>182</v>
      </c>
      <c r="R24" s="72" t="s">
        <v>183</v>
      </c>
      <c r="S24" s="55" t="str">
        <f>IFERROR(IF(AND(Q24="",R24=""),"",IF(AND(Q24="-",R24="-"),IF(#REF!="","Cs合計を入力してください",#REF!),IF(NOT(ISERROR(Q24*1+R24*1)),ROUND(Q24+R24, 1-INT(LOG(ABS(Q24+R24)))),IF(NOT(ISERROR(Q24*1)),ROUND(Q24, 1-INT(LOG(ABS(Q24)))),IF(NOT(ISERROR(R24*1)),ROUND(R24, 1-INT(LOG(ABS(R24)))),IF(ISERROR(Q24*1+R24*1),"&lt;"&amp;ROUND(IF(Q24="-",0,SUBSTITUTE(Q24,"&lt;",""))*1+IF(R24="-",0,SUBSTITUTE(R24,"&lt;",""))*1,1-INT(LOG(ABS(IF(Q24="-",0,SUBSTITUTE(Q24,"&lt;",""))*1+IF(R24="-",0,SUBSTITUTE(R24,"&lt;",""))*1)))))))))),"入力形式が間違っています")</f>
        <v>&lt;18</v>
      </c>
    </row>
    <row r="25" spans="1:19" ht="45" customHeight="1" x14ac:dyDescent="0.2">
      <c r="A25" s="38">
        <f t="shared" si="0"/>
        <v>20</v>
      </c>
      <c r="B25" s="7" t="s">
        <v>34</v>
      </c>
      <c r="C25" s="14" t="s">
        <v>34</v>
      </c>
      <c r="D25" s="15" t="s">
        <v>25</v>
      </c>
      <c r="E25" s="38" t="s">
        <v>34</v>
      </c>
      <c r="F25" s="53" t="s">
        <v>193</v>
      </c>
      <c r="G25" s="9" t="s">
        <v>32</v>
      </c>
      <c r="H25" s="8" t="s">
        <v>4</v>
      </c>
      <c r="I25" s="27" t="s">
        <v>82</v>
      </c>
      <c r="J25" s="38" t="s">
        <v>158</v>
      </c>
      <c r="K25" s="46" t="s">
        <v>158</v>
      </c>
      <c r="L25" s="44" t="s">
        <v>31</v>
      </c>
      <c r="M25" s="10" t="s">
        <v>42</v>
      </c>
      <c r="N25" s="11" t="s">
        <v>37</v>
      </c>
      <c r="O25" s="21">
        <v>46000</v>
      </c>
      <c r="P25" s="51">
        <v>46000</v>
      </c>
      <c r="Q25" s="71" t="s">
        <v>184</v>
      </c>
      <c r="R25" s="72" t="s">
        <v>185</v>
      </c>
      <c r="S25" s="55" t="str">
        <f>IFERROR(IF(AND(Q25="",R25=""),"",IF(AND(Q25="-",R25="-"),IF(#REF!="","Cs合計を入力してください",#REF!),IF(NOT(ISERROR(Q25*1+R25*1)),ROUND(Q25+R25, 1-INT(LOG(ABS(Q25+R25)))),IF(NOT(ISERROR(Q25*1)),ROUND(Q25, 1-INT(LOG(ABS(Q25)))),IF(NOT(ISERROR(R25*1)),ROUND(R25, 1-INT(LOG(ABS(R25)))),IF(ISERROR(Q25*1+R25*1),"&lt;"&amp;ROUND(IF(Q25="-",0,SUBSTITUTE(Q25,"&lt;",""))*1+IF(R25="-",0,SUBSTITUTE(R25,"&lt;",""))*1,1-INT(LOG(ABS(IF(Q25="-",0,SUBSTITUTE(Q25,"&lt;",""))*1+IF(R25="-",0,SUBSTITUTE(R25,"&lt;",""))*1)))))))))),"入力形式が間違っています")</f>
        <v>&lt;16</v>
      </c>
    </row>
    <row r="26" spans="1:19" ht="45" customHeight="1" x14ac:dyDescent="0.2">
      <c r="A26" s="38">
        <f t="shared" si="0"/>
        <v>21</v>
      </c>
      <c r="B26" s="7" t="s">
        <v>34</v>
      </c>
      <c r="C26" s="14" t="s">
        <v>34</v>
      </c>
      <c r="D26" s="15" t="s">
        <v>25</v>
      </c>
      <c r="E26" s="38" t="s">
        <v>34</v>
      </c>
      <c r="F26" s="45" t="s">
        <v>158</v>
      </c>
      <c r="G26" s="9" t="s">
        <v>32</v>
      </c>
      <c r="H26" s="8" t="s">
        <v>1</v>
      </c>
      <c r="I26" s="38" t="s">
        <v>186</v>
      </c>
      <c r="J26" s="38" t="s">
        <v>41</v>
      </c>
      <c r="K26" s="46" t="s">
        <v>158</v>
      </c>
      <c r="L26" s="44" t="s">
        <v>31</v>
      </c>
      <c r="M26" s="10" t="s">
        <v>42</v>
      </c>
      <c r="N26" s="11" t="s">
        <v>37</v>
      </c>
      <c r="O26" s="21">
        <v>46000</v>
      </c>
      <c r="P26" s="51">
        <v>46000</v>
      </c>
      <c r="Q26" s="71" t="s">
        <v>187</v>
      </c>
      <c r="R26" s="72" t="s">
        <v>188</v>
      </c>
      <c r="S26" s="55" t="str">
        <f>IFERROR(IF(AND(Q26="",R26=""),"",IF(AND(Q26="-",R26="-"),IF(#REF!="","Cs合計を入力してください",#REF!),IF(NOT(ISERROR(Q26*1+R26*1)),ROUND(Q26+R26, 1-INT(LOG(ABS(Q26+R26)))),IF(NOT(ISERROR(Q26*1)),ROUND(Q26, 1-INT(LOG(ABS(Q26)))),IF(NOT(ISERROR(R26*1)),ROUND(R26, 1-INT(LOG(ABS(R26)))),IF(ISERROR(Q26*1+R26*1),"&lt;"&amp;ROUND(IF(Q26="-",0,SUBSTITUTE(Q26,"&lt;",""))*1+IF(R26="-",0,SUBSTITUTE(R26,"&lt;",""))*1,1-INT(LOG(ABS(IF(Q26="-",0,SUBSTITUTE(Q26,"&lt;",""))*1+IF(R26="-",0,SUBSTITUTE(R26,"&lt;",""))*1)))))))))),"入力形式が間違っています")</f>
        <v>&lt;17</v>
      </c>
    </row>
    <row r="27" spans="1:19" ht="45" customHeight="1" x14ac:dyDescent="0.2">
      <c r="A27" s="38">
        <f t="shared" si="0"/>
        <v>22</v>
      </c>
      <c r="B27" s="7" t="s">
        <v>34</v>
      </c>
      <c r="C27" s="14" t="s">
        <v>34</v>
      </c>
      <c r="D27" s="15" t="s">
        <v>25</v>
      </c>
      <c r="E27" s="38" t="s">
        <v>34</v>
      </c>
      <c r="F27" s="45" t="s">
        <v>158</v>
      </c>
      <c r="G27" s="9" t="s">
        <v>32</v>
      </c>
      <c r="H27" s="8" t="s">
        <v>1</v>
      </c>
      <c r="I27" s="27" t="s">
        <v>168</v>
      </c>
      <c r="J27" s="38" t="s">
        <v>41</v>
      </c>
      <c r="K27" s="46" t="s">
        <v>158</v>
      </c>
      <c r="L27" s="44" t="s">
        <v>31</v>
      </c>
      <c r="M27" s="10" t="s">
        <v>42</v>
      </c>
      <c r="N27" s="11" t="s">
        <v>37</v>
      </c>
      <c r="O27" s="21">
        <v>46000</v>
      </c>
      <c r="P27" s="51">
        <v>46000</v>
      </c>
      <c r="Q27" s="71" t="s">
        <v>189</v>
      </c>
      <c r="R27" s="72" t="s">
        <v>190</v>
      </c>
      <c r="S27" s="55" t="str">
        <f>IFERROR(IF(AND(Q27="",R27=""),"",IF(AND(Q27="-",R27="-"),IF(#REF!="","Cs合計を入力してください",#REF!),IF(NOT(ISERROR(Q27*1+R27*1)),ROUND(Q27+R27, 1-INT(LOG(ABS(Q27+R27)))),IF(NOT(ISERROR(Q27*1)),ROUND(Q27, 1-INT(LOG(ABS(Q27)))),IF(NOT(ISERROR(R27*1)),ROUND(R27, 1-INT(LOG(ABS(R27)))),IF(ISERROR(Q27*1+R27*1),"&lt;"&amp;ROUND(IF(Q27="-",0,SUBSTITUTE(Q27,"&lt;",""))*1+IF(R27="-",0,SUBSTITUTE(R27,"&lt;",""))*1,1-INT(LOG(ABS(IF(Q27="-",0,SUBSTITUTE(Q27,"&lt;",""))*1+IF(R27="-",0,SUBSTITUTE(R27,"&lt;",""))*1)))))))))),"入力形式が間違っています")</f>
        <v>&lt;17</v>
      </c>
    </row>
    <row r="28" spans="1:19" ht="45" customHeight="1" thickBot="1" x14ac:dyDescent="0.25">
      <c r="A28" s="38">
        <f t="shared" si="0"/>
        <v>23</v>
      </c>
      <c r="B28" s="7" t="s">
        <v>34</v>
      </c>
      <c r="C28" s="14" t="s">
        <v>34</v>
      </c>
      <c r="D28" s="15" t="s">
        <v>25</v>
      </c>
      <c r="E28" s="38" t="s">
        <v>34</v>
      </c>
      <c r="F28" s="45" t="s">
        <v>158</v>
      </c>
      <c r="G28" s="9" t="s">
        <v>32</v>
      </c>
      <c r="H28" s="8" t="s">
        <v>1</v>
      </c>
      <c r="I28" s="27" t="s">
        <v>191</v>
      </c>
      <c r="J28" s="38" t="s">
        <v>41</v>
      </c>
      <c r="K28" s="46" t="s">
        <v>158</v>
      </c>
      <c r="L28" s="44" t="s">
        <v>31</v>
      </c>
      <c r="M28" s="10" t="s">
        <v>42</v>
      </c>
      <c r="N28" s="11" t="s">
        <v>37</v>
      </c>
      <c r="O28" s="21">
        <v>46000</v>
      </c>
      <c r="P28" s="51">
        <v>46000</v>
      </c>
      <c r="Q28" s="71" t="s">
        <v>192</v>
      </c>
      <c r="R28" s="72" t="s">
        <v>119</v>
      </c>
      <c r="S28" s="55" t="str">
        <f>IFERROR(IF(AND(Q28="",R28=""),"",IF(AND(Q28="-",R28="-"),IF(#REF!="","Cs合計を入力してください",#REF!),IF(NOT(ISERROR(Q28*1+R28*1)),ROUND(Q28+R28, 1-INT(LOG(ABS(Q28+R28)))),IF(NOT(ISERROR(Q28*1)),ROUND(Q28, 1-INT(LOG(ABS(Q28)))),IF(NOT(ISERROR(R28*1)),ROUND(R28, 1-INT(LOG(ABS(R28)))),IF(ISERROR(Q28*1+R28*1),"&lt;"&amp;ROUND(IF(Q28="-",0,SUBSTITUTE(Q28,"&lt;",""))*1+IF(R28="-",0,SUBSTITUTE(R28,"&lt;",""))*1,1-INT(LOG(ABS(IF(Q28="-",0,SUBSTITUTE(Q28,"&lt;",""))*1+IF(R28="-",0,SUBSTITUTE(R28,"&lt;",""))*1)))))))))),"入力形式が間違っています")</f>
        <v>&lt;19</v>
      </c>
    </row>
    <row r="29" spans="1:19" ht="45" customHeight="1" thickTop="1" x14ac:dyDescent="0.2">
      <c r="A29" s="38">
        <f t="shared" si="0"/>
        <v>24</v>
      </c>
      <c r="B29" s="7" t="s">
        <v>34</v>
      </c>
      <c r="C29" s="14" t="s">
        <v>34</v>
      </c>
      <c r="D29" s="15" t="s">
        <v>25</v>
      </c>
      <c r="E29" s="38" t="s">
        <v>34</v>
      </c>
      <c r="F29" s="45" t="s">
        <v>193</v>
      </c>
      <c r="G29" s="9" t="s">
        <v>32</v>
      </c>
      <c r="H29" s="8" t="s">
        <v>4</v>
      </c>
      <c r="I29" s="25" t="s">
        <v>194</v>
      </c>
      <c r="J29" s="47" t="s">
        <v>158</v>
      </c>
      <c r="K29" s="47" t="s">
        <v>158</v>
      </c>
      <c r="L29" s="43" t="s">
        <v>31</v>
      </c>
      <c r="M29" s="10" t="s">
        <v>42</v>
      </c>
      <c r="N29" s="11" t="s">
        <v>37</v>
      </c>
      <c r="O29" s="21">
        <v>46006</v>
      </c>
      <c r="P29" s="51">
        <v>46006</v>
      </c>
      <c r="Q29" s="56" t="s">
        <v>195</v>
      </c>
      <c r="R29" s="57" t="s">
        <v>190</v>
      </c>
      <c r="S29" s="55" t="str">
        <f>IFERROR(IF(AND(Q29="",R29=""),"",IF(AND(Q29="-",R29="-"),IF(#REF!="","Cs合計を入力してください",#REF!),IF(NOT(ISERROR(Q29*1+R29*1)),ROUND(Q29+R29, 1-INT(LOG(ABS(Q29+R29)))),IF(NOT(ISERROR(Q29*1)),ROUND(Q29, 1-INT(LOG(ABS(Q29)))),IF(NOT(ISERROR(R29*1)),ROUND(R29, 1-INT(LOG(ABS(R29)))),IF(ISERROR(Q29*1+R29*1),"&lt;"&amp;ROUND(IF(Q29="-",0,SUBSTITUTE(Q29,"&lt;",""))*1+IF(R29="-",0,SUBSTITUTE(R29,"&lt;",""))*1,1-INT(LOG(ABS(IF(Q29="-",0,SUBSTITUTE(Q29,"&lt;",""))*1+IF(R29="-",0,SUBSTITUTE(R29,"&lt;",""))*1)))))))))),"入力形式が間違っています")</f>
        <v>&lt;15</v>
      </c>
    </row>
    <row r="30" spans="1:19" ht="45" customHeight="1" x14ac:dyDescent="0.2">
      <c r="A30" s="38">
        <f t="shared" si="0"/>
        <v>25</v>
      </c>
      <c r="B30" s="7" t="s">
        <v>34</v>
      </c>
      <c r="C30" s="14" t="s">
        <v>34</v>
      </c>
      <c r="D30" s="15" t="s">
        <v>25</v>
      </c>
      <c r="E30" s="38" t="s">
        <v>34</v>
      </c>
      <c r="F30" s="45" t="s">
        <v>193</v>
      </c>
      <c r="G30" s="9" t="s">
        <v>32</v>
      </c>
      <c r="H30" s="8" t="s">
        <v>4</v>
      </c>
      <c r="I30" s="38" t="s">
        <v>196</v>
      </c>
      <c r="J30" s="47" t="s">
        <v>158</v>
      </c>
      <c r="K30" s="47" t="s">
        <v>158</v>
      </c>
      <c r="L30" s="44" t="s">
        <v>31</v>
      </c>
      <c r="M30" s="10" t="s">
        <v>42</v>
      </c>
      <c r="N30" s="11" t="s">
        <v>37</v>
      </c>
      <c r="O30" s="21">
        <v>46006</v>
      </c>
      <c r="P30" s="51">
        <v>46006</v>
      </c>
      <c r="Q30" s="56" t="s">
        <v>197</v>
      </c>
      <c r="R30" s="57" t="s">
        <v>198</v>
      </c>
      <c r="S30" s="55" t="str">
        <f>IFERROR(IF(AND(Q30="",R30=""),"",IF(AND(Q30="-",R30="-"),IF(#REF!="","Cs合計を入力してください",#REF!),IF(NOT(ISERROR(Q30*1+R30*1)),ROUND(Q30+R30, 1-INT(LOG(ABS(Q30+R30)))),IF(NOT(ISERROR(Q30*1)),ROUND(Q30, 1-INT(LOG(ABS(Q30)))),IF(NOT(ISERROR(R30*1)),ROUND(R30, 1-INT(LOG(ABS(R30)))),IF(ISERROR(Q30*1+R30*1),"&lt;"&amp;ROUND(IF(Q30="-",0,SUBSTITUTE(Q30,"&lt;",""))*1+IF(R30="-",0,SUBSTITUTE(R30,"&lt;",""))*1,1-INT(LOG(ABS(IF(Q30="-",0,SUBSTITUTE(Q30,"&lt;",""))*1+IF(R30="-",0,SUBSTITUTE(R30,"&lt;",""))*1)))))))))),"入力形式が間違っています")</f>
        <v>&lt;18</v>
      </c>
    </row>
    <row r="31" spans="1:19" ht="45" customHeight="1" x14ac:dyDescent="0.2">
      <c r="A31" s="38">
        <f t="shared" si="0"/>
        <v>26</v>
      </c>
      <c r="B31" s="7" t="s">
        <v>34</v>
      </c>
      <c r="C31" s="14" t="s">
        <v>34</v>
      </c>
      <c r="D31" s="15" t="s">
        <v>25</v>
      </c>
      <c r="E31" s="38" t="s">
        <v>34</v>
      </c>
      <c r="F31" s="45" t="s">
        <v>193</v>
      </c>
      <c r="G31" s="9" t="s">
        <v>32</v>
      </c>
      <c r="H31" s="15" t="s">
        <v>4</v>
      </c>
      <c r="I31" s="25" t="s">
        <v>194</v>
      </c>
      <c r="J31" s="47" t="s">
        <v>158</v>
      </c>
      <c r="K31" s="47" t="s">
        <v>158</v>
      </c>
      <c r="L31" s="44" t="s">
        <v>31</v>
      </c>
      <c r="M31" s="10" t="s">
        <v>42</v>
      </c>
      <c r="N31" s="11" t="s">
        <v>37</v>
      </c>
      <c r="O31" s="21">
        <v>46006</v>
      </c>
      <c r="P31" s="51">
        <v>46006</v>
      </c>
      <c r="Q31" s="56" t="s">
        <v>199</v>
      </c>
      <c r="R31" s="57" t="s">
        <v>200</v>
      </c>
      <c r="S31" s="55" t="str">
        <f>IFERROR(IF(AND(Q31="",R31=""),"",IF(AND(Q31="-",R31="-"),IF(#REF!="","Cs合計を入力してください",#REF!),IF(NOT(ISERROR(Q31*1+R31*1)),ROUND(Q31+R31, 1-INT(LOG(ABS(Q31+R31)))),IF(NOT(ISERROR(Q31*1)),ROUND(Q31, 1-INT(LOG(ABS(Q31)))),IF(NOT(ISERROR(R31*1)),ROUND(R31, 1-INT(LOG(ABS(R31)))),IF(ISERROR(Q31*1+R31*1),"&lt;"&amp;ROUND(IF(Q31="-",0,SUBSTITUTE(Q31,"&lt;",""))*1+IF(R31="-",0,SUBSTITUTE(R31,"&lt;",""))*1,1-INT(LOG(ABS(IF(Q31="-",0,SUBSTITUTE(Q31,"&lt;",""))*1+IF(R31="-",0,SUBSTITUTE(R31,"&lt;",""))*1)))))))))),"入力形式が間違っています")</f>
        <v>&lt;16</v>
      </c>
    </row>
    <row r="32" spans="1:19" ht="45" customHeight="1" thickBot="1" x14ac:dyDescent="0.25">
      <c r="A32" s="38">
        <f t="shared" si="0"/>
        <v>27</v>
      </c>
      <c r="B32" s="7" t="s">
        <v>34</v>
      </c>
      <c r="C32" s="14" t="s">
        <v>34</v>
      </c>
      <c r="D32" s="15" t="s">
        <v>25</v>
      </c>
      <c r="E32" s="38" t="s">
        <v>34</v>
      </c>
      <c r="F32" s="45" t="s">
        <v>201</v>
      </c>
      <c r="G32" s="9" t="s">
        <v>32</v>
      </c>
      <c r="H32" s="15" t="s">
        <v>3</v>
      </c>
      <c r="I32" s="25" t="s">
        <v>202</v>
      </c>
      <c r="J32" s="38" t="s">
        <v>203</v>
      </c>
      <c r="K32" s="47" t="s">
        <v>158</v>
      </c>
      <c r="L32" s="44" t="s">
        <v>31</v>
      </c>
      <c r="M32" s="10" t="s">
        <v>42</v>
      </c>
      <c r="N32" s="11" t="s">
        <v>37</v>
      </c>
      <c r="O32" s="21">
        <v>46006</v>
      </c>
      <c r="P32" s="51">
        <v>46006</v>
      </c>
      <c r="Q32" s="66" t="s">
        <v>204</v>
      </c>
      <c r="R32" s="67" t="s">
        <v>205</v>
      </c>
      <c r="S32" s="60" t="str">
        <f>IFERROR(IF(AND(Q32="",R32=""),"",IF(AND(Q32="-",R32="-"),IF(#REF!="","Cs合計を入力してください",#REF!),IF(NOT(ISERROR(Q32*1+R32*1)),ROUND(Q32+R32, 1-INT(LOG(ABS(Q32+R32)))),IF(NOT(ISERROR(Q32*1)),ROUND(Q32, 1-INT(LOG(ABS(Q32)))),IF(NOT(ISERROR(R32*1)),ROUND(R32, 1-INT(LOG(ABS(R32)))),IF(ISERROR(Q32*1+R32*1),"&lt;"&amp;ROUND(IF(Q32="-",0,SUBSTITUTE(Q32,"&lt;",""))*1+IF(R32="-",0,SUBSTITUTE(R32,"&lt;",""))*1,1-INT(LOG(ABS(IF(Q32="-",0,SUBSTITUTE(Q32,"&lt;",""))*1+IF(R32="-",0,SUBSTITUTE(R32,"&lt;",""))*1)))))))))),"入力形式が間違っています")</f>
        <v>&lt;18</v>
      </c>
    </row>
  </sheetData>
  <dataConsolidate/>
  <mergeCells count="24">
    <mergeCell ref="Q2:S2"/>
    <mergeCell ref="A2:A5"/>
    <mergeCell ref="B2:B5"/>
    <mergeCell ref="C2:C5"/>
    <mergeCell ref="G2:G5"/>
    <mergeCell ref="H2:H5"/>
    <mergeCell ref="D3:D5"/>
    <mergeCell ref="E3:E5"/>
    <mergeCell ref="F3:F5"/>
    <mergeCell ref="D2:F2"/>
    <mergeCell ref="I2:L2"/>
    <mergeCell ref="O2:P2"/>
    <mergeCell ref="I3:I5"/>
    <mergeCell ref="L3:L5"/>
    <mergeCell ref="M2:N2"/>
    <mergeCell ref="M3:M5"/>
    <mergeCell ref="Q3:Q5"/>
    <mergeCell ref="R3:R5"/>
    <mergeCell ref="S3:S5"/>
    <mergeCell ref="N3:N5"/>
    <mergeCell ref="J4:J5"/>
    <mergeCell ref="K4:K5"/>
    <mergeCell ref="O3:O5"/>
    <mergeCell ref="P3:P5"/>
  </mergeCells>
  <phoneticPr fontId="3"/>
  <conditionalFormatting sqref="S6:S32">
    <cfRule type="expression" dxfId="0" priority="21">
      <formula>#REF!="○"</formula>
    </cfRule>
  </conditionalFormatting>
  <dataValidations count="6">
    <dataValidation type="list" allowBlank="1" showInputMessage="1" showErrorMessage="1" sqref="D6:D32">
      <formula1>産地</formula1>
    </dataValidation>
    <dataValidation type="list" allowBlank="1" showInputMessage="1" showErrorMessage="1" sqref="G6:G32">
      <formula1>流通品_非流通品</formula1>
    </dataValidation>
    <dataValidation type="list" allowBlank="1" showInputMessage="1" showErrorMessage="1" sqref="H6:H32">
      <formula1>食品カテゴリ</formula1>
    </dataValidation>
    <dataValidation type="list" allowBlank="1" showInputMessage="1" showErrorMessage="1" sqref="J6:J8 J15:J17">
      <formula1>野生_栽培</formula1>
    </dataValidation>
    <dataValidation type="date" allowBlank="1" showInputMessage="1" showErrorMessage="1" sqref="O6:P17 O26:P32 O18:R25 Q27:R29 Q31:R32">
      <formula1>23743</formula1>
      <formula2>61453</formula2>
    </dataValidation>
    <dataValidation type="list" allowBlank="1" showInputMessage="1" showErrorMessage="1" sqref="N1 N3:N5 N33:N1048576">
      <formula1>#REF!</formula1>
    </dataValidation>
  </dataValidations>
  <printOptions horizontalCentered="1"/>
  <pageMargins left="0.39370078740157483" right="0.39370078740157483" top="0.55118110236220474" bottom="0.74803149606299213" header="0.70866141732283472" footer="0.31496062992125984"/>
  <pageSetup paperSize="9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'C:\Users\199525\Desktop\[0523n【別添】検査結果報告様式（R2改正後）.xlsx]マスタ（削除不可）'!#REF!</xm:f>
          </x14:formula1>
          <xm:sqref>L18:L32 N18:N32</xm:sqref>
        </x14:dataValidation>
        <x14:dataValidation type="list" allowBlank="1" showInputMessage="1" showErrorMessage="1">
          <x14:formula1>
            <xm:f>'\\bsrvinffl010\210_保健福祉部\保健所\生活衛生課\食品衛生係\非公開\001食品衛生法関係\収去\R7収去\放射性物質\厚生労働省報告\10-12月\[1021【別添】検査結果報告様式（R2改正後）.xlsx]マスタ（削除不可）'!#REF!</xm:f>
          </x14:formula1>
          <xm:sqref>N9:N17 L9:L17</xm:sqref>
        </x14:dataValidation>
        <x14:dataValidation type="list" allowBlank="1" showInputMessage="1" showErrorMessage="1">
          <x14:formula1>
            <xm:f>'\\bsrvinffl010\210_保健福祉部\保健所\生活衛生課\食品衛生係\非公開\001食品衛生法関係\収去\R7収去\放射性物質\厚生労働省報告\10-12月\[1007【別添】検査結果報告様式（R2改正後）.xlsx]マスタ（削除不可）'!#REF!</xm:f>
          </x14:formula1>
          <xm:sqref>N6:N8 L6:L8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4~6月 </vt:lpstr>
      <vt:lpstr>7~9月</vt:lpstr>
      <vt:lpstr>10~12月</vt:lpstr>
      <vt:lpstr>'10~12月'!Print_Area</vt:lpstr>
      <vt:lpstr>'4~6月 '!Print_Area</vt:lpstr>
      <vt:lpstr>'7~9月'!Print_Area</vt:lpstr>
      <vt:lpstr>'10~12月'!Print_Titles</vt:lpstr>
      <vt:lpstr>'4~6月 '!Print_Titles</vt:lpstr>
      <vt:lpstr>'7~9月'!Print_Titles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admin</cp:lastModifiedBy>
  <cp:lastPrinted>2024-04-18T05:22:58Z</cp:lastPrinted>
  <dcterms:created xsi:type="dcterms:W3CDTF">2012-03-29T10:29:32Z</dcterms:created>
  <dcterms:modified xsi:type="dcterms:W3CDTF">2026-02-04T01:08:08Z</dcterms:modified>
</cp:coreProperties>
</file>