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24226"/>
  <xr:revisionPtr revIDLastSave="0" documentId="13_ncr:1_{41101C45-7AC2-4A65-830E-8841A0DF983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記載例" sheetId="5" r:id="rId1"/>
    <sheet name="判定様式（理由書）" sheetId="8" r:id="rId2"/>
    <sheet name="理由書" sheetId="4" r:id="rId3"/>
    <sheet name="サービス一覧" sheetId="3" r:id="rId4"/>
  </sheets>
  <definedNames>
    <definedName name="_xlnm.Print_Area" localSheetId="0">記載例!$A$1:$O$112</definedName>
    <definedName name="_xlnm.Print_Area" localSheetId="1">'判定様式（理由書）'!$A$1:$O$112</definedName>
    <definedName name="_xlnm.Print_Area" localSheetId="2">理由書!$A$1:$O$52</definedName>
    <definedName name="サービス名">サービス一覧!$B$1:$B$20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8" l="1"/>
  <c r="C16" i="8" l="1"/>
  <c r="C15" i="8"/>
  <c r="N16" i="8" l="1"/>
  <c r="N15" i="8"/>
  <c r="N15" i="5"/>
  <c r="O15" i="8" l="1"/>
  <c r="N22" i="5"/>
  <c r="N21" i="5"/>
  <c r="N20" i="5"/>
  <c r="N19" i="5"/>
  <c r="N18" i="5"/>
  <c r="N17" i="5"/>
  <c r="N16" i="5"/>
  <c r="O21" i="5" l="1"/>
  <c r="H62" i="8"/>
  <c r="H61" i="8"/>
  <c r="C48" i="8"/>
  <c r="C47" i="8"/>
  <c r="C46" i="8"/>
  <c r="C45" i="8"/>
  <c r="C44" i="8"/>
  <c r="C43" i="8"/>
  <c r="M11" i="8"/>
  <c r="H10" i="8"/>
  <c r="M11" i="5"/>
  <c r="N43" i="5"/>
  <c r="O43" i="5" s="1"/>
  <c r="N44" i="5"/>
  <c r="N45" i="5"/>
  <c r="O45" i="5" s="1"/>
  <c r="N46" i="5"/>
  <c r="N45" i="8"/>
  <c r="O45" i="8" s="1"/>
  <c r="N46" i="8"/>
  <c r="N43" i="8"/>
  <c r="O43" i="8" s="1"/>
  <c r="N44" i="8"/>
  <c r="L10" i="8"/>
  <c r="K10" i="8"/>
  <c r="J10" i="8"/>
  <c r="I10" i="8"/>
  <c r="G10" i="8"/>
  <c r="G14" i="8"/>
  <c r="H14" i="8"/>
  <c r="I14" i="8"/>
  <c r="J14" i="8"/>
  <c r="K14" i="8"/>
  <c r="L14" i="8"/>
  <c r="N17" i="8"/>
  <c r="O17" i="8" s="1"/>
  <c r="N18" i="8"/>
  <c r="N19" i="8"/>
  <c r="O19" i="8" s="1"/>
  <c r="N20" i="8"/>
  <c r="N21" i="8"/>
  <c r="O21" i="8" s="1"/>
  <c r="N22" i="8"/>
  <c r="N23" i="8"/>
  <c r="O23" i="8" s="1"/>
  <c r="N24" i="8"/>
  <c r="N25" i="8"/>
  <c r="O25" i="8" s="1"/>
  <c r="N26" i="8"/>
  <c r="N27" i="8"/>
  <c r="O27" i="8" s="1"/>
  <c r="N28" i="8"/>
  <c r="N29" i="8"/>
  <c r="O29" i="8" s="1"/>
  <c r="N30" i="8"/>
  <c r="N31" i="8"/>
  <c r="O31" i="8" s="1"/>
  <c r="N32" i="8"/>
  <c r="N33" i="8"/>
  <c r="O33" i="8" s="1"/>
  <c r="N34" i="8"/>
  <c r="N35" i="8"/>
  <c r="O35" i="8" s="1"/>
  <c r="N36" i="8"/>
  <c r="N37" i="8"/>
  <c r="O37" i="8" s="1"/>
  <c r="N38" i="8"/>
  <c r="N39" i="8"/>
  <c r="O39" i="8" s="1"/>
  <c r="N40" i="8"/>
  <c r="N41" i="8"/>
  <c r="O41" i="8" s="1"/>
  <c r="N42" i="8"/>
  <c r="N47" i="8"/>
  <c r="O47" i="8" s="1"/>
  <c r="N48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H62" i="5"/>
  <c r="H61" i="5"/>
  <c r="N48" i="5"/>
  <c r="C48" i="5"/>
  <c r="N47" i="5"/>
  <c r="O47" i="5" s="1"/>
  <c r="C47" i="5"/>
  <c r="N42" i="5"/>
  <c r="C42" i="5"/>
  <c r="N41" i="5"/>
  <c r="O41" i="5" s="1"/>
  <c r="C41" i="5"/>
  <c r="N40" i="5"/>
  <c r="C40" i="5"/>
  <c r="N39" i="5"/>
  <c r="O39" i="5" s="1"/>
  <c r="C39" i="5"/>
  <c r="N38" i="5"/>
  <c r="C38" i="5"/>
  <c r="N37" i="5"/>
  <c r="O37" i="5" s="1"/>
  <c r="C37" i="5"/>
  <c r="N36" i="5"/>
  <c r="C36" i="5"/>
  <c r="N35" i="5"/>
  <c r="O35" i="5" s="1"/>
  <c r="C35" i="5"/>
  <c r="N34" i="5"/>
  <c r="C34" i="5"/>
  <c r="N33" i="5"/>
  <c r="O33" i="5" s="1"/>
  <c r="C33" i="5"/>
  <c r="N32" i="5"/>
  <c r="C32" i="5"/>
  <c r="N31" i="5"/>
  <c r="O31" i="5" s="1"/>
  <c r="C31" i="5"/>
  <c r="N30" i="5"/>
  <c r="C30" i="5"/>
  <c r="N29" i="5"/>
  <c r="O29" i="5" s="1"/>
  <c r="C29" i="5"/>
  <c r="N28" i="5"/>
  <c r="C28" i="5"/>
  <c r="N27" i="5"/>
  <c r="O27" i="5" s="1"/>
  <c r="C27" i="5"/>
  <c r="N26" i="5"/>
  <c r="C26" i="5"/>
  <c r="N25" i="5"/>
  <c r="O25" i="5" s="1"/>
  <c r="C25" i="5"/>
  <c r="N24" i="5"/>
  <c r="C24" i="5"/>
  <c r="N23" i="5"/>
  <c r="O23" i="5" s="1"/>
  <c r="C23" i="5"/>
  <c r="C22" i="5"/>
  <c r="C21" i="5"/>
  <c r="C20" i="5"/>
  <c r="O19" i="5"/>
  <c r="C19" i="5"/>
  <c r="C18" i="5"/>
  <c r="C17" i="5"/>
  <c r="C16" i="5"/>
  <c r="C15" i="5"/>
  <c r="L14" i="5"/>
  <c r="K14" i="5"/>
  <c r="J14" i="5"/>
  <c r="I14" i="5"/>
  <c r="H14" i="5"/>
  <c r="G14" i="5"/>
  <c r="L10" i="5"/>
  <c r="K10" i="5"/>
  <c r="J10" i="5"/>
  <c r="I10" i="5"/>
  <c r="H10" i="5"/>
  <c r="G10" i="5"/>
  <c r="O17" i="5" l="1"/>
  <c r="O15" i="5"/>
</calcChain>
</file>

<file path=xl/sharedStrings.xml><?xml version="1.0" encoding="utf-8"?>
<sst xmlns="http://schemas.openxmlformats.org/spreadsheetml/2006/main" count="264" uniqueCount="64">
  <si>
    <t>計</t>
    <rPh sb="0" eb="1">
      <t>ケイ</t>
    </rPh>
    <phoneticPr fontId="2"/>
  </si>
  <si>
    <t>（別紙２）</t>
    <rPh sb="1" eb="3">
      <t>ベッシ</t>
    </rPh>
    <phoneticPr fontId="2"/>
  </si>
  <si>
    <t>開設者所在地</t>
    <rPh sb="0" eb="3">
      <t>カイセツシャ</t>
    </rPh>
    <rPh sb="3" eb="6">
      <t>ショザイチ</t>
    </rPh>
    <phoneticPr fontId="2"/>
  </si>
  <si>
    <t>開設者名称</t>
    <rPh sb="0" eb="3">
      <t>カイセツシャ</t>
    </rPh>
    <rPh sb="3" eb="5">
      <t>メイショウ</t>
    </rPh>
    <phoneticPr fontId="2"/>
  </si>
  <si>
    <t>代表者名</t>
    <rPh sb="0" eb="3">
      <t>ダイヒョウシャ</t>
    </rPh>
    <rPh sb="3" eb="4">
      <t>メイ</t>
    </rPh>
    <phoneticPr fontId="2"/>
  </si>
  <si>
    <t>判定結果について上記のとおり相違ありません。</t>
    <rPh sb="0" eb="2">
      <t>ハンテイ</t>
    </rPh>
    <rPh sb="2" eb="4">
      <t>ケッカ</t>
    </rPh>
    <rPh sb="8" eb="10">
      <t>ジョウキ</t>
    </rPh>
    <rPh sb="14" eb="16">
      <t>ソウイ</t>
    </rPh>
    <phoneticPr fontId="2"/>
  </si>
  <si>
    <t>事業所番号</t>
    <rPh sb="0" eb="3">
      <t>ジギョウショ</t>
    </rPh>
    <rPh sb="3" eb="5">
      <t>バンゴウ</t>
    </rPh>
    <phoneticPr fontId="2"/>
  </si>
  <si>
    <t>事業所の名称</t>
    <rPh sb="0" eb="3">
      <t>ジギョウショ</t>
    </rPh>
    <rPh sb="4" eb="6">
      <t>メイショウ</t>
    </rPh>
    <phoneticPr fontId="2"/>
  </si>
  <si>
    <t>事業所の所在地</t>
    <rPh sb="0" eb="3">
      <t>ジギョウショ</t>
    </rPh>
    <rPh sb="4" eb="7">
      <t>ショザイチ</t>
    </rPh>
    <phoneticPr fontId="2"/>
  </si>
  <si>
    <t>判定期間</t>
    <rPh sb="0" eb="2">
      <t>ハンテイ</t>
    </rPh>
    <rPh sb="2" eb="4">
      <t>キカン</t>
    </rPh>
    <phoneticPr fontId="2"/>
  </si>
  <si>
    <t>A</t>
    <phoneticPr fontId="2"/>
  </si>
  <si>
    <t>B</t>
    <phoneticPr fontId="2"/>
  </si>
  <si>
    <t>紹介率
最高法人</t>
    <rPh sb="6" eb="8">
      <t>ホウジン</t>
    </rPh>
    <phoneticPr fontId="2"/>
  </si>
  <si>
    <t>法人の名称</t>
    <rPh sb="0" eb="2">
      <t>ホウジン</t>
    </rPh>
    <rPh sb="3" eb="5">
      <t>メイショウ</t>
    </rPh>
    <phoneticPr fontId="2"/>
  </si>
  <si>
    <t>法人の住所</t>
    <rPh sb="0" eb="2">
      <t>ホウジン</t>
    </rPh>
    <rPh sb="3" eb="5">
      <t>ジュウショ</t>
    </rPh>
    <phoneticPr fontId="2"/>
  </si>
  <si>
    <t>事業所名（複数あればすべて記載すること）</t>
    <rPh sb="0" eb="3">
      <t>ジギョウショ</t>
    </rPh>
    <rPh sb="3" eb="4">
      <t>メイ</t>
    </rPh>
    <rPh sb="5" eb="7">
      <t>フクスウ</t>
    </rPh>
    <rPh sb="13" eb="15">
      <t>キサイ</t>
    </rPh>
    <phoneticPr fontId="2"/>
  </si>
  <si>
    <t>福祉用具貸与</t>
    <rPh sb="0" eb="2">
      <t>フクシ</t>
    </rPh>
    <rPh sb="2" eb="4">
      <t>ヨウグ</t>
    </rPh>
    <rPh sb="4" eb="6">
      <t>タイヨ</t>
    </rPh>
    <phoneticPr fontId="2"/>
  </si>
  <si>
    <t>訪問介護</t>
    <rPh sb="0" eb="2">
      <t>ホウモン</t>
    </rPh>
    <rPh sb="2" eb="4">
      <t>カイゴ</t>
    </rPh>
    <phoneticPr fontId="2"/>
  </si>
  <si>
    <t>居宅サービス計画の総数</t>
    <rPh sb="0" eb="2">
      <t>キョタク</t>
    </rPh>
    <rPh sb="6" eb="8">
      <t>ケイカク</t>
    </rPh>
    <rPh sb="9" eb="11">
      <t>ソウスウ</t>
    </rPh>
    <phoneticPr fontId="2"/>
  </si>
  <si>
    <t>特定事業所集中減算判定様式</t>
  </si>
  <si>
    <t>年度</t>
    <rPh sb="0" eb="2">
      <t>ネンド</t>
    </rPh>
    <phoneticPr fontId="2"/>
  </si>
  <si>
    <t>割合
B÷A×100</t>
    <rPh sb="0" eb="2">
      <t>ワリアイ</t>
    </rPh>
    <phoneticPr fontId="2"/>
  </si>
  <si>
    <t>サービス名</t>
    <rPh sb="4" eb="5">
      <t>メイ</t>
    </rPh>
    <phoneticPr fontId="2"/>
  </si>
  <si>
    <t>事業所名</t>
    <rPh sb="0" eb="3">
      <t>ジギョウショ</t>
    </rPh>
    <rPh sb="3" eb="4">
      <t>メイ</t>
    </rPh>
    <phoneticPr fontId="2"/>
  </si>
  <si>
    <t>通所介護</t>
    <rPh sb="0" eb="2">
      <t>ツウショ</t>
    </rPh>
    <rPh sb="2" eb="4">
      <t>カイゴ</t>
    </rPh>
    <phoneticPr fontId="2"/>
  </si>
  <si>
    <t>０７７０１０１２３４</t>
  </si>
  <si>
    <t>居宅介護支援事業所の通常の事業実施地域内に訪問介護事業所が３事業所である。</t>
    <phoneticPr fontId="2"/>
  </si>
  <si>
    <t>○○株式会社</t>
    <rPh sb="2" eb="6">
      <t>カブシキガイシャ</t>
    </rPh>
    <phoneticPr fontId="2"/>
  </si>
  <si>
    <t>○○市○○町○○</t>
    <rPh sb="2" eb="3">
      <t>シ</t>
    </rPh>
    <rPh sb="5" eb="6">
      <t>マチ</t>
    </rPh>
    <phoneticPr fontId="2"/>
  </si>
  <si>
    <t>○○○○</t>
    <phoneticPr fontId="2"/>
  </si>
  <si>
    <t>○○訪問介護事業所</t>
    <rPh sb="2" eb="4">
      <t>ホウモン</t>
    </rPh>
    <rPh sb="4" eb="6">
      <t>カイゴ</t>
    </rPh>
    <rPh sb="6" eb="9">
      <t>ジギョウショ</t>
    </rPh>
    <phoneticPr fontId="2"/>
  </si>
  <si>
    <t>社会福祉法人○○○</t>
    <rPh sb="0" eb="2">
      <t>シャカイ</t>
    </rPh>
    <rPh sb="2" eb="4">
      <t>フクシ</t>
    </rPh>
    <rPh sb="4" eb="6">
      <t>ホウジン</t>
    </rPh>
    <phoneticPr fontId="2"/>
  </si>
  <si>
    <t>80%を超えた正当な理由がある場合は、その正当な理由</t>
    <rPh sb="4" eb="5">
      <t>コ</t>
    </rPh>
    <rPh sb="7" eb="9">
      <t>セイトウ</t>
    </rPh>
    <rPh sb="10" eb="12">
      <t>リユウ</t>
    </rPh>
    <rPh sb="15" eb="17">
      <t>バアイ</t>
    </rPh>
    <rPh sb="21" eb="23">
      <t>セイトウ</t>
    </rPh>
    <rPh sb="24" eb="26">
      <t>リユウ</t>
    </rPh>
    <phoneticPr fontId="2"/>
  </si>
  <si>
    <t>B</t>
    <phoneticPr fontId="2"/>
  </si>
  <si>
    <t>A</t>
    <phoneticPr fontId="2"/>
  </si>
  <si>
    <t>B</t>
    <phoneticPr fontId="2"/>
  </si>
  <si>
    <t>A</t>
    <phoneticPr fontId="2"/>
  </si>
  <si>
    <t>B</t>
    <phoneticPr fontId="2"/>
  </si>
  <si>
    <t>　判定結果について上記のとおり相違ありません。</t>
    <phoneticPr fontId="2"/>
  </si>
  <si>
    <t>デイサービス○○○</t>
    <phoneticPr fontId="2"/>
  </si>
  <si>
    <t>福祉用具貸与</t>
    <rPh sb="0" eb="4">
      <t>フクシヨウグ</t>
    </rPh>
    <rPh sb="4" eb="6">
      <t>タイヨ</t>
    </rPh>
    <phoneticPr fontId="2"/>
  </si>
  <si>
    <t>○○福祉用具貸与事業所</t>
    <rPh sb="2" eb="6">
      <t>フクシヨウグ</t>
    </rPh>
    <rPh sb="6" eb="8">
      <t>タイヨ</t>
    </rPh>
    <rPh sb="8" eb="11">
      <t>ジギョウショ</t>
    </rPh>
    <phoneticPr fontId="2"/>
  </si>
  <si>
    <t>居宅サービス計画に位置付けたサービスの紹介率最高法人及び理由</t>
    <rPh sb="0" eb="2">
      <t>キョタク</t>
    </rPh>
    <rPh sb="6" eb="8">
      <t>ケイカク</t>
    </rPh>
    <rPh sb="9" eb="12">
      <t>イチヅ</t>
    </rPh>
    <rPh sb="19" eb="21">
      <t>ショウカイ</t>
    </rPh>
    <rPh sb="21" eb="22">
      <t>リツ</t>
    </rPh>
    <rPh sb="22" eb="24">
      <t>サイコウ</t>
    </rPh>
    <rPh sb="24" eb="26">
      <t>ホウジン</t>
    </rPh>
    <rPh sb="26" eb="27">
      <t>オヨ</t>
    </rPh>
    <rPh sb="28" eb="30">
      <t>リユウ</t>
    </rPh>
    <phoneticPr fontId="2"/>
  </si>
  <si>
    <t>居宅サービス計画に位置付けたサービスの状況</t>
    <rPh sb="0" eb="2">
      <t>キョタク</t>
    </rPh>
    <rPh sb="6" eb="8">
      <t>ケイカク</t>
    </rPh>
    <rPh sb="9" eb="12">
      <t>イチヅ</t>
    </rPh>
    <rPh sb="19" eb="21">
      <t>ジョウキョウ</t>
    </rPh>
    <phoneticPr fontId="2"/>
  </si>
  <si>
    <t>※裏面又は別紙に居宅サービス計画に位置付けた各サービス毎の紹介率最高法人の名称、住所、事業所名及び代表者を記入し、８０％を超えたサービスについて正当な理由がある場合は、その正当な理由を記入してください。</t>
    <rPh sb="1" eb="3">
      <t>ウラメン</t>
    </rPh>
    <rPh sb="3" eb="4">
      <t>マタ</t>
    </rPh>
    <rPh sb="5" eb="7">
      <t>ベッシ</t>
    </rPh>
    <rPh sb="8" eb="10">
      <t>キョタク</t>
    </rPh>
    <rPh sb="14" eb="16">
      <t>ケイカク</t>
    </rPh>
    <rPh sb="17" eb="20">
      <t>イチヅ</t>
    </rPh>
    <rPh sb="22" eb="23">
      <t>カク</t>
    </rPh>
    <rPh sb="27" eb="28">
      <t>ゴト</t>
    </rPh>
    <rPh sb="29" eb="32">
      <t>ショウカイリツ</t>
    </rPh>
    <rPh sb="32" eb="34">
      <t>サイコウ</t>
    </rPh>
    <rPh sb="34" eb="36">
      <t>ホウジン</t>
    </rPh>
    <rPh sb="37" eb="39">
      <t>メイショウ</t>
    </rPh>
    <rPh sb="40" eb="42">
      <t>ジュウショ</t>
    </rPh>
    <rPh sb="43" eb="46">
      <t>ジギョウショ</t>
    </rPh>
    <rPh sb="46" eb="47">
      <t>メイ</t>
    </rPh>
    <rPh sb="47" eb="48">
      <t>オヨ</t>
    </rPh>
    <rPh sb="49" eb="52">
      <t>ダイヒョウシャ</t>
    </rPh>
    <rPh sb="53" eb="55">
      <t>キニュウ</t>
    </rPh>
    <rPh sb="61" eb="62">
      <t>コ</t>
    </rPh>
    <rPh sb="72" eb="74">
      <t>セイトウ</t>
    </rPh>
    <rPh sb="75" eb="77">
      <t>リユウ</t>
    </rPh>
    <rPh sb="80" eb="82">
      <t>バアイ</t>
    </rPh>
    <rPh sb="86" eb="88">
      <t>セイトウ</t>
    </rPh>
    <rPh sb="89" eb="91">
      <t>リユウ</t>
    </rPh>
    <rPh sb="92" eb="94">
      <t>キニュウ</t>
    </rPh>
    <phoneticPr fontId="2"/>
  </si>
  <si>
    <t>○○市○○町○番○○号</t>
    <rPh sb="2" eb="3">
      <t>シ</t>
    </rPh>
    <rPh sb="5" eb="6">
      <t>マチ</t>
    </rPh>
    <rPh sb="6" eb="7">
      <t>スギチョウ</t>
    </rPh>
    <rPh sb="7" eb="8">
      <t>バン</t>
    </rPh>
    <rPh sb="10" eb="11">
      <t>ゴウ</t>
    </rPh>
    <phoneticPr fontId="2"/>
  </si>
  <si>
    <t/>
  </si>
  <si>
    <t>　郡山市長</t>
    <rPh sb="1" eb="3">
      <t>コオリヤマ</t>
    </rPh>
    <rPh sb="3" eb="5">
      <t>シチョウ</t>
    </rPh>
    <phoneticPr fontId="2"/>
  </si>
  <si>
    <t>郡山市長</t>
    <rPh sb="0" eb="4">
      <t>コオリヤマシチョウ</t>
    </rPh>
    <phoneticPr fontId="2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</si>
  <si>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2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</si>
  <si>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2"/>
  </si>
  <si>
    <t>デイサービスセンター○○○</t>
    <phoneticPr fontId="2"/>
  </si>
  <si>
    <t>地域密着型通所介護が位置づけられた計画件数が、１月あたり平均８．６件である。</t>
    <rPh sb="0" eb="2">
      <t>チイキ</t>
    </rPh>
    <rPh sb="2" eb="5">
      <t>ミッチャクガタ</t>
    </rPh>
    <rPh sb="5" eb="7">
      <t>ツウショ</t>
    </rPh>
    <rPh sb="7" eb="9">
      <t>カイゴ</t>
    </rPh>
    <rPh sb="10" eb="12">
      <t>イチ</t>
    </rPh>
    <rPh sb="17" eb="19">
      <t>ケイカク</t>
    </rPh>
    <rPh sb="19" eb="21">
      <t>ケンスウ</t>
    </rPh>
    <rPh sb="24" eb="25">
      <t>ツキ</t>
    </rPh>
    <rPh sb="28" eb="30">
      <t>ヘイキン</t>
    </rPh>
    <rPh sb="33" eb="34">
      <t>ケン</t>
    </rPh>
    <phoneticPr fontId="2"/>
  </si>
  <si>
    <t>事業所名（複数あればすべて記載すること）</t>
    <phoneticPr fontId="2"/>
  </si>
  <si>
    <t>　令和　　年　　月　　日</t>
    <rPh sb="1" eb="3">
      <t>レイワ</t>
    </rPh>
    <phoneticPr fontId="2"/>
  </si>
  <si>
    <t>○○市○○町○番○○号</t>
    <phoneticPr fontId="2"/>
  </si>
  <si>
    <t>○○介護サービス居宅介護支援事業所</t>
    <rPh sb="2" eb="4">
      <t>カイゴ</t>
    </rPh>
    <rPh sb="8" eb="10">
      <t>キョタク</t>
    </rPh>
    <rPh sb="10" eb="12">
      <t>カイゴ</t>
    </rPh>
    <rPh sb="12" eb="14">
      <t>シエン</t>
    </rPh>
    <rPh sb="14" eb="17">
      <t>ジギョウショ</t>
    </rPh>
    <phoneticPr fontId="2"/>
  </si>
  <si>
    <t>代表取締役　○○　○○</t>
    <rPh sb="0" eb="2">
      <t>ダイヒョウ</t>
    </rPh>
    <rPh sb="2" eb="5">
      <t>トリシマリヤク</t>
    </rPh>
    <phoneticPr fontId="2"/>
  </si>
  <si>
    <t>株式会社△△</t>
    <rPh sb="0" eb="2">
      <t>カブシキ</t>
    </rPh>
    <rPh sb="2" eb="4">
      <t>カイシャ</t>
    </rPh>
    <phoneticPr fontId="2"/>
  </si>
  <si>
    <t>代表取締役　○○○○</t>
    <rPh sb="0" eb="2">
      <t>ダイヒョウ</t>
    </rPh>
    <rPh sb="2" eb="5">
      <t>トリシマリヤク</t>
    </rPh>
    <phoneticPr fontId="2"/>
  </si>
  <si>
    <t>A</t>
    <phoneticPr fontId="2"/>
  </si>
  <si>
    <t>後期</t>
  </si>
  <si>
    <r>
      <t>令和　</t>
    </r>
    <r>
      <rPr>
        <sz val="11"/>
        <color rgb="FFFF0000"/>
        <rFont val="ＭＳ 明朝"/>
        <family val="1"/>
        <charset val="128"/>
      </rPr>
      <t>６</t>
    </r>
    <r>
      <rPr>
        <sz val="11"/>
        <rFont val="ＭＳ 明朝"/>
        <family val="1"/>
        <charset val="128"/>
      </rPr>
      <t>　年　</t>
    </r>
    <r>
      <rPr>
        <sz val="11"/>
        <color rgb="FFFF0000"/>
        <rFont val="ＭＳ 明朝"/>
        <family val="1"/>
        <charset val="128"/>
      </rPr>
      <t>３</t>
    </r>
    <r>
      <rPr>
        <sz val="11"/>
        <rFont val="ＭＳ 明朝"/>
        <family val="1"/>
        <charset val="128"/>
      </rPr>
      <t>月</t>
    </r>
    <r>
      <rPr>
        <sz val="11"/>
        <color rgb="FFFF0000"/>
        <rFont val="ＭＳ 明朝"/>
        <family val="1"/>
        <charset val="128"/>
      </rPr>
      <t>１５</t>
    </r>
    <r>
      <rPr>
        <sz val="11"/>
        <rFont val="ＭＳ 明朝"/>
        <family val="1"/>
        <charset val="128"/>
      </rPr>
      <t>日</t>
    </r>
    <rPh sb="0" eb="2">
      <t>レイワ</t>
    </rPh>
    <rPh sb="5" eb="6">
      <t>ネン</t>
    </rPh>
    <rPh sb="8" eb="9">
      <t>ガツ</t>
    </rPh>
    <rPh sb="11" eb="12">
      <t>ニチ</t>
    </rPh>
    <phoneticPr fontId="2"/>
  </si>
  <si>
    <t>令和7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</si>
</sst>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"/>
    <numFmt numFmtId="177" formatCode="0.0_ "/>
    <numFmt numFmtId="178" formatCode="0;\-0;;@"/>
    <numFmt numFmtId="179" formatCode="General;General;"/>
  </numFmts>
  <fonts count="10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indexed="10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indexed="1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237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1" fillId="0" borderId="1" xfId="0" applyFont="1" applyBorder="1" applyAlignment="1" applyProtection="1">
      <alignment horizontal="center" vertical="center"/>
      <protection locked="0" hidden="1"/>
    </xf>
    <xf numFmtId="0" fontId="1" fillId="0" borderId="0" xfId="0" applyFont="1" applyBorder="1" applyProtection="1">
      <alignment vertical="center"/>
      <protection locked="0"/>
    </xf>
    <xf numFmtId="0" fontId="3" fillId="0" borderId="0" xfId="0" applyFont="1" applyBorder="1" applyAlignment="1" applyProtection="1">
      <alignment horizontal="centerContinuous" vertical="center"/>
      <protection locked="0"/>
    </xf>
    <xf numFmtId="0" fontId="1" fillId="0" borderId="0" xfId="0" applyFont="1" applyBorder="1" applyAlignment="1" applyProtection="1">
      <alignment horizontal="centerContinuous" vertical="center"/>
      <protection locked="0"/>
    </xf>
    <xf numFmtId="0" fontId="1" fillId="0" borderId="2" xfId="0" applyFont="1" applyBorder="1" applyAlignment="1" applyProtection="1">
      <alignment horizontal="right" vertical="center"/>
      <protection locked="0"/>
    </xf>
    <xf numFmtId="0" fontId="1" fillId="0" borderId="2" xfId="0" applyFont="1" applyBorder="1" applyProtection="1">
      <alignment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Protection="1">
      <alignment vertical="center"/>
      <protection locked="0"/>
    </xf>
    <xf numFmtId="0" fontId="1" fillId="0" borderId="5" xfId="0" applyFont="1" applyBorder="1" applyProtection="1">
      <alignment vertical="center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Protection="1">
      <alignment vertical="center"/>
      <protection locked="0"/>
    </xf>
    <xf numFmtId="0" fontId="1" fillId="0" borderId="8" xfId="0" applyFont="1" applyBorder="1" applyProtection="1">
      <alignment vertical="center"/>
      <protection locked="0"/>
    </xf>
    <xf numFmtId="0" fontId="1" fillId="0" borderId="9" xfId="0" applyFont="1" applyBorder="1" applyProtection="1">
      <alignment vertical="center"/>
      <protection locked="0"/>
    </xf>
    <xf numFmtId="0" fontId="1" fillId="0" borderId="10" xfId="0" applyFont="1" applyBorder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1" fillId="0" borderId="11" xfId="0" applyFont="1" applyBorder="1" applyProtection="1">
      <alignment vertical="center"/>
      <protection locked="0"/>
    </xf>
    <xf numFmtId="0" fontId="1" fillId="0" borderId="12" xfId="0" applyFont="1" applyBorder="1" applyProtection="1">
      <alignment vertical="center"/>
      <protection locked="0"/>
    </xf>
    <xf numFmtId="0" fontId="1" fillId="0" borderId="13" xfId="0" applyFont="1" applyBorder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13" xfId="0" applyFont="1" applyBorder="1" applyAlignment="1" applyProtection="1">
      <alignment vertical="center"/>
      <protection locked="0"/>
    </xf>
    <xf numFmtId="0" fontId="1" fillId="0" borderId="14" xfId="0" applyFont="1" applyBorder="1" applyProtection="1">
      <alignment vertical="center"/>
      <protection locked="0"/>
    </xf>
    <xf numFmtId="0" fontId="1" fillId="0" borderId="15" xfId="0" applyFont="1" applyBorder="1" applyProtection="1">
      <alignment vertical="center"/>
      <protection locked="0"/>
    </xf>
    <xf numFmtId="0" fontId="1" fillId="0" borderId="16" xfId="0" applyFont="1" applyBorder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 hidden="1"/>
    </xf>
    <xf numFmtId="0" fontId="1" fillId="0" borderId="18" xfId="0" applyFont="1" applyBorder="1" applyAlignment="1" applyProtection="1">
      <alignment horizontal="center" vertical="center"/>
      <protection locked="0" hidden="1"/>
    </xf>
    <xf numFmtId="178" fontId="1" fillId="0" borderId="6" xfId="0" applyNumberFormat="1" applyFont="1" applyBorder="1" applyProtection="1">
      <alignment vertical="center"/>
      <protection locked="0"/>
    </xf>
    <xf numFmtId="178" fontId="1" fillId="0" borderId="19" xfId="0" applyNumberFormat="1" applyFont="1" applyBorder="1" applyProtection="1">
      <alignment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alignment vertical="center"/>
      <protection locked="0" hidden="1"/>
    </xf>
    <xf numFmtId="0" fontId="0" fillId="0" borderId="2" xfId="0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distributed" vertical="center"/>
      <protection locked="0"/>
    </xf>
    <xf numFmtId="0" fontId="1" fillId="0" borderId="20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right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1" fillId="0" borderId="0" xfId="0" applyFont="1" applyBorder="1" applyProtection="1">
      <alignment vertical="center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1" fillId="0" borderId="1" xfId="0" applyFont="1" applyFill="1" applyBorder="1" applyProtection="1">
      <alignment vertical="center"/>
      <protection locked="0"/>
    </xf>
    <xf numFmtId="0" fontId="1" fillId="0" borderId="41" xfId="0" applyFont="1" applyFill="1" applyBorder="1" applyProtection="1">
      <alignment vertical="center"/>
      <protection locked="0"/>
    </xf>
    <xf numFmtId="0" fontId="1" fillId="0" borderId="21" xfId="0" applyFont="1" applyFill="1" applyBorder="1" applyProtection="1">
      <alignment vertical="center"/>
      <protection locked="0"/>
    </xf>
    <xf numFmtId="0" fontId="1" fillId="0" borderId="42" xfId="0" applyFont="1" applyFill="1" applyBorder="1" applyProtection="1">
      <alignment vertical="center"/>
      <protection locked="0"/>
    </xf>
    <xf numFmtId="0" fontId="1" fillId="0" borderId="22" xfId="0" applyFont="1" applyFill="1" applyBorder="1" applyProtection="1">
      <alignment vertical="center"/>
      <protection locked="0"/>
    </xf>
    <xf numFmtId="0" fontId="1" fillId="0" borderId="43" xfId="0" applyFont="1" applyFill="1" applyBorder="1" applyProtection="1">
      <alignment vertical="center"/>
      <protection locked="0"/>
    </xf>
    <xf numFmtId="0" fontId="1" fillId="0" borderId="23" xfId="0" applyFont="1" applyFill="1" applyBorder="1" applyProtection="1">
      <alignment vertical="center"/>
      <protection locked="0"/>
    </xf>
    <xf numFmtId="0" fontId="1" fillId="0" borderId="44" xfId="0" applyFont="1" applyFill="1" applyBorder="1" applyProtection="1">
      <alignment vertical="center"/>
      <protection locked="0"/>
    </xf>
    <xf numFmtId="0" fontId="1" fillId="0" borderId="24" xfId="0" applyFont="1" applyFill="1" applyBorder="1" applyProtection="1">
      <alignment vertical="center"/>
      <protection locked="0"/>
    </xf>
    <xf numFmtId="179" fontId="1" fillId="2" borderId="6" xfId="1" applyNumberFormat="1" applyFont="1" applyFill="1" applyBorder="1" applyProtection="1">
      <alignment vertical="center"/>
    </xf>
    <xf numFmtId="179" fontId="1" fillId="2" borderId="19" xfId="1" applyNumberFormat="1" applyFont="1" applyFill="1" applyBorder="1" applyProtection="1">
      <alignment vertical="center"/>
    </xf>
    <xf numFmtId="0" fontId="8" fillId="0" borderId="42" xfId="0" applyFont="1" applyFill="1" applyBorder="1" applyProtection="1">
      <alignment vertical="center"/>
      <protection locked="0"/>
    </xf>
    <xf numFmtId="0" fontId="8" fillId="0" borderId="22" xfId="0" applyFont="1" applyFill="1" applyBorder="1" applyProtection="1">
      <alignment vertical="center"/>
      <protection locked="0"/>
    </xf>
    <xf numFmtId="0" fontId="8" fillId="0" borderId="43" xfId="0" applyFont="1" applyFill="1" applyBorder="1" applyProtection="1">
      <alignment vertical="center"/>
      <protection locked="0"/>
    </xf>
    <xf numFmtId="0" fontId="8" fillId="0" borderId="23" xfId="0" applyFont="1" applyFill="1" applyBorder="1" applyProtection="1">
      <alignment vertical="center"/>
      <protection locked="0"/>
    </xf>
    <xf numFmtId="0" fontId="8" fillId="0" borderId="44" xfId="0" applyFont="1" applyFill="1" applyBorder="1" applyProtection="1">
      <alignment vertical="center"/>
      <protection locked="0"/>
    </xf>
    <xf numFmtId="0" fontId="8" fillId="0" borderId="24" xfId="0" applyFont="1" applyFill="1" applyBorder="1" applyProtection="1">
      <alignment vertical="center"/>
      <protection locked="0"/>
    </xf>
    <xf numFmtId="0" fontId="8" fillId="0" borderId="41" xfId="0" applyFont="1" applyFill="1" applyBorder="1" applyProtection="1">
      <alignment vertical="center"/>
      <protection locked="0"/>
    </xf>
    <xf numFmtId="0" fontId="8" fillId="0" borderId="21" xfId="0" applyFont="1" applyFill="1" applyBorder="1" applyProtection="1">
      <alignment vertical="center"/>
      <protection locked="0"/>
    </xf>
    <xf numFmtId="0" fontId="8" fillId="0" borderId="1" xfId="0" applyFont="1" applyFill="1" applyBorder="1" applyProtection="1">
      <alignment vertical="center"/>
      <protection locked="0"/>
    </xf>
    <xf numFmtId="0" fontId="1" fillId="0" borderId="36" xfId="0" applyFont="1" applyBorder="1" applyAlignment="1" applyProtection="1">
      <alignment horizontal="distributed" vertical="center" indent="1"/>
      <protection locked="0"/>
    </xf>
    <xf numFmtId="0" fontId="1" fillId="0" borderId="38" xfId="0" applyFont="1" applyBorder="1" applyAlignment="1" applyProtection="1">
      <alignment horizontal="distributed" vertical="center" indent="1"/>
      <protection locked="0"/>
    </xf>
    <xf numFmtId="0" fontId="1" fillId="0" borderId="36" xfId="0" applyFont="1" applyBorder="1" applyAlignment="1" applyProtection="1">
      <alignment vertical="center"/>
      <protection locked="0"/>
    </xf>
    <xf numFmtId="0" fontId="1" fillId="0" borderId="37" xfId="0" applyFont="1" applyBorder="1" applyAlignment="1" applyProtection="1">
      <alignment vertical="center"/>
      <protection locked="0"/>
    </xf>
    <xf numFmtId="0" fontId="1" fillId="0" borderId="38" xfId="0" applyFont="1" applyBorder="1" applyAlignment="1" applyProtection="1">
      <alignment vertical="center"/>
      <protection locked="0"/>
    </xf>
    <xf numFmtId="0" fontId="1" fillId="0" borderId="4" xfId="0" applyFont="1" applyBorder="1" applyAlignment="1" applyProtection="1">
      <alignment vertical="center" shrinkToFit="1"/>
      <protection locked="0"/>
    </xf>
    <xf numFmtId="0" fontId="0" fillId="0" borderId="5" xfId="0" applyFont="1" applyBorder="1" applyAlignment="1" applyProtection="1">
      <alignment vertical="center" shrinkToFit="1"/>
      <protection locked="0"/>
    </xf>
    <xf numFmtId="0" fontId="0" fillId="0" borderId="27" xfId="0" applyFont="1" applyBorder="1" applyAlignment="1" applyProtection="1">
      <alignment vertical="center" shrinkToFit="1"/>
      <protection locked="0"/>
    </xf>
    <xf numFmtId="0" fontId="0" fillId="0" borderId="28" xfId="0" applyFont="1" applyBorder="1" applyAlignment="1" applyProtection="1">
      <alignment vertical="center" shrinkToFit="1"/>
      <protection locked="0"/>
    </xf>
    <xf numFmtId="0" fontId="1" fillId="0" borderId="29" xfId="0" applyFont="1" applyBorder="1" applyAlignment="1" applyProtection="1">
      <alignment vertical="center" shrinkToFit="1"/>
      <protection locked="0" hidden="1"/>
    </xf>
    <xf numFmtId="0" fontId="0" fillId="0" borderId="30" xfId="0" applyBorder="1" applyAlignment="1" applyProtection="1">
      <alignment vertical="center" shrinkToFit="1"/>
      <protection locked="0" hidden="1"/>
    </xf>
    <xf numFmtId="0" fontId="0" fillId="0" borderId="31" xfId="0" applyBorder="1" applyAlignment="1" applyProtection="1">
      <alignment vertical="center" shrinkToFit="1"/>
      <protection locked="0" hidden="1"/>
    </xf>
    <xf numFmtId="177" fontId="1" fillId="0" borderId="6" xfId="0" applyNumberFormat="1" applyFont="1" applyBorder="1" applyAlignment="1" applyProtection="1">
      <alignment vertical="center"/>
      <protection locked="0" hidden="1"/>
    </xf>
    <xf numFmtId="177" fontId="0" fillId="0" borderId="32" xfId="0" applyNumberFormat="1" applyFont="1" applyBorder="1" applyAlignment="1" applyProtection="1">
      <alignment vertical="center"/>
      <protection locked="0" hidden="1"/>
    </xf>
    <xf numFmtId="0" fontId="1" fillId="0" borderId="33" xfId="0" applyFont="1" applyBorder="1" applyAlignment="1" applyProtection="1">
      <alignment vertical="center"/>
      <protection locked="0" hidden="1"/>
    </xf>
    <xf numFmtId="0" fontId="0" fillId="0" borderId="34" xfId="0" applyBorder="1" applyAlignment="1" applyProtection="1">
      <alignment vertical="center"/>
      <protection locked="0" hidden="1"/>
    </xf>
    <xf numFmtId="0" fontId="0" fillId="0" borderId="19" xfId="0" applyBorder="1" applyAlignment="1" applyProtection="1">
      <alignment vertical="center"/>
      <protection locked="0" hidden="1"/>
    </xf>
    <xf numFmtId="0" fontId="7" fillId="0" borderId="35" xfId="0" applyFont="1" applyBorder="1" applyAlignment="1" applyProtection="1">
      <alignment horizontal="left" vertical="center"/>
      <protection locked="0"/>
    </xf>
    <xf numFmtId="0" fontId="1" fillId="0" borderId="35" xfId="0" applyFont="1" applyBorder="1" applyAlignment="1" applyProtection="1">
      <alignment horizontal="left" vertical="center"/>
      <protection locked="0"/>
    </xf>
    <xf numFmtId="0" fontId="1" fillId="0" borderId="35" xfId="0" applyFont="1" applyBorder="1" applyAlignment="1" applyProtection="1">
      <alignment vertical="center" wrapText="1"/>
      <protection locked="0"/>
    </xf>
    <xf numFmtId="0" fontId="1" fillId="0" borderId="35" xfId="0" applyFont="1" applyBorder="1" applyAlignment="1" applyProtection="1">
      <alignment vertical="center"/>
      <protection locked="0"/>
    </xf>
    <xf numFmtId="0" fontId="7" fillId="0" borderId="35" xfId="0" applyFont="1" applyBorder="1" applyAlignment="1" applyProtection="1">
      <alignment vertical="center" wrapText="1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0" fillId="0" borderId="12" xfId="0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0" fillId="0" borderId="16" xfId="0" applyBorder="1" applyAlignment="1" applyProtection="1">
      <alignment horizontal="left" vertical="center" wrapText="1"/>
      <protection locked="0"/>
    </xf>
    <xf numFmtId="0" fontId="8" fillId="0" borderId="10" xfId="0" applyFont="1" applyBorder="1" applyAlignment="1" applyProtection="1">
      <alignment vertical="center" wrapText="1"/>
      <protection locked="0"/>
    </xf>
    <xf numFmtId="0" fontId="8" fillId="0" borderId="11" xfId="0" applyFont="1" applyBorder="1" applyAlignment="1" applyProtection="1">
      <alignment vertical="center" wrapText="1"/>
      <protection locked="0"/>
    </xf>
    <xf numFmtId="0" fontId="8" fillId="0" borderId="12" xfId="0" applyFont="1" applyBorder="1" applyAlignment="1" applyProtection="1">
      <alignment vertical="center" wrapText="1"/>
      <protection locked="0"/>
    </xf>
    <xf numFmtId="0" fontId="8" fillId="0" borderId="9" xfId="0" applyFont="1" applyBorder="1" applyAlignment="1" applyProtection="1">
      <alignment vertical="center" wrapText="1"/>
      <protection locked="0"/>
    </xf>
    <xf numFmtId="0" fontId="8" fillId="0" borderId="0" xfId="0" applyFont="1" applyBorder="1" applyAlignment="1" applyProtection="1">
      <alignment vertical="center" wrapText="1"/>
      <protection locked="0"/>
    </xf>
    <xf numFmtId="0" fontId="8" fillId="0" borderId="13" xfId="0" applyFont="1" applyBorder="1" applyAlignment="1" applyProtection="1">
      <alignment vertical="center" wrapText="1"/>
      <protection locked="0"/>
    </xf>
    <xf numFmtId="0" fontId="8" fillId="0" borderId="14" xfId="0" applyFont="1" applyBorder="1" applyAlignment="1" applyProtection="1">
      <alignment vertical="center" wrapText="1"/>
      <protection locked="0"/>
    </xf>
    <xf numFmtId="0" fontId="8" fillId="0" borderId="15" xfId="0" applyFont="1" applyBorder="1" applyAlignment="1" applyProtection="1">
      <alignment vertical="center" wrapText="1"/>
      <protection locked="0"/>
    </xf>
    <xf numFmtId="0" fontId="8" fillId="0" borderId="16" xfId="0" applyFont="1" applyBorder="1" applyAlignment="1" applyProtection="1">
      <alignment vertical="center" wrapText="1"/>
      <protection locked="0"/>
    </xf>
    <xf numFmtId="0" fontId="8" fillId="0" borderId="36" xfId="0" applyFont="1" applyBorder="1" applyAlignment="1" applyProtection="1">
      <alignment vertical="center"/>
      <protection locked="0"/>
    </xf>
    <xf numFmtId="0" fontId="8" fillId="0" borderId="37" xfId="0" applyFont="1" applyBorder="1" applyAlignment="1" applyProtection="1">
      <alignment vertical="center"/>
      <protection locked="0"/>
    </xf>
    <xf numFmtId="0" fontId="8" fillId="0" borderId="38" xfId="0" applyFont="1" applyBorder="1" applyAlignment="1" applyProtection="1">
      <alignment vertical="center"/>
      <protection locked="0"/>
    </xf>
    <xf numFmtId="0" fontId="1" fillId="0" borderId="10" xfId="0" applyFont="1" applyBorder="1" applyAlignment="1" applyProtection="1">
      <alignment horizontal="distributed" vertical="center" wrapText="1" indent="1"/>
      <protection locked="0"/>
    </xf>
    <xf numFmtId="0" fontId="1" fillId="0" borderId="12" xfId="0" applyFont="1" applyBorder="1" applyAlignment="1" applyProtection="1">
      <alignment horizontal="distributed" vertical="center" indent="1"/>
      <protection locked="0"/>
    </xf>
    <xf numFmtId="0" fontId="1" fillId="0" borderId="9" xfId="0" applyFont="1" applyBorder="1" applyAlignment="1" applyProtection="1">
      <alignment horizontal="distributed" vertical="center" indent="1"/>
      <protection locked="0"/>
    </xf>
    <xf numFmtId="0" fontId="1" fillId="0" borderId="13" xfId="0" applyFont="1" applyBorder="1" applyAlignment="1" applyProtection="1">
      <alignment horizontal="distributed" vertical="center" indent="1"/>
      <protection locked="0"/>
    </xf>
    <xf numFmtId="0" fontId="1" fillId="0" borderId="14" xfId="0" applyFont="1" applyBorder="1" applyAlignment="1" applyProtection="1">
      <alignment horizontal="distributed" vertical="center" indent="1"/>
      <protection locked="0"/>
    </xf>
    <xf numFmtId="0" fontId="1" fillId="0" borderId="16" xfId="0" applyFont="1" applyBorder="1" applyAlignment="1" applyProtection="1">
      <alignment horizontal="distributed" vertical="center" indent="1"/>
      <protection locked="0"/>
    </xf>
    <xf numFmtId="0" fontId="7" fillId="0" borderId="35" xfId="0" applyFont="1" applyBorder="1" applyAlignment="1" applyProtection="1">
      <alignment horizontal="center" vertical="center"/>
      <protection locked="0"/>
    </xf>
    <xf numFmtId="0" fontId="1" fillId="0" borderId="35" xfId="0" applyFont="1" applyBorder="1" applyAlignment="1" applyProtection="1">
      <alignment horizontal="center" vertical="center"/>
      <protection locked="0"/>
    </xf>
    <xf numFmtId="0" fontId="8" fillId="0" borderId="35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distributed" vertical="center"/>
      <protection locked="0"/>
    </xf>
    <xf numFmtId="0" fontId="0" fillId="0" borderId="0" xfId="0" applyAlignment="1" applyProtection="1">
      <alignment horizontal="distributed" vertical="center"/>
      <protection locked="0"/>
    </xf>
    <xf numFmtId="0" fontId="1" fillId="0" borderId="35" xfId="0" applyFont="1" applyBorder="1" applyAlignment="1" applyProtection="1">
      <alignment horizontal="distributed" vertical="center" indent="1"/>
      <protection locked="0"/>
    </xf>
    <xf numFmtId="0" fontId="0" fillId="0" borderId="35" xfId="0" applyBorder="1" applyAlignment="1" applyProtection="1">
      <alignment horizontal="distributed" vertical="center" indent="1"/>
      <protection locked="0"/>
    </xf>
    <xf numFmtId="176" fontId="8" fillId="0" borderId="35" xfId="0" applyNumberFormat="1" applyFont="1" applyBorder="1" applyAlignment="1" applyProtection="1">
      <alignment vertical="center"/>
      <protection locked="0"/>
    </xf>
    <xf numFmtId="176" fontId="9" fillId="0" borderId="35" xfId="0" applyNumberFormat="1" applyFont="1" applyBorder="1" applyAlignment="1" applyProtection="1">
      <alignment vertical="center"/>
      <protection locked="0"/>
    </xf>
    <xf numFmtId="176" fontId="8" fillId="0" borderId="36" xfId="0" applyNumberFormat="1" applyFont="1" applyBorder="1" applyAlignment="1" applyProtection="1">
      <alignment vertical="center" shrinkToFit="1"/>
      <protection locked="0"/>
    </xf>
    <xf numFmtId="176" fontId="9" fillId="0" borderId="37" xfId="0" applyNumberFormat="1" applyFont="1" applyBorder="1" applyAlignment="1" applyProtection="1">
      <alignment vertical="center" shrinkToFit="1"/>
      <protection locked="0"/>
    </xf>
    <xf numFmtId="176" fontId="9" fillId="0" borderId="38" xfId="0" applyNumberFormat="1" applyFont="1" applyBorder="1" applyAlignment="1" applyProtection="1">
      <alignment vertical="center" shrinkToFi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5" fillId="0" borderId="5" xfId="0" applyFont="1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8" fillId="0" borderId="4" xfId="0" applyFont="1" applyBorder="1" applyAlignment="1" applyProtection="1">
      <alignment vertical="center" shrinkToFit="1"/>
      <protection locked="0"/>
    </xf>
    <xf numFmtId="0" fontId="9" fillId="0" borderId="5" xfId="0" applyFont="1" applyBorder="1" applyAlignment="1" applyProtection="1">
      <alignment vertical="center" shrinkToFit="1"/>
      <protection locked="0"/>
    </xf>
    <xf numFmtId="0" fontId="9" fillId="0" borderId="27" xfId="0" applyFont="1" applyBorder="1" applyAlignment="1" applyProtection="1">
      <alignment vertical="center" shrinkToFit="1"/>
      <protection locked="0"/>
    </xf>
    <xf numFmtId="0" fontId="9" fillId="0" borderId="28" xfId="0" applyFont="1" applyBorder="1" applyAlignment="1" applyProtection="1">
      <alignment vertical="center" shrinkToFit="1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0" fillId="0" borderId="40" xfId="0" applyFont="1" applyBorder="1" applyAlignment="1" applyProtection="1">
      <alignment vertical="center"/>
      <protection locked="0"/>
    </xf>
    <xf numFmtId="0" fontId="1" fillId="0" borderId="20" xfId="0" applyFont="1" applyBorder="1" applyAlignment="1" applyProtection="1">
      <alignment horizontal="distributed" vertical="center" indent="1"/>
      <protection locked="0"/>
    </xf>
    <xf numFmtId="0" fontId="0" fillId="0" borderId="2" xfId="0" applyBorder="1" applyAlignment="1" applyProtection="1">
      <alignment horizontal="distributed" vertical="center" indent="1"/>
      <protection locked="0"/>
    </xf>
    <xf numFmtId="0" fontId="0" fillId="0" borderId="3" xfId="0" applyBorder="1" applyAlignment="1" applyProtection="1">
      <alignment horizontal="distributed" vertical="center" indent="1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1" fillId="0" borderId="39" xfId="0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vertical="center"/>
      <protection locked="0"/>
    </xf>
    <xf numFmtId="0" fontId="1" fillId="0" borderId="20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0" fillId="0" borderId="3" xfId="0" applyFont="1" applyBorder="1" applyAlignment="1" applyProtection="1">
      <alignment vertical="center"/>
      <protection locked="0"/>
    </xf>
    <xf numFmtId="178" fontId="8" fillId="0" borderId="1" xfId="0" applyNumberFormat="1" applyFont="1" applyBorder="1" applyAlignment="1" applyProtection="1">
      <alignment vertical="center"/>
      <protection locked="0"/>
    </xf>
    <xf numFmtId="178" fontId="9" fillId="0" borderId="1" xfId="0" applyNumberFormat="1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distributed" vertical="center" indent="1"/>
      <protection locked="0"/>
    </xf>
    <xf numFmtId="0" fontId="0" fillId="0" borderId="1" xfId="0" applyFont="1" applyBorder="1" applyAlignment="1" applyProtection="1">
      <alignment horizontal="distributed" vertical="center" indent="1"/>
      <protection locked="0"/>
    </xf>
    <xf numFmtId="0" fontId="8" fillId="0" borderId="1" xfId="0" applyFont="1" applyBorder="1" applyAlignment="1" applyProtection="1">
      <alignment vertical="center"/>
      <protection locked="0"/>
    </xf>
    <xf numFmtId="0" fontId="9" fillId="0" borderId="1" xfId="0" applyFont="1" applyBorder="1" applyAlignment="1" applyProtection="1">
      <alignment vertical="center"/>
      <protection locked="0"/>
    </xf>
    <xf numFmtId="49" fontId="8" fillId="0" borderId="1" xfId="0" applyNumberFormat="1" applyFont="1" applyBorder="1" applyAlignment="1" applyProtection="1">
      <alignment vertical="center"/>
      <protection locked="0"/>
    </xf>
    <xf numFmtId="49" fontId="9" fillId="0" borderId="1" xfId="0" applyNumberFormat="1" applyFont="1" applyBorder="1" applyAlignment="1" applyProtection="1">
      <alignment vertical="center"/>
      <protection locked="0"/>
    </xf>
    <xf numFmtId="0" fontId="5" fillId="0" borderId="36" xfId="0" applyFont="1" applyBorder="1" applyAlignment="1" applyProtection="1">
      <alignment horizontal="distributed" vertical="center" indent="1"/>
      <protection locked="0"/>
    </xf>
    <xf numFmtId="0" fontId="0" fillId="0" borderId="38" xfId="0" applyBorder="1" applyAlignment="1" applyProtection="1">
      <alignment horizontal="distributed" vertical="center" indent="1"/>
      <protection locked="0"/>
    </xf>
    <xf numFmtId="0" fontId="1" fillId="0" borderId="36" xfId="0" applyFont="1" applyBorder="1" applyAlignment="1" applyProtection="1">
      <alignment horizontal="left" vertical="center" wrapText="1"/>
      <protection locked="0"/>
    </xf>
    <xf numFmtId="0" fontId="1" fillId="0" borderId="37" xfId="0" applyFont="1" applyBorder="1" applyAlignment="1" applyProtection="1">
      <alignment horizontal="left" vertical="center" wrapText="1"/>
      <protection locked="0"/>
    </xf>
    <xf numFmtId="0" fontId="1" fillId="0" borderId="38" xfId="0" applyFont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 applyProtection="1">
      <alignment vertical="center" wrapText="1"/>
      <protection locked="0"/>
    </xf>
    <xf numFmtId="0" fontId="0" fillId="0" borderId="5" xfId="0" applyFont="1" applyFill="1" applyBorder="1" applyAlignment="1" applyProtection="1">
      <alignment vertical="center" wrapText="1"/>
      <protection locked="0"/>
    </xf>
    <xf numFmtId="0" fontId="0" fillId="0" borderId="27" xfId="0" applyFont="1" applyFill="1" applyBorder="1" applyAlignment="1" applyProtection="1">
      <alignment vertical="center" wrapText="1"/>
      <protection locked="0"/>
    </xf>
    <xf numFmtId="0" fontId="0" fillId="0" borderId="28" xfId="0" applyFont="1" applyFill="1" applyBorder="1" applyAlignment="1" applyProtection="1">
      <alignment vertical="center" wrapText="1"/>
      <protection locked="0"/>
    </xf>
    <xf numFmtId="0" fontId="1" fillId="2" borderId="29" xfId="0" applyFont="1" applyFill="1" applyBorder="1" applyAlignment="1" applyProtection="1">
      <alignment vertical="center" shrinkToFit="1"/>
      <protection hidden="1"/>
    </xf>
    <xf numFmtId="0" fontId="0" fillId="2" borderId="30" xfId="0" applyFill="1" applyBorder="1" applyAlignment="1" applyProtection="1">
      <alignment vertical="center" shrinkToFit="1"/>
      <protection hidden="1"/>
    </xf>
    <xf numFmtId="0" fontId="0" fillId="2" borderId="31" xfId="0" applyFill="1" applyBorder="1" applyAlignment="1" applyProtection="1">
      <alignment vertical="center" shrinkToFit="1"/>
      <protection hidden="1"/>
    </xf>
    <xf numFmtId="177" fontId="1" fillId="2" borderId="6" xfId="0" applyNumberFormat="1" applyFont="1" applyFill="1" applyBorder="1" applyAlignment="1" applyProtection="1">
      <alignment vertical="center"/>
      <protection hidden="1"/>
    </xf>
    <xf numFmtId="177" fontId="0" fillId="2" borderId="32" xfId="0" applyNumberFormat="1" applyFont="1" applyFill="1" applyBorder="1" applyAlignment="1" applyProtection="1">
      <alignment vertical="center"/>
      <protection hidden="1"/>
    </xf>
    <xf numFmtId="0" fontId="1" fillId="2" borderId="33" xfId="0" applyFont="1" applyFill="1" applyBorder="1" applyAlignment="1" applyProtection="1">
      <alignment vertical="center"/>
      <protection hidden="1"/>
    </xf>
    <xf numFmtId="0" fontId="0" fillId="2" borderId="34" xfId="0" applyFill="1" applyBorder="1" applyAlignment="1" applyProtection="1">
      <alignment vertical="center"/>
      <protection hidden="1"/>
    </xf>
    <xf numFmtId="0" fontId="0" fillId="2" borderId="19" xfId="0" applyFill="1" applyBorder="1" applyAlignment="1" applyProtection="1">
      <alignment vertical="center"/>
      <protection hidden="1"/>
    </xf>
    <xf numFmtId="0" fontId="1" fillId="0" borderId="35" xfId="0" applyFont="1" applyBorder="1" applyAlignment="1" applyProtection="1">
      <alignment horizontal="left" vertical="center" wrapText="1" shrinkToFit="1"/>
      <protection locked="0"/>
    </xf>
    <xf numFmtId="0" fontId="1" fillId="0" borderId="10" xfId="0" applyFont="1" applyBorder="1" applyAlignment="1" applyProtection="1">
      <alignment horizontal="left" vertical="center" wrapText="1" indent="1"/>
      <protection locked="0"/>
    </xf>
    <xf numFmtId="0" fontId="0" fillId="0" borderId="11" xfId="0" applyFont="1" applyBorder="1" applyAlignment="1" applyProtection="1">
      <alignment horizontal="left" vertical="center" indent="1"/>
      <protection locked="0"/>
    </xf>
    <xf numFmtId="0" fontId="0" fillId="0" borderId="12" xfId="0" applyFont="1" applyBorder="1" applyAlignment="1" applyProtection="1">
      <alignment horizontal="left" vertical="center" indent="1"/>
      <protection locked="0"/>
    </xf>
    <xf numFmtId="0" fontId="0" fillId="0" borderId="14" xfId="0" applyFont="1" applyBorder="1" applyAlignment="1" applyProtection="1">
      <alignment horizontal="left" vertical="center" indent="1"/>
      <protection locked="0"/>
    </xf>
    <xf numFmtId="0" fontId="0" fillId="0" borderId="15" xfId="0" applyFont="1" applyBorder="1" applyAlignment="1" applyProtection="1">
      <alignment horizontal="left" vertical="center" indent="1"/>
      <protection locked="0"/>
    </xf>
    <xf numFmtId="0" fontId="0" fillId="0" borderId="16" xfId="0" applyFont="1" applyBorder="1" applyAlignment="1" applyProtection="1">
      <alignment horizontal="left" vertical="center" indent="1"/>
      <protection locked="0"/>
    </xf>
    <xf numFmtId="0" fontId="1" fillId="0" borderId="35" xfId="0" applyFont="1" applyBorder="1" applyAlignment="1" applyProtection="1">
      <alignment horizontal="left" vertical="center" wrapText="1"/>
      <protection locked="0"/>
    </xf>
    <xf numFmtId="0" fontId="0" fillId="0" borderId="11" xfId="0" applyFont="1" applyBorder="1" applyAlignment="1" applyProtection="1">
      <alignment horizontal="left" vertical="center" wrapText="1"/>
      <protection locked="0"/>
    </xf>
    <xf numFmtId="0" fontId="0" fillId="0" borderId="12" xfId="0" applyFont="1" applyBorder="1" applyAlignment="1" applyProtection="1">
      <alignment horizontal="left" vertical="center" wrapText="1"/>
      <protection locked="0"/>
    </xf>
    <xf numFmtId="0" fontId="0" fillId="0" borderId="9" xfId="0" applyFont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 applyProtection="1">
      <alignment horizontal="left" vertical="center" wrapText="1"/>
      <protection locked="0"/>
    </xf>
    <xf numFmtId="0" fontId="0" fillId="0" borderId="13" xfId="0" applyFont="1" applyBorder="1" applyAlignment="1" applyProtection="1">
      <alignment horizontal="left" vertical="center" wrapText="1"/>
      <protection locked="0"/>
    </xf>
    <xf numFmtId="0" fontId="0" fillId="0" borderId="14" xfId="0" applyFont="1" applyBorder="1" applyAlignment="1" applyProtection="1">
      <alignment horizontal="left" vertical="center" wrapText="1"/>
      <protection locked="0"/>
    </xf>
    <xf numFmtId="0" fontId="0" fillId="0" borderId="15" xfId="0" applyFont="1" applyBorder="1" applyAlignment="1" applyProtection="1">
      <alignment horizontal="left" vertical="center" wrapText="1"/>
      <protection locked="0"/>
    </xf>
    <xf numFmtId="0" fontId="0" fillId="0" borderId="16" xfId="0" applyFont="1" applyBorder="1" applyAlignment="1" applyProtection="1">
      <alignment horizontal="left" vertical="center" wrapText="1"/>
      <protection locked="0"/>
    </xf>
    <xf numFmtId="0" fontId="0" fillId="0" borderId="12" xfId="0" applyBorder="1" applyAlignment="1" applyProtection="1">
      <alignment horizontal="distributed" vertical="center" indent="1"/>
      <protection locked="0"/>
    </xf>
    <xf numFmtId="0" fontId="0" fillId="0" borderId="9" xfId="0" applyBorder="1" applyAlignment="1" applyProtection="1">
      <alignment horizontal="distributed" vertical="center" indent="1"/>
      <protection locked="0"/>
    </xf>
    <xf numFmtId="0" fontId="0" fillId="0" borderId="13" xfId="0" applyBorder="1" applyAlignment="1" applyProtection="1">
      <alignment horizontal="distributed" vertical="center" indent="1"/>
      <protection locked="0"/>
    </xf>
    <xf numFmtId="0" fontId="0" fillId="0" borderId="14" xfId="0" applyBorder="1" applyAlignment="1" applyProtection="1">
      <alignment horizontal="distributed" vertical="center" indent="1"/>
      <protection locked="0"/>
    </xf>
    <xf numFmtId="0" fontId="0" fillId="0" borderId="16" xfId="0" applyBorder="1" applyAlignment="1" applyProtection="1">
      <alignment horizontal="distributed" vertical="center" indent="1"/>
      <protection locked="0"/>
    </xf>
    <xf numFmtId="0" fontId="0" fillId="0" borderId="35" xfId="0" applyFont="1" applyBorder="1" applyAlignment="1" applyProtection="1">
      <alignment horizontal="distributed" vertical="center" indent="1"/>
      <protection locked="0"/>
    </xf>
    <xf numFmtId="176" fontId="1" fillId="2" borderId="35" xfId="0" applyNumberFormat="1" applyFont="1" applyFill="1" applyBorder="1" applyAlignment="1" applyProtection="1">
      <alignment vertical="center"/>
    </xf>
    <xf numFmtId="176" fontId="0" fillId="2" borderId="35" xfId="0" applyNumberFormat="1" applyFill="1" applyBorder="1" applyAlignment="1" applyProtection="1">
      <alignment vertical="center"/>
    </xf>
    <xf numFmtId="176" fontId="1" fillId="2" borderId="36" xfId="0" applyNumberFormat="1" applyFont="1" applyFill="1" applyBorder="1" applyAlignment="1" applyProtection="1">
      <alignment vertical="center" shrinkToFit="1"/>
    </xf>
    <xf numFmtId="176" fontId="0" fillId="2" borderId="37" xfId="0" applyNumberFormat="1" applyFill="1" applyBorder="1" applyAlignment="1" applyProtection="1">
      <alignment vertical="center" shrinkToFit="1"/>
    </xf>
    <xf numFmtId="176" fontId="0" fillId="2" borderId="38" xfId="0" applyNumberFormat="1" applyFill="1" applyBorder="1" applyAlignment="1" applyProtection="1">
      <alignment vertical="center" shrinkToFit="1"/>
    </xf>
    <xf numFmtId="0" fontId="5" fillId="0" borderId="38" xfId="0" applyFont="1" applyBorder="1" applyAlignment="1" applyProtection="1">
      <alignment horizontal="distributed" vertical="center" indent="1"/>
      <protection locked="0"/>
    </xf>
    <xf numFmtId="0" fontId="0" fillId="0" borderId="0" xfId="0" applyAlignment="1">
      <alignment horizontal="distributed" vertical="center"/>
    </xf>
    <xf numFmtId="0" fontId="0" fillId="0" borderId="0" xfId="0" applyAlignment="1" applyProtection="1">
      <alignment horizontal="left" vertical="center" indent="1"/>
      <protection locked="0"/>
    </xf>
    <xf numFmtId="0" fontId="0" fillId="0" borderId="13" xfId="0" applyBorder="1" applyAlignment="1" applyProtection="1">
      <alignment horizontal="left" vertical="center" indent="1"/>
      <protection locked="0"/>
    </xf>
    <xf numFmtId="0" fontId="0" fillId="0" borderId="5" xfId="0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1" xfId="0" applyFont="1" applyBorder="1" applyAlignment="1" applyProtection="1">
      <alignment horizontal="left" vertical="center"/>
      <protection locked="0"/>
    </xf>
    <xf numFmtId="0" fontId="0" fillId="0" borderId="1" xfId="0" applyFont="1" applyBorder="1" applyAlignment="1" applyProtection="1">
      <alignment horizontal="left" vertical="center"/>
      <protection locked="0"/>
    </xf>
    <xf numFmtId="49" fontId="1" fillId="0" borderId="1" xfId="0" applyNumberFormat="1" applyFont="1" applyBorder="1" applyAlignment="1" applyProtection="1">
      <alignment horizontal="left" vertical="center"/>
      <protection locked="0"/>
    </xf>
    <xf numFmtId="49" fontId="0" fillId="0" borderId="1" xfId="0" applyNumberFormat="1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0" fillId="0" borderId="26" xfId="0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179" fontId="1" fillId="2" borderId="1" xfId="1" applyNumberFormat="1" applyFont="1" applyFill="1" applyBorder="1" applyAlignment="1" applyProtection="1">
      <alignment vertical="center"/>
      <protection hidden="1"/>
    </xf>
    <xf numFmtId="179" fontId="0" fillId="2" borderId="1" xfId="1" applyNumberFormat="1" applyFont="1" applyFill="1" applyBorder="1" applyAlignment="1" applyProtection="1">
      <alignment vertical="center"/>
      <protection hidden="1"/>
    </xf>
    <xf numFmtId="0" fontId="5" fillId="0" borderId="36" xfId="0" applyFont="1" applyBorder="1" applyAlignment="1" applyProtection="1">
      <alignment vertical="center"/>
      <protection locked="0"/>
    </xf>
    <xf numFmtId="0" fontId="0" fillId="0" borderId="37" xfId="0" applyBorder="1" applyAlignment="1" applyProtection="1">
      <alignment vertical="center"/>
      <protection locked="0"/>
    </xf>
    <xf numFmtId="0" fontId="0" fillId="0" borderId="38" xfId="0" applyBorder="1" applyAlignment="1" applyProtection="1">
      <alignment vertical="center"/>
      <protection locked="0"/>
    </xf>
    <xf numFmtId="0" fontId="0" fillId="0" borderId="35" xfId="0" applyBorder="1" applyAlignment="1" applyProtection="1">
      <alignment vertical="center"/>
      <protection locked="0"/>
    </xf>
    <xf numFmtId="0" fontId="4" fillId="0" borderId="35" xfId="0" applyFont="1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vertical="center" wrapText="1"/>
      <protection locked="0"/>
    </xf>
    <xf numFmtId="0" fontId="0" fillId="0" borderId="35" xfId="0" applyBorder="1" applyAlignment="1" applyProtection="1">
      <alignment vertical="center" wrapText="1"/>
      <protection locked="0"/>
    </xf>
    <xf numFmtId="0" fontId="0" fillId="0" borderId="35" xfId="0" applyFont="1" applyBorder="1" applyAlignment="1" applyProtection="1">
      <alignment vertical="center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horizontal="left" vertical="center" wrapText="1"/>
      <protection locked="0"/>
    </xf>
    <xf numFmtId="0" fontId="0" fillId="0" borderId="15" xfId="0" applyBorder="1" applyAlignment="1" applyProtection="1">
      <alignment horizontal="left" vertical="center" wrapText="1"/>
      <protection locked="0"/>
    </xf>
    <xf numFmtId="0" fontId="5" fillId="0" borderId="37" xfId="0" applyFont="1" applyBorder="1" applyAlignment="1" applyProtection="1">
      <alignment vertical="center"/>
      <protection locked="0"/>
    </xf>
    <xf numFmtId="0" fontId="5" fillId="0" borderId="38" xfId="0" applyFont="1" applyBorder="1" applyAlignment="1" applyProtection="1">
      <alignment vertical="center"/>
      <protection locked="0"/>
    </xf>
    <xf numFmtId="0" fontId="1" fillId="0" borderId="35" xfId="0" applyFont="1" applyBorder="1" applyAlignment="1" applyProtection="1">
      <alignment horizontal="center" vertical="center" shrinkToFit="1"/>
      <protection locked="0"/>
    </xf>
    <xf numFmtId="0" fontId="0" fillId="0" borderId="35" xfId="0" applyBorder="1" applyAlignment="1" applyProtection="1">
      <alignment horizontal="center" vertical="center" shrinkToFit="1"/>
      <protection locked="0"/>
    </xf>
    <xf numFmtId="176" fontId="1" fillId="0" borderId="35" xfId="0" applyNumberFormat="1" applyFont="1" applyBorder="1" applyAlignment="1" applyProtection="1">
      <alignment vertical="center"/>
      <protection locked="0"/>
    </xf>
    <xf numFmtId="176" fontId="0" fillId="0" borderId="35" xfId="0" applyNumberFormat="1" applyBorder="1" applyAlignment="1" applyProtection="1">
      <alignment vertical="center"/>
      <protection locked="0"/>
    </xf>
    <xf numFmtId="176" fontId="1" fillId="0" borderId="36" xfId="0" applyNumberFormat="1" applyFont="1" applyBorder="1" applyAlignment="1" applyProtection="1">
      <alignment vertical="center" shrinkToFit="1"/>
      <protection locked="0"/>
    </xf>
    <xf numFmtId="176" fontId="0" fillId="0" borderId="37" xfId="0" applyNumberFormat="1" applyBorder="1" applyAlignment="1" applyProtection="1">
      <alignment vertical="center" shrinkToFit="1"/>
      <protection locked="0"/>
    </xf>
    <xf numFmtId="176" fontId="0" fillId="0" borderId="38" xfId="0" applyNumberFormat="1" applyBorder="1" applyAlignment="1" applyProtection="1">
      <alignment vertical="center" shrinkToFit="1"/>
      <protection locked="0"/>
    </xf>
  </cellXfs>
  <cellStyles count="2">
    <cellStyle name="桁区切り" xfId="1" builtinId="6"/>
    <cellStyle name="標準" xfId="0" builtinId="0"/>
  </cellStyles>
  <dxfs count="4">
    <dxf>
      <fill>
        <patternFill>
          <bgColor theme="9" tint="0.79998168889431442"/>
        </patternFill>
      </fill>
    </dxf>
    <dxf>
      <fill>
        <patternFill patternType="none">
          <bgColor indexed="65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12"/>
  <sheetViews>
    <sheetView view="pageBreakPreview" zoomScaleNormal="100" zoomScaleSheetLayoutView="100" workbookViewId="0"/>
  </sheetViews>
  <sheetFormatPr defaultRowHeight="13.5" x14ac:dyDescent="0.15"/>
  <cols>
    <col min="1" max="1" width="9" style="5"/>
    <col min="2" max="2" width="9" style="5" customWidth="1"/>
    <col min="3" max="6" width="9.625" style="5" customWidth="1"/>
    <col min="7" max="12" width="5.625" style="5" customWidth="1"/>
    <col min="13" max="13" width="2.5" style="5" bestFit="1" customWidth="1"/>
    <col min="14" max="14" width="5.625" style="5" customWidth="1"/>
    <col min="15" max="15" width="11.125" style="5" customWidth="1"/>
    <col min="16" max="16384" width="9" style="1"/>
  </cols>
  <sheetData>
    <row r="1" spans="1:15" x14ac:dyDescent="0.15">
      <c r="A1" s="5" t="s">
        <v>1</v>
      </c>
      <c r="B1" s="46"/>
    </row>
    <row r="2" spans="1:15" ht="18" customHeight="1" x14ac:dyDescent="0.15">
      <c r="A2" s="6" t="s">
        <v>19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 ht="9" customHeight="1" x14ac:dyDescent="0.15"/>
    <row r="4" spans="1:15" ht="22.5" customHeight="1" x14ac:dyDescent="0.15">
      <c r="A4" s="150" t="s">
        <v>7</v>
      </c>
      <c r="B4" s="151"/>
      <c r="C4" s="151"/>
      <c r="D4" s="152" t="s">
        <v>56</v>
      </c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</row>
    <row r="5" spans="1:15" ht="22.5" customHeight="1" x14ac:dyDescent="0.15">
      <c r="A5" s="150" t="s">
        <v>8</v>
      </c>
      <c r="B5" s="151"/>
      <c r="C5" s="151"/>
      <c r="D5" s="152" t="s">
        <v>45</v>
      </c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</row>
    <row r="6" spans="1:15" ht="22.5" customHeight="1" x14ac:dyDescent="0.15">
      <c r="A6" s="150" t="s">
        <v>6</v>
      </c>
      <c r="B6" s="151"/>
      <c r="C6" s="151"/>
      <c r="D6" s="154" t="s">
        <v>25</v>
      </c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</row>
    <row r="7" spans="1:15" ht="9" customHeight="1" x14ac:dyDescent="0.15"/>
    <row r="8" spans="1:15" ht="24" customHeight="1" x14ac:dyDescent="0.15">
      <c r="A8" s="136" t="s">
        <v>9</v>
      </c>
      <c r="B8" s="137"/>
      <c r="C8" s="138"/>
      <c r="D8" s="8"/>
      <c r="E8" s="41" t="s">
        <v>63</v>
      </c>
      <c r="F8" s="9" t="s">
        <v>20</v>
      </c>
      <c r="G8" s="139" t="s">
        <v>61</v>
      </c>
      <c r="H8" s="140"/>
      <c r="I8" s="37"/>
      <c r="J8" s="141"/>
      <c r="K8" s="142"/>
    </row>
    <row r="9" spans="1:15" ht="7.5" customHeight="1" x14ac:dyDescent="0.15"/>
    <row r="10" spans="1:15" ht="15.75" customHeight="1" x14ac:dyDescent="0.15">
      <c r="A10" s="39"/>
      <c r="B10" s="40"/>
      <c r="C10" s="8"/>
      <c r="D10" s="10"/>
      <c r="E10" s="10"/>
      <c r="F10" s="11"/>
      <c r="G10" s="4" t="str">
        <f>IF($G$8="前期","3月",IF($G$8="後期","9月",""))</f>
        <v>9月</v>
      </c>
      <c r="H10" s="4" t="str">
        <f>IF($G$8="前期","4月",IF($G$8="後期","10月",""))</f>
        <v>10月</v>
      </c>
      <c r="I10" s="4" t="str">
        <f>IF($G$8="前期","5月",IF($G$8="後期","11月",""))</f>
        <v>11月</v>
      </c>
      <c r="J10" s="4" t="str">
        <f>IF($G$8="前期","6月",IF($G$8="後期","12月",""))</f>
        <v>12月</v>
      </c>
      <c r="K10" s="4" t="str">
        <f>IF($G$8="前期","7月",IF($G$8="後期","1月",""))</f>
        <v>1月</v>
      </c>
      <c r="L10" s="4" t="str">
        <f>IF($G$8="前期","8月",IF($G$8="後期","2月",""))</f>
        <v>2月</v>
      </c>
      <c r="M10" s="143" t="s">
        <v>0</v>
      </c>
      <c r="N10" s="144"/>
      <c r="O10" s="35"/>
    </row>
    <row r="11" spans="1:15" ht="21" customHeight="1" x14ac:dyDescent="0.15">
      <c r="A11" s="145" t="s">
        <v>18</v>
      </c>
      <c r="B11" s="146"/>
      <c r="C11" s="146"/>
      <c r="D11" s="146"/>
      <c r="E11" s="146"/>
      <c r="F11" s="147"/>
      <c r="G11" s="68">
        <v>65</v>
      </c>
      <c r="H11" s="68">
        <v>61</v>
      </c>
      <c r="I11" s="68">
        <v>60</v>
      </c>
      <c r="J11" s="68">
        <v>58</v>
      </c>
      <c r="K11" s="68">
        <v>60</v>
      </c>
      <c r="L11" s="68">
        <v>53</v>
      </c>
      <c r="M11" s="148">
        <f>SUM(G11:L11)</f>
        <v>357</v>
      </c>
      <c r="N11" s="149"/>
      <c r="O11" s="36"/>
    </row>
    <row r="12" spans="1:15" ht="7.5" customHeight="1" x14ac:dyDescent="0.15"/>
    <row r="13" spans="1:15" ht="18" customHeight="1" x14ac:dyDescent="0.15">
      <c r="A13" s="5" t="s">
        <v>43</v>
      </c>
    </row>
    <row r="14" spans="1:15" ht="27" customHeight="1" x14ac:dyDescent="0.15">
      <c r="A14" s="12"/>
      <c r="B14" s="13"/>
      <c r="C14" s="13"/>
      <c r="D14" s="13"/>
      <c r="E14" s="13"/>
      <c r="F14" s="13"/>
      <c r="G14" s="31" t="str">
        <f>IF($G$8="前期","3月",IF($G$8="後期","9月",""))</f>
        <v>9月</v>
      </c>
      <c r="H14" s="32" t="str">
        <f>IF($G$8="前期","4月",IF($G$8="後期","10月",""))</f>
        <v>10月</v>
      </c>
      <c r="I14" s="32" t="str">
        <f>IF($G$8="前期","5月",IF($G$8="後期","11月",""))</f>
        <v>11月</v>
      </c>
      <c r="J14" s="32" t="str">
        <f>IF($G$8="前期","6月",IF($G$8="後期","12月",""))</f>
        <v>12月</v>
      </c>
      <c r="K14" s="32" t="str">
        <f>IF($G$8="前期","7月",IF($G$8="後期","1月",""))</f>
        <v>1月</v>
      </c>
      <c r="L14" s="32" t="str">
        <f>IF($G$8="前期","8月",IF($G$8="後期","2月",""))</f>
        <v>2月</v>
      </c>
      <c r="M14" s="134" t="s">
        <v>0</v>
      </c>
      <c r="N14" s="135"/>
      <c r="O14" s="14" t="s">
        <v>21</v>
      </c>
    </row>
    <row r="15" spans="1:15" ht="18" customHeight="1" x14ac:dyDescent="0.15">
      <c r="A15" s="130" t="s">
        <v>17</v>
      </c>
      <c r="B15" s="131"/>
      <c r="C15" s="78" t="str">
        <f>IF(A15&lt;&gt;"",CONCATENATE(A15,"を位置付けた計画数"),"")</f>
        <v>訪問介護を位置付けた計画数</v>
      </c>
      <c r="D15" s="79"/>
      <c r="E15" s="79"/>
      <c r="F15" s="80"/>
      <c r="G15" s="66">
        <v>28</v>
      </c>
      <c r="H15" s="67">
        <v>27</v>
      </c>
      <c r="I15" s="67">
        <v>28</v>
      </c>
      <c r="J15" s="67">
        <v>29</v>
      </c>
      <c r="K15" s="67">
        <v>29</v>
      </c>
      <c r="L15" s="67">
        <v>28</v>
      </c>
      <c r="M15" s="15" t="s">
        <v>10</v>
      </c>
      <c r="N15" s="33">
        <f>SUM(G15:L15)</f>
        <v>169</v>
      </c>
      <c r="O15" s="81">
        <f>IF(N15=0,"",ROUNDUP(N16/N15*100,2))</f>
        <v>87.58</v>
      </c>
    </row>
    <row r="16" spans="1:15" ht="18" customHeight="1" x14ac:dyDescent="0.15">
      <c r="A16" s="132"/>
      <c r="B16" s="133"/>
      <c r="C16" s="83" t="str">
        <f>IF(A15&lt;&gt;"","紹介率最高法人を位置付けた計画数","")</f>
        <v>紹介率最高法人を位置付けた計画数</v>
      </c>
      <c r="D16" s="84"/>
      <c r="E16" s="84"/>
      <c r="F16" s="85"/>
      <c r="G16" s="60">
        <v>24</v>
      </c>
      <c r="H16" s="61">
        <v>25</v>
      </c>
      <c r="I16" s="61">
        <v>25</v>
      </c>
      <c r="J16" s="61">
        <v>25</v>
      </c>
      <c r="K16" s="61">
        <v>25</v>
      </c>
      <c r="L16" s="61">
        <v>24</v>
      </c>
      <c r="M16" s="16" t="s">
        <v>11</v>
      </c>
      <c r="N16" s="34">
        <f t="shared" ref="N16:N22" si="0">SUM(G16:L16)</f>
        <v>148</v>
      </c>
      <c r="O16" s="82"/>
    </row>
    <row r="17" spans="1:15" ht="18" customHeight="1" x14ac:dyDescent="0.15">
      <c r="A17" s="130" t="s">
        <v>24</v>
      </c>
      <c r="B17" s="131"/>
      <c r="C17" s="78" t="str">
        <f>IF(A17&lt;&gt;"",CONCATENATE(A17,"を位置付けた計画数"),"")</f>
        <v>通所介護を位置付けた計画数</v>
      </c>
      <c r="D17" s="79"/>
      <c r="E17" s="79"/>
      <c r="F17" s="80"/>
      <c r="G17" s="62">
        <v>21</v>
      </c>
      <c r="H17" s="63">
        <v>22</v>
      </c>
      <c r="I17" s="63">
        <v>21</v>
      </c>
      <c r="J17" s="63">
        <v>19</v>
      </c>
      <c r="K17" s="63">
        <v>18</v>
      </c>
      <c r="L17" s="63">
        <v>16</v>
      </c>
      <c r="M17" s="17" t="s">
        <v>10</v>
      </c>
      <c r="N17" s="33">
        <f t="shared" si="0"/>
        <v>117</v>
      </c>
      <c r="O17" s="81">
        <f>IF(N17=0,"",ROUNDUP(N18/N17*100,2))</f>
        <v>47.01</v>
      </c>
    </row>
    <row r="18" spans="1:15" ht="18" customHeight="1" x14ac:dyDescent="0.15">
      <c r="A18" s="132"/>
      <c r="B18" s="133"/>
      <c r="C18" s="83" t="str">
        <f>IF(A17&lt;&gt;"","紹介率最高法人を位置付けた計画数","")</f>
        <v>紹介率最高法人を位置付けた計画数</v>
      </c>
      <c r="D18" s="84"/>
      <c r="E18" s="84"/>
      <c r="F18" s="85"/>
      <c r="G18" s="64">
        <v>10</v>
      </c>
      <c r="H18" s="65">
        <v>11</v>
      </c>
      <c r="I18" s="65">
        <v>10</v>
      </c>
      <c r="J18" s="65">
        <v>8</v>
      </c>
      <c r="K18" s="65">
        <v>9</v>
      </c>
      <c r="L18" s="65">
        <v>7</v>
      </c>
      <c r="M18" s="18" t="s">
        <v>11</v>
      </c>
      <c r="N18" s="34">
        <f t="shared" si="0"/>
        <v>55</v>
      </c>
      <c r="O18" s="82"/>
    </row>
    <row r="19" spans="1:15" ht="18" customHeight="1" x14ac:dyDescent="0.15">
      <c r="A19" s="130" t="s">
        <v>16</v>
      </c>
      <c r="B19" s="131"/>
      <c r="C19" s="78" t="str">
        <f>IF(A19&lt;&gt;"",CONCATENATE(A19,"を位置付けた計画数"),"")</f>
        <v>福祉用具貸与を位置付けた計画数</v>
      </c>
      <c r="D19" s="79"/>
      <c r="E19" s="79"/>
      <c r="F19" s="80"/>
      <c r="G19" s="66">
        <v>4</v>
      </c>
      <c r="H19" s="67">
        <v>4</v>
      </c>
      <c r="I19" s="67">
        <v>4</v>
      </c>
      <c r="J19" s="67">
        <v>4</v>
      </c>
      <c r="K19" s="67">
        <v>4</v>
      </c>
      <c r="L19" s="67">
        <v>4</v>
      </c>
      <c r="M19" s="15" t="s">
        <v>10</v>
      </c>
      <c r="N19" s="33">
        <f t="shared" si="0"/>
        <v>24</v>
      </c>
      <c r="O19" s="81">
        <f>IF(N19=0,"",ROUNDUP(N20/N19*100,2))</f>
        <v>50</v>
      </c>
    </row>
    <row r="20" spans="1:15" ht="18" customHeight="1" x14ac:dyDescent="0.15">
      <c r="A20" s="132"/>
      <c r="B20" s="133"/>
      <c r="C20" s="83" t="str">
        <f>IF(A19&lt;&gt;"","紹介率最高法人を位置付けた計画数","")</f>
        <v>紹介率最高法人を位置付けた計画数</v>
      </c>
      <c r="D20" s="84"/>
      <c r="E20" s="84"/>
      <c r="F20" s="85"/>
      <c r="G20" s="60">
        <v>2</v>
      </c>
      <c r="H20" s="61">
        <v>2</v>
      </c>
      <c r="I20" s="61">
        <v>2</v>
      </c>
      <c r="J20" s="61">
        <v>2</v>
      </c>
      <c r="K20" s="61">
        <v>2</v>
      </c>
      <c r="L20" s="61">
        <v>2</v>
      </c>
      <c r="M20" s="16" t="s">
        <v>11</v>
      </c>
      <c r="N20" s="34">
        <f t="shared" si="0"/>
        <v>12</v>
      </c>
      <c r="O20" s="82"/>
    </row>
    <row r="21" spans="1:15" ht="18" customHeight="1" x14ac:dyDescent="0.15">
      <c r="A21" s="130" t="s">
        <v>49</v>
      </c>
      <c r="B21" s="131"/>
      <c r="C21" s="78" t="str">
        <f>IF(A21&lt;&gt;"",CONCATENATE(A21,"を位置付けた計画数"),"")</f>
        <v>地域密着型通所介護を位置付けた計画数</v>
      </c>
      <c r="D21" s="79"/>
      <c r="E21" s="79"/>
      <c r="F21" s="80"/>
      <c r="G21" s="62">
        <v>12</v>
      </c>
      <c r="H21" s="63">
        <v>8</v>
      </c>
      <c r="I21" s="63">
        <v>7</v>
      </c>
      <c r="J21" s="63">
        <v>6</v>
      </c>
      <c r="K21" s="63">
        <v>9</v>
      </c>
      <c r="L21" s="63">
        <v>13</v>
      </c>
      <c r="M21" s="17" t="s">
        <v>10</v>
      </c>
      <c r="N21" s="33">
        <f t="shared" si="0"/>
        <v>55</v>
      </c>
      <c r="O21" s="81">
        <f>IF(N21=0,"",ROUNDUP(N22/N21*100,2))</f>
        <v>81.820000000000007</v>
      </c>
    </row>
    <row r="22" spans="1:15" ht="18" customHeight="1" x14ac:dyDescent="0.15">
      <c r="A22" s="132"/>
      <c r="B22" s="133"/>
      <c r="C22" s="83" t="str">
        <f>IF(A21&lt;&gt;"","紹介率最高法人を位置付けた計画数","")</f>
        <v>紹介率最高法人を位置付けた計画数</v>
      </c>
      <c r="D22" s="84"/>
      <c r="E22" s="84"/>
      <c r="F22" s="85"/>
      <c r="G22" s="64">
        <v>10</v>
      </c>
      <c r="H22" s="65">
        <v>6</v>
      </c>
      <c r="I22" s="65">
        <v>5</v>
      </c>
      <c r="J22" s="65">
        <v>5</v>
      </c>
      <c r="K22" s="65">
        <v>9</v>
      </c>
      <c r="L22" s="65">
        <v>10</v>
      </c>
      <c r="M22" s="18" t="s">
        <v>11</v>
      </c>
      <c r="N22" s="34">
        <f t="shared" si="0"/>
        <v>45</v>
      </c>
      <c r="O22" s="82"/>
    </row>
    <row r="23" spans="1:15" ht="18" customHeight="1" x14ac:dyDescent="0.15">
      <c r="A23" s="74"/>
      <c r="B23" s="75"/>
      <c r="C23" s="78" t="str">
        <f>IF(A23&lt;&gt;"",CONCATENATE(A23,"を位置付けた計画数"),"")</f>
        <v/>
      </c>
      <c r="D23" s="79"/>
      <c r="E23" s="79"/>
      <c r="F23" s="80"/>
      <c r="G23" s="50"/>
      <c r="H23" s="51"/>
      <c r="I23" s="51"/>
      <c r="J23" s="51"/>
      <c r="K23" s="51"/>
      <c r="L23" s="51"/>
      <c r="M23" s="15" t="s">
        <v>10</v>
      </c>
      <c r="N23" s="33">
        <f t="shared" ref="N23:N48" si="1">SUM(G23:L23)</f>
        <v>0</v>
      </c>
      <c r="O23" s="81" t="str">
        <f t="shared" ref="O23:O47" si="2">IF(N23=0,"",ROUNDUP(N24/N23*100,2))</f>
        <v/>
      </c>
    </row>
    <row r="24" spans="1:15" ht="18" customHeight="1" x14ac:dyDescent="0.15">
      <c r="A24" s="76"/>
      <c r="B24" s="77"/>
      <c r="C24" s="83" t="str">
        <f>IF(A23&lt;&gt;"","紹介率最高法人を位置付けた計画数","")</f>
        <v/>
      </c>
      <c r="D24" s="84"/>
      <c r="E24" s="84"/>
      <c r="F24" s="85"/>
      <c r="G24" s="52"/>
      <c r="H24" s="53"/>
      <c r="I24" s="53"/>
      <c r="J24" s="53"/>
      <c r="K24" s="53"/>
      <c r="L24" s="53"/>
      <c r="M24" s="16" t="s">
        <v>11</v>
      </c>
      <c r="N24" s="34">
        <f t="shared" si="1"/>
        <v>0</v>
      </c>
      <c r="O24" s="82"/>
    </row>
    <row r="25" spans="1:15" ht="18" customHeight="1" x14ac:dyDescent="0.15">
      <c r="A25" s="74"/>
      <c r="B25" s="75"/>
      <c r="C25" s="78" t="str">
        <f>IF(A25&lt;&gt;"",CONCATENATE(A25,"を位置付けた計画数"),"")</f>
        <v/>
      </c>
      <c r="D25" s="79"/>
      <c r="E25" s="79"/>
      <c r="F25" s="80"/>
      <c r="G25" s="54"/>
      <c r="H25" s="55"/>
      <c r="I25" s="55"/>
      <c r="J25" s="55"/>
      <c r="K25" s="55"/>
      <c r="L25" s="55"/>
      <c r="M25" s="17" t="s">
        <v>10</v>
      </c>
      <c r="N25" s="33">
        <f t="shared" si="1"/>
        <v>0</v>
      </c>
      <c r="O25" s="81" t="str">
        <f t="shared" si="2"/>
        <v/>
      </c>
    </row>
    <row r="26" spans="1:15" ht="18" customHeight="1" x14ac:dyDescent="0.15">
      <c r="A26" s="76"/>
      <c r="B26" s="77"/>
      <c r="C26" s="83" t="str">
        <f>IF(A25&lt;&gt;"","紹介率最高法人を位置付けた計画数","")</f>
        <v/>
      </c>
      <c r="D26" s="84"/>
      <c r="E26" s="84"/>
      <c r="F26" s="85"/>
      <c r="G26" s="56"/>
      <c r="H26" s="57"/>
      <c r="I26" s="57"/>
      <c r="J26" s="57"/>
      <c r="K26" s="57"/>
      <c r="L26" s="57"/>
      <c r="M26" s="18" t="s">
        <v>11</v>
      </c>
      <c r="N26" s="34">
        <f t="shared" si="1"/>
        <v>0</v>
      </c>
      <c r="O26" s="82"/>
    </row>
    <row r="27" spans="1:15" ht="18" customHeight="1" x14ac:dyDescent="0.15">
      <c r="A27" s="74"/>
      <c r="B27" s="75"/>
      <c r="C27" s="78" t="str">
        <f>IF(A27&lt;&gt;"",CONCATENATE(A27,"を位置付けた計画数"),"")</f>
        <v/>
      </c>
      <c r="D27" s="79"/>
      <c r="E27" s="79"/>
      <c r="F27" s="80"/>
      <c r="G27" s="50"/>
      <c r="H27" s="51"/>
      <c r="I27" s="51"/>
      <c r="J27" s="51"/>
      <c r="K27" s="51"/>
      <c r="L27" s="51"/>
      <c r="M27" s="15" t="s">
        <v>10</v>
      </c>
      <c r="N27" s="33">
        <f t="shared" si="1"/>
        <v>0</v>
      </c>
      <c r="O27" s="81" t="str">
        <f t="shared" si="2"/>
        <v/>
      </c>
    </row>
    <row r="28" spans="1:15" ht="18" customHeight="1" x14ac:dyDescent="0.15">
      <c r="A28" s="76"/>
      <c r="B28" s="77"/>
      <c r="C28" s="83" t="str">
        <f>IF(A27&lt;&gt;"","紹介率最高法人を位置付けた計画数","")</f>
        <v/>
      </c>
      <c r="D28" s="84"/>
      <c r="E28" s="84"/>
      <c r="F28" s="85"/>
      <c r="G28" s="52"/>
      <c r="H28" s="53"/>
      <c r="I28" s="53"/>
      <c r="J28" s="53"/>
      <c r="K28" s="53"/>
      <c r="L28" s="53"/>
      <c r="M28" s="16" t="s">
        <v>11</v>
      </c>
      <c r="N28" s="34">
        <f t="shared" si="1"/>
        <v>0</v>
      </c>
      <c r="O28" s="82"/>
    </row>
    <row r="29" spans="1:15" ht="18" customHeight="1" x14ac:dyDescent="0.15">
      <c r="A29" s="74"/>
      <c r="B29" s="75"/>
      <c r="C29" s="78" t="str">
        <f>IF(A29&lt;&gt;"",CONCATENATE(A29,"を位置付けた計画数"),"")</f>
        <v/>
      </c>
      <c r="D29" s="79"/>
      <c r="E29" s="79"/>
      <c r="F29" s="80"/>
      <c r="G29" s="54"/>
      <c r="H29" s="55"/>
      <c r="I29" s="55"/>
      <c r="J29" s="55"/>
      <c r="K29" s="55"/>
      <c r="L29" s="55"/>
      <c r="M29" s="17" t="s">
        <v>10</v>
      </c>
      <c r="N29" s="33">
        <f t="shared" si="1"/>
        <v>0</v>
      </c>
      <c r="O29" s="81" t="str">
        <f t="shared" si="2"/>
        <v/>
      </c>
    </row>
    <row r="30" spans="1:15" ht="18" customHeight="1" x14ac:dyDescent="0.15">
      <c r="A30" s="76"/>
      <c r="B30" s="77"/>
      <c r="C30" s="83" t="str">
        <f>IF(A29&lt;&gt;"","紹介率最高法人を位置付けた計画数","")</f>
        <v/>
      </c>
      <c r="D30" s="84"/>
      <c r="E30" s="84"/>
      <c r="F30" s="85"/>
      <c r="G30" s="56"/>
      <c r="H30" s="57"/>
      <c r="I30" s="57"/>
      <c r="J30" s="57"/>
      <c r="K30" s="57"/>
      <c r="L30" s="57"/>
      <c r="M30" s="18" t="s">
        <v>11</v>
      </c>
      <c r="N30" s="34">
        <f t="shared" si="1"/>
        <v>0</v>
      </c>
      <c r="O30" s="82"/>
    </row>
    <row r="31" spans="1:15" ht="18" customHeight="1" x14ac:dyDescent="0.15">
      <c r="A31" s="74"/>
      <c r="B31" s="75"/>
      <c r="C31" s="78" t="str">
        <f>IF(A31&lt;&gt;"",CONCATENATE(A31,"を位置付けた計画数"),"")</f>
        <v/>
      </c>
      <c r="D31" s="79"/>
      <c r="E31" s="79"/>
      <c r="F31" s="80"/>
      <c r="G31" s="50"/>
      <c r="H31" s="51"/>
      <c r="I31" s="51"/>
      <c r="J31" s="51"/>
      <c r="K31" s="51"/>
      <c r="L31" s="51"/>
      <c r="M31" s="15" t="s">
        <v>10</v>
      </c>
      <c r="N31" s="33">
        <f t="shared" si="1"/>
        <v>0</v>
      </c>
      <c r="O31" s="81" t="str">
        <f t="shared" si="2"/>
        <v/>
      </c>
    </row>
    <row r="32" spans="1:15" ht="18" customHeight="1" x14ac:dyDescent="0.15">
      <c r="A32" s="76"/>
      <c r="B32" s="77"/>
      <c r="C32" s="83" t="str">
        <f>IF(A31&lt;&gt;"","紹介率最高法人を位置付けた計画数","")</f>
        <v/>
      </c>
      <c r="D32" s="84"/>
      <c r="E32" s="84"/>
      <c r="F32" s="85"/>
      <c r="G32" s="52"/>
      <c r="H32" s="53"/>
      <c r="I32" s="53"/>
      <c r="J32" s="53"/>
      <c r="K32" s="53"/>
      <c r="L32" s="53"/>
      <c r="M32" s="16" t="s">
        <v>11</v>
      </c>
      <c r="N32" s="34">
        <f t="shared" si="1"/>
        <v>0</v>
      </c>
      <c r="O32" s="82"/>
    </row>
    <row r="33" spans="1:15" ht="18" customHeight="1" x14ac:dyDescent="0.15">
      <c r="A33" s="74"/>
      <c r="B33" s="75"/>
      <c r="C33" s="78" t="str">
        <f>IF(A33&lt;&gt;"",CONCATENATE(A33,"を位置付けた計画数"),"")</f>
        <v/>
      </c>
      <c r="D33" s="79"/>
      <c r="E33" s="79"/>
      <c r="F33" s="80"/>
      <c r="G33" s="54"/>
      <c r="H33" s="55"/>
      <c r="I33" s="55"/>
      <c r="J33" s="55"/>
      <c r="K33" s="55"/>
      <c r="L33" s="55"/>
      <c r="M33" s="17" t="s">
        <v>10</v>
      </c>
      <c r="N33" s="33">
        <f t="shared" si="1"/>
        <v>0</v>
      </c>
      <c r="O33" s="81" t="str">
        <f t="shared" si="2"/>
        <v/>
      </c>
    </row>
    <row r="34" spans="1:15" ht="18" customHeight="1" x14ac:dyDescent="0.15">
      <c r="A34" s="76"/>
      <c r="B34" s="77"/>
      <c r="C34" s="83" t="str">
        <f>IF(A33&lt;&gt;"","紹介率最高法人を位置付けた計画数","")</f>
        <v/>
      </c>
      <c r="D34" s="84"/>
      <c r="E34" s="84"/>
      <c r="F34" s="85"/>
      <c r="G34" s="56"/>
      <c r="H34" s="57"/>
      <c r="I34" s="57"/>
      <c r="J34" s="57"/>
      <c r="K34" s="57"/>
      <c r="L34" s="57"/>
      <c r="M34" s="18" t="s">
        <v>11</v>
      </c>
      <c r="N34" s="34">
        <f t="shared" si="1"/>
        <v>0</v>
      </c>
      <c r="O34" s="82"/>
    </row>
    <row r="35" spans="1:15" ht="18" customHeight="1" x14ac:dyDescent="0.15">
      <c r="A35" s="74"/>
      <c r="B35" s="75"/>
      <c r="C35" s="78" t="str">
        <f>IF(A35&lt;&gt;"",CONCATENATE(A35,"を位置付けた計画数"),"")</f>
        <v/>
      </c>
      <c r="D35" s="79"/>
      <c r="E35" s="79"/>
      <c r="F35" s="80"/>
      <c r="G35" s="50"/>
      <c r="H35" s="51"/>
      <c r="I35" s="51"/>
      <c r="J35" s="51"/>
      <c r="K35" s="51"/>
      <c r="L35" s="51"/>
      <c r="M35" s="15" t="s">
        <v>10</v>
      </c>
      <c r="N35" s="33">
        <f t="shared" si="1"/>
        <v>0</v>
      </c>
      <c r="O35" s="81" t="str">
        <f t="shared" si="2"/>
        <v/>
      </c>
    </row>
    <row r="36" spans="1:15" ht="18" customHeight="1" x14ac:dyDescent="0.15">
      <c r="A36" s="76"/>
      <c r="B36" s="77"/>
      <c r="C36" s="83" t="str">
        <f>IF(A35&lt;&gt;"","紹介率最高法人を位置付けた計画数","")</f>
        <v/>
      </c>
      <c r="D36" s="84"/>
      <c r="E36" s="84"/>
      <c r="F36" s="85"/>
      <c r="G36" s="52"/>
      <c r="H36" s="53"/>
      <c r="I36" s="53"/>
      <c r="J36" s="53"/>
      <c r="K36" s="53"/>
      <c r="L36" s="53"/>
      <c r="M36" s="16" t="s">
        <v>11</v>
      </c>
      <c r="N36" s="34">
        <f t="shared" si="1"/>
        <v>0</v>
      </c>
      <c r="O36" s="82"/>
    </row>
    <row r="37" spans="1:15" ht="18" customHeight="1" x14ac:dyDescent="0.15">
      <c r="A37" s="74"/>
      <c r="B37" s="75"/>
      <c r="C37" s="78" t="str">
        <f>IF(A37&lt;&gt;"",CONCATENATE(A37,"を位置付けた計画数"),"")</f>
        <v/>
      </c>
      <c r="D37" s="79"/>
      <c r="E37" s="79"/>
      <c r="F37" s="80"/>
      <c r="G37" s="54"/>
      <c r="H37" s="55"/>
      <c r="I37" s="55"/>
      <c r="J37" s="55"/>
      <c r="K37" s="55"/>
      <c r="L37" s="55"/>
      <c r="M37" s="17" t="s">
        <v>10</v>
      </c>
      <c r="N37" s="33">
        <f t="shared" si="1"/>
        <v>0</v>
      </c>
      <c r="O37" s="81" t="str">
        <f t="shared" si="2"/>
        <v/>
      </c>
    </row>
    <row r="38" spans="1:15" ht="18" customHeight="1" x14ac:dyDescent="0.15">
      <c r="A38" s="76"/>
      <c r="B38" s="77"/>
      <c r="C38" s="83" t="str">
        <f>IF(A37&lt;&gt;"","紹介率最高法人を位置付けた計画数","")</f>
        <v/>
      </c>
      <c r="D38" s="84"/>
      <c r="E38" s="84"/>
      <c r="F38" s="85"/>
      <c r="G38" s="56"/>
      <c r="H38" s="57"/>
      <c r="I38" s="57"/>
      <c r="J38" s="57"/>
      <c r="K38" s="57"/>
      <c r="L38" s="57"/>
      <c r="M38" s="18" t="s">
        <v>11</v>
      </c>
      <c r="N38" s="34">
        <f t="shared" si="1"/>
        <v>0</v>
      </c>
      <c r="O38" s="82"/>
    </row>
    <row r="39" spans="1:15" ht="18" customHeight="1" x14ac:dyDescent="0.15">
      <c r="A39" s="74"/>
      <c r="B39" s="75"/>
      <c r="C39" s="78" t="str">
        <f>IF(A39&lt;&gt;"",CONCATENATE(A39,"を位置付けた計画数"),"")</f>
        <v/>
      </c>
      <c r="D39" s="79"/>
      <c r="E39" s="79"/>
      <c r="F39" s="80"/>
      <c r="G39" s="50"/>
      <c r="H39" s="51"/>
      <c r="I39" s="51"/>
      <c r="J39" s="51"/>
      <c r="K39" s="51"/>
      <c r="L39" s="51"/>
      <c r="M39" s="15" t="s">
        <v>10</v>
      </c>
      <c r="N39" s="33">
        <f t="shared" si="1"/>
        <v>0</v>
      </c>
      <c r="O39" s="81" t="str">
        <f t="shared" si="2"/>
        <v/>
      </c>
    </row>
    <row r="40" spans="1:15" ht="18" customHeight="1" x14ac:dyDescent="0.15">
      <c r="A40" s="76"/>
      <c r="B40" s="77"/>
      <c r="C40" s="83" t="str">
        <f>IF(A39&lt;&gt;"","紹介率最高法人を位置付けた計画数","")</f>
        <v/>
      </c>
      <c r="D40" s="84"/>
      <c r="E40" s="84"/>
      <c r="F40" s="85"/>
      <c r="G40" s="52"/>
      <c r="H40" s="53"/>
      <c r="I40" s="53"/>
      <c r="J40" s="53"/>
      <c r="K40" s="53"/>
      <c r="L40" s="53"/>
      <c r="M40" s="16" t="s">
        <v>11</v>
      </c>
      <c r="N40" s="34">
        <f t="shared" si="1"/>
        <v>0</v>
      </c>
      <c r="O40" s="82"/>
    </row>
    <row r="41" spans="1:15" s="2" customFormat="1" ht="18" customHeight="1" x14ac:dyDescent="0.15">
      <c r="A41" s="74"/>
      <c r="B41" s="75"/>
      <c r="C41" s="78" t="str">
        <f>IF(A41&lt;&gt;"",CONCATENATE(A41,"を位置付けた計画数"),"")</f>
        <v/>
      </c>
      <c r="D41" s="79"/>
      <c r="E41" s="79"/>
      <c r="F41" s="80"/>
      <c r="G41" s="50"/>
      <c r="H41" s="51"/>
      <c r="I41" s="51"/>
      <c r="J41" s="51"/>
      <c r="K41" s="51"/>
      <c r="L41" s="51"/>
      <c r="M41" s="15" t="s">
        <v>10</v>
      </c>
      <c r="N41" s="33">
        <f t="shared" si="1"/>
        <v>0</v>
      </c>
      <c r="O41" s="81" t="str">
        <f t="shared" si="2"/>
        <v/>
      </c>
    </row>
    <row r="42" spans="1:15" s="2" customFormat="1" ht="18" customHeight="1" x14ac:dyDescent="0.15">
      <c r="A42" s="76"/>
      <c r="B42" s="77"/>
      <c r="C42" s="83" t="str">
        <f>IF(A41&lt;&gt;"","紹介率最高法人を位置付けた計画数","")</f>
        <v/>
      </c>
      <c r="D42" s="84"/>
      <c r="E42" s="84"/>
      <c r="F42" s="85"/>
      <c r="G42" s="52"/>
      <c r="H42" s="53"/>
      <c r="I42" s="53"/>
      <c r="J42" s="53"/>
      <c r="K42" s="53"/>
      <c r="L42" s="53"/>
      <c r="M42" s="16" t="s">
        <v>11</v>
      </c>
      <c r="N42" s="34">
        <f t="shared" si="1"/>
        <v>0</v>
      </c>
      <c r="O42" s="82"/>
    </row>
    <row r="43" spans="1:15" s="2" customFormat="1" ht="18" customHeight="1" x14ac:dyDescent="0.15">
      <c r="A43" s="74"/>
      <c r="B43" s="75"/>
      <c r="C43" s="78" t="s">
        <v>46</v>
      </c>
      <c r="D43" s="79"/>
      <c r="E43" s="79"/>
      <c r="F43" s="80"/>
      <c r="G43" s="50"/>
      <c r="H43" s="51"/>
      <c r="I43" s="51"/>
      <c r="J43" s="51"/>
      <c r="K43" s="51"/>
      <c r="L43" s="51"/>
      <c r="M43" s="15" t="s">
        <v>10</v>
      </c>
      <c r="N43" s="33">
        <f>SUM(G43:L43)</f>
        <v>0</v>
      </c>
      <c r="O43" s="81" t="str">
        <f t="shared" si="2"/>
        <v/>
      </c>
    </row>
    <row r="44" spans="1:15" s="2" customFormat="1" ht="18" customHeight="1" x14ac:dyDescent="0.15">
      <c r="A44" s="76"/>
      <c r="B44" s="77"/>
      <c r="C44" s="83" t="s">
        <v>46</v>
      </c>
      <c r="D44" s="84"/>
      <c r="E44" s="84"/>
      <c r="F44" s="85"/>
      <c r="G44" s="52"/>
      <c r="H44" s="53"/>
      <c r="I44" s="53"/>
      <c r="J44" s="53"/>
      <c r="K44" s="53"/>
      <c r="L44" s="53"/>
      <c r="M44" s="16" t="s">
        <v>11</v>
      </c>
      <c r="N44" s="34">
        <f>SUM(G44:L44)</f>
        <v>0</v>
      </c>
      <c r="O44" s="82"/>
    </row>
    <row r="45" spans="1:15" s="2" customFormat="1" ht="18" customHeight="1" x14ac:dyDescent="0.15">
      <c r="A45" s="74"/>
      <c r="B45" s="75"/>
      <c r="C45" s="78" t="s">
        <v>46</v>
      </c>
      <c r="D45" s="79"/>
      <c r="E45" s="79"/>
      <c r="F45" s="80"/>
      <c r="G45" s="50"/>
      <c r="H45" s="51"/>
      <c r="I45" s="51"/>
      <c r="J45" s="51"/>
      <c r="K45" s="51"/>
      <c r="L45" s="51"/>
      <c r="M45" s="15" t="s">
        <v>10</v>
      </c>
      <c r="N45" s="33">
        <f>SUM(G45:L45)</f>
        <v>0</v>
      </c>
      <c r="O45" s="81" t="str">
        <f t="shared" si="2"/>
        <v/>
      </c>
    </row>
    <row r="46" spans="1:15" s="2" customFormat="1" ht="18" customHeight="1" x14ac:dyDescent="0.15">
      <c r="A46" s="76"/>
      <c r="B46" s="77"/>
      <c r="C46" s="83" t="s">
        <v>46</v>
      </c>
      <c r="D46" s="84"/>
      <c r="E46" s="84"/>
      <c r="F46" s="85"/>
      <c r="G46" s="52"/>
      <c r="H46" s="53"/>
      <c r="I46" s="53"/>
      <c r="J46" s="53"/>
      <c r="K46" s="53"/>
      <c r="L46" s="53"/>
      <c r="M46" s="16" t="s">
        <v>11</v>
      </c>
      <c r="N46" s="34">
        <f>SUM(G46:L46)</f>
        <v>0</v>
      </c>
      <c r="O46" s="82"/>
    </row>
    <row r="47" spans="1:15" s="2" customFormat="1" ht="18" customHeight="1" x14ac:dyDescent="0.15">
      <c r="A47" s="74"/>
      <c r="B47" s="75"/>
      <c r="C47" s="78" t="str">
        <f>IF(A47&lt;&gt;"",CONCATENATE(A47,"を位置付けた計画数"),"")</f>
        <v/>
      </c>
      <c r="D47" s="79"/>
      <c r="E47" s="79"/>
      <c r="F47" s="80"/>
      <c r="G47" s="54"/>
      <c r="H47" s="55"/>
      <c r="I47" s="55"/>
      <c r="J47" s="55"/>
      <c r="K47" s="55"/>
      <c r="L47" s="55"/>
      <c r="M47" s="17" t="s">
        <v>10</v>
      </c>
      <c r="N47" s="33">
        <f t="shared" si="1"/>
        <v>0</v>
      </c>
      <c r="O47" s="81" t="str">
        <f t="shared" si="2"/>
        <v/>
      </c>
    </row>
    <row r="48" spans="1:15" s="2" customFormat="1" ht="18" customHeight="1" x14ac:dyDescent="0.15">
      <c r="A48" s="76"/>
      <c r="B48" s="77"/>
      <c r="C48" s="83" t="str">
        <f>IF(A47&lt;&gt;"","紹介率最高法人を位置付けた計画数","")</f>
        <v/>
      </c>
      <c r="D48" s="84"/>
      <c r="E48" s="84"/>
      <c r="F48" s="85"/>
      <c r="G48" s="52"/>
      <c r="H48" s="53"/>
      <c r="I48" s="53"/>
      <c r="J48" s="53"/>
      <c r="K48" s="53"/>
      <c r="L48" s="53"/>
      <c r="M48" s="16" t="s">
        <v>11</v>
      </c>
      <c r="N48" s="34">
        <f t="shared" si="1"/>
        <v>0</v>
      </c>
      <c r="O48" s="82"/>
    </row>
    <row r="49" spans="1:15" s="2" customFormat="1" ht="15" customHeight="1" x14ac:dyDescent="0.15">
      <c r="A49" s="128"/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</row>
    <row r="50" spans="1:15" s="2" customFormat="1" ht="18" customHeight="1" x14ac:dyDescent="0.15">
      <c r="A50" s="18"/>
      <c r="B50" s="20" t="s">
        <v>5</v>
      </c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1"/>
    </row>
    <row r="51" spans="1:15" s="2" customFormat="1" ht="9" customHeight="1" x14ac:dyDescent="0.15">
      <c r="A51" s="17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22"/>
    </row>
    <row r="52" spans="1:15" s="2" customFormat="1" ht="18" customHeight="1" x14ac:dyDescent="0.15">
      <c r="A52" s="17"/>
      <c r="B52" s="5" t="s">
        <v>62</v>
      </c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22"/>
    </row>
    <row r="53" spans="1:15" s="2" customFormat="1" ht="9" customHeight="1" x14ac:dyDescent="0.15">
      <c r="A53" s="17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22"/>
    </row>
    <row r="54" spans="1:15" s="2" customFormat="1" ht="18" customHeight="1" x14ac:dyDescent="0.15">
      <c r="A54" s="17"/>
      <c r="B54" s="5" t="s">
        <v>48</v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22"/>
    </row>
    <row r="55" spans="1:15" s="2" customFormat="1" ht="9" customHeight="1" x14ac:dyDescent="0.15">
      <c r="A55" s="17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22"/>
    </row>
    <row r="56" spans="1:15" s="2" customFormat="1" ht="19.5" customHeight="1" x14ac:dyDescent="0.15">
      <c r="A56" s="17"/>
      <c r="B56" s="5"/>
      <c r="C56" s="38"/>
      <c r="D56" s="38"/>
      <c r="E56" s="118" t="s">
        <v>2</v>
      </c>
      <c r="F56" s="119"/>
      <c r="G56" s="38"/>
      <c r="H56" s="48" t="s">
        <v>55</v>
      </c>
      <c r="I56" s="23"/>
      <c r="J56" s="23"/>
      <c r="K56" s="23"/>
      <c r="L56" s="23"/>
      <c r="M56" s="23"/>
      <c r="N56" s="23"/>
      <c r="O56" s="24"/>
    </row>
    <row r="57" spans="1:15" s="2" customFormat="1" ht="19.5" customHeight="1" x14ac:dyDescent="0.15">
      <c r="A57" s="17"/>
      <c r="B57" s="5"/>
      <c r="C57" s="38"/>
      <c r="D57" s="38"/>
      <c r="E57" s="118" t="s">
        <v>3</v>
      </c>
      <c r="F57" s="119"/>
      <c r="G57" s="38"/>
      <c r="H57" s="48" t="s">
        <v>58</v>
      </c>
      <c r="I57" s="23"/>
      <c r="J57" s="23"/>
      <c r="K57" s="23"/>
      <c r="L57" s="23"/>
      <c r="M57" s="23"/>
      <c r="N57" s="23"/>
      <c r="O57" s="24"/>
    </row>
    <row r="58" spans="1:15" s="2" customFormat="1" ht="19.5" customHeight="1" x14ac:dyDescent="0.15">
      <c r="A58" s="17"/>
      <c r="B58" s="5"/>
      <c r="C58" s="38"/>
      <c r="D58" s="38"/>
      <c r="E58" s="118" t="s">
        <v>4</v>
      </c>
      <c r="F58" s="119"/>
      <c r="G58" s="38"/>
      <c r="H58" s="48" t="s">
        <v>57</v>
      </c>
      <c r="I58" s="25"/>
      <c r="J58" s="25"/>
      <c r="K58" s="25"/>
      <c r="L58" s="25"/>
      <c r="M58" s="25"/>
      <c r="N58" s="25"/>
      <c r="O58" s="26"/>
    </row>
    <row r="59" spans="1:15" s="2" customFormat="1" ht="9" customHeight="1" x14ac:dyDescent="0.15">
      <c r="A59" s="27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9"/>
    </row>
    <row r="60" spans="1:15" s="2" customFormat="1" ht="30" customHeight="1" x14ac:dyDescent="0.15">
      <c r="A60" s="127" t="s">
        <v>44</v>
      </c>
      <c r="B60" s="127"/>
      <c r="C60" s="127"/>
      <c r="D60" s="127"/>
      <c r="E60" s="127"/>
      <c r="F60" s="127"/>
      <c r="G60" s="127"/>
      <c r="H60" s="127"/>
      <c r="I60" s="127"/>
      <c r="J60" s="127"/>
      <c r="K60" s="127"/>
      <c r="L60" s="127"/>
      <c r="M60" s="127"/>
      <c r="N60" s="127"/>
      <c r="O60" s="127"/>
    </row>
    <row r="61" spans="1:15" s="2" customFormat="1" ht="19.5" customHeight="1" x14ac:dyDescent="0.15">
      <c r="A61" s="5"/>
      <c r="B61" s="5"/>
      <c r="C61" s="5"/>
      <c r="D61" s="5"/>
      <c r="E61" s="5"/>
      <c r="F61" s="120" t="s">
        <v>6</v>
      </c>
      <c r="G61" s="121"/>
      <c r="H61" s="122" t="str">
        <f>D6</f>
        <v>０７７０１０１２３４</v>
      </c>
      <c r="I61" s="123"/>
      <c r="J61" s="123"/>
      <c r="K61" s="123"/>
      <c r="L61" s="123"/>
      <c r="M61" s="123"/>
      <c r="N61" s="123"/>
      <c r="O61" s="123"/>
    </row>
    <row r="62" spans="1:15" s="2" customFormat="1" ht="19.5" customHeight="1" x14ac:dyDescent="0.15">
      <c r="A62" s="19"/>
      <c r="B62" s="19"/>
      <c r="C62" s="5"/>
      <c r="D62" s="5"/>
      <c r="E62" s="5"/>
      <c r="F62" s="120" t="s">
        <v>23</v>
      </c>
      <c r="G62" s="121"/>
      <c r="H62" s="124" t="str">
        <f>D4</f>
        <v>○○介護サービス居宅介護支援事業所</v>
      </c>
      <c r="I62" s="125"/>
      <c r="J62" s="125"/>
      <c r="K62" s="125"/>
      <c r="L62" s="125"/>
      <c r="M62" s="125"/>
      <c r="N62" s="125"/>
      <c r="O62" s="126"/>
    </row>
    <row r="63" spans="1:15" s="2" customFormat="1" ht="18" customHeight="1" x14ac:dyDescent="0.15">
      <c r="A63" s="45" t="s">
        <v>42</v>
      </c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</row>
    <row r="64" spans="1:15" s="2" customFormat="1" ht="19.5" customHeight="1" x14ac:dyDescent="0.15">
      <c r="A64" s="69" t="s">
        <v>22</v>
      </c>
      <c r="B64" s="70"/>
      <c r="C64" s="106" t="s">
        <v>17</v>
      </c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8"/>
    </row>
    <row r="65" spans="1:15" s="3" customFormat="1" ht="19.5" customHeight="1" x14ac:dyDescent="0.15">
      <c r="A65" s="109" t="s">
        <v>12</v>
      </c>
      <c r="B65" s="110"/>
      <c r="C65" s="89" t="s">
        <v>13</v>
      </c>
      <c r="D65" s="89"/>
      <c r="E65" s="89"/>
      <c r="F65" s="86" t="s">
        <v>27</v>
      </c>
      <c r="G65" s="87"/>
      <c r="H65" s="87"/>
      <c r="I65" s="87"/>
      <c r="J65" s="87"/>
      <c r="K65" s="87"/>
      <c r="L65" s="87"/>
      <c r="M65" s="87"/>
      <c r="N65" s="87"/>
      <c r="O65" s="87"/>
    </row>
    <row r="66" spans="1:15" ht="19.5" customHeight="1" x14ac:dyDescent="0.15">
      <c r="A66" s="111"/>
      <c r="B66" s="112"/>
      <c r="C66" s="89" t="s">
        <v>14</v>
      </c>
      <c r="D66" s="89"/>
      <c r="E66" s="89"/>
      <c r="F66" s="86" t="s">
        <v>28</v>
      </c>
      <c r="G66" s="87"/>
      <c r="H66" s="87"/>
      <c r="I66" s="87"/>
      <c r="J66" s="87"/>
      <c r="K66" s="87"/>
      <c r="L66" s="87"/>
      <c r="M66" s="87"/>
      <c r="N66" s="87"/>
      <c r="O66" s="87"/>
    </row>
    <row r="67" spans="1:15" ht="19.5" customHeight="1" x14ac:dyDescent="0.15">
      <c r="A67" s="111"/>
      <c r="B67" s="112"/>
      <c r="C67" s="89" t="s">
        <v>4</v>
      </c>
      <c r="D67" s="89"/>
      <c r="E67" s="89"/>
      <c r="F67" s="86" t="s">
        <v>59</v>
      </c>
      <c r="G67" s="87"/>
      <c r="H67" s="87"/>
      <c r="I67" s="87"/>
      <c r="J67" s="87"/>
      <c r="K67" s="87"/>
      <c r="L67" s="87"/>
      <c r="M67" s="87"/>
      <c r="N67" s="87"/>
      <c r="O67" s="87"/>
    </row>
    <row r="68" spans="1:15" ht="19.5" customHeight="1" x14ac:dyDescent="0.15">
      <c r="A68" s="111"/>
      <c r="B68" s="112"/>
      <c r="C68" s="88" t="s">
        <v>15</v>
      </c>
      <c r="D68" s="89"/>
      <c r="E68" s="89"/>
      <c r="F68" s="90" t="s">
        <v>30</v>
      </c>
      <c r="G68" s="88"/>
      <c r="H68" s="88"/>
      <c r="I68" s="88"/>
      <c r="J68" s="88"/>
      <c r="K68" s="88"/>
      <c r="L68" s="88"/>
      <c r="M68" s="88"/>
      <c r="N68" s="88"/>
      <c r="O68" s="89"/>
    </row>
    <row r="69" spans="1:15" ht="19.5" customHeight="1" x14ac:dyDescent="0.15">
      <c r="A69" s="113"/>
      <c r="B69" s="114"/>
      <c r="C69" s="89"/>
      <c r="D69" s="89"/>
      <c r="E69" s="89"/>
      <c r="F69" s="88"/>
      <c r="G69" s="88"/>
      <c r="H69" s="88"/>
      <c r="I69" s="88"/>
      <c r="J69" s="88"/>
      <c r="K69" s="88"/>
      <c r="L69" s="88"/>
      <c r="M69" s="88"/>
      <c r="N69" s="88"/>
      <c r="O69" s="89"/>
    </row>
    <row r="70" spans="1:15" ht="19.5" customHeight="1" x14ac:dyDescent="0.15">
      <c r="A70" s="91" t="s">
        <v>32</v>
      </c>
      <c r="B70" s="92"/>
      <c r="C70" s="117" t="s">
        <v>26</v>
      </c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7"/>
    </row>
    <row r="71" spans="1:15" ht="19.5" customHeight="1" x14ac:dyDescent="0.15">
      <c r="A71" s="93"/>
      <c r="B71" s="94"/>
      <c r="C71" s="117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7"/>
    </row>
    <row r="72" spans="1:15" ht="19.5" customHeight="1" x14ac:dyDescent="0.15">
      <c r="A72" s="95"/>
      <c r="B72" s="96"/>
      <c r="C72" s="117"/>
      <c r="D72" s="117"/>
      <c r="E72" s="117"/>
      <c r="F72" s="117"/>
      <c r="G72" s="117"/>
      <c r="H72" s="117"/>
      <c r="I72" s="117"/>
      <c r="J72" s="117"/>
      <c r="K72" s="117"/>
      <c r="L72" s="117"/>
      <c r="M72" s="117"/>
      <c r="N72" s="117"/>
      <c r="O72" s="117"/>
    </row>
    <row r="73" spans="1:15" ht="18" customHeight="1" x14ac:dyDescent="0.15"/>
    <row r="74" spans="1:15" ht="19.5" customHeight="1" x14ac:dyDescent="0.15">
      <c r="A74" s="69" t="s">
        <v>22</v>
      </c>
      <c r="B74" s="70"/>
      <c r="C74" s="106" t="s">
        <v>24</v>
      </c>
      <c r="D74" s="107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8"/>
    </row>
    <row r="75" spans="1:15" ht="19.5" customHeight="1" x14ac:dyDescent="0.15">
      <c r="A75" s="109" t="s">
        <v>12</v>
      </c>
      <c r="B75" s="110"/>
      <c r="C75" s="89" t="s">
        <v>13</v>
      </c>
      <c r="D75" s="89"/>
      <c r="E75" s="89"/>
      <c r="F75" s="86" t="s">
        <v>31</v>
      </c>
      <c r="G75" s="87"/>
      <c r="H75" s="87"/>
      <c r="I75" s="87"/>
      <c r="J75" s="87"/>
      <c r="K75" s="87"/>
      <c r="L75" s="87"/>
      <c r="M75" s="87"/>
      <c r="N75" s="87"/>
      <c r="O75" s="87"/>
    </row>
    <row r="76" spans="1:15" ht="19.5" customHeight="1" x14ac:dyDescent="0.15">
      <c r="A76" s="111"/>
      <c r="B76" s="112"/>
      <c r="C76" s="89" t="s">
        <v>14</v>
      </c>
      <c r="D76" s="89"/>
      <c r="E76" s="89"/>
      <c r="F76" s="86" t="s">
        <v>28</v>
      </c>
      <c r="G76" s="87"/>
      <c r="H76" s="87"/>
      <c r="I76" s="87"/>
      <c r="J76" s="87"/>
      <c r="K76" s="87"/>
      <c r="L76" s="87"/>
      <c r="M76" s="87"/>
      <c r="N76" s="87"/>
      <c r="O76" s="87"/>
    </row>
    <row r="77" spans="1:15" ht="19.5" customHeight="1" x14ac:dyDescent="0.15">
      <c r="A77" s="111"/>
      <c r="B77" s="112"/>
      <c r="C77" s="89" t="s">
        <v>4</v>
      </c>
      <c r="D77" s="89"/>
      <c r="E77" s="89"/>
      <c r="F77" s="86" t="s">
        <v>29</v>
      </c>
      <c r="G77" s="87"/>
      <c r="H77" s="87"/>
      <c r="I77" s="87"/>
      <c r="J77" s="87"/>
      <c r="K77" s="87"/>
      <c r="L77" s="87"/>
      <c r="M77" s="87"/>
      <c r="N77" s="87"/>
      <c r="O77" s="87"/>
    </row>
    <row r="78" spans="1:15" ht="19.5" customHeight="1" x14ac:dyDescent="0.15">
      <c r="A78" s="111"/>
      <c r="B78" s="112"/>
      <c r="C78" s="88" t="s">
        <v>15</v>
      </c>
      <c r="D78" s="89"/>
      <c r="E78" s="89"/>
      <c r="F78" s="90" t="s">
        <v>39</v>
      </c>
      <c r="G78" s="88"/>
      <c r="H78" s="88"/>
      <c r="I78" s="88"/>
      <c r="J78" s="88"/>
      <c r="K78" s="88"/>
      <c r="L78" s="88"/>
      <c r="M78" s="88"/>
      <c r="N78" s="88"/>
      <c r="O78" s="89"/>
    </row>
    <row r="79" spans="1:15" ht="19.5" customHeight="1" x14ac:dyDescent="0.15">
      <c r="A79" s="113"/>
      <c r="B79" s="114"/>
      <c r="C79" s="89"/>
      <c r="D79" s="89"/>
      <c r="E79" s="89"/>
      <c r="F79" s="88"/>
      <c r="G79" s="88"/>
      <c r="H79" s="88"/>
      <c r="I79" s="88"/>
      <c r="J79" s="88"/>
      <c r="K79" s="88"/>
      <c r="L79" s="88"/>
      <c r="M79" s="88"/>
      <c r="N79" s="88"/>
      <c r="O79" s="89"/>
    </row>
    <row r="80" spans="1:15" ht="19.5" customHeight="1" x14ac:dyDescent="0.15">
      <c r="A80" s="91" t="s">
        <v>32</v>
      </c>
      <c r="B80" s="92"/>
      <c r="C80" s="97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9"/>
    </row>
    <row r="81" spans="1:15" ht="19.5" customHeight="1" x14ac:dyDescent="0.15">
      <c r="A81" s="93"/>
      <c r="B81" s="94"/>
      <c r="C81" s="100"/>
      <c r="D81" s="101"/>
      <c r="E81" s="101"/>
      <c r="F81" s="101"/>
      <c r="G81" s="101"/>
      <c r="H81" s="101"/>
      <c r="I81" s="101"/>
      <c r="J81" s="101"/>
      <c r="K81" s="101"/>
      <c r="L81" s="101"/>
      <c r="M81" s="101"/>
      <c r="N81" s="101"/>
      <c r="O81" s="102"/>
    </row>
    <row r="82" spans="1:15" ht="19.5" customHeight="1" x14ac:dyDescent="0.15">
      <c r="A82" s="95"/>
      <c r="B82" s="96"/>
      <c r="C82" s="103"/>
      <c r="D82" s="104"/>
      <c r="E82" s="104"/>
      <c r="F82" s="104"/>
      <c r="G82" s="104"/>
      <c r="H82" s="104"/>
      <c r="I82" s="104"/>
      <c r="J82" s="104"/>
      <c r="K82" s="104"/>
      <c r="L82" s="104"/>
      <c r="M82" s="104"/>
      <c r="N82" s="104"/>
      <c r="O82" s="105"/>
    </row>
    <row r="83" spans="1:15" ht="18" customHeight="1" x14ac:dyDescent="0.15"/>
    <row r="84" spans="1:15" ht="19.5" customHeight="1" x14ac:dyDescent="0.15">
      <c r="A84" s="69" t="s">
        <v>22</v>
      </c>
      <c r="B84" s="70"/>
      <c r="C84" s="106" t="s">
        <v>40</v>
      </c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8"/>
    </row>
    <row r="85" spans="1:15" ht="19.5" customHeight="1" x14ac:dyDescent="0.15">
      <c r="A85" s="109" t="s">
        <v>12</v>
      </c>
      <c r="B85" s="110"/>
      <c r="C85" s="89" t="s">
        <v>13</v>
      </c>
      <c r="D85" s="89"/>
      <c r="E85" s="89"/>
      <c r="F85" s="86" t="s">
        <v>27</v>
      </c>
      <c r="G85" s="87"/>
      <c r="H85" s="87"/>
      <c r="I85" s="87"/>
      <c r="J85" s="87"/>
      <c r="K85" s="87"/>
      <c r="L85" s="87"/>
      <c r="M85" s="87"/>
      <c r="N85" s="87"/>
      <c r="O85" s="87"/>
    </row>
    <row r="86" spans="1:15" ht="19.5" customHeight="1" x14ac:dyDescent="0.15">
      <c r="A86" s="111"/>
      <c r="B86" s="112"/>
      <c r="C86" s="89" t="s">
        <v>14</v>
      </c>
      <c r="D86" s="89"/>
      <c r="E86" s="89"/>
      <c r="F86" s="86" t="s">
        <v>28</v>
      </c>
      <c r="G86" s="87"/>
      <c r="H86" s="87"/>
      <c r="I86" s="87"/>
      <c r="J86" s="87"/>
      <c r="K86" s="87"/>
      <c r="L86" s="87"/>
      <c r="M86" s="87"/>
      <c r="N86" s="87"/>
      <c r="O86" s="87"/>
    </row>
    <row r="87" spans="1:15" ht="19.5" customHeight="1" x14ac:dyDescent="0.15">
      <c r="A87" s="111"/>
      <c r="B87" s="112"/>
      <c r="C87" s="89" t="s">
        <v>4</v>
      </c>
      <c r="D87" s="89"/>
      <c r="E87" s="89"/>
      <c r="F87" s="86" t="s">
        <v>29</v>
      </c>
      <c r="G87" s="87"/>
      <c r="H87" s="87"/>
      <c r="I87" s="87"/>
      <c r="J87" s="87"/>
      <c r="K87" s="87"/>
      <c r="L87" s="87"/>
      <c r="M87" s="87"/>
      <c r="N87" s="87"/>
      <c r="O87" s="87"/>
    </row>
    <row r="88" spans="1:15" ht="19.5" customHeight="1" x14ac:dyDescent="0.15">
      <c r="A88" s="111"/>
      <c r="B88" s="112"/>
      <c r="C88" s="88" t="s">
        <v>15</v>
      </c>
      <c r="D88" s="89"/>
      <c r="E88" s="89"/>
      <c r="F88" s="90" t="s">
        <v>41</v>
      </c>
      <c r="G88" s="88"/>
      <c r="H88" s="88"/>
      <c r="I88" s="88"/>
      <c r="J88" s="88"/>
      <c r="K88" s="88"/>
      <c r="L88" s="88"/>
      <c r="M88" s="88"/>
      <c r="N88" s="88"/>
      <c r="O88" s="89"/>
    </row>
    <row r="89" spans="1:15" ht="19.5" customHeight="1" x14ac:dyDescent="0.15">
      <c r="A89" s="113"/>
      <c r="B89" s="114"/>
      <c r="C89" s="89"/>
      <c r="D89" s="89"/>
      <c r="E89" s="89"/>
      <c r="F89" s="88"/>
      <c r="G89" s="88"/>
      <c r="H89" s="88"/>
      <c r="I89" s="88"/>
      <c r="J89" s="88"/>
      <c r="K89" s="88"/>
      <c r="L89" s="88"/>
      <c r="M89" s="88"/>
      <c r="N89" s="88"/>
      <c r="O89" s="89"/>
    </row>
    <row r="90" spans="1:15" ht="19.5" customHeight="1" x14ac:dyDescent="0.15">
      <c r="A90" s="91" t="s">
        <v>32</v>
      </c>
      <c r="B90" s="92"/>
      <c r="C90" s="89"/>
      <c r="D90" s="89"/>
      <c r="E90" s="89"/>
      <c r="F90" s="89"/>
      <c r="G90" s="89"/>
      <c r="H90" s="89"/>
      <c r="I90" s="89"/>
      <c r="J90" s="89"/>
      <c r="K90" s="89"/>
      <c r="L90" s="89"/>
      <c r="M90" s="89"/>
      <c r="N90" s="89"/>
      <c r="O90" s="89"/>
    </row>
    <row r="91" spans="1:15" ht="19.5" customHeight="1" x14ac:dyDescent="0.15">
      <c r="A91" s="93"/>
      <c r="B91" s="94"/>
      <c r="C91" s="89"/>
      <c r="D91" s="89"/>
      <c r="E91" s="89"/>
      <c r="F91" s="89"/>
      <c r="G91" s="89"/>
      <c r="H91" s="89"/>
      <c r="I91" s="89"/>
      <c r="J91" s="89"/>
      <c r="K91" s="89"/>
      <c r="L91" s="89"/>
      <c r="M91" s="89"/>
      <c r="N91" s="89"/>
      <c r="O91" s="89"/>
    </row>
    <row r="92" spans="1:15" ht="19.5" customHeight="1" x14ac:dyDescent="0.15">
      <c r="A92" s="95"/>
      <c r="B92" s="96"/>
      <c r="C92" s="89"/>
      <c r="D92" s="89"/>
      <c r="E92" s="89"/>
      <c r="F92" s="89"/>
      <c r="G92" s="89"/>
      <c r="H92" s="89"/>
      <c r="I92" s="89"/>
      <c r="J92" s="89"/>
      <c r="K92" s="89"/>
      <c r="L92" s="89"/>
      <c r="M92" s="89"/>
      <c r="N92" s="89"/>
      <c r="O92" s="89"/>
    </row>
    <row r="93" spans="1:15" ht="18" customHeight="1" x14ac:dyDescent="0.15"/>
    <row r="94" spans="1:15" ht="19.5" customHeight="1" x14ac:dyDescent="0.15">
      <c r="A94" s="69" t="s">
        <v>22</v>
      </c>
      <c r="B94" s="70"/>
      <c r="C94" s="106" t="s">
        <v>50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8"/>
    </row>
    <row r="95" spans="1:15" ht="19.5" customHeight="1" x14ac:dyDescent="0.15">
      <c r="A95" s="109" t="s">
        <v>12</v>
      </c>
      <c r="B95" s="110"/>
      <c r="C95" s="89" t="s">
        <v>13</v>
      </c>
      <c r="D95" s="89"/>
      <c r="E95" s="89"/>
      <c r="F95" s="86" t="s">
        <v>31</v>
      </c>
      <c r="G95" s="87"/>
      <c r="H95" s="87"/>
      <c r="I95" s="87"/>
      <c r="J95" s="87"/>
      <c r="K95" s="87"/>
      <c r="L95" s="87"/>
      <c r="M95" s="87"/>
      <c r="N95" s="87"/>
      <c r="O95" s="87"/>
    </row>
    <row r="96" spans="1:15" ht="19.5" customHeight="1" x14ac:dyDescent="0.15">
      <c r="A96" s="111"/>
      <c r="B96" s="112"/>
      <c r="C96" s="89" t="s">
        <v>14</v>
      </c>
      <c r="D96" s="89"/>
      <c r="E96" s="89"/>
      <c r="F96" s="86" t="s">
        <v>28</v>
      </c>
      <c r="G96" s="87"/>
      <c r="H96" s="87"/>
      <c r="I96" s="87"/>
      <c r="J96" s="87"/>
      <c r="K96" s="87"/>
      <c r="L96" s="87"/>
      <c r="M96" s="87"/>
      <c r="N96" s="87"/>
      <c r="O96" s="87"/>
    </row>
    <row r="97" spans="1:15" ht="19.5" customHeight="1" x14ac:dyDescent="0.15">
      <c r="A97" s="111"/>
      <c r="B97" s="112"/>
      <c r="C97" s="89" t="s">
        <v>4</v>
      </c>
      <c r="D97" s="89"/>
      <c r="E97" s="89"/>
      <c r="F97" s="86" t="s">
        <v>29</v>
      </c>
      <c r="G97" s="87"/>
      <c r="H97" s="87"/>
      <c r="I97" s="87"/>
      <c r="J97" s="87"/>
      <c r="K97" s="87"/>
      <c r="L97" s="87"/>
      <c r="M97" s="87"/>
      <c r="N97" s="87"/>
      <c r="O97" s="87"/>
    </row>
    <row r="98" spans="1:15" ht="19.5" customHeight="1" x14ac:dyDescent="0.15">
      <c r="A98" s="111"/>
      <c r="B98" s="112"/>
      <c r="C98" s="88" t="s">
        <v>15</v>
      </c>
      <c r="D98" s="89"/>
      <c r="E98" s="89"/>
      <c r="F98" s="90" t="s">
        <v>51</v>
      </c>
      <c r="G98" s="88"/>
      <c r="H98" s="88"/>
      <c r="I98" s="88"/>
      <c r="J98" s="88"/>
      <c r="K98" s="88"/>
      <c r="L98" s="88"/>
      <c r="M98" s="88"/>
      <c r="N98" s="88"/>
      <c r="O98" s="89"/>
    </row>
    <row r="99" spans="1:15" ht="19.5" customHeight="1" x14ac:dyDescent="0.15">
      <c r="A99" s="113"/>
      <c r="B99" s="114"/>
      <c r="C99" s="89"/>
      <c r="D99" s="89"/>
      <c r="E99" s="89"/>
      <c r="F99" s="88"/>
      <c r="G99" s="88"/>
      <c r="H99" s="88"/>
      <c r="I99" s="88"/>
      <c r="J99" s="88"/>
      <c r="K99" s="88"/>
      <c r="L99" s="88"/>
      <c r="M99" s="88"/>
      <c r="N99" s="88"/>
      <c r="O99" s="89"/>
    </row>
    <row r="100" spans="1:15" ht="19.5" customHeight="1" x14ac:dyDescent="0.15">
      <c r="A100" s="91" t="s">
        <v>32</v>
      </c>
      <c r="B100" s="92"/>
      <c r="C100" s="97" t="s">
        <v>52</v>
      </c>
      <c r="D100" s="98"/>
      <c r="E100" s="98"/>
      <c r="F100" s="98"/>
      <c r="G100" s="98"/>
      <c r="H100" s="98"/>
      <c r="I100" s="98"/>
      <c r="J100" s="98"/>
      <c r="K100" s="98"/>
      <c r="L100" s="98"/>
      <c r="M100" s="98"/>
      <c r="N100" s="98"/>
      <c r="O100" s="99"/>
    </row>
    <row r="101" spans="1:15" ht="19.5" customHeight="1" x14ac:dyDescent="0.15">
      <c r="A101" s="93"/>
      <c r="B101" s="94"/>
      <c r="C101" s="100"/>
      <c r="D101" s="101"/>
      <c r="E101" s="101"/>
      <c r="F101" s="101"/>
      <c r="G101" s="101"/>
      <c r="H101" s="101"/>
      <c r="I101" s="101"/>
      <c r="J101" s="101"/>
      <c r="K101" s="101"/>
      <c r="L101" s="101"/>
      <c r="M101" s="101"/>
      <c r="N101" s="101"/>
      <c r="O101" s="102"/>
    </row>
    <row r="102" spans="1:15" ht="19.5" customHeight="1" x14ac:dyDescent="0.15">
      <c r="A102" s="95"/>
      <c r="B102" s="96"/>
      <c r="C102" s="103"/>
      <c r="D102" s="104"/>
      <c r="E102" s="104"/>
      <c r="F102" s="104"/>
      <c r="G102" s="104"/>
      <c r="H102" s="104"/>
      <c r="I102" s="104"/>
      <c r="J102" s="104"/>
      <c r="K102" s="104"/>
      <c r="L102" s="104"/>
      <c r="M102" s="104"/>
      <c r="N102" s="104"/>
      <c r="O102" s="105"/>
    </row>
    <row r="103" spans="1:15" ht="18" customHeight="1" x14ac:dyDescent="0.15"/>
    <row r="104" spans="1:15" ht="19.5" customHeight="1" x14ac:dyDescent="0.15">
      <c r="A104" s="69" t="s">
        <v>22</v>
      </c>
      <c r="B104" s="70"/>
      <c r="C104" s="71"/>
      <c r="D104" s="72"/>
      <c r="E104" s="72"/>
      <c r="F104" s="72"/>
      <c r="G104" s="72"/>
      <c r="H104" s="72"/>
      <c r="I104" s="72"/>
      <c r="J104" s="72"/>
      <c r="K104" s="72"/>
      <c r="L104" s="72"/>
      <c r="M104" s="72"/>
      <c r="N104" s="72"/>
      <c r="O104" s="73"/>
    </row>
    <row r="105" spans="1:15" ht="19.5" customHeight="1" x14ac:dyDescent="0.15">
      <c r="A105" s="109" t="s">
        <v>12</v>
      </c>
      <c r="B105" s="110"/>
      <c r="C105" s="89" t="s">
        <v>13</v>
      </c>
      <c r="D105" s="89"/>
      <c r="E105" s="89"/>
      <c r="F105" s="115"/>
      <c r="G105" s="116"/>
      <c r="H105" s="116"/>
      <c r="I105" s="116"/>
      <c r="J105" s="116"/>
      <c r="K105" s="116"/>
      <c r="L105" s="116"/>
      <c r="M105" s="116"/>
      <c r="N105" s="116"/>
      <c r="O105" s="89"/>
    </row>
    <row r="106" spans="1:15" ht="19.5" customHeight="1" x14ac:dyDescent="0.15">
      <c r="A106" s="111"/>
      <c r="B106" s="112"/>
      <c r="C106" s="89" t="s">
        <v>14</v>
      </c>
      <c r="D106" s="89"/>
      <c r="E106" s="89"/>
      <c r="F106" s="115"/>
      <c r="G106" s="116"/>
      <c r="H106" s="116"/>
      <c r="I106" s="116"/>
      <c r="J106" s="116"/>
      <c r="K106" s="116"/>
      <c r="L106" s="116"/>
      <c r="M106" s="116"/>
      <c r="N106" s="116"/>
      <c r="O106" s="89"/>
    </row>
    <row r="107" spans="1:15" ht="19.5" customHeight="1" x14ac:dyDescent="0.15">
      <c r="A107" s="111"/>
      <c r="B107" s="112"/>
      <c r="C107" s="89" t="s">
        <v>4</v>
      </c>
      <c r="D107" s="89"/>
      <c r="E107" s="89"/>
      <c r="F107" s="115"/>
      <c r="G107" s="116"/>
      <c r="H107" s="116"/>
      <c r="I107" s="116"/>
      <c r="J107" s="116"/>
      <c r="K107" s="116"/>
      <c r="L107" s="116"/>
      <c r="M107" s="116"/>
      <c r="N107" s="116"/>
      <c r="O107" s="89"/>
    </row>
    <row r="108" spans="1:15" ht="19.5" customHeight="1" x14ac:dyDescent="0.15">
      <c r="A108" s="111"/>
      <c r="B108" s="112"/>
      <c r="C108" s="88" t="s">
        <v>15</v>
      </c>
      <c r="D108" s="89"/>
      <c r="E108" s="89"/>
      <c r="F108" s="90"/>
      <c r="G108" s="88"/>
      <c r="H108" s="88"/>
      <c r="I108" s="88"/>
      <c r="J108" s="88"/>
      <c r="K108" s="88"/>
      <c r="L108" s="88"/>
      <c r="M108" s="88"/>
      <c r="N108" s="88"/>
      <c r="O108" s="89"/>
    </row>
    <row r="109" spans="1:15" ht="19.5" customHeight="1" x14ac:dyDescent="0.15">
      <c r="A109" s="113"/>
      <c r="B109" s="114"/>
      <c r="C109" s="89"/>
      <c r="D109" s="89"/>
      <c r="E109" s="89"/>
      <c r="F109" s="88"/>
      <c r="G109" s="88"/>
      <c r="H109" s="88"/>
      <c r="I109" s="88"/>
      <c r="J109" s="88"/>
      <c r="K109" s="88"/>
      <c r="L109" s="88"/>
      <c r="M109" s="88"/>
      <c r="N109" s="88"/>
      <c r="O109" s="89"/>
    </row>
    <row r="110" spans="1:15" ht="19.5" customHeight="1" x14ac:dyDescent="0.15">
      <c r="A110" s="91" t="s">
        <v>32</v>
      </c>
      <c r="B110" s="92"/>
      <c r="C110" s="89"/>
      <c r="D110" s="89"/>
      <c r="E110" s="89"/>
      <c r="F110" s="89"/>
      <c r="G110" s="89"/>
      <c r="H110" s="89"/>
      <c r="I110" s="89"/>
      <c r="J110" s="89"/>
      <c r="K110" s="89"/>
      <c r="L110" s="89"/>
      <c r="M110" s="89"/>
      <c r="N110" s="89"/>
      <c r="O110" s="89"/>
    </row>
    <row r="111" spans="1:15" ht="19.5" customHeight="1" x14ac:dyDescent="0.15">
      <c r="A111" s="93"/>
      <c r="B111" s="94"/>
      <c r="C111" s="89"/>
      <c r="D111" s="89"/>
      <c r="E111" s="89"/>
      <c r="F111" s="89"/>
      <c r="G111" s="89"/>
      <c r="H111" s="89"/>
      <c r="I111" s="89"/>
      <c r="J111" s="89"/>
      <c r="K111" s="89"/>
      <c r="L111" s="89"/>
      <c r="M111" s="89"/>
      <c r="N111" s="89"/>
      <c r="O111" s="89"/>
    </row>
    <row r="112" spans="1:15" ht="19.5" customHeight="1" x14ac:dyDescent="0.15">
      <c r="A112" s="95"/>
      <c r="B112" s="96"/>
      <c r="C112" s="89"/>
      <c r="D112" s="89"/>
      <c r="E112" s="89"/>
      <c r="F112" s="89"/>
      <c r="G112" s="89"/>
      <c r="H112" s="89"/>
      <c r="I112" s="89"/>
      <c r="J112" s="89"/>
      <c r="K112" s="89"/>
      <c r="L112" s="89"/>
      <c r="M112" s="89"/>
      <c r="N112" s="89"/>
      <c r="O112" s="89"/>
    </row>
  </sheetData>
  <sheetProtection sheet="1" formatCells="0" formatColumns="0" formatRows="0" insertColumns="0" insertRows="0" insertHyperlinks="0" deleteColumns="0" deleteRows="0" sort="0" autoFilter="0" pivotTables="0"/>
  <mergeCells count="155">
    <mergeCell ref="A8:C8"/>
    <mergeCell ref="G8:H8"/>
    <mergeCell ref="J8:K8"/>
    <mergeCell ref="M10:N10"/>
    <mergeCell ref="A11:F11"/>
    <mergeCell ref="M11:N11"/>
    <mergeCell ref="A4:C4"/>
    <mergeCell ref="D4:O4"/>
    <mergeCell ref="A5:C5"/>
    <mergeCell ref="D5:O5"/>
    <mergeCell ref="A6:C6"/>
    <mergeCell ref="D6:O6"/>
    <mergeCell ref="M14:N14"/>
    <mergeCell ref="A15:B16"/>
    <mergeCell ref="C15:F15"/>
    <mergeCell ref="O15:O16"/>
    <mergeCell ref="C16:F16"/>
    <mergeCell ref="A17:B18"/>
    <mergeCell ref="C17:F17"/>
    <mergeCell ref="O17:O18"/>
    <mergeCell ref="C18:F18"/>
    <mergeCell ref="A23:B24"/>
    <mergeCell ref="C23:F23"/>
    <mergeCell ref="O23:O24"/>
    <mergeCell ref="C24:F24"/>
    <mergeCell ref="A25:B26"/>
    <mergeCell ref="C25:F25"/>
    <mergeCell ref="O25:O26"/>
    <mergeCell ref="C26:F26"/>
    <mergeCell ref="A19:B20"/>
    <mergeCell ref="C19:F19"/>
    <mergeCell ref="O19:O20"/>
    <mergeCell ref="C20:F20"/>
    <mergeCell ref="A21:B22"/>
    <mergeCell ref="C21:F21"/>
    <mergeCell ref="O21:O22"/>
    <mergeCell ref="C22:F22"/>
    <mergeCell ref="A31:B32"/>
    <mergeCell ref="C31:F31"/>
    <mergeCell ref="O31:O32"/>
    <mergeCell ref="C32:F32"/>
    <mergeCell ref="A33:B34"/>
    <mergeCell ref="C33:F33"/>
    <mergeCell ref="O33:O34"/>
    <mergeCell ref="C34:F34"/>
    <mergeCell ref="A27:B28"/>
    <mergeCell ref="C27:F27"/>
    <mergeCell ref="O27:O28"/>
    <mergeCell ref="C28:F28"/>
    <mergeCell ref="A29:B30"/>
    <mergeCell ref="C29:F29"/>
    <mergeCell ref="O29:O30"/>
    <mergeCell ref="C30:F30"/>
    <mergeCell ref="A39:B40"/>
    <mergeCell ref="C39:F39"/>
    <mergeCell ref="O39:O40"/>
    <mergeCell ref="C40:F40"/>
    <mergeCell ref="A41:B42"/>
    <mergeCell ref="C41:F41"/>
    <mergeCell ref="O41:O42"/>
    <mergeCell ref="C42:F42"/>
    <mergeCell ref="A35:B36"/>
    <mergeCell ref="C35:F35"/>
    <mergeCell ref="O35:O36"/>
    <mergeCell ref="C36:F36"/>
    <mergeCell ref="A37:B38"/>
    <mergeCell ref="C37:F37"/>
    <mergeCell ref="O37:O38"/>
    <mergeCell ref="C38:F38"/>
    <mergeCell ref="E58:F58"/>
    <mergeCell ref="F61:G61"/>
    <mergeCell ref="H61:O61"/>
    <mergeCell ref="F62:G62"/>
    <mergeCell ref="H62:O62"/>
    <mergeCell ref="A64:B64"/>
    <mergeCell ref="C64:O64"/>
    <mergeCell ref="A60:O60"/>
    <mergeCell ref="A47:B48"/>
    <mergeCell ref="C47:F47"/>
    <mergeCell ref="O47:O48"/>
    <mergeCell ref="C48:F48"/>
    <mergeCell ref="E56:F56"/>
    <mergeCell ref="E57:F57"/>
    <mergeCell ref="A49:O49"/>
    <mergeCell ref="A65:B69"/>
    <mergeCell ref="C65:E65"/>
    <mergeCell ref="F65:O65"/>
    <mergeCell ref="C66:E66"/>
    <mergeCell ref="F66:O66"/>
    <mergeCell ref="C67:E67"/>
    <mergeCell ref="F67:O67"/>
    <mergeCell ref="C68:E69"/>
    <mergeCell ref="F68:O69"/>
    <mergeCell ref="F77:O77"/>
    <mergeCell ref="C78:E79"/>
    <mergeCell ref="F78:O79"/>
    <mergeCell ref="A80:B82"/>
    <mergeCell ref="C80:O82"/>
    <mergeCell ref="A84:B84"/>
    <mergeCell ref="C84:O84"/>
    <mergeCell ref="A70:B72"/>
    <mergeCell ref="C70:O72"/>
    <mergeCell ref="A74:B74"/>
    <mergeCell ref="C74:O74"/>
    <mergeCell ref="A75:B79"/>
    <mergeCell ref="C75:E75"/>
    <mergeCell ref="F75:O75"/>
    <mergeCell ref="C76:E76"/>
    <mergeCell ref="F76:O76"/>
    <mergeCell ref="C77:E77"/>
    <mergeCell ref="C97:E97"/>
    <mergeCell ref="A85:B89"/>
    <mergeCell ref="C85:E85"/>
    <mergeCell ref="F85:O85"/>
    <mergeCell ref="C86:E86"/>
    <mergeCell ref="F86:O86"/>
    <mergeCell ref="C87:E87"/>
    <mergeCell ref="F87:O87"/>
    <mergeCell ref="C88:E89"/>
    <mergeCell ref="F88:O89"/>
    <mergeCell ref="A110:B112"/>
    <mergeCell ref="C110:O112"/>
    <mergeCell ref="A105:B109"/>
    <mergeCell ref="C105:E105"/>
    <mergeCell ref="F105:O105"/>
    <mergeCell ref="C106:E106"/>
    <mergeCell ref="F106:O106"/>
    <mergeCell ref="C107:E107"/>
    <mergeCell ref="F107:O107"/>
    <mergeCell ref="C108:E109"/>
    <mergeCell ref="F108:O109"/>
    <mergeCell ref="A104:B104"/>
    <mergeCell ref="C104:O104"/>
    <mergeCell ref="A43:B44"/>
    <mergeCell ref="C43:F43"/>
    <mergeCell ref="O43:O44"/>
    <mergeCell ref="C44:F44"/>
    <mergeCell ref="A45:B46"/>
    <mergeCell ref="C45:F45"/>
    <mergeCell ref="O45:O46"/>
    <mergeCell ref="C46:F46"/>
    <mergeCell ref="F97:O97"/>
    <mergeCell ref="C98:E99"/>
    <mergeCell ref="F98:O99"/>
    <mergeCell ref="A100:B102"/>
    <mergeCell ref="C100:O102"/>
    <mergeCell ref="A90:B92"/>
    <mergeCell ref="C90:O92"/>
    <mergeCell ref="A94:B94"/>
    <mergeCell ref="C94:O94"/>
    <mergeCell ref="A95:B99"/>
    <mergeCell ref="C95:E95"/>
    <mergeCell ref="F95:O95"/>
    <mergeCell ref="C96:E96"/>
    <mergeCell ref="F96:O96"/>
  </mergeCells>
  <phoneticPr fontId="2"/>
  <conditionalFormatting sqref="O15:O48">
    <cfRule type="containsBlanks" dxfId="3" priority="1">
      <formula>LEN(TRIM(O15))=0</formula>
    </cfRule>
    <cfRule type="cellIs" dxfId="2" priority="2" operator="greaterThan">
      <formula>80</formula>
    </cfRule>
  </conditionalFormatting>
  <dataValidations count="3">
    <dataValidation type="list" allowBlank="1" showInputMessage="1" showErrorMessage="1" sqref="G8:H8" xr:uid="{00000000-0002-0000-0000-000000000000}">
      <formula1>"前期,後期"</formula1>
    </dataValidation>
    <dataValidation type="list" errorStyle="information" allowBlank="1" showInputMessage="1" showErrorMessage="1" sqref="A15:B48 C84:O84 C104:O104 C74:O74 C64:O64" xr:uid="{00000000-0002-0000-0000-000001000000}">
      <formula1>サービス名</formula1>
    </dataValidation>
    <dataValidation type="list" errorStyle="warning" allowBlank="1" showInputMessage="1" showErrorMessage="1" sqref="C94:O94" xr:uid="{00000000-0002-0000-0000-000002000000}">
      <formula1>サービス名</formula1>
    </dataValidation>
  </dataValidations>
  <pageMargins left="0.74803149606299213" right="0.55118110236220474" top="0.47244094488188981" bottom="0.19685039370078741" header="0.51181102362204722" footer="0.51181102362204722"/>
  <pageSetup paperSize="9" scale="82" fitToHeight="0" orientation="portrait" r:id="rId1"/>
  <headerFooter alignWithMargins="0"/>
  <rowBreaks count="1" manualBreakCount="1">
    <brk id="60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12"/>
  <sheetViews>
    <sheetView tabSelected="1" view="pageBreakPreview" zoomScaleNormal="100" zoomScaleSheetLayoutView="100" workbookViewId="0"/>
  </sheetViews>
  <sheetFormatPr defaultRowHeight="13.5" x14ac:dyDescent="0.15"/>
  <cols>
    <col min="1" max="2" width="9.625" style="5" customWidth="1"/>
    <col min="3" max="6" width="10.125" style="5" customWidth="1"/>
    <col min="7" max="12" width="5.625" style="5" customWidth="1"/>
    <col min="13" max="13" width="2.5" style="5" bestFit="1" customWidth="1"/>
    <col min="14" max="14" width="5.625" style="5" customWidth="1"/>
    <col min="15" max="15" width="11.125" style="5" customWidth="1"/>
    <col min="16" max="16384" width="9" style="5"/>
  </cols>
  <sheetData>
    <row r="1" spans="1:15" x14ac:dyDescent="0.15">
      <c r="A1" s="5" t="s">
        <v>1</v>
      </c>
    </row>
    <row r="2" spans="1:15" ht="18" customHeight="1" x14ac:dyDescent="0.15">
      <c r="A2" s="6" t="s">
        <v>19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 ht="7.5" customHeight="1" x14ac:dyDescent="0.15"/>
    <row r="4" spans="1:15" ht="22.5" customHeight="1" x14ac:dyDescent="0.15">
      <c r="A4" s="150" t="s">
        <v>7</v>
      </c>
      <c r="B4" s="151"/>
      <c r="C4" s="151"/>
      <c r="D4" s="206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</row>
    <row r="5" spans="1:15" ht="22.5" customHeight="1" x14ac:dyDescent="0.15">
      <c r="A5" s="150" t="s">
        <v>8</v>
      </c>
      <c r="B5" s="151"/>
      <c r="C5" s="151"/>
      <c r="D5" s="206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</row>
    <row r="6" spans="1:15" ht="22.5" customHeight="1" x14ac:dyDescent="0.15">
      <c r="A6" s="150" t="s">
        <v>6</v>
      </c>
      <c r="B6" s="151"/>
      <c r="C6" s="151"/>
      <c r="D6" s="208"/>
      <c r="E6" s="209"/>
      <c r="F6" s="209"/>
      <c r="G6" s="209"/>
      <c r="H6" s="209"/>
      <c r="I6" s="209"/>
      <c r="J6" s="209"/>
      <c r="K6" s="209"/>
      <c r="L6" s="209"/>
      <c r="M6" s="209"/>
      <c r="N6" s="209"/>
      <c r="O6" s="209"/>
    </row>
    <row r="7" spans="1:15" ht="7.5" customHeight="1" x14ac:dyDescent="0.15"/>
    <row r="8" spans="1:15" ht="22.5" customHeight="1" x14ac:dyDescent="0.15">
      <c r="A8" s="136" t="s">
        <v>9</v>
      </c>
      <c r="B8" s="137"/>
      <c r="C8" s="138"/>
      <c r="D8" s="42"/>
      <c r="E8" s="47" t="s">
        <v>63</v>
      </c>
      <c r="F8" s="9" t="s">
        <v>20</v>
      </c>
      <c r="G8" s="212" t="s">
        <v>61</v>
      </c>
      <c r="H8" s="212"/>
      <c r="I8" s="43"/>
    </row>
    <row r="9" spans="1:15" ht="7.5" customHeight="1" x14ac:dyDescent="0.15"/>
    <row r="10" spans="1:15" ht="15.75" customHeight="1" x14ac:dyDescent="0.15">
      <c r="A10" s="39"/>
      <c r="B10" s="40"/>
      <c r="C10" s="8"/>
      <c r="D10" s="10"/>
      <c r="E10" s="10"/>
      <c r="F10" s="11"/>
      <c r="G10" s="4" t="str">
        <f>IF($G8="前期","3月",IF($G8="後期","9月"," 月"))</f>
        <v>9月</v>
      </c>
      <c r="H10" s="4" t="str">
        <f>IF($G8="前期","4月",IF($G8="後期","10月"," 月"))</f>
        <v>10月</v>
      </c>
      <c r="I10" s="4" t="str">
        <f>IF($G8="前期","5月",IF($G8="後期","11月"," 月"))</f>
        <v>11月</v>
      </c>
      <c r="J10" s="4" t="str">
        <f>IF($G8="前期","6月",IF($G8="後期","12月"," 月"))</f>
        <v>12月</v>
      </c>
      <c r="K10" s="4" t="str">
        <f>IF($G8="前期","7月",IF($G8="後期","1月"," 月"))</f>
        <v>1月</v>
      </c>
      <c r="L10" s="4" t="str">
        <f>IF($G8="前期","8月",IF($G8="後期","2月"," 月"))</f>
        <v>2月</v>
      </c>
      <c r="M10" s="143" t="s">
        <v>0</v>
      </c>
      <c r="N10" s="144"/>
    </row>
    <row r="11" spans="1:15" ht="21" customHeight="1" x14ac:dyDescent="0.15">
      <c r="A11" s="145" t="s">
        <v>18</v>
      </c>
      <c r="B11" s="146"/>
      <c r="C11" s="146"/>
      <c r="D11" s="146"/>
      <c r="E11" s="146"/>
      <c r="F11" s="147"/>
      <c r="G11" s="49"/>
      <c r="H11" s="49"/>
      <c r="I11" s="49"/>
      <c r="J11" s="49"/>
      <c r="K11" s="49"/>
      <c r="L11" s="49"/>
      <c r="M11" s="213">
        <f>SUM(G11:L11)</f>
        <v>0</v>
      </c>
      <c r="N11" s="214"/>
    </row>
    <row r="12" spans="1:15" ht="7.5" customHeight="1" x14ac:dyDescent="0.15"/>
    <row r="13" spans="1:15" ht="16.5" customHeight="1" x14ac:dyDescent="0.15">
      <c r="A13" s="5" t="s">
        <v>43</v>
      </c>
    </row>
    <row r="14" spans="1:15" ht="27" customHeight="1" x14ac:dyDescent="0.15">
      <c r="A14" s="12"/>
      <c r="B14" s="13"/>
      <c r="C14" s="13"/>
      <c r="D14" s="13"/>
      <c r="E14" s="13"/>
      <c r="F14" s="13"/>
      <c r="G14" s="4" t="str">
        <f>IF($G8="前期","3月",IF($G8="後期","9月"," 月"))</f>
        <v>9月</v>
      </c>
      <c r="H14" s="4" t="str">
        <f>IF($G8="前期","4月",IF($G8="後期","10月"," 月"))</f>
        <v>10月</v>
      </c>
      <c r="I14" s="4" t="str">
        <f>IF($G8="前期","5月",IF($G8="後期","11月"," 月"))</f>
        <v>11月</v>
      </c>
      <c r="J14" s="4" t="str">
        <f>IF($G8="前期","6月",IF($G8="後期","12月"," 月"))</f>
        <v>12月</v>
      </c>
      <c r="K14" s="4" t="str">
        <f>IF($G8="前期","7月",IF($G8="後期","1月"," 月"))</f>
        <v>1月</v>
      </c>
      <c r="L14" s="4" t="str">
        <f>IF($G8="前期","8月",IF($G8="後期","2月"," 月"))</f>
        <v>2月</v>
      </c>
      <c r="M14" s="210" t="s">
        <v>0</v>
      </c>
      <c r="N14" s="211"/>
      <c r="O14" s="14" t="s">
        <v>21</v>
      </c>
    </row>
    <row r="15" spans="1:15" ht="18" customHeight="1" x14ac:dyDescent="0.15">
      <c r="A15" s="161"/>
      <c r="B15" s="162"/>
      <c r="C15" s="165" t="str">
        <f>IF(A15="","",CONCATENATE(A15,"を位置付けた計画数"))</f>
        <v/>
      </c>
      <c r="D15" s="166"/>
      <c r="E15" s="166"/>
      <c r="F15" s="167"/>
      <c r="G15" s="50"/>
      <c r="H15" s="51"/>
      <c r="I15" s="51"/>
      <c r="J15" s="51"/>
      <c r="K15" s="51"/>
      <c r="L15" s="51"/>
      <c r="M15" s="15" t="s">
        <v>60</v>
      </c>
      <c r="N15" s="58">
        <f>SUM(G15:L15)</f>
        <v>0</v>
      </c>
      <c r="O15" s="168" t="str">
        <f>IF(N15=0,"",ROUNDUP(N16/N15*100,2))</f>
        <v/>
      </c>
    </row>
    <row r="16" spans="1:15" ht="18" customHeight="1" x14ac:dyDescent="0.15">
      <c r="A16" s="163"/>
      <c r="B16" s="164"/>
      <c r="C16" s="170" t="str">
        <f>IF(A15="","","紹介率最高法人を位置付けた計画数")</f>
        <v/>
      </c>
      <c r="D16" s="171"/>
      <c r="E16" s="171"/>
      <c r="F16" s="172"/>
      <c r="G16" s="52"/>
      <c r="H16" s="53"/>
      <c r="I16" s="53"/>
      <c r="J16" s="53"/>
      <c r="K16" s="53"/>
      <c r="L16" s="53"/>
      <c r="M16" s="16" t="s">
        <v>33</v>
      </c>
      <c r="N16" s="59">
        <f>SUM(G16:L16)</f>
        <v>0</v>
      </c>
      <c r="O16" s="169"/>
    </row>
    <row r="17" spans="1:15" ht="18" customHeight="1" x14ac:dyDescent="0.15">
      <c r="A17" s="161"/>
      <c r="B17" s="162"/>
      <c r="C17" s="165" t="str">
        <f>IF(A17="","",CONCATENATE(A17,"を位置付けた計画数"))</f>
        <v/>
      </c>
      <c r="D17" s="166"/>
      <c r="E17" s="166"/>
      <c r="F17" s="167"/>
      <c r="G17" s="54"/>
      <c r="H17" s="55"/>
      <c r="I17" s="55"/>
      <c r="J17" s="55"/>
      <c r="K17" s="55"/>
      <c r="L17" s="55"/>
      <c r="M17" s="17" t="s">
        <v>34</v>
      </c>
      <c r="N17" s="58">
        <f t="shared" ref="N17:N48" si="0">SUM(G17:L17)</f>
        <v>0</v>
      </c>
      <c r="O17" s="168" t="str">
        <f>IF(N17=0,"",ROUNDUP(N18/N17*100,2))</f>
        <v/>
      </c>
    </row>
    <row r="18" spans="1:15" ht="18" customHeight="1" x14ac:dyDescent="0.15">
      <c r="A18" s="163"/>
      <c r="B18" s="164"/>
      <c r="C18" s="170" t="str">
        <f>IF(A17="","","紹介率最高法人を位置付けた計画数")</f>
        <v/>
      </c>
      <c r="D18" s="171"/>
      <c r="E18" s="171"/>
      <c r="F18" s="172"/>
      <c r="G18" s="56"/>
      <c r="H18" s="57"/>
      <c r="I18" s="57"/>
      <c r="J18" s="57"/>
      <c r="K18" s="57"/>
      <c r="L18" s="57"/>
      <c r="M18" s="18" t="s">
        <v>35</v>
      </c>
      <c r="N18" s="59">
        <f t="shared" si="0"/>
        <v>0</v>
      </c>
      <c r="O18" s="169"/>
    </row>
    <row r="19" spans="1:15" ht="18" customHeight="1" x14ac:dyDescent="0.15">
      <c r="A19" s="161"/>
      <c r="B19" s="162"/>
      <c r="C19" s="165" t="str">
        <f>IF(A19="","",CONCATENATE(A19,"を位置付けた計画数"))</f>
        <v/>
      </c>
      <c r="D19" s="166"/>
      <c r="E19" s="166"/>
      <c r="F19" s="167"/>
      <c r="G19" s="50"/>
      <c r="H19" s="51"/>
      <c r="I19" s="51"/>
      <c r="J19" s="51"/>
      <c r="K19" s="51"/>
      <c r="L19" s="51"/>
      <c r="M19" s="15" t="s">
        <v>36</v>
      </c>
      <c r="N19" s="58">
        <f t="shared" si="0"/>
        <v>0</v>
      </c>
      <c r="O19" s="168" t="str">
        <f>IF(N19=0,"",ROUNDUP(N20/N19*100,2))</f>
        <v/>
      </c>
    </row>
    <row r="20" spans="1:15" ht="18" customHeight="1" x14ac:dyDescent="0.15">
      <c r="A20" s="163"/>
      <c r="B20" s="164"/>
      <c r="C20" s="170" t="str">
        <f>IF(A19="","","紹介率最高法人を位置付けた計画数")</f>
        <v/>
      </c>
      <c r="D20" s="171"/>
      <c r="E20" s="171"/>
      <c r="F20" s="172"/>
      <c r="G20" s="52"/>
      <c r="H20" s="53"/>
      <c r="I20" s="53"/>
      <c r="J20" s="53"/>
      <c r="K20" s="53"/>
      <c r="L20" s="53"/>
      <c r="M20" s="16" t="s">
        <v>37</v>
      </c>
      <c r="N20" s="59">
        <f t="shared" si="0"/>
        <v>0</v>
      </c>
      <c r="O20" s="169"/>
    </row>
    <row r="21" spans="1:15" ht="18" customHeight="1" x14ac:dyDescent="0.15">
      <c r="A21" s="161"/>
      <c r="B21" s="162"/>
      <c r="C21" s="165" t="str">
        <f>IF(A21="","",CONCATENATE(A21,"を位置付けた計画数"))</f>
        <v/>
      </c>
      <c r="D21" s="166"/>
      <c r="E21" s="166"/>
      <c r="F21" s="167"/>
      <c r="G21" s="54"/>
      <c r="H21" s="55"/>
      <c r="I21" s="55"/>
      <c r="J21" s="55"/>
      <c r="K21" s="55"/>
      <c r="L21" s="55"/>
      <c r="M21" s="17" t="s">
        <v>36</v>
      </c>
      <c r="N21" s="58">
        <f t="shared" si="0"/>
        <v>0</v>
      </c>
      <c r="O21" s="168" t="str">
        <f>IF(N21=0,"",ROUNDUP(N22/N21*100,2))</f>
        <v/>
      </c>
    </row>
    <row r="22" spans="1:15" ht="18" customHeight="1" x14ac:dyDescent="0.15">
      <c r="A22" s="163"/>
      <c r="B22" s="164"/>
      <c r="C22" s="170" t="str">
        <f>IF(A21="","","紹介率最高法人を位置付けた計画数")</f>
        <v/>
      </c>
      <c r="D22" s="171"/>
      <c r="E22" s="171"/>
      <c r="F22" s="172"/>
      <c r="G22" s="56"/>
      <c r="H22" s="57"/>
      <c r="I22" s="57"/>
      <c r="J22" s="57"/>
      <c r="K22" s="57"/>
      <c r="L22" s="57"/>
      <c r="M22" s="18" t="s">
        <v>37</v>
      </c>
      <c r="N22" s="59">
        <f t="shared" si="0"/>
        <v>0</v>
      </c>
      <c r="O22" s="169"/>
    </row>
    <row r="23" spans="1:15" ht="18" customHeight="1" x14ac:dyDescent="0.15">
      <c r="A23" s="161"/>
      <c r="B23" s="162"/>
      <c r="C23" s="165" t="str">
        <f>IF(A23="","",CONCATENATE(A23,"を位置付けた計画数"))</f>
        <v/>
      </c>
      <c r="D23" s="166"/>
      <c r="E23" s="166"/>
      <c r="F23" s="167"/>
      <c r="G23" s="50"/>
      <c r="H23" s="51"/>
      <c r="I23" s="51"/>
      <c r="J23" s="51"/>
      <c r="K23" s="51"/>
      <c r="L23" s="51"/>
      <c r="M23" s="15" t="s">
        <v>36</v>
      </c>
      <c r="N23" s="58">
        <f t="shared" si="0"/>
        <v>0</v>
      </c>
      <c r="O23" s="168" t="str">
        <f>IF(N23=0,"",ROUNDUP(N24/N23*100,2))</f>
        <v/>
      </c>
    </row>
    <row r="24" spans="1:15" ht="18" customHeight="1" x14ac:dyDescent="0.15">
      <c r="A24" s="163"/>
      <c r="B24" s="164"/>
      <c r="C24" s="170" t="str">
        <f>IF(A23="","","紹介率最高法人を位置付けた計画数")</f>
        <v/>
      </c>
      <c r="D24" s="171"/>
      <c r="E24" s="171"/>
      <c r="F24" s="172"/>
      <c r="G24" s="52"/>
      <c r="H24" s="53"/>
      <c r="I24" s="53"/>
      <c r="J24" s="53"/>
      <c r="K24" s="53"/>
      <c r="L24" s="53"/>
      <c r="M24" s="16" t="s">
        <v>37</v>
      </c>
      <c r="N24" s="59">
        <f t="shared" si="0"/>
        <v>0</v>
      </c>
      <c r="O24" s="169"/>
    </row>
    <row r="25" spans="1:15" ht="18" customHeight="1" x14ac:dyDescent="0.15">
      <c r="A25" s="161"/>
      <c r="B25" s="162"/>
      <c r="C25" s="165" t="str">
        <f>IF(A25="","",CONCATENATE(A25,"を位置付けた計画数"))</f>
        <v/>
      </c>
      <c r="D25" s="166"/>
      <c r="E25" s="166"/>
      <c r="F25" s="167"/>
      <c r="G25" s="54"/>
      <c r="H25" s="55"/>
      <c r="I25" s="55"/>
      <c r="J25" s="55"/>
      <c r="K25" s="55"/>
      <c r="L25" s="55"/>
      <c r="M25" s="17" t="s">
        <v>36</v>
      </c>
      <c r="N25" s="58">
        <f t="shared" si="0"/>
        <v>0</v>
      </c>
      <c r="O25" s="168" t="str">
        <f>IF(N25=0,"",ROUNDUP(N26/N25*100,2))</f>
        <v/>
      </c>
    </row>
    <row r="26" spans="1:15" ht="18" customHeight="1" x14ac:dyDescent="0.15">
      <c r="A26" s="163"/>
      <c r="B26" s="164"/>
      <c r="C26" s="170" t="str">
        <f>IF(A25="","","紹介率最高法人を位置付けた計画数")</f>
        <v/>
      </c>
      <c r="D26" s="171"/>
      <c r="E26" s="171"/>
      <c r="F26" s="172"/>
      <c r="G26" s="56"/>
      <c r="H26" s="57"/>
      <c r="I26" s="57"/>
      <c r="J26" s="57"/>
      <c r="K26" s="57"/>
      <c r="L26" s="57"/>
      <c r="M26" s="18" t="s">
        <v>37</v>
      </c>
      <c r="N26" s="59">
        <f t="shared" si="0"/>
        <v>0</v>
      </c>
      <c r="O26" s="169"/>
    </row>
    <row r="27" spans="1:15" ht="18" customHeight="1" x14ac:dyDescent="0.15">
      <c r="A27" s="161"/>
      <c r="B27" s="162"/>
      <c r="C27" s="165" t="str">
        <f>IF(A27="","",CONCATENATE(A27,"を位置付けた計画数"))</f>
        <v/>
      </c>
      <c r="D27" s="166"/>
      <c r="E27" s="166"/>
      <c r="F27" s="167"/>
      <c r="G27" s="50"/>
      <c r="H27" s="51"/>
      <c r="I27" s="51"/>
      <c r="J27" s="51"/>
      <c r="K27" s="51"/>
      <c r="L27" s="51"/>
      <c r="M27" s="15" t="s">
        <v>36</v>
      </c>
      <c r="N27" s="58">
        <f t="shared" si="0"/>
        <v>0</v>
      </c>
      <c r="O27" s="168" t="str">
        <f>IF(N27=0,"",ROUNDUP(N28/N27*100,2))</f>
        <v/>
      </c>
    </row>
    <row r="28" spans="1:15" ht="18" customHeight="1" x14ac:dyDescent="0.15">
      <c r="A28" s="163"/>
      <c r="B28" s="164"/>
      <c r="C28" s="170" t="str">
        <f>IF(A27="","","紹介率最高法人を位置付けた計画数")</f>
        <v/>
      </c>
      <c r="D28" s="171"/>
      <c r="E28" s="171"/>
      <c r="F28" s="172"/>
      <c r="G28" s="52"/>
      <c r="H28" s="53"/>
      <c r="I28" s="53"/>
      <c r="J28" s="53"/>
      <c r="K28" s="53"/>
      <c r="L28" s="53"/>
      <c r="M28" s="16" t="s">
        <v>37</v>
      </c>
      <c r="N28" s="59">
        <f t="shared" si="0"/>
        <v>0</v>
      </c>
      <c r="O28" s="169"/>
    </row>
    <row r="29" spans="1:15" ht="18" customHeight="1" x14ac:dyDescent="0.15">
      <c r="A29" s="161"/>
      <c r="B29" s="162"/>
      <c r="C29" s="165" t="str">
        <f>IF(A29="","",CONCATENATE(A29,"を位置付けた計画数"))</f>
        <v/>
      </c>
      <c r="D29" s="166"/>
      <c r="E29" s="166"/>
      <c r="F29" s="167"/>
      <c r="G29" s="54"/>
      <c r="H29" s="55"/>
      <c r="I29" s="55"/>
      <c r="J29" s="55"/>
      <c r="K29" s="55"/>
      <c r="L29" s="55"/>
      <c r="M29" s="17" t="s">
        <v>36</v>
      </c>
      <c r="N29" s="58">
        <f t="shared" si="0"/>
        <v>0</v>
      </c>
      <c r="O29" s="168" t="str">
        <f>IF(N29=0,"",ROUNDUP(N30/N29*100,2))</f>
        <v/>
      </c>
    </row>
    <row r="30" spans="1:15" ht="18" customHeight="1" x14ac:dyDescent="0.15">
      <c r="A30" s="163"/>
      <c r="B30" s="164"/>
      <c r="C30" s="170" t="str">
        <f>IF(A29="","","紹介率最高法人を位置付けた計画数")</f>
        <v/>
      </c>
      <c r="D30" s="171"/>
      <c r="E30" s="171"/>
      <c r="F30" s="172"/>
      <c r="G30" s="56"/>
      <c r="H30" s="57"/>
      <c r="I30" s="57"/>
      <c r="J30" s="57"/>
      <c r="K30" s="57"/>
      <c r="L30" s="57"/>
      <c r="M30" s="18" t="s">
        <v>37</v>
      </c>
      <c r="N30" s="59">
        <f t="shared" si="0"/>
        <v>0</v>
      </c>
      <c r="O30" s="169"/>
    </row>
    <row r="31" spans="1:15" ht="18" customHeight="1" x14ac:dyDescent="0.15">
      <c r="A31" s="161"/>
      <c r="B31" s="162"/>
      <c r="C31" s="165" t="str">
        <f>IF(A31="","",CONCATENATE(A31,"を位置付けた計画数"))</f>
        <v/>
      </c>
      <c r="D31" s="166"/>
      <c r="E31" s="166"/>
      <c r="F31" s="167"/>
      <c r="G31" s="50"/>
      <c r="H31" s="51"/>
      <c r="I31" s="51"/>
      <c r="J31" s="51"/>
      <c r="K31" s="51"/>
      <c r="L31" s="51"/>
      <c r="M31" s="15" t="s">
        <v>36</v>
      </c>
      <c r="N31" s="58">
        <f t="shared" si="0"/>
        <v>0</v>
      </c>
      <c r="O31" s="168" t="str">
        <f>IF(N31=0,"",ROUNDUP(N32/N31*100,2))</f>
        <v/>
      </c>
    </row>
    <row r="32" spans="1:15" ht="18" customHeight="1" x14ac:dyDescent="0.15">
      <c r="A32" s="163"/>
      <c r="B32" s="164"/>
      <c r="C32" s="170" t="str">
        <f>IF(A31="","","紹介率最高法人を位置付けた計画数")</f>
        <v/>
      </c>
      <c r="D32" s="171"/>
      <c r="E32" s="171"/>
      <c r="F32" s="172"/>
      <c r="G32" s="52"/>
      <c r="H32" s="53"/>
      <c r="I32" s="53"/>
      <c r="J32" s="53"/>
      <c r="K32" s="53"/>
      <c r="L32" s="53"/>
      <c r="M32" s="16" t="s">
        <v>37</v>
      </c>
      <c r="N32" s="59">
        <f t="shared" si="0"/>
        <v>0</v>
      </c>
      <c r="O32" s="169"/>
    </row>
    <row r="33" spans="1:15" ht="18" customHeight="1" x14ac:dyDescent="0.15">
      <c r="A33" s="161"/>
      <c r="B33" s="162"/>
      <c r="C33" s="165" t="str">
        <f>IF(A33="","",CONCATENATE(A33,"を位置付けた計画数"))</f>
        <v/>
      </c>
      <c r="D33" s="166"/>
      <c r="E33" s="166"/>
      <c r="F33" s="167"/>
      <c r="G33" s="54"/>
      <c r="H33" s="55"/>
      <c r="I33" s="55"/>
      <c r="J33" s="55"/>
      <c r="K33" s="55"/>
      <c r="L33" s="55"/>
      <c r="M33" s="17" t="s">
        <v>36</v>
      </c>
      <c r="N33" s="58">
        <f t="shared" si="0"/>
        <v>0</v>
      </c>
      <c r="O33" s="168" t="str">
        <f>IF(N33=0,"",ROUNDUP(N34/N33*100,2))</f>
        <v/>
      </c>
    </row>
    <row r="34" spans="1:15" ht="18" customHeight="1" x14ac:dyDescent="0.15">
      <c r="A34" s="163"/>
      <c r="B34" s="164"/>
      <c r="C34" s="170" t="str">
        <f>IF(A33="","","紹介率最高法人を位置付けた計画数")</f>
        <v/>
      </c>
      <c r="D34" s="171"/>
      <c r="E34" s="171"/>
      <c r="F34" s="172"/>
      <c r="G34" s="56"/>
      <c r="H34" s="57"/>
      <c r="I34" s="57"/>
      <c r="J34" s="57"/>
      <c r="K34" s="57"/>
      <c r="L34" s="57"/>
      <c r="M34" s="18" t="s">
        <v>37</v>
      </c>
      <c r="N34" s="59">
        <f t="shared" si="0"/>
        <v>0</v>
      </c>
      <c r="O34" s="169"/>
    </row>
    <row r="35" spans="1:15" ht="18" customHeight="1" x14ac:dyDescent="0.15">
      <c r="A35" s="161"/>
      <c r="B35" s="162"/>
      <c r="C35" s="165" t="str">
        <f>IF(A35="","",CONCATENATE(A35,"を位置付けた計画数"))</f>
        <v/>
      </c>
      <c r="D35" s="166"/>
      <c r="E35" s="166"/>
      <c r="F35" s="167"/>
      <c r="G35" s="50"/>
      <c r="H35" s="51"/>
      <c r="I35" s="51"/>
      <c r="J35" s="51"/>
      <c r="K35" s="51"/>
      <c r="L35" s="51"/>
      <c r="M35" s="15" t="s">
        <v>36</v>
      </c>
      <c r="N35" s="58">
        <f t="shared" si="0"/>
        <v>0</v>
      </c>
      <c r="O35" s="168" t="str">
        <f>IF(N35=0,"",ROUNDUP(N36/N35*100,2))</f>
        <v/>
      </c>
    </row>
    <row r="36" spans="1:15" ht="18" customHeight="1" x14ac:dyDescent="0.15">
      <c r="A36" s="163"/>
      <c r="B36" s="164"/>
      <c r="C36" s="170" t="str">
        <f>IF(A35="","","紹介率最高法人を位置付けた計画数")</f>
        <v/>
      </c>
      <c r="D36" s="171"/>
      <c r="E36" s="171"/>
      <c r="F36" s="172"/>
      <c r="G36" s="52"/>
      <c r="H36" s="53"/>
      <c r="I36" s="53"/>
      <c r="J36" s="53"/>
      <c r="K36" s="53"/>
      <c r="L36" s="53"/>
      <c r="M36" s="16" t="s">
        <v>37</v>
      </c>
      <c r="N36" s="59">
        <f t="shared" si="0"/>
        <v>0</v>
      </c>
      <c r="O36" s="169"/>
    </row>
    <row r="37" spans="1:15" ht="18" customHeight="1" x14ac:dyDescent="0.15">
      <c r="A37" s="161"/>
      <c r="B37" s="162"/>
      <c r="C37" s="165" t="str">
        <f>IF(A37="","",CONCATENATE(A37,"を位置付けた計画数"))</f>
        <v/>
      </c>
      <c r="D37" s="166"/>
      <c r="E37" s="166"/>
      <c r="F37" s="167"/>
      <c r="G37" s="54"/>
      <c r="H37" s="55"/>
      <c r="I37" s="55"/>
      <c r="J37" s="55"/>
      <c r="K37" s="55"/>
      <c r="L37" s="55"/>
      <c r="M37" s="17" t="s">
        <v>36</v>
      </c>
      <c r="N37" s="58">
        <f t="shared" si="0"/>
        <v>0</v>
      </c>
      <c r="O37" s="168" t="str">
        <f>IF(N37=0,"",ROUNDUP(N38/N37*100,2))</f>
        <v/>
      </c>
    </row>
    <row r="38" spans="1:15" ht="18" customHeight="1" x14ac:dyDescent="0.15">
      <c r="A38" s="163"/>
      <c r="B38" s="164"/>
      <c r="C38" s="170" t="str">
        <f>IF(A37="","","紹介率最高法人を位置付けた計画数")</f>
        <v/>
      </c>
      <c r="D38" s="171"/>
      <c r="E38" s="171"/>
      <c r="F38" s="172"/>
      <c r="G38" s="56"/>
      <c r="H38" s="57"/>
      <c r="I38" s="57"/>
      <c r="J38" s="57"/>
      <c r="K38" s="57"/>
      <c r="L38" s="57"/>
      <c r="M38" s="18" t="s">
        <v>37</v>
      </c>
      <c r="N38" s="59">
        <f t="shared" si="0"/>
        <v>0</v>
      </c>
      <c r="O38" s="169"/>
    </row>
    <row r="39" spans="1:15" ht="18" customHeight="1" x14ac:dyDescent="0.15">
      <c r="A39" s="161"/>
      <c r="B39" s="162"/>
      <c r="C39" s="165" t="str">
        <f>IF(A39="","",CONCATENATE(A39,"を位置付けた計画数"))</f>
        <v/>
      </c>
      <c r="D39" s="166"/>
      <c r="E39" s="166"/>
      <c r="F39" s="167"/>
      <c r="G39" s="50"/>
      <c r="H39" s="51"/>
      <c r="I39" s="51"/>
      <c r="J39" s="51"/>
      <c r="K39" s="51"/>
      <c r="L39" s="51"/>
      <c r="M39" s="15" t="s">
        <v>36</v>
      </c>
      <c r="N39" s="58">
        <f t="shared" si="0"/>
        <v>0</v>
      </c>
      <c r="O39" s="168" t="str">
        <f>IF(N39=0,"",ROUNDUP(N40/N39*100,2))</f>
        <v/>
      </c>
    </row>
    <row r="40" spans="1:15" ht="18" customHeight="1" x14ac:dyDescent="0.15">
      <c r="A40" s="163"/>
      <c r="B40" s="164"/>
      <c r="C40" s="170" t="str">
        <f>IF(A39="","","紹介率最高法人を位置付けた計画数")</f>
        <v/>
      </c>
      <c r="D40" s="171"/>
      <c r="E40" s="171"/>
      <c r="F40" s="172"/>
      <c r="G40" s="52"/>
      <c r="H40" s="53"/>
      <c r="I40" s="53"/>
      <c r="J40" s="53"/>
      <c r="K40" s="53"/>
      <c r="L40" s="53"/>
      <c r="M40" s="16" t="s">
        <v>37</v>
      </c>
      <c r="N40" s="59">
        <f t="shared" si="0"/>
        <v>0</v>
      </c>
      <c r="O40" s="169"/>
    </row>
    <row r="41" spans="1:15" s="30" customFormat="1" ht="18" customHeight="1" x14ac:dyDescent="0.15">
      <c r="A41" s="161"/>
      <c r="B41" s="162"/>
      <c r="C41" s="165" t="str">
        <f>IF(A41="","",CONCATENATE(A41,"を位置付けた計画数"))</f>
        <v/>
      </c>
      <c r="D41" s="166"/>
      <c r="E41" s="166"/>
      <c r="F41" s="167"/>
      <c r="G41" s="50"/>
      <c r="H41" s="51"/>
      <c r="I41" s="51"/>
      <c r="J41" s="51"/>
      <c r="K41" s="51"/>
      <c r="L41" s="51"/>
      <c r="M41" s="15" t="s">
        <v>36</v>
      </c>
      <c r="N41" s="58">
        <f t="shared" si="0"/>
        <v>0</v>
      </c>
      <c r="O41" s="168" t="str">
        <f>IF(N41=0,"",ROUNDUP(N42/N41*100,2))</f>
        <v/>
      </c>
    </row>
    <row r="42" spans="1:15" s="30" customFormat="1" ht="18" customHeight="1" x14ac:dyDescent="0.15">
      <c r="A42" s="163"/>
      <c r="B42" s="164"/>
      <c r="C42" s="170" t="str">
        <f>IF(A41="","","紹介率最高法人を位置付けた計画数")</f>
        <v/>
      </c>
      <c r="D42" s="171"/>
      <c r="E42" s="171"/>
      <c r="F42" s="172"/>
      <c r="G42" s="52"/>
      <c r="H42" s="53"/>
      <c r="I42" s="53"/>
      <c r="J42" s="53"/>
      <c r="K42" s="53"/>
      <c r="L42" s="53"/>
      <c r="M42" s="16" t="s">
        <v>37</v>
      </c>
      <c r="N42" s="59">
        <f t="shared" si="0"/>
        <v>0</v>
      </c>
      <c r="O42" s="169"/>
    </row>
    <row r="43" spans="1:15" s="30" customFormat="1" ht="18" customHeight="1" x14ac:dyDescent="0.15">
      <c r="A43" s="161"/>
      <c r="B43" s="162"/>
      <c r="C43" s="165" t="str">
        <f>IF(A43="","",CONCATENATE(A43,"を位置付けた計画数"))</f>
        <v/>
      </c>
      <c r="D43" s="166"/>
      <c r="E43" s="166"/>
      <c r="F43" s="167"/>
      <c r="G43" s="50"/>
      <c r="H43" s="51"/>
      <c r="I43" s="51"/>
      <c r="J43" s="51"/>
      <c r="K43" s="51"/>
      <c r="L43" s="51"/>
      <c r="M43" s="15" t="s">
        <v>10</v>
      </c>
      <c r="N43" s="58">
        <f>SUM(G43:L43)</f>
        <v>0</v>
      </c>
      <c r="O43" s="168" t="str">
        <f>IF(N43=0,"",ROUNDUP(N44/N43*100,2))</f>
        <v/>
      </c>
    </row>
    <row r="44" spans="1:15" s="30" customFormat="1" ht="18" customHeight="1" x14ac:dyDescent="0.15">
      <c r="A44" s="163"/>
      <c r="B44" s="164"/>
      <c r="C44" s="170" t="str">
        <f>IF(A43="","","紹介率最高法人を位置付けた計画数")</f>
        <v/>
      </c>
      <c r="D44" s="171"/>
      <c r="E44" s="171"/>
      <c r="F44" s="172"/>
      <c r="G44" s="52"/>
      <c r="H44" s="53"/>
      <c r="I44" s="53"/>
      <c r="J44" s="53"/>
      <c r="K44" s="53"/>
      <c r="L44" s="53"/>
      <c r="M44" s="16" t="s">
        <v>11</v>
      </c>
      <c r="N44" s="59">
        <f>SUM(G44:L44)</f>
        <v>0</v>
      </c>
      <c r="O44" s="169"/>
    </row>
    <row r="45" spans="1:15" s="30" customFormat="1" ht="18" customHeight="1" x14ac:dyDescent="0.15">
      <c r="A45" s="161"/>
      <c r="B45" s="162"/>
      <c r="C45" s="165" t="str">
        <f>IF(A45="","",CONCATENATE(A45,"を位置付けた計画数"))</f>
        <v/>
      </c>
      <c r="D45" s="166"/>
      <c r="E45" s="166"/>
      <c r="F45" s="167"/>
      <c r="G45" s="50"/>
      <c r="H45" s="51"/>
      <c r="I45" s="51"/>
      <c r="J45" s="51"/>
      <c r="K45" s="51"/>
      <c r="L45" s="51"/>
      <c r="M45" s="15" t="s">
        <v>10</v>
      </c>
      <c r="N45" s="58">
        <f>SUM(G45:L45)</f>
        <v>0</v>
      </c>
      <c r="O45" s="168" t="str">
        <f>IF(N45=0,"",ROUNDUP(N46/N45*100,2))</f>
        <v/>
      </c>
    </row>
    <row r="46" spans="1:15" s="30" customFormat="1" ht="18" customHeight="1" x14ac:dyDescent="0.15">
      <c r="A46" s="163"/>
      <c r="B46" s="164"/>
      <c r="C46" s="170" t="str">
        <f>IF(A45="","","紹介率最高法人を位置付けた計画数")</f>
        <v/>
      </c>
      <c r="D46" s="171"/>
      <c r="E46" s="171"/>
      <c r="F46" s="172"/>
      <c r="G46" s="52"/>
      <c r="H46" s="53"/>
      <c r="I46" s="53"/>
      <c r="J46" s="53"/>
      <c r="K46" s="53"/>
      <c r="L46" s="53"/>
      <c r="M46" s="16" t="s">
        <v>11</v>
      </c>
      <c r="N46" s="59">
        <f>SUM(G46:L46)</f>
        <v>0</v>
      </c>
      <c r="O46" s="169"/>
    </row>
    <row r="47" spans="1:15" s="30" customFormat="1" ht="18" customHeight="1" x14ac:dyDescent="0.15">
      <c r="A47" s="161"/>
      <c r="B47" s="162"/>
      <c r="C47" s="165" t="str">
        <f>IF(A47="","",CONCATENATE(A47,"を位置付けた計画数"))</f>
        <v/>
      </c>
      <c r="D47" s="166"/>
      <c r="E47" s="166"/>
      <c r="F47" s="167"/>
      <c r="G47" s="54"/>
      <c r="H47" s="55"/>
      <c r="I47" s="55"/>
      <c r="J47" s="55"/>
      <c r="K47" s="55"/>
      <c r="L47" s="55"/>
      <c r="M47" s="17" t="s">
        <v>36</v>
      </c>
      <c r="N47" s="58">
        <f t="shared" si="0"/>
        <v>0</v>
      </c>
      <c r="O47" s="168" t="str">
        <f>IF(N47=0,"",ROUNDUP(N48/N47*100,2))</f>
        <v/>
      </c>
    </row>
    <row r="48" spans="1:15" s="30" customFormat="1" ht="18" customHeight="1" x14ac:dyDescent="0.15">
      <c r="A48" s="163"/>
      <c r="B48" s="164"/>
      <c r="C48" s="170" t="str">
        <f>IF(A47="","","紹介率最高法人を位置付けた計画数")</f>
        <v/>
      </c>
      <c r="D48" s="171"/>
      <c r="E48" s="171"/>
      <c r="F48" s="172"/>
      <c r="G48" s="52"/>
      <c r="H48" s="53"/>
      <c r="I48" s="53"/>
      <c r="J48" s="53"/>
      <c r="K48" s="53"/>
      <c r="L48" s="53"/>
      <c r="M48" s="16" t="s">
        <v>37</v>
      </c>
      <c r="N48" s="59">
        <f t="shared" si="0"/>
        <v>0</v>
      </c>
      <c r="O48" s="169"/>
    </row>
    <row r="49" spans="1:15" s="30" customFormat="1" ht="15" customHeight="1" x14ac:dyDescent="0.15">
      <c r="A49" s="128"/>
      <c r="B49" s="204"/>
      <c r="C49" s="204"/>
      <c r="D49" s="204"/>
      <c r="E49" s="204"/>
      <c r="F49" s="204"/>
      <c r="G49" s="204"/>
      <c r="H49" s="204"/>
      <c r="I49" s="204"/>
      <c r="J49" s="204"/>
      <c r="K49" s="204"/>
      <c r="L49" s="204"/>
      <c r="M49" s="204"/>
      <c r="N49" s="204"/>
      <c r="O49" s="204"/>
    </row>
    <row r="50" spans="1:15" s="30" customFormat="1" ht="18" customHeight="1" x14ac:dyDescent="0.15">
      <c r="A50" s="18" t="s">
        <v>38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1"/>
    </row>
    <row r="51" spans="1:15" s="30" customFormat="1" ht="9" customHeight="1" x14ac:dyDescent="0.15">
      <c r="A51" s="17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22"/>
    </row>
    <row r="52" spans="1:15" s="30" customFormat="1" ht="18" customHeight="1" x14ac:dyDescent="0.15">
      <c r="A52" s="17" t="s">
        <v>54</v>
      </c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22"/>
    </row>
    <row r="53" spans="1:15" s="30" customFormat="1" ht="9" customHeight="1" x14ac:dyDescent="0.15">
      <c r="A53" s="17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22"/>
    </row>
    <row r="54" spans="1:15" s="30" customFormat="1" ht="18" customHeight="1" x14ac:dyDescent="0.15">
      <c r="A54" s="17" t="s">
        <v>47</v>
      </c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22"/>
    </row>
    <row r="55" spans="1:15" s="30" customFormat="1" ht="9" customHeight="1" x14ac:dyDescent="0.15">
      <c r="A55" s="17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22"/>
    </row>
    <row r="56" spans="1:15" s="30" customFormat="1" ht="19.5" customHeight="1" x14ac:dyDescent="0.15">
      <c r="A56" s="17"/>
      <c r="B56" s="5"/>
      <c r="C56" s="38"/>
      <c r="D56" s="118" t="s">
        <v>2</v>
      </c>
      <c r="E56" s="201"/>
      <c r="F56" s="202"/>
      <c r="G56" s="202"/>
      <c r="H56" s="202"/>
      <c r="I56" s="202"/>
      <c r="J56" s="202"/>
      <c r="K56" s="202"/>
      <c r="L56" s="202"/>
      <c r="M56" s="202"/>
      <c r="N56" s="202"/>
      <c r="O56" s="203"/>
    </row>
    <row r="57" spans="1:15" s="30" customFormat="1" ht="19.5" customHeight="1" x14ac:dyDescent="0.15">
      <c r="A57" s="17"/>
      <c r="B57" s="5"/>
      <c r="C57" s="38"/>
      <c r="D57" s="118" t="s">
        <v>3</v>
      </c>
      <c r="E57" s="201"/>
      <c r="F57" s="202"/>
      <c r="G57" s="202"/>
      <c r="H57" s="202"/>
      <c r="I57" s="202"/>
      <c r="J57" s="202"/>
      <c r="K57" s="202"/>
      <c r="L57" s="202"/>
      <c r="M57" s="202"/>
      <c r="N57" s="202"/>
      <c r="O57" s="203"/>
    </row>
    <row r="58" spans="1:15" s="30" customFormat="1" ht="19.5" customHeight="1" x14ac:dyDescent="0.15">
      <c r="A58" s="17"/>
      <c r="B58" s="5"/>
      <c r="C58" s="38"/>
      <c r="D58" s="118" t="s">
        <v>4</v>
      </c>
      <c r="E58" s="201"/>
      <c r="F58" s="202"/>
      <c r="G58" s="202"/>
      <c r="H58" s="202"/>
      <c r="I58" s="202"/>
      <c r="J58" s="202"/>
      <c r="K58" s="202"/>
      <c r="L58" s="202"/>
      <c r="M58" s="202"/>
      <c r="N58" s="202"/>
      <c r="O58" s="26"/>
    </row>
    <row r="59" spans="1:15" s="30" customFormat="1" ht="9" customHeight="1" x14ac:dyDescent="0.15">
      <c r="A59" s="27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9"/>
    </row>
    <row r="60" spans="1:15" s="30" customFormat="1" ht="30" customHeight="1" x14ac:dyDescent="0.15">
      <c r="A60" s="127" t="s">
        <v>44</v>
      </c>
      <c r="B60" s="205"/>
      <c r="C60" s="205"/>
      <c r="D60" s="205"/>
      <c r="E60" s="205"/>
      <c r="F60" s="205"/>
      <c r="G60" s="205"/>
      <c r="H60" s="205"/>
      <c r="I60" s="205"/>
      <c r="J60" s="205"/>
      <c r="K60" s="205"/>
      <c r="L60" s="205"/>
      <c r="M60" s="205"/>
      <c r="N60" s="205"/>
      <c r="O60" s="205"/>
    </row>
    <row r="61" spans="1:15" s="30" customFormat="1" ht="19.5" customHeight="1" x14ac:dyDescent="0.15">
      <c r="A61" s="5"/>
      <c r="B61" s="5"/>
      <c r="C61" s="5"/>
      <c r="D61" s="5"/>
      <c r="E61" s="5"/>
      <c r="F61" s="120" t="s">
        <v>6</v>
      </c>
      <c r="G61" s="121"/>
      <c r="H61" s="195">
        <f>D6</f>
        <v>0</v>
      </c>
      <c r="I61" s="196"/>
      <c r="J61" s="196"/>
      <c r="K61" s="196"/>
      <c r="L61" s="196"/>
      <c r="M61" s="196"/>
      <c r="N61" s="196"/>
      <c r="O61" s="196"/>
    </row>
    <row r="62" spans="1:15" s="30" customFormat="1" ht="19.5" customHeight="1" x14ac:dyDescent="0.15">
      <c r="A62" s="19"/>
      <c r="B62" s="19"/>
      <c r="C62" s="5"/>
      <c r="D62" s="5"/>
      <c r="E62" s="5"/>
      <c r="F62" s="120" t="s">
        <v>23</v>
      </c>
      <c r="G62" s="121"/>
      <c r="H62" s="197">
        <f>D4</f>
        <v>0</v>
      </c>
      <c r="I62" s="198"/>
      <c r="J62" s="198"/>
      <c r="K62" s="198"/>
      <c r="L62" s="198"/>
      <c r="M62" s="198"/>
      <c r="N62" s="198"/>
      <c r="O62" s="199"/>
    </row>
    <row r="63" spans="1:15" s="30" customFormat="1" ht="18" customHeight="1" x14ac:dyDescent="0.15">
      <c r="A63" s="30" t="s">
        <v>42</v>
      </c>
    </row>
    <row r="64" spans="1:15" s="30" customFormat="1" ht="19.5" customHeight="1" x14ac:dyDescent="0.15">
      <c r="A64" s="156" t="s">
        <v>22</v>
      </c>
      <c r="B64" s="200"/>
      <c r="C64" s="158"/>
      <c r="D64" s="159"/>
      <c r="E64" s="159"/>
      <c r="F64" s="159"/>
      <c r="G64" s="159"/>
      <c r="H64" s="159"/>
      <c r="I64" s="159"/>
      <c r="J64" s="159"/>
      <c r="K64" s="159"/>
      <c r="L64" s="159"/>
      <c r="M64" s="159"/>
      <c r="N64" s="159"/>
      <c r="O64" s="160"/>
    </row>
    <row r="65" spans="1:15" s="44" customFormat="1" ht="19.5" customHeight="1" x14ac:dyDescent="0.15">
      <c r="A65" s="109" t="s">
        <v>12</v>
      </c>
      <c r="B65" s="189"/>
      <c r="C65" s="120" t="s">
        <v>13</v>
      </c>
      <c r="D65" s="194"/>
      <c r="E65" s="194"/>
      <c r="F65" s="173"/>
      <c r="G65" s="173"/>
      <c r="H65" s="173"/>
      <c r="I65" s="173"/>
      <c r="J65" s="173"/>
      <c r="K65" s="173"/>
      <c r="L65" s="173"/>
      <c r="M65" s="173"/>
      <c r="N65" s="173"/>
      <c r="O65" s="173"/>
    </row>
    <row r="66" spans="1:15" ht="19.5" customHeight="1" x14ac:dyDescent="0.15">
      <c r="A66" s="190"/>
      <c r="B66" s="191"/>
      <c r="C66" s="120" t="s">
        <v>14</v>
      </c>
      <c r="D66" s="194"/>
      <c r="E66" s="194"/>
      <c r="F66" s="173"/>
      <c r="G66" s="173"/>
      <c r="H66" s="173"/>
      <c r="I66" s="173"/>
      <c r="J66" s="173"/>
      <c r="K66" s="173"/>
      <c r="L66" s="173"/>
      <c r="M66" s="173"/>
      <c r="N66" s="173"/>
      <c r="O66" s="173"/>
    </row>
    <row r="67" spans="1:15" ht="19.5" customHeight="1" x14ac:dyDescent="0.15">
      <c r="A67" s="190"/>
      <c r="B67" s="191"/>
      <c r="C67" s="120" t="s">
        <v>4</v>
      </c>
      <c r="D67" s="194"/>
      <c r="E67" s="194"/>
      <c r="F67" s="173"/>
      <c r="G67" s="173"/>
      <c r="H67" s="173"/>
      <c r="I67" s="173"/>
      <c r="J67" s="173"/>
      <c r="K67" s="173"/>
      <c r="L67" s="173"/>
      <c r="M67" s="173"/>
      <c r="N67" s="173"/>
      <c r="O67" s="173"/>
    </row>
    <row r="68" spans="1:15" ht="19.5" customHeight="1" x14ac:dyDescent="0.15">
      <c r="A68" s="190"/>
      <c r="B68" s="191"/>
      <c r="C68" s="174" t="s">
        <v>15</v>
      </c>
      <c r="D68" s="175"/>
      <c r="E68" s="176"/>
      <c r="F68" s="180"/>
      <c r="G68" s="180"/>
      <c r="H68" s="180"/>
      <c r="I68" s="180"/>
      <c r="J68" s="180"/>
      <c r="K68" s="180"/>
      <c r="L68" s="180"/>
      <c r="M68" s="180"/>
      <c r="N68" s="180"/>
      <c r="O68" s="180"/>
    </row>
    <row r="69" spans="1:15" ht="19.5" customHeight="1" x14ac:dyDescent="0.15">
      <c r="A69" s="192"/>
      <c r="B69" s="193"/>
      <c r="C69" s="177"/>
      <c r="D69" s="178"/>
      <c r="E69" s="179"/>
      <c r="F69" s="180"/>
      <c r="G69" s="180"/>
      <c r="H69" s="180"/>
      <c r="I69" s="180"/>
      <c r="J69" s="180"/>
      <c r="K69" s="180"/>
      <c r="L69" s="180"/>
      <c r="M69" s="180"/>
      <c r="N69" s="180"/>
      <c r="O69" s="180"/>
    </row>
    <row r="70" spans="1:15" ht="20.25" customHeight="1" x14ac:dyDescent="0.15">
      <c r="A70" s="91" t="s">
        <v>32</v>
      </c>
      <c r="B70" s="92"/>
      <c r="C70" s="91"/>
      <c r="D70" s="181"/>
      <c r="E70" s="181"/>
      <c r="F70" s="181"/>
      <c r="G70" s="181"/>
      <c r="H70" s="181"/>
      <c r="I70" s="181"/>
      <c r="J70" s="181"/>
      <c r="K70" s="181"/>
      <c r="L70" s="181"/>
      <c r="M70" s="181"/>
      <c r="N70" s="181"/>
      <c r="O70" s="182"/>
    </row>
    <row r="71" spans="1:15" ht="20.25" customHeight="1" x14ac:dyDescent="0.15">
      <c r="A71" s="93"/>
      <c r="B71" s="94"/>
      <c r="C71" s="183"/>
      <c r="D71" s="184"/>
      <c r="E71" s="184"/>
      <c r="F71" s="184"/>
      <c r="G71" s="184"/>
      <c r="H71" s="184"/>
      <c r="I71" s="184"/>
      <c r="J71" s="184"/>
      <c r="K71" s="184"/>
      <c r="L71" s="184"/>
      <c r="M71" s="184"/>
      <c r="N71" s="184"/>
      <c r="O71" s="185"/>
    </row>
    <row r="72" spans="1:15" ht="20.25" customHeight="1" x14ac:dyDescent="0.15">
      <c r="A72" s="95"/>
      <c r="B72" s="96"/>
      <c r="C72" s="186"/>
      <c r="D72" s="187"/>
      <c r="E72" s="187"/>
      <c r="F72" s="187"/>
      <c r="G72" s="187"/>
      <c r="H72" s="187"/>
      <c r="I72" s="187"/>
      <c r="J72" s="187"/>
      <c r="K72" s="187"/>
      <c r="L72" s="187"/>
      <c r="M72" s="187"/>
      <c r="N72" s="187"/>
      <c r="O72" s="188"/>
    </row>
    <row r="73" spans="1:15" ht="13.5" customHeight="1" x14ac:dyDescent="0.15"/>
    <row r="74" spans="1:15" ht="19.5" customHeight="1" x14ac:dyDescent="0.15">
      <c r="A74" s="156" t="s">
        <v>22</v>
      </c>
      <c r="B74" s="157"/>
      <c r="C74" s="158"/>
      <c r="D74" s="159"/>
      <c r="E74" s="159"/>
      <c r="F74" s="159"/>
      <c r="G74" s="159"/>
      <c r="H74" s="159"/>
      <c r="I74" s="159"/>
      <c r="J74" s="159"/>
      <c r="K74" s="159"/>
      <c r="L74" s="159"/>
      <c r="M74" s="159"/>
      <c r="N74" s="159"/>
      <c r="O74" s="160"/>
    </row>
    <row r="75" spans="1:15" ht="19.5" customHeight="1" x14ac:dyDescent="0.15">
      <c r="A75" s="109" t="s">
        <v>12</v>
      </c>
      <c r="B75" s="189"/>
      <c r="C75" s="120" t="s">
        <v>13</v>
      </c>
      <c r="D75" s="194"/>
      <c r="E75" s="194"/>
      <c r="F75" s="173"/>
      <c r="G75" s="173"/>
      <c r="H75" s="173"/>
      <c r="I75" s="173"/>
      <c r="J75" s="173"/>
      <c r="K75" s="173"/>
      <c r="L75" s="173"/>
      <c r="M75" s="173"/>
      <c r="N75" s="173"/>
      <c r="O75" s="173"/>
    </row>
    <row r="76" spans="1:15" ht="19.5" customHeight="1" x14ac:dyDescent="0.15">
      <c r="A76" s="190"/>
      <c r="B76" s="191"/>
      <c r="C76" s="120" t="s">
        <v>14</v>
      </c>
      <c r="D76" s="194"/>
      <c r="E76" s="194"/>
      <c r="F76" s="173"/>
      <c r="G76" s="173"/>
      <c r="H76" s="173"/>
      <c r="I76" s="173"/>
      <c r="J76" s="173"/>
      <c r="K76" s="173"/>
      <c r="L76" s="173"/>
      <c r="M76" s="173"/>
      <c r="N76" s="173"/>
      <c r="O76" s="173"/>
    </row>
    <row r="77" spans="1:15" ht="19.5" customHeight="1" x14ac:dyDescent="0.15">
      <c r="A77" s="190"/>
      <c r="B77" s="191"/>
      <c r="C77" s="120" t="s">
        <v>4</v>
      </c>
      <c r="D77" s="194"/>
      <c r="E77" s="194"/>
      <c r="F77" s="173"/>
      <c r="G77" s="173"/>
      <c r="H77" s="173"/>
      <c r="I77" s="173"/>
      <c r="J77" s="173"/>
      <c r="K77" s="173"/>
      <c r="L77" s="173"/>
      <c r="M77" s="173"/>
      <c r="N77" s="173"/>
      <c r="O77" s="173"/>
    </row>
    <row r="78" spans="1:15" ht="19.5" customHeight="1" x14ac:dyDescent="0.15">
      <c r="A78" s="190"/>
      <c r="B78" s="191"/>
      <c r="C78" s="174" t="s">
        <v>15</v>
      </c>
      <c r="D78" s="175"/>
      <c r="E78" s="176"/>
      <c r="F78" s="180"/>
      <c r="G78" s="180"/>
      <c r="H78" s="180"/>
      <c r="I78" s="180"/>
      <c r="J78" s="180"/>
      <c r="K78" s="180"/>
      <c r="L78" s="180"/>
      <c r="M78" s="180"/>
      <c r="N78" s="180"/>
      <c r="O78" s="180"/>
    </row>
    <row r="79" spans="1:15" ht="19.5" customHeight="1" x14ac:dyDescent="0.15">
      <c r="A79" s="192"/>
      <c r="B79" s="193"/>
      <c r="C79" s="177"/>
      <c r="D79" s="178"/>
      <c r="E79" s="179"/>
      <c r="F79" s="180"/>
      <c r="G79" s="180"/>
      <c r="H79" s="180"/>
      <c r="I79" s="180"/>
      <c r="J79" s="180"/>
      <c r="K79" s="180"/>
      <c r="L79" s="180"/>
      <c r="M79" s="180"/>
      <c r="N79" s="180"/>
      <c r="O79" s="180"/>
    </row>
    <row r="80" spans="1:15" ht="20.25" customHeight="1" x14ac:dyDescent="0.15">
      <c r="A80" s="91" t="s">
        <v>32</v>
      </c>
      <c r="B80" s="92"/>
      <c r="C80" s="91"/>
      <c r="D80" s="181"/>
      <c r="E80" s="181"/>
      <c r="F80" s="181"/>
      <c r="G80" s="181"/>
      <c r="H80" s="181"/>
      <c r="I80" s="181"/>
      <c r="J80" s="181"/>
      <c r="K80" s="181"/>
      <c r="L80" s="181"/>
      <c r="M80" s="181"/>
      <c r="N80" s="181"/>
      <c r="O80" s="182"/>
    </row>
    <row r="81" spans="1:15" ht="20.25" customHeight="1" x14ac:dyDescent="0.15">
      <c r="A81" s="93"/>
      <c r="B81" s="94"/>
      <c r="C81" s="183"/>
      <c r="D81" s="184"/>
      <c r="E81" s="184"/>
      <c r="F81" s="184"/>
      <c r="G81" s="184"/>
      <c r="H81" s="184"/>
      <c r="I81" s="184"/>
      <c r="J81" s="184"/>
      <c r="K81" s="184"/>
      <c r="L81" s="184"/>
      <c r="M81" s="184"/>
      <c r="N81" s="184"/>
      <c r="O81" s="185"/>
    </row>
    <row r="82" spans="1:15" ht="20.25" customHeight="1" x14ac:dyDescent="0.15">
      <c r="A82" s="95"/>
      <c r="B82" s="96"/>
      <c r="C82" s="186"/>
      <c r="D82" s="187"/>
      <c r="E82" s="187"/>
      <c r="F82" s="187"/>
      <c r="G82" s="187"/>
      <c r="H82" s="187"/>
      <c r="I82" s="187"/>
      <c r="J82" s="187"/>
      <c r="K82" s="187"/>
      <c r="L82" s="187"/>
      <c r="M82" s="187"/>
      <c r="N82" s="187"/>
      <c r="O82" s="188"/>
    </row>
    <row r="83" spans="1:15" ht="13.5" customHeight="1" x14ac:dyDescent="0.15"/>
    <row r="84" spans="1:15" ht="19.5" customHeight="1" x14ac:dyDescent="0.15">
      <c r="A84" s="156" t="s">
        <v>22</v>
      </c>
      <c r="B84" s="157"/>
      <c r="C84" s="158"/>
      <c r="D84" s="159"/>
      <c r="E84" s="159"/>
      <c r="F84" s="159"/>
      <c r="G84" s="159"/>
      <c r="H84" s="159"/>
      <c r="I84" s="159"/>
      <c r="J84" s="159"/>
      <c r="K84" s="159"/>
      <c r="L84" s="159"/>
      <c r="M84" s="159"/>
      <c r="N84" s="159"/>
      <c r="O84" s="160"/>
    </row>
    <row r="85" spans="1:15" ht="19.5" customHeight="1" x14ac:dyDescent="0.15">
      <c r="A85" s="109" t="s">
        <v>12</v>
      </c>
      <c r="B85" s="189"/>
      <c r="C85" s="120" t="s">
        <v>13</v>
      </c>
      <c r="D85" s="194"/>
      <c r="E85" s="194"/>
      <c r="F85" s="173"/>
      <c r="G85" s="173"/>
      <c r="H85" s="173"/>
      <c r="I85" s="173"/>
      <c r="J85" s="173"/>
      <c r="K85" s="173"/>
      <c r="L85" s="173"/>
      <c r="M85" s="173"/>
      <c r="N85" s="173"/>
      <c r="O85" s="173"/>
    </row>
    <row r="86" spans="1:15" ht="19.5" customHeight="1" x14ac:dyDescent="0.15">
      <c r="A86" s="190"/>
      <c r="B86" s="191"/>
      <c r="C86" s="120" t="s">
        <v>14</v>
      </c>
      <c r="D86" s="194"/>
      <c r="E86" s="194"/>
      <c r="F86" s="173"/>
      <c r="G86" s="173"/>
      <c r="H86" s="173"/>
      <c r="I86" s="173"/>
      <c r="J86" s="173"/>
      <c r="K86" s="173"/>
      <c r="L86" s="173"/>
      <c r="M86" s="173"/>
      <c r="N86" s="173"/>
      <c r="O86" s="173"/>
    </row>
    <row r="87" spans="1:15" ht="19.5" customHeight="1" x14ac:dyDescent="0.15">
      <c r="A87" s="190"/>
      <c r="B87" s="191"/>
      <c r="C87" s="120" t="s">
        <v>4</v>
      </c>
      <c r="D87" s="194"/>
      <c r="E87" s="194"/>
      <c r="F87" s="173"/>
      <c r="G87" s="173"/>
      <c r="H87" s="173"/>
      <c r="I87" s="173"/>
      <c r="J87" s="173"/>
      <c r="K87" s="173"/>
      <c r="L87" s="173"/>
      <c r="M87" s="173"/>
      <c r="N87" s="173"/>
      <c r="O87" s="173"/>
    </row>
    <row r="88" spans="1:15" ht="19.5" customHeight="1" x14ac:dyDescent="0.15">
      <c r="A88" s="190"/>
      <c r="B88" s="191"/>
      <c r="C88" s="174" t="s">
        <v>53</v>
      </c>
      <c r="D88" s="175"/>
      <c r="E88" s="176"/>
      <c r="F88" s="180"/>
      <c r="G88" s="180"/>
      <c r="H88" s="180"/>
      <c r="I88" s="180"/>
      <c r="J88" s="180"/>
      <c r="K88" s="180"/>
      <c r="L88" s="180"/>
      <c r="M88" s="180"/>
      <c r="N88" s="180"/>
      <c r="O88" s="180"/>
    </row>
    <row r="89" spans="1:15" ht="19.5" customHeight="1" x14ac:dyDescent="0.15">
      <c r="A89" s="192"/>
      <c r="B89" s="193"/>
      <c r="C89" s="177"/>
      <c r="D89" s="178"/>
      <c r="E89" s="179"/>
      <c r="F89" s="180"/>
      <c r="G89" s="180"/>
      <c r="H89" s="180"/>
      <c r="I89" s="180"/>
      <c r="J89" s="180"/>
      <c r="K89" s="180"/>
      <c r="L89" s="180"/>
      <c r="M89" s="180"/>
      <c r="N89" s="180"/>
      <c r="O89" s="180"/>
    </row>
    <row r="90" spans="1:15" ht="20.25" customHeight="1" x14ac:dyDescent="0.15">
      <c r="A90" s="91" t="s">
        <v>32</v>
      </c>
      <c r="B90" s="92"/>
      <c r="C90" s="91"/>
      <c r="D90" s="181"/>
      <c r="E90" s="181"/>
      <c r="F90" s="181"/>
      <c r="G90" s="181"/>
      <c r="H90" s="181"/>
      <c r="I90" s="181"/>
      <c r="J90" s="181"/>
      <c r="K90" s="181"/>
      <c r="L90" s="181"/>
      <c r="M90" s="181"/>
      <c r="N90" s="181"/>
      <c r="O90" s="182"/>
    </row>
    <row r="91" spans="1:15" ht="20.25" customHeight="1" x14ac:dyDescent="0.15">
      <c r="A91" s="93"/>
      <c r="B91" s="94"/>
      <c r="C91" s="183"/>
      <c r="D91" s="184"/>
      <c r="E91" s="184"/>
      <c r="F91" s="184"/>
      <c r="G91" s="184"/>
      <c r="H91" s="184"/>
      <c r="I91" s="184"/>
      <c r="J91" s="184"/>
      <c r="K91" s="184"/>
      <c r="L91" s="184"/>
      <c r="M91" s="184"/>
      <c r="N91" s="184"/>
      <c r="O91" s="185"/>
    </row>
    <row r="92" spans="1:15" ht="20.25" customHeight="1" x14ac:dyDescent="0.15">
      <c r="A92" s="95"/>
      <c r="B92" s="96"/>
      <c r="C92" s="186"/>
      <c r="D92" s="187"/>
      <c r="E92" s="187"/>
      <c r="F92" s="187"/>
      <c r="G92" s="187"/>
      <c r="H92" s="187"/>
      <c r="I92" s="187"/>
      <c r="J92" s="187"/>
      <c r="K92" s="187"/>
      <c r="L92" s="187"/>
      <c r="M92" s="187"/>
      <c r="N92" s="187"/>
      <c r="O92" s="188"/>
    </row>
    <row r="93" spans="1:15" ht="13.5" customHeight="1" x14ac:dyDescent="0.15"/>
    <row r="94" spans="1:15" ht="19.5" customHeight="1" x14ac:dyDescent="0.15">
      <c r="A94" s="156" t="s">
        <v>22</v>
      </c>
      <c r="B94" s="157"/>
      <c r="C94" s="158"/>
      <c r="D94" s="159"/>
      <c r="E94" s="159"/>
      <c r="F94" s="159"/>
      <c r="G94" s="159"/>
      <c r="H94" s="159"/>
      <c r="I94" s="159"/>
      <c r="J94" s="159"/>
      <c r="K94" s="159"/>
      <c r="L94" s="159"/>
      <c r="M94" s="159"/>
      <c r="N94" s="159"/>
      <c r="O94" s="160"/>
    </row>
    <row r="95" spans="1:15" ht="19.5" customHeight="1" x14ac:dyDescent="0.15">
      <c r="A95" s="109" t="s">
        <v>12</v>
      </c>
      <c r="B95" s="189"/>
      <c r="C95" s="120" t="s">
        <v>13</v>
      </c>
      <c r="D95" s="194"/>
      <c r="E95" s="194"/>
      <c r="F95" s="173"/>
      <c r="G95" s="173"/>
      <c r="H95" s="173"/>
      <c r="I95" s="173"/>
      <c r="J95" s="173"/>
      <c r="K95" s="173"/>
      <c r="L95" s="173"/>
      <c r="M95" s="173"/>
      <c r="N95" s="173"/>
      <c r="O95" s="173"/>
    </row>
    <row r="96" spans="1:15" ht="19.5" customHeight="1" x14ac:dyDescent="0.15">
      <c r="A96" s="190"/>
      <c r="B96" s="191"/>
      <c r="C96" s="120" t="s">
        <v>14</v>
      </c>
      <c r="D96" s="194"/>
      <c r="E96" s="194"/>
      <c r="F96" s="173"/>
      <c r="G96" s="173"/>
      <c r="H96" s="173"/>
      <c r="I96" s="173"/>
      <c r="J96" s="173"/>
      <c r="K96" s="173"/>
      <c r="L96" s="173"/>
      <c r="M96" s="173"/>
      <c r="N96" s="173"/>
      <c r="O96" s="173"/>
    </row>
    <row r="97" spans="1:15" ht="19.5" customHeight="1" x14ac:dyDescent="0.15">
      <c r="A97" s="190"/>
      <c r="B97" s="191"/>
      <c r="C97" s="120" t="s">
        <v>4</v>
      </c>
      <c r="D97" s="194"/>
      <c r="E97" s="194"/>
      <c r="F97" s="173"/>
      <c r="G97" s="173"/>
      <c r="H97" s="173"/>
      <c r="I97" s="173"/>
      <c r="J97" s="173"/>
      <c r="K97" s="173"/>
      <c r="L97" s="173"/>
      <c r="M97" s="173"/>
      <c r="N97" s="173"/>
      <c r="O97" s="173"/>
    </row>
    <row r="98" spans="1:15" ht="19.5" customHeight="1" x14ac:dyDescent="0.15">
      <c r="A98" s="190"/>
      <c r="B98" s="191"/>
      <c r="C98" s="174" t="s">
        <v>15</v>
      </c>
      <c r="D98" s="175"/>
      <c r="E98" s="176"/>
      <c r="F98" s="180"/>
      <c r="G98" s="180"/>
      <c r="H98" s="180"/>
      <c r="I98" s="180"/>
      <c r="J98" s="180"/>
      <c r="K98" s="180"/>
      <c r="L98" s="180"/>
      <c r="M98" s="180"/>
      <c r="N98" s="180"/>
      <c r="O98" s="180"/>
    </row>
    <row r="99" spans="1:15" ht="19.5" customHeight="1" x14ac:dyDescent="0.15">
      <c r="A99" s="192"/>
      <c r="B99" s="193"/>
      <c r="C99" s="177"/>
      <c r="D99" s="178"/>
      <c r="E99" s="179"/>
      <c r="F99" s="180"/>
      <c r="G99" s="180"/>
      <c r="H99" s="180"/>
      <c r="I99" s="180"/>
      <c r="J99" s="180"/>
      <c r="K99" s="180"/>
      <c r="L99" s="180"/>
      <c r="M99" s="180"/>
      <c r="N99" s="180"/>
      <c r="O99" s="180"/>
    </row>
    <row r="100" spans="1:15" ht="20.25" customHeight="1" x14ac:dyDescent="0.15">
      <c r="A100" s="91" t="s">
        <v>32</v>
      </c>
      <c r="B100" s="92"/>
      <c r="C100" s="91"/>
      <c r="D100" s="181"/>
      <c r="E100" s="181"/>
      <c r="F100" s="181"/>
      <c r="G100" s="181"/>
      <c r="H100" s="181"/>
      <c r="I100" s="181"/>
      <c r="J100" s="181"/>
      <c r="K100" s="181"/>
      <c r="L100" s="181"/>
      <c r="M100" s="181"/>
      <c r="N100" s="181"/>
      <c r="O100" s="182"/>
    </row>
    <row r="101" spans="1:15" ht="20.25" customHeight="1" x14ac:dyDescent="0.15">
      <c r="A101" s="93"/>
      <c r="B101" s="94"/>
      <c r="C101" s="183"/>
      <c r="D101" s="184"/>
      <c r="E101" s="184"/>
      <c r="F101" s="184"/>
      <c r="G101" s="184"/>
      <c r="H101" s="184"/>
      <c r="I101" s="184"/>
      <c r="J101" s="184"/>
      <c r="K101" s="184"/>
      <c r="L101" s="184"/>
      <c r="M101" s="184"/>
      <c r="N101" s="184"/>
      <c r="O101" s="185"/>
    </row>
    <row r="102" spans="1:15" ht="20.25" customHeight="1" x14ac:dyDescent="0.15">
      <c r="A102" s="95"/>
      <c r="B102" s="96"/>
      <c r="C102" s="186"/>
      <c r="D102" s="187"/>
      <c r="E102" s="187"/>
      <c r="F102" s="187"/>
      <c r="G102" s="187"/>
      <c r="H102" s="187"/>
      <c r="I102" s="187"/>
      <c r="J102" s="187"/>
      <c r="K102" s="187"/>
      <c r="L102" s="187"/>
      <c r="M102" s="187"/>
      <c r="N102" s="187"/>
      <c r="O102" s="188"/>
    </row>
    <row r="103" spans="1:15" ht="13.5" customHeight="1" x14ac:dyDescent="0.15"/>
    <row r="104" spans="1:15" ht="19.5" customHeight="1" x14ac:dyDescent="0.15">
      <c r="A104" s="156" t="s">
        <v>22</v>
      </c>
      <c r="B104" s="157"/>
      <c r="C104" s="158"/>
      <c r="D104" s="159"/>
      <c r="E104" s="159"/>
      <c r="F104" s="159"/>
      <c r="G104" s="159"/>
      <c r="H104" s="159"/>
      <c r="I104" s="159"/>
      <c r="J104" s="159"/>
      <c r="K104" s="159"/>
      <c r="L104" s="159"/>
      <c r="M104" s="159"/>
      <c r="N104" s="159"/>
      <c r="O104" s="160"/>
    </row>
    <row r="105" spans="1:15" ht="19.5" customHeight="1" x14ac:dyDescent="0.15">
      <c r="A105" s="109" t="s">
        <v>12</v>
      </c>
      <c r="B105" s="189"/>
      <c r="C105" s="120" t="s">
        <v>13</v>
      </c>
      <c r="D105" s="194"/>
      <c r="E105" s="194"/>
      <c r="F105" s="173"/>
      <c r="G105" s="173"/>
      <c r="H105" s="173"/>
      <c r="I105" s="173"/>
      <c r="J105" s="173"/>
      <c r="K105" s="173"/>
      <c r="L105" s="173"/>
      <c r="M105" s="173"/>
      <c r="N105" s="173"/>
      <c r="O105" s="173"/>
    </row>
    <row r="106" spans="1:15" ht="19.5" customHeight="1" x14ac:dyDescent="0.15">
      <c r="A106" s="190"/>
      <c r="B106" s="191"/>
      <c r="C106" s="120" t="s">
        <v>14</v>
      </c>
      <c r="D106" s="194"/>
      <c r="E106" s="194"/>
      <c r="F106" s="173"/>
      <c r="G106" s="173"/>
      <c r="H106" s="173"/>
      <c r="I106" s="173"/>
      <c r="J106" s="173"/>
      <c r="K106" s="173"/>
      <c r="L106" s="173"/>
      <c r="M106" s="173"/>
      <c r="N106" s="173"/>
      <c r="O106" s="173"/>
    </row>
    <row r="107" spans="1:15" ht="19.5" customHeight="1" x14ac:dyDescent="0.15">
      <c r="A107" s="190"/>
      <c r="B107" s="191"/>
      <c r="C107" s="120" t="s">
        <v>4</v>
      </c>
      <c r="D107" s="194"/>
      <c r="E107" s="194"/>
      <c r="F107" s="173"/>
      <c r="G107" s="173"/>
      <c r="H107" s="173"/>
      <c r="I107" s="173"/>
      <c r="J107" s="173"/>
      <c r="K107" s="173"/>
      <c r="L107" s="173"/>
      <c r="M107" s="173"/>
      <c r="N107" s="173"/>
      <c r="O107" s="173"/>
    </row>
    <row r="108" spans="1:15" ht="19.5" customHeight="1" x14ac:dyDescent="0.15">
      <c r="A108" s="190"/>
      <c r="B108" s="191"/>
      <c r="C108" s="174" t="s">
        <v>15</v>
      </c>
      <c r="D108" s="175"/>
      <c r="E108" s="176"/>
      <c r="F108" s="180"/>
      <c r="G108" s="180"/>
      <c r="H108" s="180"/>
      <c r="I108" s="180"/>
      <c r="J108" s="180"/>
      <c r="K108" s="180"/>
      <c r="L108" s="180"/>
      <c r="M108" s="180"/>
      <c r="N108" s="180"/>
      <c r="O108" s="180"/>
    </row>
    <row r="109" spans="1:15" ht="19.5" customHeight="1" x14ac:dyDescent="0.15">
      <c r="A109" s="192"/>
      <c r="B109" s="193"/>
      <c r="C109" s="177"/>
      <c r="D109" s="178"/>
      <c r="E109" s="179"/>
      <c r="F109" s="180"/>
      <c r="G109" s="180"/>
      <c r="H109" s="180"/>
      <c r="I109" s="180"/>
      <c r="J109" s="180"/>
      <c r="K109" s="180"/>
      <c r="L109" s="180"/>
      <c r="M109" s="180"/>
      <c r="N109" s="180"/>
      <c r="O109" s="180"/>
    </row>
    <row r="110" spans="1:15" ht="20.25" customHeight="1" x14ac:dyDescent="0.15">
      <c r="A110" s="91" t="s">
        <v>32</v>
      </c>
      <c r="B110" s="92"/>
      <c r="C110" s="91"/>
      <c r="D110" s="181"/>
      <c r="E110" s="181"/>
      <c r="F110" s="181"/>
      <c r="G110" s="181"/>
      <c r="H110" s="181"/>
      <c r="I110" s="181"/>
      <c r="J110" s="181"/>
      <c r="K110" s="181"/>
      <c r="L110" s="181"/>
      <c r="M110" s="181"/>
      <c r="N110" s="181"/>
      <c r="O110" s="182"/>
    </row>
    <row r="111" spans="1:15" ht="20.25" customHeight="1" x14ac:dyDescent="0.15">
      <c r="A111" s="93"/>
      <c r="B111" s="94"/>
      <c r="C111" s="183"/>
      <c r="D111" s="184"/>
      <c r="E111" s="184"/>
      <c r="F111" s="184"/>
      <c r="G111" s="184"/>
      <c r="H111" s="184"/>
      <c r="I111" s="184"/>
      <c r="J111" s="184"/>
      <c r="K111" s="184"/>
      <c r="L111" s="184"/>
      <c r="M111" s="184"/>
      <c r="N111" s="184"/>
      <c r="O111" s="185"/>
    </row>
    <row r="112" spans="1:15" ht="20.25" customHeight="1" x14ac:dyDescent="0.15">
      <c r="A112" s="95"/>
      <c r="B112" s="96"/>
      <c r="C112" s="186"/>
      <c r="D112" s="187"/>
      <c r="E112" s="187"/>
      <c r="F112" s="187"/>
      <c r="G112" s="187"/>
      <c r="H112" s="187"/>
      <c r="I112" s="187"/>
      <c r="J112" s="187"/>
      <c r="K112" s="187"/>
      <c r="L112" s="187"/>
      <c r="M112" s="187"/>
      <c r="N112" s="187"/>
      <c r="O112" s="188"/>
    </row>
  </sheetData>
  <sheetProtection sheet="1" objects="1" scenarios="1" selectLockedCells="1"/>
  <mergeCells count="157">
    <mergeCell ref="A4:C4"/>
    <mergeCell ref="D4:O4"/>
    <mergeCell ref="A5:C5"/>
    <mergeCell ref="D5:O5"/>
    <mergeCell ref="A6:C6"/>
    <mergeCell ref="D6:O6"/>
    <mergeCell ref="M14:N14"/>
    <mergeCell ref="A15:B16"/>
    <mergeCell ref="C15:F15"/>
    <mergeCell ref="O15:O16"/>
    <mergeCell ref="C16:F16"/>
    <mergeCell ref="A8:C8"/>
    <mergeCell ref="G8:H8"/>
    <mergeCell ref="M10:N10"/>
    <mergeCell ref="A11:F11"/>
    <mergeCell ref="M11:N11"/>
    <mergeCell ref="A17:B18"/>
    <mergeCell ref="C17:F17"/>
    <mergeCell ref="O17:O18"/>
    <mergeCell ref="C18:F18"/>
    <mergeCell ref="A23:B24"/>
    <mergeCell ref="C23:F23"/>
    <mergeCell ref="O23:O24"/>
    <mergeCell ref="C24:F24"/>
    <mergeCell ref="O21:O22"/>
    <mergeCell ref="C22:F22"/>
    <mergeCell ref="A25:B26"/>
    <mergeCell ref="C25:F25"/>
    <mergeCell ref="O25:O26"/>
    <mergeCell ref="C26:F26"/>
    <mergeCell ref="A19:B20"/>
    <mergeCell ref="C19:F19"/>
    <mergeCell ref="O19:O20"/>
    <mergeCell ref="C20:F20"/>
    <mergeCell ref="A21:B22"/>
    <mergeCell ref="C21:F21"/>
    <mergeCell ref="A31:B32"/>
    <mergeCell ref="C31:F31"/>
    <mergeCell ref="O31:O32"/>
    <mergeCell ref="C32:F32"/>
    <mergeCell ref="A33:B34"/>
    <mergeCell ref="C33:F33"/>
    <mergeCell ref="O33:O34"/>
    <mergeCell ref="C34:F34"/>
    <mergeCell ref="A27:B28"/>
    <mergeCell ref="C27:F27"/>
    <mergeCell ref="O27:O28"/>
    <mergeCell ref="C28:F28"/>
    <mergeCell ref="A29:B30"/>
    <mergeCell ref="C29:F29"/>
    <mergeCell ref="O29:O30"/>
    <mergeCell ref="C30:F30"/>
    <mergeCell ref="A39:B40"/>
    <mergeCell ref="C39:F39"/>
    <mergeCell ref="O39:O40"/>
    <mergeCell ref="C40:F40"/>
    <mergeCell ref="A41:B42"/>
    <mergeCell ref="C41:F41"/>
    <mergeCell ref="O41:O42"/>
    <mergeCell ref="C42:F42"/>
    <mergeCell ref="A35:B36"/>
    <mergeCell ref="C35:F35"/>
    <mergeCell ref="O35:O36"/>
    <mergeCell ref="C36:F36"/>
    <mergeCell ref="A37:B38"/>
    <mergeCell ref="C37:F37"/>
    <mergeCell ref="O37:O38"/>
    <mergeCell ref="C38:F38"/>
    <mergeCell ref="F61:G61"/>
    <mergeCell ref="H61:O61"/>
    <mergeCell ref="F62:G62"/>
    <mergeCell ref="H62:O62"/>
    <mergeCell ref="A64:B64"/>
    <mergeCell ref="C64:O64"/>
    <mergeCell ref="A47:B48"/>
    <mergeCell ref="C47:F47"/>
    <mergeCell ref="O47:O48"/>
    <mergeCell ref="C48:F48"/>
    <mergeCell ref="D56:E56"/>
    <mergeCell ref="D57:E57"/>
    <mergeCell ref="D58:E58"/>
    <mergeCell ref="F56:O56"/>
    <mergeCell ref="F57:O57"/>
    <mergeCell ref="F58:N58"/>
    <mergeCell ref="A49:O49"/>
    <mergeCell ref="A60:O60"/>
    <mergeCell ref="A65:B69"/>
    <mergeCell ref="C65:E65"/>
    <mergeCell ref="F65:O65"/>
    <mergeCell ref="C66:E66"/>
    <mergeCell ref="F66:O66"/>
    <mergeCell ref="C67:E67"/>
    <mergeCell ref="F67:O67"/>
    <mergeCell ref="C68:E69"/>
    <mergeCell ref="F68:O69"/>
    <mergeCell ref="F77:O77"/>
    <mergeCell ref="C78:E79"/>
    <mergeCell ref="F78:O79"/>
    <mergeCell ref="A80:B82"/>
    <mergeCell ref="C80:O82"/>
    <mergeCell ref="A84:B84"/>
    <mergeCell ref="C84:O84"/>
    <mergeCell ref="A70:B72"/>
    <mergeCell ref="C70:O72"/>
    <mergeCell ref="A74:B74"/>
    <mergeCell ref="C74:O74"/>
    <mergeCell ref="A75:B79"/>
    <mergeCell ref="C75:E75"/>
    <mergeCell ref="F75:O75"/>
    <mergeCell ref="C76:E76"/>
    <mergeCell ref="F76:O76"/>
    <mergeCell ref="C77:E77"/>
    <mergeCell ref="C97:E97"/>
    <mergeCell ref="A85:B89"/>
    <mergeCell ref="C85:E85"/>
    <mergeCell ref="F85:O85"/>
    <mergeCell ref="C86:E86"/>
    <mergeCell ref="F86:O86"/>
    <mergeCell ref="C87:E87"/>
    <mergeCell ref="F87:O87"/>
    <mergeCell ref="C88:E89"/>
    <mergeCell ref="F88:O89"/>
    <mergeCell ref="A110:B112"/>
    <mergeCell ref="C110:O112"/>
    <mergeCell ref="A105:B109"/>
    <mergeCell ref="C105:E105"/>
    <mergeCell ref="F105:O105"/>
    <mergeCell ref="C106:E106"/>
    <mergeCell ref="F106:O106"/>
    <mergeCell ref="C107:E107"/>
    <mergeCell ref="F107:O107"/>
    <mergeCell ref="C108:E109"/>
    <mergeCell ref="F108:O109"/>
    <mergeCell ref="A104:B104"/>
    <mergeCell ref="C104:O104"/>
    <mergeCell ref="A43:B44"/>
    <mergeCell ref="C43:F43"/>
    <mergeCell ref="O43:O44"/>
    <mergeCell ref="C44:F44"/>
    <mergeCell ref="A45:B46"/>
    <mergeCell ref="C45:F45"/>
    <mergeCell ref="O45:O46"/>
    <mergeCell ref="C46:F46"/>
    <mergeCell ref="F97:O97"/>
    <mergeCell ref="C98:E99"/>
    <mergeCell ref="F98:O99"/>
    <mergeCell ref="A100:B102"/>
    <mergeCell ref="C100:O102"/>
    <mergeCell ref="A90:B92"/>
    <mergeCell ref="C90:O92"/>
    <mergeCell ref="A94:B94"/>
    <mergeCell ref="C94:O94"/>
    <mergeCell ref="A95:B99"/>
    <mergeCell ref="C95:E95"/>
    <mergeCell ref="F95:O95"/>
    <mergeCell ref="C96:E96"/>
    <mergeCell ref="F96:O96"/>
  </mergeCells>
  <phoneticPr fontId="2"/>
  <conditionalFormatting sqref="O15:O48">
    <cfRule type="containsBlanks" dxfId="1" priority="1">
      <formula>LEN(TRIM(O15))=0</formula>
    </cfRule>
    <cfRule type="cellIs" dxfId="0" priority="2" operator="greaterThan">
      <formula>80</formula>
    </cfRule>
  </conditionalFormatting>
  <dataValidations count="1">
    <dataValidation type="list" allowBlank="1" showInputMessage="1" showErrorMessage="1" sqref="G8:H8" xr:uid="{00000000-0002-0000-0100-000000000000}">
      <formula1>"前期,後期"</formula1>
    </dataValidation>
  </dataValidations>
  <pageMargins left="0.59055118110236227" right="0.51181102362204722" top="0.47244094488188981" bottom="0.19685039370078741" header="0" footer="0"/>
  <pageSetup paperSize="9" scale="82" fitToHeight="2" orientation="portrait" blackAndWhite="1" horizontalDpi="300" verticalDpi="300" r:id="rId1"/>
  <headerFooter alignWithMargins="0"/>
  <rowBreaks count="1" manualBreakCount="1">
    <brk id="60" max="14" man="1"/>
  </rowBreaks>
  <ignoredErrors>
    <ignoredError sqref="G14 H14:L14 G10:L10 O16 C17:F17 D16:F16 C19:F19 D18:F18 C21:F21 D20:F20" unlockedFormula="1"/>
    <ignoredError sqref="C18 C20 C22:F42" formula="1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サービス一覧!$B$1:$B$4</xm:f>
          </x14:formula1>
          <xm:sqref>A15:B48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52"/>
  <sheetViews>
    <sheetView view="pageBreakPreview" zoomScaleNormal="100" zoomScaleSheetLayoutView="100" workbookViewId="0">
      <selection activeCell="C17" sqref="C17:O18"/>
    </sheetView>
  </sheetViews>
  <sheetFormatPr defaultRowHeight="13.5" x14ac:dyDescent="0.15"/>
  <cols>
    <col min="1" max="1" width="9" style="5"/>
    <col min="2" max="2" width="9" style="5" customWidth="1"/>
    <col min="3" max="6" width="9.625" style="5" customWidth="1"/>
    <col min="7" max="12" width="5.625" style="5" customWidth="1"/>
    <col min="13" max="13" width="2.5" style="5" bestFit="1" customWidth="1"/>
    <col min="14" max="14" width="5.625" style="5" customWidth="1"/>
    <col min="15" max="15" width="11.125" style="5" customWidth="1"/>
    <col min="16" max="16384" width="9" style="1"/>
  </cols>
  <sheetData>
    <row r="1" spans="1:15" s="2" customFormat="1" ht="19.5" customHeight="1" x14ac:dyDescent="0.15">
      <c r="A1" s="5"/>
      <c r="B1" s="5"/>
      <c r="C1" s="5"/>
      <c r="D1" s="5"/>
      <c r="E1" s="5"/>
      <c r="F1" s="230" t="s">
        <v>6</v>
      </c>
      <c r="G1" s="231"/>
      <c r="H1" s="232"/>
      <c r="I1" s="233"/>
      <c r="J1" s="233"/>
      <c r="K1" s="233"/>
      <c r="L1" s="233"/>
      <c r="M1" s="233"/>
      <c r="N1" s="233"/>
      <c r="O1" s="233"/>
    </row>
    <row r="2" spans="1:15" s="2" customFormat="1" ht="19.5" customHeight="1" x14ac:dyDescent="0.15">
      <c r="A2" s="19"/>
      <c r="B2" s="19"/>
      <c r="C2" s="5"/>
      <c r="D2" s="5"/>
      <c r="E2" s="5"/>
      <c r="F2" s="120" t="s">
        <v>23</v>
      </c>
      <c r="G2" s="121"/>
      <c r="H2" s="234"/>
      <c r="I2" s="235"/>
      <c r="J2" s="235"/>
      <c r="K2" s="235"/>
      <c r="L2" s="235"/>
      <c r="M2" s="235"/>
      <c r="N2" s="235"/>
      <c r="O2" s="236"/>
    </row>
    <row r="3" spans="1:15" s="2" customFormat="1" ht="18" customHeight="1" x14ac:dyDescent="0.15">
      <c r="A3" s="30" t="s">
        <v>42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1:15" s="2" customFormat="1" ht="19.5" customHeight="1" x14ac:dyDescent="0.15">
      <c r="A4" s="156" t="s">
        <v>22</v>
      </c>
      <c r="B4" s="200"/>
      <c r="C4" s="215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9"/>
    </row>
    <row r="5" spans="1:15" s="3" customFormat="1" ht="19.5" customHeight="1" x14ac:dyDescent="0.15">
      <c r="A5" s="109" t="s">
        <v>12</v>
      </c>
      <c r="B5" s="189"/>
      <c r="C5" s="89" t="s">
        <v>13</v>
      </c>
      <c r="D5" s="223"/>
      <c r="E5" s="223"/>
      <c r="F5" s="219"/>
      <c r="G5" s="220"/>
      <c r="H5" s="220"/>
      <c r="I5" s="220"/>
      <c r="J5" s="220"/>
      <c r="K5" s="220"/>
      <c r="L5" s="220"/>
      <c r="M5" s="220"/>
      <c r="N5" s="220"/>
      <c r="O5" s="218"/>
    </row>
    <row r="6" spans="1:15" ht="19.5" customHeight="1" x14ac:dyDescent="0.15">
      <c r="A6" s="190"/>
      <c r="B6" s="191"/>
      <c r="C6" s="89" t="s">
        <v>14</v>
      </c>
      <c r="D6" s="218"/>
      <c r="E6" s="218"/>
      <c r="F6" s="219"/>
      <c r="G6" s="220"/>
      <c r="H6" s="220"/>
      <c r="I6" s="220"/>
      <c r="J6" s="220"/>
      <c r="K6" s="220"/>
      <c r="L6" s="220"/>
      <c r="M6" s="220"/>
      <c r="N6" s="220"/>
      <c r="O6" s="218"/>
    </row>
    <row r="7" spans="1:15" ht="19.5" customHeight="1" x14ac:dyDescent="0.15">
      <c r="A7" s="190"/>
      <c r="B7" s="191"/>
      <c r="C7" s="89" t="s">
        <v>4</v>
      </c>
      <c r="D7" s="218"/>
      <c r="E7" s="218"/>
      <c r="F7" s="219"/>
      <c r="G7" s="220"/>
      <c r="H7" s="220"/>
      <c r="I7" s="220"/>
      <c r="J7" s="220"/>
      <c r="K7" s="220"/>
      <c r="L7" s="220"/>
      <c r="M7" s="220"/>
      <c r="N7" s="220"/>
      <c r="O7" s="218"/>
    </row>
    <row r="8" spans="1:15" ht="19.5" customHeight="1" x14ac:dyDescent="0.15">
      <c r="A8" s="190"/>
      <c r="B8" s="191"/>
      <c r="C8" s="88" t="s">
        <v>15</v>
      </c>
      <c r="D8" s="218"/>
      <c r="E8" s="218"/>
      <c r="F8" s="221"/>
      <c r="G8" s="222"/>
      <c r="H8" s="222"/>
      <c r="I8" s="222"/>
      <c r="J8" s="222"/>
      <c r="K8" s="222"/>
      <c r="L8" s="222"/>
      <c r="M8" s="222"/>
      <c r="N8" s="222"/>
      <c r="O8" s="218"/>
    </row>
    <row r="9" spans="1:15" ht="19.5" customHeight="1" x14ac:dyDescent="0.15">
      <c r="A9" s="192"/>
      <c r="B9" s="193"/>
      <c r="C9" s="218"/>
      <c r="D9" s="218"/>
      <c r="E9" s="218"/>
      <c r="F9" s="222"/>
      <c r="G9" s="222"/>
      <c r="H9" s="222"/>
      <c r="I9" s="222"/>
      <c r="J9" s="222"/>
      <c r="K9" s="222"/>
      <c r="L9" s="222"/>
      <c r="M9" s="222"/>
      <c r="N9" s="222"/>
      <c r="O9" s="218"/>
    </row>
    <row r="10" spans="1:15" ht="19.5" customHeight="1" x14ac:dyDescent="0.15">
      <c r="A10" s="91" t="s">
        <v>32</v>
      </c>
      <c r="B10" s="92"/>
      <c r="C10" s="91"/>
      <c r="D10" s="224"/>
      <c r="E10" s="224"/>
      <c r="F10" s="224"/>
      <c r="G10" s="224"/>
      <c r="H10" s="224"/>
      <c r="I10" s="224"/>
      <c r="J10" s="224"/>
      <c r="K10" s="224"/>
      <c r="L10" s="224"/>
      <c r="M10" s="224"/>
      <c r="N10" s="224"/>
      <c r="O10" s="92"/>
    </row>
    <row r="11" spans="1:15" ht="19.5" customHeight="1" x14ac:dyDescent="0.15">
      <c r="A11" s="93"/>
      <c r="B11" s="94"/>
      <c r="C11" s="225"/>
      <c r="D11" s="226"/>
      <c r="E11" s="226"/>
      <c r="F11" s="226"/>
      <c r="G11" s="226"/>
      <c r="H11" s="226"/>
      <c r="I11" s="226"/>
      <c r="J11" s="226"/>
      <c r="K11" s="226"/>
      <c r="L11" s="226"/>
      <c r="M11" s="226"/>
      <c r="N11" s="226"/>
      <c r="O11" s="94"/>
    </row>
    <row r="12" spans="1:15" ht="19.5" customHeight="1" x14ac:dyDescent="0.15">
      <c r="A12" s="95"/>
      <c r="B12" s="96"/>
      <c r="C12" s="95"/>
      <c r="D12" s="227"/>
      <c r="E12" s="227"/>
      <c r="F12" s="227"/>
      <c r="G12" s="227"/>
      <c r="H12" s="227"/>
      <c r="I12" s="227"/>
      <c r="J12" s="227"/>
      <c r="K12" s="227"/>
      <c r="L12" s="227"/>
      <c r="M12" s="227"/>
      <c r="N12" s="227"/>
      <c r="O12" s="96"/>
    </row>
    <row r="13" spans="1:15" ht="18" customHeight="1" x14ac:dyDescent="0.15"/>
    <row r="14" spans="1:15" ht="19.5" customHeight="1" x14ac:dyDescent="0.15">
      <c r="A14" s="156" t="s">
        <v>22</v>
      </c>
      <c r="B14" s="157"/>
      <c r="C14" s="215"/>
      <c r="D14" s="216"/>
      <c r="E14" s="216"/>
      <c r="F14" s="216"/>
      <c r="G14" s="216"/>
      <c r="H14" s="216"/>
      <c r="I14" s="216"/>
      <c r="J14" s="216"/>
      <c r="K14" s="216"/>
      <c r="L14" s="216"/>
      <c r="M14" s="216"/>
      <c r="N14" s="216"/>
      <c r="O14" s="217"/>
    </row>
    <row r="15" spans="1:15" ht="19.5" customHeight="1" x14ac:dyDescent="0.15">
      <c r="A15" s="109" t="s">
        <v>12</v>
      </c>
      <c r="B15" s="189"/>
      <c r="C15" s="89" t="s">
        <v>13</v>
      </c>
      <c r="D15" s="223"/>
      <c r="E15" s="223"/>
      <c r="F15" s="219"/>
      <c r="G15" s="220"/>
      <c r="H15" s="220"/>
      <c r="I15" s="220"/>
      <c r="J15" s="220"/>
      <c r="K15" s="220"/>
      <c r="L15" s="220"/>
      <c r="M15" s="220"/>
      <c r="N15" s="220"/>
      <c r="O15" s="218"/>
    </row>
    <row r="16" spans="1:15" ht="19.5" customHeight="1" x14ac:dyDescent="0.15">
      <c r="A16" s="190"/>
      <c r="B16" s="191"/>
      <c r="C16" s="89" t="s">
        <v>14</v>
      </c>
      <c r="D16" s="218"/>
      <c r="E16" s="218"/>
      <c r="F16" s="219"/>
      <c r="G16" s="220"/>
      <c r="H16" s="220"/>
      <c r="I16" s="220"/>
      <c r="J16" s="220"/>
      <c r="K16" s="220"/>
      <c r="L16" s="220"/>
      <c r="M16" s="220"/>
      <c r="N16" s="220"/>
      <c r="O16" s="218"/>
    </row>
    <row r="17" spans="1:15" ht="19.5" customHeight="1" x14ac:dyDescent="0.15">
      <c r="A17" s="190"/>
      <c r="B17" s="191"/>
      <c r="C17" s="89" t="s">
        <v>4</v>
      </c>
      <c r="D17" s="218"/>
      <c r="E17" s="218"/>
      <c r="F17" s="219"/>
      <c r="G17" s="220"/>
      <c r="H17" s="220"/>
      <c r="I17" s="220"/>
      <c r="J17" s="220"/>
      <c r="K17" s="220"/>
      <c r="L17" s="220"/>
      <c r="M17" s="220"/>
      <c r="N17" s="220"/>
      <c r="O17" s="218"/>
    </row>
    <row r="18" spans="1:15" ht="19.5" customHeight="1" x14ac:dyDescent="0.15">
      <c r="A18" s="190"/>
      <c r="B18" s="191"/>
      <c r="C18" s="88" t="s">
        <v>15</v>
      </c>
      <c r="D18" s="218"/>
      <c r="E18" s="218"/>
      <c r="F18" s="221"/>
      <c r="G18" s="222"/>
      <c r="H18" s="222"/>
      <c r="I18" s="222"/>
      <c r="J18" s="222"/>
      <c r="K18" s="222"/>
      <c r="L18" s="222"/>
      <c r="M18" s="222"/>
      <c r="N18" s="222"/>
      <c r="O18" s="218"/>
    </row>
    <row r="19" spans="1:15" ht="19.5" customHeight="1" x14ac:dyDescent="0.15">
      <c r="A19" s="192"/>
      <c r="B19" s="193"/>
      <c r="C19" s="218"/>
      <c r="D19" s="218"/>
      <c r="E19" s="218"/>
      <c r="F19" s="222"/>
      <c r="G19" s="222"/>
      <c r="H19" s="222"/>
      <c r="I19" s="222"/>
      <c r="J19" s="222"/>
      <c r="K19" s="222"/>
      <c r="L19" s="222"/>
      <c r="M19" s="222"/>
      <c r="N19" s="222"/>
      <c r="O19" s="218"/>
    </row>
    <row r="20" spans="1:15" ht="19.5" customHeight="1" x14ac:dyDescent="0.15">
      <c r="A20" s="91" t="s">
        <v>32</v>
      </c>
      <c r="B20" s="92"/>
      <c r="C20" s="91"/>
      <c r="D20" s="224"/>
      <c r="E20" s="224"/>
      <c r="F20" s="224"/>
      <c r="G20" s="224"/>
      <c r="H20" s="224"/>
      <c r="I20" s="224"/>
      <c r="J20" s="224"/>
      <c r="K20" s="224"/>
      <c r="L20" s="224"/>
      <c r="M20" s="224"/>
      <c r="N20" s="224"/>
      <c r="O20" s="92"/>
    </row>
    <row r="21" spans="1:15" ht="19.5" customHeight="1" x14ac:dyDescent="0.15">
      <c r="A21" s="93"/>
      <c r="B21" s="94"/>
      <c r="C21" s="225"/>
      <c r="D21" s="226"/>
      <c r="E21" s="226"/>
      <c r="F21" s="226"/>
      <c r="G21" s="226"/>
      <c r="H21" s="226"/>
      <c r="I21" s="226"/>
      <c r="J21" s="226"/>
      <c r="K21" s="226"/>
      <c r="L21" s="226"/>
      <c r="M21" s="226"/>
      <c r="N21" s="226"/>
      <c r="O21" s="94"/>
    </row>
    <row r="22" spans="1:15" ht="19.5" customHeight="1" x14ac:dyDescent="0.15">
      <c r="A22" s="95"/>
      <c r="B22" s="96"/>
      <c r="C22" s="95"/>
      <c r="D22" s="227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96"/>
    </row>
    <row r="23" spans="1:15" ht="18" customHeight="1" x14ac:dyDescent="0.15"/>
    <row r="24" spans="1:15" ht="19.5" customHeight="1" x14ac:dyDescent="0.15">
      <c r="A24" s="156" t="s">
        <v>22</v>
      </c>
      <c r="B24" s="157"/>
      <c r="C24" s="215"/>
      <c r="D24" s="216"/>
      <c r="E24" s="216"/>
      <c r="F24" s="216"/>
      <c r="G24" s="216"/>
      <c r="H24" s="216"/>
      <c r="I24" s="216"/>
      <c r="J24" s="216"/>
      <c r="K24" s="216"/>
      <c r="L24" s="216"/>
      <c r="M24" s="216"/>
      <c r="N24" s="216"/>
      <c r="O24" s="217"/>
    </row>
    <row r="25" spans="1:15" ht="19.5" customHeight="1" x14ac:dyDescent="0.15">
      <c r="A25" s="109" t="s">
        <v>12</v>
      </c>
      <c r="B25" s="189"/>
      <c r="C25" s="89" t="s">
        <v>13</v>
      </c>
      <c r="D25" s="223"/>
      <c r="E25" s="223"/>
      <c r="F25" s="219"/>
      <c r="G25" s="220"/>
      <c r="H25" s="220"/>
      <c r="I25" s="220"/>
      <c r="J25" s="220"/>
      <c r="K25" s="220"/>
      <c r="L25" s="220"/>
      <c r="M25" s="220"/>
      <c r="N25" s="220"/>
      <c r="O25" s="218"/>
    </row>
    <row r="26" spans="1:15" ht="19.5" customHeight="1" x14ac:dyDescent="0.15">
      <c r="A26" s="190"/>
      <c r="B26" s="191"/>
      <c r="C26" s="89" t="s">
        <v>14</v>
      </c>
      <c r="D26" s="218"/>
      <c r="E26" s="218"/>
      <c r="F26" s="219"/>
      <c r="G26" s="220"/>
      <c r="H26" s="220"/>
      <c r="I26" s="220"/>
      <c r="J26" s="220"/>
      <c r="K26" s="220"/>
      <c r="L26" s="220"/>
      <c r="M26" s="220"/>
      <c r="N26" s="220"/>
      <c r="O26" s="218"/>
    </row>
    <row r="27" spans="1:15" ht="19.5" customHeight="1" x14ac:dyDescent="0.15">
      <c r="A27" s="190"/>
      <c r="B27" s="191"/>
      <c r="C27" s="89" t="s">
        <v>4</v>
      </c>
      <c r="D27" s="218"/>
      <c r="E27" s="218"/>
      <c r="F27" s="219"/>
      <c r="G27" s="220"/>
      <c r="H27" s="220"/>
      <c r="I27" s="220"/>
      <c r="J27" s="220"/>
      <c r="K27" s="220"/>
      <c r="L27" s="220"/>
      <c r="M27" s="220"/>
      <c r="N27" s="220"/>
      <c r="O27" s="218"/>
    </row>
    <row r="28" spans="1:15" ht="19.5" customHeight="1" x14ac:dyDescent="0.15">
      <c r="A28" s="190"/>
      <c r="B28" s="191"/>
      <c r="C28" s="88" t="s">
        <v>15</v>
      </c>
      <c r="D28" s="218"/>
      <c r="E28" s="218"/>
      <c r="F28" s="221"/>
      <c r="G28" s="222"/>
      <c r="H28" s="222"/>
      <c r="I28" s="222"/>
      <c r="J28" s="222"/>
      <c r="K28" s="222"/>
      <c r="L28" s="222"/>
      <c r="M28" s="222"/>
      <c r="N28" s="222"/>
      <c r="O28" s="218"/>
    </row>
    <row r="29" spans="1:15" ht="19.5" customHeight="1" x14ac:dyDescent="0.15">
      <c r="A29" s="192"/>
      <c r="B29" s="193"/>
      <c r="C29" s="218"/>
      <c r="D29" s="218"/>
      <c r="E29" s="218"/>
      <c r="F29" s="222"/>
      <c r="G29" s="222"/>
      <c r="H29" s="222"/>
      <c r="I29" s="222"/>
      <c r="J29" s="222"/>
      <c r="K29" s="222"/>
      <c r="L29" s="222"/>
      <c r="M29" s="222"/>
      <c r="N29" s="222"/>
      <c r="O29" s="218"/>
    </row>
    <row r="30" spans="1:15" ht="19.5" customHeight="1" x14ac:dyDescent="0.15">
      <c r="A30" s="91" t="s">
        <v>32</v>
      </c>
      <c r="B30" s="92"/>
      <c r="C30" s="91"/>
      <c r="D30" s="224"/>
      <c r="E30" s="224"/>
      <c r="F30" s="224"/>
      <c r="G30" s="224"/>
      <c r="H30" s="224"/>
      <c r="I30" s="224"/>
      <c r="J30" s="224"/>
      <c r="K30" s="224"/>
      <c r="L30" s="224"/>
      <c r="M30" s="224"/>
      <c r="N30" s="224"/>
      <c r="O30" s="92"/>
    </row>
    <row r="31" spans="1:15" ht="19.5" customHeight="1" x14ac:dyDescent="0.15">
      <c r="A31" s="93"/>
      <c r="B31" s="94"/>
      <c r="C31" s="225"/>
      <c r="D31" s="226"/>
      <c r="E31" s="226"/>
      <c r="F31" s="226"/>
      <c r="G31" s="226"/>
      <c r="H31" s="226"/>
      <c r="I31" s="226"/>
      <c r="J31" s="226"/>
      <c r="K31" s="226"/>
      <c r="L31" s="226"/>
      <c r="M31" s="226"/>
      <c r="N31" s="226"/>
      <c r="O31" s="94"/>
    </row>
    <row r="32" spans="1:15" ht="19.5" customHeight="1" x14ac:dyDescent="0.15">
      <c r="A32" s="95"/>
      <c r="B32" s="96"/>
      <c r="C32" s="95"/>
      <c r="D32" s="227"/>
      <c r="E32" s="227"/>
      <c r="F32" s="227"/>
      <c r="G32" s="227"/>
      <c r="H32" s="227"/>
      <c r="I32" s="227"/>
      <c r="J32" s="227"/>
      <c r="K32" s="227"/>
      <c r="L32" s="227"/>
      <c r="M32" s="227"/>
      <c r="N32" s="227"/>
      <c r="O32" s="96"/>
    </row>
    <row r="33" spans="1:15" ht="18" customHeight="1" x14ac:dyDescent="0.15"/>
    <row r="34" spans="1:15" ht="19.5" customHeight="1" x14ac:dyDescent="0.15">
      <c r="A34" s="156" t="s">
        <v>22</v>
      </c>
      <c r="B34" s="157"/>
      <c r="C34" s="215"/>
      <c r="D34" s="216"/>
      <c r="E34" s="216"/>
      <c r="F34" s="216"/>
      <c r="G34" s="216"/>
      <c r="H34" s="216"/>
      <c r="I34" s="216"/>
      <c r="J34" s="216"/>
      <c r="K34" s="216"/>
      <c r="L34" s="216"/>
      <c r="M34" s="216"/>
      <c r="N34" s="216"/>
      <c r="O34" s="217"/>
    </row>
    <row r="35" spans="1:15" ht="19.5" customHeight="1" x14ac:dyDescent="0.15">
      <c r="A35" s="109" t="s">
        <v>12</v>
      </c>
      <c r="B35" s="189"/>
      <c r="C35" s="89" t="s">
        <v>13</v>
      </c>
      <c r="D35" s="223"/>
      <c r="E35" s="223"/>
      <c r="F35" s="219"/>
      <c r="G35" s="220"/>
      <c r="H35" s="220"/>
      <c r="I35" s="220"/>
      <c r="J35" s="220"/>
      <c r="K35" s="220"/>
      <c r="L35" s="220"/>
      <c r="M35" s="220"/>
      <c r="N35" s="220"/>
      <c r="O35" s="218"/>
    </row>
    <row r="36" spans="1:15" ht="19.5" customHeight="1" x14ac:dyDescent="0.15">
      <c r="A36" s="190"/>
      <c r="B36" s="191"/>
      <c r="C36" s="89" t="s">
        <v>14</v>
      </c>
      <c r="D36" s="218"/>
      <c r="E36" s="218"/>
      <c r="F36" s="219"/>
      <c r="G36" s="220"/>
      <c r="H36" s="220"/>
      <c r="I36" s="220"/>
      <c r="J36" s="220"/>
      <c r="K36" s="220"/>
      <c r="L36" s="220"/>
      <c r="M36" s="220"/>
      <c r="N36" s="220"/>
      <c r="O36" s="218"/>
    </row>
    <row r="37" spans="1:15" ht="19.5" customHeight="1" x14ac:dyDescent="0.15">
      <c r="A37" s="190"/>
      <c r="B37" s="191"/>
      <c r="C37" s="89" t="s">
        <v>4</v>
      </c>
      <c r="D37" s="218"/>
      <c r="E37" s="218"/>
      <c r="F37" s="219"/>
      <c r="G37" s="220"/>
      <c r="H37" s="220"/>
      <c r="I37" s="220"/>
      <c r="J37" s="220"/>
      <c r="K37" s="220"/>
      <c r="L37" s="220"/>
      <c r="M37" s="220"/>
      <c r="N37" s="220"/>
      <c r="O37" s="218"/>
    </row>
    <row r="38" spans="1:15" ht="19.5" customHeight="1" x14ac:dyDescent="0.15">
      <c r="A38" s="190"/>
      <c r="B38" s="191"/>
      <c r="C38" s="88" t="s">
        <v>15</v>
      </c>
      <c r="D38" s="218"/>
      <c r="E38" s="218"/>
      <c r="F38" s="221"/>
      <c r="G38" s="222"/>
      <c r="H38" s="222"/>
      <c r="I38" s="222"/>
      <c r="J38" s="222"/>
      <c r="K38" s="222"/>
      <c r="L38" s="222"/>
      <c r="M38" s="222"/>
      <c r="N38" s="222"/>
      <c r="O38" s="218"/>
    </row>
    <row r="39" spans="1:15" ht="19.5" customHeight="1" x14ac:dyDescent="0.15">
      <c r="A39" s="192"/>
      <c r="B39" s="193"/>
      <c r="C39" s="218"/>
      <c r="D39" s="218"/>
      <c r="E39" s="218"/>
      <c r="F39" s="222"/>
      <c r="G39" s="222"/>
      <c r="H39" s="222"/>
      <c r="I39" s="222"/>
      <c r="J39" s="222"/>
      <c r="K39" s="222"/>
      <c r="L39" s="222"/>
      <c r="M39" s="222"/>
      <c r="N39" s="222"/>
      <c r="O39" s="218"/>
    </row>
    <row r="40" spans="1:15" ht="19.5" customHeight="1" x14ac:dyDescent="0.15">
      <c r="A40" s="91" t="s">
        <v>32</v>
      </c>
      <c r="B40" s="92"/>
      <c r="C40" s="91"/>
      <c r="D40" s="224"/>
      <c r="E40" s="224"/>
      <c r="F40" s="224"/>
      <c r="G40" s="224"/>
      <c r="H40" s="224"/>
      <c r="I40" s="224"/>
      <c r="J40" s="224"/>
      <c r="K40" s="224"/>
      <c r="L40" s="224"/>
      <c r="M40" s="224"/>
      <c r="N40" s="224"/>
      <c r="O40" s="92"/>
    </row>
    <row r="41" spans="1:15" ht="19.5" customHeight="1" x14ac:dyDescent="0.15">
      <c r="A41" s="93"/>
      <c r="B41" s="94"/>
      <c r="C41" s="225"/>
      <c r="D41" s="226"/>
      <c r="E41" s="226"/>
      <c r="F41" s="226"/>
      <c r="G41" s="226"/>
      <c r="H41" s="226"/>
      <c r="I41" s="226"/>
      <c r="J41" s="226"/>
      <c r="K41" s="226"/>
      <c r="L41" s="226"/>
      <c r="M41" s="226"/>
      <c r="N41" s="226"/>
      <c r="O41" s="94"/>
    </row>
    <row r="42" spans="1:15" ht="19.5" customHeight="1" x14ac:dyDescent="0.15">
      <c r="A42" s="95"/>
      <c r="B42" s="96"/>
      <c r="C42" s="95"/>
      <c r="D42" s="227"/>
      <c r="E42" s="227"/>
      <c r="F42" s="227"/>
      <c r="G42" s="227"/>
      <c r="H42" s="227"/>
      <c r="I42" s="227"/>
      <c r="J42" s="227"/>
      <c r="K42" s="227"/>
      <c r="L42" s="227"/>
      <c r="M42" s="227"/>
      <c r="N42" s="227"/>
      <c r="O42" s="96"/>
    </row>
    <row r="43" spans="1:15" ht="18" customHeight="1" x14ac:dyDescent="0.15"/>
    <row r="44" spans="1:15" ht="19.5" customHeight="1" x14ac:dyDescent="0.15">
      <c r="A44" s="156" t="s">
        <v>22</v>
      </c>
      <c r="B44" s="157"/>
      <c r="C44" s="215"/>
      <c r="D44" s="216"/>
      <c r="E44" s="216"/>
      <c r="F44" s="216"/>
      <c r="G44" s="216"/>
      <c r="H44" s="216"/>
      <c r="I44" s="216"/>
      <c r="J44" s="216"/>
      <c r="K44" s="216"/>
      <c r="L44" s="216"/>
      <c r="M44" s="216"/>
      <c r="N44" s="216"/>
      <c r="O44" s="217"/>
    </row>
    <row r="45" spans="1:15" ht="19.5" customHeight="1" x14ac:dyDescent="0.15">
      <c r="A45" s="109" t="s">
        <v>12</v>
      </c>
      <c r="B45" s="189"/>
      <c r="C45" s="89" t="s">
        <v>13</v>
      </c>
      <c r="D45" s="223"/>
      <c r="E45" s="223"/>
      <c r="F45" s="219"/>
      <c r="G45" s="220"/>
      <c r="H45" s="220"/>
      <c r="I45" s="220"/>
      <c r="J45" s="220"/>
      <c r="K45" s="220"/>
      <c r="L45" s="220"/>
      <c r="M45" s="220"/>
      <c r="N45" s="220"/>
      <c r="O45" s="218"/>
    </row>
    <row r="46" spans="1:15" ht="19.5" customHeight="1" x14ac:dyDescent="0.15">
      <c r="A46" s="190"/>
      <c r="B46" s="191"/>
      <c r="C46" s="89" t="s">
        <v>14</v>
      </c>
      <c r="D46" s="218"/>
      <c r="E46" s="218"/>
      <c r="F46" s="219"/>
      <c r="G46" s="220"/>
      <c r="H46" s="220"/>
      <c r="I46" s="220"/>
      <c r="J46" s="220"/>
      <c r="K46" s="220"/>
      <c r="L46" s="220"/>
      <c r="M46" s="220"/>
      <c r="N46" s="220"/>
      <c r="O46" s="218"/>
    </row>
    <row r="47" spans="1:15" ht="19.5" customHeight="1" x14ac:dyDescent="0.15">
      <c r="A47" s="190"/>
      <c r="B47" s="191"/>
      <c r="C47" s="89" t="s">
        <v>4</v>
      </c>
      <c r="D47" s="218"/>
      <c r="E47" s="218"/>
      <c r="F47" s="219"/>
      <c r="G47" s="220"/>
      <c r="H47" s="220"/>
      <c r="I47" s="220"/>
      <c r="J47" s="220"/>
      <c r="K47" s="220"/>
      <c r="L47" s="220"/>
      <c r="M47" s="220"/>
      <c r="N47" s="220"/>
      <c r="O47" s="218"/>
    </row>
    <row r="48" spans="1:15" ht="19.5" customHeight="1" x14ac:dyDescent="0.15">
      <c r="A48" s="190"/>
      <c r="B48" s="191"/>
      <c r="C48" s="88" t="s">
        <v>15</v>
      </c>
      <c r="D48" s="218"/>
      <c r="E48" s="218"/>
      <c r="F48" s="221"/>
      <c r="G48" s="222"/>
      <c r="H48" s="222"/>
      <c r="I48" s="222"/>
      <c r="J48" s="222"/>
      <c r="K48" s="222"/>
      <c r="L48" s="222"/>
      <c r="M48" s="222"/>
      <c r="N48" s="222"/>
      <c r="O48" s="218"/>
    </row>
    <row r="49" spans="1:15" ht="19.5" customHeight="1" x14ac:dyDescent="0.15">
      <c r="A49" s="192"/>
      <c r="B49" s="193"/>
      <c r="C49" s="218"/>
      <c r="D49" s="218"/>
      <c r="E49" s="218"/>
      <c r="F49" s="222"/>
      <c r="G49" s="222"/>
      <c r="H49" s="222"/>
      <c r="I49" s="222"/>
      <c r="J49" s="222"/>
      <c r="K49" s="222"/>
      <c r="L49" s="222"/>
      <c r="M49" s="222"/>
      <c r="N49" s="222"/>
      <c r="O49" s="218"/>
    </row>
    <row r="50" spans="1:15" ht="19.5" customHeight="1" x14ac:dyDescent="0.15">
      <c r="A50" s="91" t="s">
        <v>32</v>
      </c>
      <c r="B50" s="92"/>
      <c r="C50" s="91"/>
      <c r="D50" s="224"/>
      <c r="E50" s="224"/>
      <c r="F50" s="224"/>
      <c r="G50" s="224"/>
      <c r="H50" s="224"/>
      <c r="I50" s="224"/>
      <c r="J50" s="224"/>
      <c r="K50" s="224"/>
      <c r="L50" s="224"/>
      <c r="M50" s="224"/>
      <c r="N50" s="224"/>
      <c r="O50" s="92"/>
    </row>
    <row r="51" spans="1:15" ht="19.5" customHeight="1" x14ac:dyDescent="0.15">
      <c r="A51" s="93"/>
      <c r="B51" s="94"/>
      <c r="C51" s="225"/>
      <c r="D51" s="226"/>
      <c r="E51" s="226"/>
      <c r="F51" s="226"/>
      <c r="G51" s="226"/>
      <c r="H51" s="226"/>
      <c r="I51" s="226"/>
      <c r="J51" s="226"/>
      <c r="K51" s="226"/>
      <c r="L51" s="226"/>
      <c r="M51" s="226"/>
      <c r="N51" s="226"/>
      <c r="O51" s="94"/>
    </row>
    <row r="52" spans="1:15" ht="19.5" customHeight="1" x14ac:dyDescent="0.15">
      <c r="A52" s="95"/>
      <c r="B52" s="96"/>
      <c r="C52" s="95"/>
      <c r="D52" s="227"/>
      <c r="E52" s="227"/>
      <c r="F52" s="227"/>
      <c r="G52" s="227"/>
      <c r="H52" s="227"/>
      <c r="I52" s="227"/>
      <c r="J52" s="227"/>
      <c r="K52" s="227"/>
      <c r="L52" s="227"/>
      <c r="M52" s="227"/>
      <c r="N52" s="227"/>
      <c r="O52" s="96"/>
    </row>
  </sheetData>
  <sheetProtection formatCells="0" formatColumns="0" formatRows="0" insertColumns="0" insertRows="0" insertHyperlinks="0" deleteColumns="0" deleteRows="0" sort="0" autoFilter="0" pivotTables="0"/>
  <mergeCells count="69">
    <mergeCell ref="A4:B4"/>
    <mergeCell ref="C4:O4"/>
    <mergeCell ref="F1:G1"/>
    <mergeCell ref="F2:G2"/>
    <mergeCell ref="H1:O1"/>
    <mergeCell ref="H2:O2"/>
    <mergeCell ref="C5:E5"/>
    <mergeCell ref="C8:E9"/>
    <mergeCell ref="A5:B9"/>
    <mergeCell ref="F5:O5"/>
    <mergeCell ref="F6:O6"/>
    <mergeCell ref="F7:O7"/>
    <mergeCell ref="F8:O9"/>
    <mergeCell ref="A20:B22"/>
    <mergeCell ref="C10:O12"/>
    <mergeCell ref="C6:E6"/>
    <mergeCell ref="C7:E7"/>
    <mergeCell ref="A10:B12"/>
    <mergeCell ref="A14:B14"/>
    <mergeCell ref="C14:O14"/>
    <mergeCell ref="A15:B19"/>
    <mergeCell ref="C15:E15"/>
    <mergeCell ref="F15:O15"/>
    <mergeCell ref="C16:E16"/>
    <mergeCell ref="F16:O16"/>
    <mergeCell ref="C17:E17"/>
    <mergeCell ref="F17:O17"/>
    <mergeCell ref="C18:E19"/>
    <mergeCell ref="F18:O19"/>
    <mergeCell ref="C48:E49"/>
    <mergeCell ref="F48:O49"/>
    <mergeCell ref="A50:B52"/>
    <mergeCell ref="C50:O52"/>
    <mergeCell ref="F38:O39"/>
    <mergeCell ref="A40:B42"/>
    <mergeCell ref="C40:O42"/>
    <mergeCell ref="A44:B44"/>
    <mergeCell ref="C44:O44"/>
    <mergeCell ref="A45:B49"/>
    <mergeCell ref="F46:O46"/>
    <mergeCell ref="C47:E47"/>
    <mergeCell ref="F47:O47"/>
    <mergeCell ref="C45:E45"/>
    <mergeCell ref="F45:O45"/>
    <mergeCell ref="C46:E46"/>
    <mergeCell ref="C20:O22"/>
    <mergeCell ref="C30:O32"/>
    <mergeCell ref="C25:E25"/>
    <mergeCell ref="F25:O25"/>
    <mergeCell ref="C26:E26"/>
    <mergeCell ref="F26:O26"/>
    <mergeCell ref="C35:E35"/>
    <mergeCell ref="F35:O35"/>
    <mergeCell ref="C36:E36"/>
    <mergeCell ref="F36:O36"/>
    <mergeCell ref="A30:B32"/>
    <mergeCell ref="A35:B39"/>
    <mergeCell ref="C37:E37"/>
    <mergeCell ref="F37:O37"/>
    <mergeCell ref="C38:E39"/>
    <mergeCell ref="A24:B24"/>
    <mergeCell ref="C24:O24"/>
    <mergeCell ref="A25:B29"/>
    <mergeCell ref="A34:B34"/>
    <mergeCell ref="C34:O34"/>
    <mergeCell ref="C27:E27"/>
    <mergeCell ref="F27:O27"/>
    <mergeCell ref="C28:E29"/>
    <mergeCell ref="F28:O29"/>
  </mergeCells>
  <phoneticPr fontId="2"/>
  <dataValidations count="2">
    <dataValidation type="list" errorStyle="information" allowBlank="1" showInputMessage="1" showErrorMessage="1" sqref="C4:O4 C14:O14 C24:O24" xr:uid="{00000000-0002-0000-0200-000000000000}">
      <formula1>サービス名</formula1>
    </dataValidation>
    <dataValidation type="list" allowBlank="1" showInputMessage="1" showErrorMessage="1" sqref="C34:O34 C44:O44" xr:uid="{00000000-0002-0000-0200-000001000000}">
      <formula1>サービス名</formula1>
    </dataValidation>
  </dataValidations>
  <pageMargins left="0.74803149606299213" right="0.55118110236220474" top="0.51181102362204722" bottom="0.51181102362204722" header="0.51181102362204722" footer="0.51181102362204722"/>
  <pageSetup paperSize="9" scale="81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"/>
  <sheetViews>
    <sheetView workbookViewId="0">
      <selection activeCell="N29" sqref="N29"/>
    </sheetView>
  </sheetViews>
  <sheetFormatPr defaultRowHeight="13.5" x14ac:dyDescent="0.15"/>
  <sheetData>
    <row r="1" spans="1:2" x14ac:dyDescent="0.15">
      <c r="A1">
        <v>11</v>
      </c>
      <c r="B1" t="s">
        <v>17</v>
      </c>
    </row>
    <row r="2" spans="1:2" x14ac:dyDescent="0.15">
      <c r="A2">
        <v>15</v>
      </c>
      <c r="B2" t="s">
        <v>24</v>
      </c>
    </row>
    <row r="3" spans="1:2" x14ac:dyDescent="0.15">
      <c r="A3">
        <v>17</v>
      </c>
      <c r="B3" t="s">
        <v>16</v>
      </c>
    </row>
    <row r="4" spans="1:2" x14ac:dyDescent="0.15">
      <c r="A4">
        <v>78</v>
      </c>
      <c r="B4" t="s">
        <v>49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記載例</vt:lpstr>
      <vt:lpstr>判定様式（理由書）</vt:lpstr>
      <vt:lpstr>理由書</vt:lpstr>
      <vt:lpstr>サービス一覧</vt:lpstr>
      <vt:lpstr>記載例!Print_Area</vt:lpstr>
      <vt:lpstr>'判定様式（理由書）'!Print_Area</vt:lpstr>
      <vt:lpstr>理由書!Print_Area</vt:lpstr>
      <vt:lpstr>サービス名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2015-04-13T05:24:01Z</dcterms:created>
  <dcterms:modified xsi:type="dcterms:W3CDTF">2026-03-03T02:12:00Z</dcterms:modified>
</cp:coreProperties>
</file>