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bsrvinffl010\090_財務部\契約検査課\工事契約係\非公開\39契約書類作成支援\工事契約用\ウェブ掲載\電子契約用\"/>
    </mc:Choice>
  </mc:AlternateContent>
  <xr:revisionPtr revIDLastSave="0" documentId="13_ncr:1_{C1D62205-505D-4904-BCAF-1DCE311C1777}" xr6:coauthVersionLast="47" xr6:coauthVersionMax="47" xr10:uidLastSave="{00000000-0000-0000-0000-000000000000}"/>
  <bookViews>
    <workbookView xWindow="-110" yWindow="-110" windowWidth="19420" windowHeight="11500" tabRatio="922" xr2:uid="{00000000-000D-0000-FFFF-FFFF00000000}"/>
  </bookViews>
  <sheets>
    <sheet name="共通項目入力シート" sheetId="6" r:id="rId1"/>
    <sheet name="着手届" sheetId="7" r:id="rId2"/>
    <sheet name="請負代金内訳書" sheetId="3" r:id="rId3"/>
    <sheet name="工事契約書" sheetId="1" r:id="rId4"/>
    <sheet name="仲裁合意書" sheetId="14" r:id="rId5"/>
    <sheet name="工程表" sheetId="5" r:id="rId6"/>
    <sheet name="建退共収納書 (当初）" sheetId="19" r:id="rId7"/>
    <sheet name="建退共収納書 (変更)" sheetId="21" r:id="rId8"/>
    <sheet name="建退共理由書" sheetId="13" r:id="rId9"/>
    <sheet name="現場代理人及び主任技術者等通知書" sheetId="22" r:id="rId10"/>
    <sheet name="兼任配置届" sheetId="8" r:id="rId11"/>
  </sheets>
  <definedNames>
    <definedName name="_xlnm.Print_Area" localSheetId="0">共通項目入力シート!$A$1:$M$29</definedName>
    <definedName name="_xlnm.Print_Area" localSheetId="10">兼任配置届!$A$1:$L$49</definedName>
    <definedName name="_xlnm.Print_Area" localSheetId="6">'建退共収納書 (当初）'!$A$1:$I$37</definedName>
    <definedName name="_xlnm.Print_Area" localSheetId="7">'建退共収納書 (変更)'!$A$1:$I$41</definedName>
    <definedName name="_xlnm.Print_Area" localSheetId="8">建退共理由書!$A$1:$I$37</definedName>
    <definedName name="_xlnm.Print_Area" localSheetId="9">現場代理人及び主任技術者等通知書!$A$1:$AC$42</definedName>
    <definedName name="_xlnm.Print_Area" localSheetId="3">工事契約書!$A$1:$R$39</definedName>
    <definedName name="_xlnm.Print_Area" localSheetId="5">工程表!$A$1:$AG$23</definedName>
    <definedName name="_xlnm.Print_Area" localSheetId="2">請負代金内訳書!$A$1:$U$42</definedName>
    <definedName name="_xlnm.Print_Area" localSheetId="1">着手届!$A$1:$U$35</definedName>
    <definedName name="_xlnm.Print_Area" localSheetId="4">仲裁合意書!$A$1:$I$93</definedName>
    <definedName name="_xlnm.Print_Titles" localSheetId="2">請負代金内訳書!$15:$15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7" l="1"/>
  <c r="G12" i="3"/>
  <c r="L17" i="1" l="1"/>
  <c r="F13" i="21" l="1"/>
  <c r="F12" i="21"/>
  <c r="E13" i="3" l="1"/>
  <c r="E17" i="7" l="1"/>
  <c r="I13" i="1"/>
  <c r="E7" i="1" l="1"/>
  <c r="E9" i="1"/>
  <c r="Y4" i="5"/>
  <c r="E5" i="1"/>
  <c r="H29" i="1"/>
  <c r="D43" i="14" l="1"/>
  <c r="D44" i="14"/>
  <c r="F18" i="22"/>
  <c r="O8" i="22" l="1"/>
  <c r="F16" i="22" l="1"/>
  <c r="F14" i="22"/>
  <c r="O7" i="22"/>
  <c r="O5" i="22"/>
  <c r="F12" i="19" l="1"/>
  <c r="F11" i="19"/>
  <c r="C8" i="19"/>
  <c r="I12" i="1"/>
  <c r="K12" i="1"/>
  <c r="M12" i="1"/>
  <c r="M13" i="1"/>
  <c r="K13" i="1"/>
  <c r="H35" i="1"/>
  <c r="H34" i="1"/>
  <c r="H37" i="1"/>
  <c r="H38" i="1"/>
  <c r="L38" i="1"/>
  <c r="D29" i="1"/>
  <c r="C29" i="1"/>
  <c r="E16" i="1"/>
  <c r="AX16" i="1"/>
  <c r="F16" i="1" s="1"/>
  <c r="AY16" i="1"/>
  <c r="G16" i="1" s="1"/>
  <c r="AZ16" i="1"/>
  <c r="H16" i="1" s="1"/>
  <c r="BA16" i="1"/>
  <c r="I16" i="1" s="1"/>
  <c r="BB16" i="1"/>
  <c r="J16" i="1" s="1"/>
  <c r="BC16" i="1"/>
  <c r="K16" i="1" s="1"/>
  <c r="BD16" i="1"/>
  <c r="L16" i="1" s="1"/>
  <c r="BE16" i="1"/>
  <c r="M16" i="1" s="1"/>
  <c r="BF16" i="1"/>
  <c r="N16" i="1" s="1"/>
  <c r="BG16" i="1"/>
  <c r="O16" i="1" s="1"/>
  <c r="BH16" i="1"/>
  <c r="P16" i="1" s="1"/>
  <c r="D5" i="13"/>
  <c r="C4" i="21"/>
  <c r="C4" i="19"/>
  <c r="E10" i="3"/>
  <c r="F10" i="3"/>
  <c r="G10" i="3"/>
  <c r="H10" i="3"/>
  <c r="I10" i="3"/>
  <c r="J10" i="3"/>
  <c r="K10" i="3"/>
  <c r="L10" i="3"/>
  <c r="M10" i="3"/>
  <c r="N10" i="3"/>
  <c r="D8" i="14"/>
  <c r="D42" i="14"/>
  <c r="D41" i="14"/>
  <c r="C13" i="14"/>
  <c r="C11" i="14"/>
  <c r="A32" i="14"/>
  <c r="A17" i="14"/>
  <c r="O6" i="22"/>
  <c r="C21" i="21"/>
  <c r="C20" i="19"/>
  <c r="U7" i="5"/>
  <c r="AA39" i="3"/>
  <c r="AA38" i="3"/>
  <c r="J17" i="6"/>
  <c r="H12" i="22"/>
  <c r="I12" i="22"/>
  <c r="J12" i="22"/>
  <c r="K12" i="22"/>
  <c r="L12" i="22"/>
  <c r="M12" i="22"/>
  <c r="N12" i="22"/>
  <c r="O12" i="22"/>
  <c r="P12" i="22"/>
  <c r="G12" i="22"/>
  <c r="F3" i="5"/>
  <c r="G3" i="5"/>
  <c r="H3" i="5"/>
  <c r="I3" i="5"/>
  <c r="J3" i="5"/>
  <c r="K3" i="5"/>
  <c r="L3" i="5"/>
  <c r="M3" i="5"/>
  <c r="N3" i="5"/>
  <c r="E3" i="5"/>
  <c r="S1" i="3"/>
  <c r="H22" i="7"/>
  <c r="I22" i="7"/>
  <c r="J22" i="7"/>
  <c r="K22" i="7"/>
  <c r="L22" i="7"/>
  <c r="M22" i="7"/>
  <c r="N22" i="7"/>
  <c r="O22" i="7"/>
  <c r="P22" i="7"/>
  <c r="G22" i="7"/>
  <c r="G7" i="8"/>
  <c r="B20" i="22"/>
  <c r="V3" i="22"/>
  <c r="B22" i="22"/>
  <c r="D30" i="13"/>
  <c r="U8" i="5"/>
  <c r="L3" i="3"/>
  <c r="M6" i="7"/>
  <c r="C8" i="21" l="1"/>
  <c r="C23" i="21"/>
  <c r="C22" i="21"/>
  <c r="C20" i="21"/>
  <c r="C7" i="21"/>
  <c r="C6" i="21"/>
  <c r="C22" i="19"/>
  <c r="C21" i="19"/>
  <c r="C19" i="19"/>
  <c r="C7" i="19"/>
  <c r="C6" i="19"/>
  <c r="D32" i="13"/>
  <c r="D34" i="13"/>
  <c r="D29" i="13"/>
  <c r="D11" i="13" l="1"/>
  <c r="D9" i="13"/>
  <c r="D7" i="13"/>
  <c r="C5" i="5" l="1"/>
  <c r="G9" i="8"/>
  <c r="G8" i="8"/>
  <c r="I4" i="8"/>
  <c r="L5" i="3"/>
  <c r="O32" i="7"/>
  <c r="M32" i="7"/>
  <c r="K32" i="7"/>
  <c r="O30" i="7"/>
  <c r="M30" i="7"/>
  <c r="K30" i="7"/>
  <c r="M8" i="7"/>
  <c r="M7" i="7"/>
  <c r="M5" i="7"/>
  <c r="S1" i="7"/>
  <c r="Q1" i="7"/>
  <c r="O1" i="7"/>
  <c r="G17" i="7"/>
  <c r="I17" i="7"/>
  <c r="I15" i="7"/>
  <c r="E15" i="7"/>
  <c r="G27" i="7"/>
  <c r="G25" i="7"/>
  <c r="G35" i="7"/>
  <c r="L6" i="3"/>
  <c r="Q1" i="3"/>
  <c r="O1" i="3"/>
  <c r="R13" i="3"/>
  <c r="P13" i="3"/>
  <c r="N13" i="3"/>
  <c r="I13" i="3"/>
  <c r="G13" i="3"/>
  <c r="I12" i="3"/>
  <c r="E12" i="3"/>
  <c r="D11" i="3"/>
  <c r="U9" i="5"/>
  <c r="U6" i="5"/>
  <c r="AC4" i="5"/>
  <c r="AC3" i="5"/>
  <c r="AA4" i="5"/>
  <c r="AA3" i="5"/>
  <c r="Y3" i="5"/>
  <c r="C8" i="5"/>
  <c r="F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齋藤　順子</author>
  </authors>
  <commentList>
    <comment ref="C7" authorId="0" shapeId="0" xr:uid="{00000000-0006-0000-0000-000001000000}">
      <text>
        <r>
          <rPr>
            <b/>
            <sz val="16"/>
            <color indexed="81"/>
            <rFont val="MS P ゴシック"/>
            <family val="3"/>
            <charset val="128"/>
          </rPr>
          <t>👈最後に「地内」を忘れず付けてください。「地内」の前に１マススペースを空けてください。</t>
        </r>
      </text>
    </comment>
    <comment ref="C24" authorId="0" shapeId="0" xr:uid="{00000000-0006-0000-0000-000002000000}">
      <text>
        <r>
          <rPr>
            <b/>
            <sz val="16"/>
            <color indexed="81"/>
            <rFont val="ＭＳ ゴシック"/>
            <family val="3"/>
            <charset val="128"/>
          </rPr>
          <t>👈会社名は（株）や（有）のように省略せず、正式名称で記載してください</t>
        </r>
        <r>
          <rPr>
            <sz val="16"/>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cocac</author>
  </authors>
  <commentList>
    <comment ref="H26" authorId="0" shapeId="0" xr:uid="{00000000-0006-0000-0900-000001000000}">
      <text>
        <r>
          <rPr>
            <b/>
            <sz val="14"/>
            <color indexed="81"/>
            <rFont val="游ゴシック"/>
            <family val="3"/>
            <charset val="128"/>
            <scheme val="minor"/>
          </rPr>
          <t>現場代理人の氏名を入力してください。</t>
        </r>
      </text>
    </comment>
    <comment ref="B31" authorId="0" shapeId="0" xr:uid="{00000000-0006-0000-0900-000002000000}">
      <text>
        <r>
          <rPr>
            <b/>
            <sz val="14"/>
            <color indexed="81"/>
            <rFont val="游ゴシック"/>
            <family val="3"/>
            <charset val="128"/>
            <scheme val="minor"/>
          </rPr>
          <t>主任技術者の氏名を入力してください。
監理技術者及び監理技術者補佐を配置する場合は、下欄に入力してください。</t>
        </r>
      </text>
    </comment>
  </commentList>
</comments>
</file>

<file path=xl/sharedStrings.xml><?xml version="1.0" encoding="utf-8"?>
<sst xmlns="http://schemas.openxmlformats.org/spreadsheetml/2006/main" count="418" uniqueCount="275">
  <si>
    <t>工 事 請 負 契 約 書</t>
    <phoneticPr fontId="1"/>
  </si>
  <si>
    <r>
      <t>（</t>
    </r>
    <r>
      <rPr>
        <sz val="11"/>
        <color theme="1"/>
        <rFont val="Century"/>
        <family val="1"/>
      </rPr>
      <t xml:space="preserve"> </t>
    </r>
    <r>
      <rPr>
        <sz val="11"/>
        <color theme="1"/>
        <rFont val="ＭＳ 明朝"/>
        <family val="1"/>
        <charset val="128"/>
      </rPr>
      <t>契約番号　第</t>
    </r>
    <phoneticPr fontId="1"/>
  </si>
  <si>
    <r>
      <t>号</t>
    </r>
    <r>
      <rPr>
        <sz val="11"/>
        <color theme="1"/>
        <rFont val="Century"/>
        <family val="1"/>
      </rPr>
      <t xml:space="preserve"> </t>
    </r>
    <r>
      <rPr>
        <sz val="11"/>
        <color theme="1"/>
        <rFont val="ＭＳ 明朝"/>
        <family val="1"/>
        <charset val="128"/>
      </rPr>
      <t>）</t>
    </r>
    <phoneticPr fontId="1"/>
  </si>
  <si>
    <t xml:space="preserve">１ 工  事  名 </t>
    <phoneticPr fontId="1"/>
  </si>
  <si>
    <t>２ 施 行 場 所</t>
    <phoneticPr fontId="1"/>
  </si>
  <si>
    <t>３ 工　  　期</t>
    <phoneticPr fontId="1"/>
  </si>
  <si>
    <t>着手</t>
  </si>
  <si>
    <t>令和</t>
  </si>
  <si>
    <t>年</t>
  </si>
  <si>
    <t>月</t>
  </si>
  <si>
    <t>日</t>
  </si>
  <si>
    <t>完成</t>
  </si>
  <si>
    <t>百</t>
  </si>
  <si>
    <t>拾</t>
  </si>
  <si>
    <t>億</t>
  </si>
  <si>
    <t>千</t>
  </si>
  <si>
    <t>万</t>
  </si>
  <si>
    <t>円</t>
  </si>
  <si>
    <t>４ 請負代金額</t>
    <phoneticPr fontId="1"/>
  </si>
  <si>
    <t>うち取引に係る消費税及び地方消費税の額</t>
  </si>
  <si>
    <t>５ 契約保証金</t>
    <phoneticPr fontId="1"/>
  </si>
  <si>
    <t>特 約 条 項</t>
    <phoneticPr fontId="1"/>
  </si>
  <si>
    <t>令和</t>
    <phoneticPr fontId="1"/>
  </si>
  <si>
    <t>年</t>
    <phoneticPr fontId="1"/>
  </si>
  <si>
    <t>月</t>
    <phoneticPr fontId="1"/>
  </si>
  <si>
    <t>日</t>
    <phoneticPr fontId="1"/>
  </si>
  <si>
    <t>発 注 者</t>
    <phoneticPr fontId="1"/>
  </si>
  <si>
    <t>郡山市</t>
  </si>
  <si>
    <t>代表者</t>
  </si>
  <si>
    <t>住　所</t>
  </si>
  <si>
    <t>所在地</t>
    <phoneticPr fontId="1"/>
  </si>
  <si>
    <t>受 注 者</t>
    <phoneticPr fontId="1"/>
  </si>
  <si>
    <t>氏　名</t>
  </si>
  <si>
    <t>名称及び
代 表 者</t>
    <phoneticPr fontId="1"/>
  </si>
  <si>
    <t>円)</t>
    <rPh sb="0" eb="1">
      <t>エン</t>
    </rPh>
    <phoneticPr fontId="25"/>
  </si>
  <si>
    <t>￥</t>
    <phoneticPr fontId="25"/>
  </si>
  <si>
    <t>(工事価格のうち、現場労働者に関する健康保険、</t>
    <rPh sb="1" eb="3">
      <t>コウジ</t>
    </rPh>
    <rPh sb="3" eb="5">
      <t>カカク</t>
    </rPh>
    <rPh sb="9" eb="11">
      <t>ゲンバ</t>
    </rPh>
    <rPh sb="11" eb="14">
      <t>ロウドウシャ</t>
    </rPh>
    <rPh sb="15" eb="16">
      <t>カン</t>
    </rPh>
    <rPh sb="18" eb="20">
      <t>ケンコウ</t>
    </rPh>
    <rPh sb="20" eb="22">
      <t>ホケン</t>
    </rPh>
    <phoneticPr fontId="25"/>
  </si>
  <si>
    <t>工事費計</t>
    <rPh sb="0" eb="3">
      <t>コウジヒ</t>
    </rPh>
    <rPh sb="3" eb="4">
      <t>ケイ</t>
    </rPh>
    <phoneticPr fontId="25"/>
  </si>
  <si>
    <t>消費税</t>
    <rPh sb="0" eb="3">
      <t>ショウヒゼイ</t>
    </rPh>
    <phoneticPr fontId="25"/>
  </si>
  <si>
    <t>備考</t>
    <rPh sb="0" eb="2">
      <t>ビコウ</t>
    </rPh>
    <phoneticPr fontId="27"/>
  </si>
  <si>
    <t>金額（円）</t>
    <rPh sb="0" eb="1">
      <t>キン</t>
    </rPh>
    <rPh sb="1" eb="2">
      <t>ガク</t>
    </rPh>
    <rPh sb="3" eb="4">
      <t>エン</t>
    </rPh>
    <phoneticPr fontId="27"/>
  </si>
  <si>
    <t>単価（円）</t>
    <rPh sb="0" eb="2">
      <t>タンカ</t>
    </rPh>
    <rPh sb="3" eb="4">
      <t>エン</t>
    </rPh>
    <phoneticPr fontId="27"/>
  </si>
  <si>
    <t>単位</t>
    <rPh sb="0" eb="2">
      <t>タンイ</t>
    </rPh>
    <phoneticPr fontId="27"/>
  </si>
  <si>
    <t>数量</t>
    <rPh sb="0" eb="2">
      <t>スウリョウ</t>
    </rPh>
    <phoneticPr fontId="27"/>
  </si>
  <si>
    <t>費目・工種・施工名称など</t>
    <rPh sb="0" eb="2">
      <t>ヒモク</t>
    </rPh>
    <rPh sb="3" eb="4">
      <t>コウ</t>
    </rPh>
    <rPh sb="4" eb="5">
      <t>タネ</t>
    </rPh>
    <rPh sb="6" eb="8">
      <t>セコウ</t>
    </rPh>
    <rPh sb="8" eb="10">
      <t>メイショウ</t>
    </rPh>
    <phoneticPr fontId="27"/>
  </si>
  <si>
    <t>日</t>
    <rPh sb="0" eb="1">
      <t>ニチ</t>
    </rPh>
    <phoneticPr fontId="25"/>
  </si>
  <si>
    <t>月</t>
    <rPh sb="0" eb="1">
      <t>ガツ</t>
    </rPh>
    <phoneticPr fontId="25"/>
  </si>
  <si>
    <t>年</t>
    <rPh sb="0" eb="1">
      <t>ネン</t>
    </rPh>
    <phoneticPr fontId="25"/>
  </si>
  <si>
    <t>令和</t>
    <rPh sb="0" eb="1">
      <t>レイ</t>
    </rPh>
    <rPh sb="1" eb="2">
      <t>ワ</t>
    </rPh>
    <phoneticPr fontId="25"/>
  </si>
  <si>
    <t>～</t>
    <phoneticPr fontId="25"/>
  </si>
  <si>
    <t>工　期</t>
    <rPh sb="0" eb="1">
      <t>コウ</t>
    </rPh>
    <rPh sb="2" eb="3">
      <t>キ</t>
    </rPh>
    <phoneticPr fontId="27"/>
  </si>
  <si>
    <t>契約年月日</t>
    <rPh sb="0" eb="2">
      <t>ケイヤク</t>
    </rPh>
    <rPh sb="2" eb="5">
      <t>ネンガッピ</t>
    </rPh>
    <phoneticPr fontId="27"/>
  </si>
  <si>
    <t>工 事 名</t>
    <rPh sb="0" eb="1">
      <t>コウ</t>
    </rPh>
    <rPh sb="2" eb="3">
      <t>コト</t>
    </rPh>
    <rPh sb="4" eb="5">
      <t>メイ</t>
    </rPh>
    <phoneticPr fontId="27"/>
  </si>
  <si>
    <t>号</t>
    <rPh sb="0" eb="1">
      <t>ゴウ</t>
    </rPh>
    <phoneticPr fontId="25"/>
  </si>
  <si>
    <t>第</t>
    <rPh sb="0" eb="1">
      <t>ダイ</t>
    </rPh>
    <phoneticPr fontId="25"/>
  </si>
  <si>
    <t>契約番号</t>
    <rPh sb="0" eb="2">
      <t>ケイヤク</t>
    </rPh>
    <rPh sb="2" eb="4">
      <t>バンゴウ</t>
    </rPh>
    <phoneticPr fontId="27"/>
  </si>
  <si>
    <t>請負代金内訳書</t>
    <rPh sb="0" eb="2">
      <t>ウケオイ</t>
    </rPh>
    <rPh sb="2" eb="4">
      <t>ダイキン</t>
    </rPh>
    <rPh sb="4" eb="6">
      <t>ウチワケ</t>
    </rPh>
    <rPh sb="6" eb="7">
      <t>ショ</t>
    </rPh>
    <phoneticPr fontId="27"/>
  </si>
  <si>
    <t>（注）工期を棒グラフで表示すること。</t>
    <rPh sb="1" eb="2">
      <t>チュウ</t>
    </rPh>
    <rPh sb="3" eb="4">
      <t>コウ</t>
    </rPh>
    <rPh sb="4" eb="5">
      <t>キ</t>
    </rPh>
    <rPh sb="6" eb="7">
      <t>ボウ</t>
    </rPh>
    <rPh sb="11" eb="13">
      <t>ヒョウジ</t>
    </rPh>
    <phoneticPr fontId="25"/>
  </si>
  <si>
    <t>工事等の種類</t>
    <rPh sb="0" eb="2">
      <t>コウジ</t>
    </rPh>
    <rPh sb="2" eb="3">
      <t>トウ</t>
    </rPh>
    <rPh sb="4" eb="6">
      <t>シュルイ</t>
    </rPh>
    <phoneticPr fontId="25"/>
  </si>
  <si>
    <t>工程</t>
    <rPh sb="0" eb="2">
      <t>コウテイ</t>
    </rPh>
    <phoneticPr fontId="25"/>
  </si>
  <si>
    <t>施行場所</t>
    <rPh sb="0" eb="2">
      <t>セコウ</t>
    </rPh>
    <rPh sb="2" eb="4">
      <t>バショ</t>
    </rPh>
    <phoneticPr fontId="25"/>
  </si>
  <si>
    <r>
      <t xml:space="preserve">受 注 者
</t>
    </r>
    <r>
      <rPr>
        <sz val="11"/>
        <rFont val="ＭＳ 明朝"/>
        <family val="1"/>
        <charset val="128"/>
      </rPr>
      <t>住　所
代表者職　氏名</t>
    </r>
    <rPh sb="12" eb="15">
      <t>ダイヒョウシャ</t>
    </rPh>
    <rPh sb="15" eb="16">
      <t>ショク</t>
    </rPh>
    <phoneticPr fontId="25"/>
  </si>
  <si>
    <t>令和</t>
    <rPh sb="0" eb="2">
      <t>レイワ</t>
    </rPh>
    <phoneticPr fontId="25"/>
  </si>
  <si>
    <t>完成</t>
    <phoneticPr fontId="25"/>
  </si>
  <si>
    <t>工事等名</t>
    <rPh sb="0" eb="2">
      <t>コウジ</t>
    </rPh>
    <rPh sb="2" eb="3">
      <t>トウ</t>
    </rPh>
    <rPh sb="3" eb="4">
      <t>メイ</t>
    </rPh>
    <phoneticPr fontId="25"/>
  </si>
  <si>
    <t>令和</t>
    <phoneticPr fontId="25"/>
  </si>
  <si>
    <t>着手</t>
    <phoneticPr fontId="25"/>
  </si>
  <si>
    <t>工   期</t>
    <rPh sb="0" eb="5">
      <t>コウキ</t>
    </rPh>
    <phoneticPr fontId="25"/>
  </si>
  <si>
    <t>契約番号</t>
    <rPh sb="0" eb="2">
      <t>ケイヤク</t>
    </rPh>
    <rPh sb="2" eb="4">
      <t>バンゴウ</t>
    </rPh>
    <phoneticPr fontId="25"/>
  </si>
  <si>
    <t>工　　程　　表</t>
    <rPh sb="0" eb="4">
      <t>コウテイ</t>
    </rPh>
    <rPh sb="6" eb="7">
      <t>ヒョウ</t>
    </rPh>
    <phoneticPr fontId="25"/>
  </si>
  <si>
    <t>工事名</t>
  </si>
  <si>
    <t>工事名</t>
    <rPh sb="0" eb="2">
      <t>コウジ</t>
    </rPh>
    <rPh sb="2" eb="3">
      <t>メイ</t>
    </rPh>
    <phoneticPr fontId="1"/>
  </si>
  <si>
    <t>契約番号</t>
    <rPh sb="0" eb="2">
      <t>ケイヤク</t>
    </rPh>
    <rPh sb="2" eb="4">
      <t>バンゴウ</t>
    </rPh>
    <phoneticPr fontId="1"/>
  </si>
  <si>
    <t>施工場所</t>
    <rPh sb="0" eb="2">
      <t>セコウ</t>
    </rPh>
    <rPh sb="2" eb="4">
      <t>バショ</t>
    </rPh>
    <phoneticPr fontId="1"/>
  </si>
  <si>
    <t>工期終期</t>
    <rPh sb="0" eb="2">
      <t>コウキ</t>
    </rPh>
    <rPh sb="2" eb="4">
      <t>シュウキ</t>
    </rPh>
    <phoneticPr fontId="1"/>
  </si>
  <si>
    <t>会社名</t>
    <rPh sb="0" eb="2">
      <t>カイシャ</t>
    </rPh>
    <rPh sb="2" eb="3">
      <t>メイ</t>
    </rPh>
    <phoneticPr fontId="1"/>
  </si>
  <si>
    <t>代表者役職</t>
    <rPh sb="0" eb="2">
      <t>ダイヒョウ</t>
    </rPh>
    <rPh sb="2" eb="3">
      <t>シャ</t>
    </rPh>
    <rPh sb="3" eb="5">
      <t>ヤクショク</t>
    </rPh>
    <phoneticPr fontId="1"/>
  </si>
  <si>
    <t>住所</t>
  </si>
  <si>
    <t>令和</t>
    <rPh sb="0" eb="2">
      <t>レイワ</t>
    </rPh>
    <phoneticPr fontId="1"/>
  </si>
  <si>
    <t>年</t>
    <rPh sb="0" eb="1">
      <t>ネン</t>
    </rPh>
    <phoneticPr fontId="1"/>
  </si>
  <si>
    <t>月</t>
    <rPh sb="0" eb="1">
      <t>ガツ</t>
    </rPh>
    <phoneticPr fontId="1"/>
  </si>
  <si>
    <t>日</t>
    <rPh sb="0" eb="1">
      <t>ニチ</t>
    </rPh>
    <phoneticPr fontId="1"/>
  </si>
  <si>
    <t>号</t>
  </si>
  <si>
    <t>号</t>
    <rPh sb="0" eb="1">
      <t>ゴウ</t>
    </rPh>
    <phoneticPr fontId="1"/>
  </si>
  <si>
    <t>第</t>
  </si>
  <si>
    <t>第</t>
    <rPh sb="0" eb="1">
      <t>ダイ</t>
    </rPh>
    <phoneticPr fontId="1"/>
  </si>
  <si>
    <t>契約金額</t>
    <rPh sb="0" eb="2">
      <t>ケイヤク</t>
    </rPh>
    <rPh sb="2" eb="4">
      <t>キンガク</t>
    </rPh>
    <phoneticPr fontId="1"/>
  </si>
  <si>
    <t>円</t>
    <rPh sb="0" eb="1">
      <t>エン</t>
    </rPh>
    <phoneticPr fontId="1"/>
  </si>
  <si>
    <t>契約日</t>
    <rPh sb="0" eb="3">
      <t>ケイヤクビ</t>
    </rPh>
    <phoneticPr fontId="1"/>
  </si>
  <si>
    <t>工期始期（着手日）</t>
    <rPh sb="0" eb="2">
      <t>コウキ</t>
    </rPh>
    <rPh sb="2" eb="3">
      <t>ハジ</t>
    </rPh>
    <rPh sb="3" eb="4">
      <t>キ</t>
    </rPh>
    <rPh sb="5" eb="7">
      <t>チャクシュ</t>
    </rPh>
    <rPh sb="7" eb="8">
      <t>ビ</t>
    </rPh>
    <phoneticPr fontId="1"/>
  </si>
  <si>
    <t xml:space="preserve">
代表者職氏名</t>
    <rPh sb="1" eb="4">
      <t>ダイヒョウシャ</t>
    </rPh>
    <rPh sb="4" eb="5">
      <t>ショク</t>
    </rPh>
    <rPh sb="5" eb="7">
      <t>シメイ</t>
    </rPh>
    <phoneticPr fontId="25"/>
  </si>
  <si>
    <t>郡山市長</t>
  </si>
  <si>
    <t>着手届</t>
  </si>
  <si>
    <t>記</t>
  </si>
  <si>
    <t>）</t>
  </si>
  <si>
    <t>日に着手したので届けます。</t>
    <phoneticPr fontId="1"/>
  </si>
  <si>
    <t>（　契約番号　　</t>
    <phoneticPr fontId="1"/>
  </si>
  <si>
    <t>施行場所</t>
    <phoneticPr fontId="1"/>
  </si>
  <si>
    <t>請負金額</t>
    <phoneticPr fontId="1"/>
  </si>
  <si>
    <t>工期</t>
    <phoneticPr fontId="1"/>
  </si>
  <si>
    <t>円也</t>
    <phoneticPr fontId="1"/>
  </si>
  <si>
    <t>着手</t>
    <phoneticPr fontId="1"/>
  </si>
  <si>
    <t>月</t>
    <rPh sb="0" eb="1">
      <t>ツキ</t>
    </rPh>
    <phoneticPr fontId="1"/>
  </si>
  <si>
    <t>完成</t>
    <rPh sb="0" eb="2">
      <t>カンセイ</t>
    </rPh>
    <phoneticPr fontId="1"/>
  </si>
  <si>
    <t>　うち消費税額</t>
    <rPh sb="3" eb="6">
      <t>ショウヒゼイ</t>
    </rPh>
    <rPh sb="6" eb="7">
      <t>ガク</t>
    </rPh>
    <phoneticPr fontId="1"/>
  </si>
  <si>
    <t>会社所在地１</t>
    <phoneticPr fontId="1"/>
  </si>
  <si>
    <t>会社所在地２</t>
    <phoneticPr fontId="1"/>
  </si>
  <si>
    <t>課</t>
    <rPh sb="0" eb="1">
      <t>カ</t>
    </rPh>
    <phoneticPr fontId="25"/>
  </si>
  <si>
    <t>監督員</t>
    <rPh sb="0" eb="3">
      <t>カントクイン</t>
    </rPh>
    <phoneticPr fontId="25"/>
  </si>
  <si>
    <t>係　長</t>
    <rPh sb="0" eb="1">
      <t>ケイ</t>
    </rPh>
    <rPh sb="2" eb="3">
      <t>チョウ</t>
    </rPh>
    <phoneticPr fontId="25"/>
  </si>
  <si>
    <t>課長補佐</t>
    <rPh sb="0" eb="2">
      <t>カチョウ</t>
    </rPh>
    <rPh sb="2" eb="4">
      <t>ホサ</t>
    </rPh>
    <phoneticPr fontId="25"/>
  </si>
  <si>
    <t>課長</t>
    <rPh sb="0" eb="2">
      <t>カチョウ</t>
    </rPh>
    <phoneticPr fontId="25"/>
  </si>
  <si>
    <t>工事担当課名</t>
    <rPh sb="0" eb="2">
      <t>コウジ</t>
    </rPh>
    <rPh sb="2" eb="5">
      <t>タントウカ</t>
    </rPh>
    <rPh sb="5" eb="6">
      <t>メイ</t>
    </rPh>
    <phoneticPr fontId="25"/>
  </si>
  <si>
    <t>○確認欄</t>
    <rPh sb="1" eb="3">
      <t>カクニン</t>
    </rPh>
    <rPh sb="3" eb="4">
      <t>ラン</t>
    </rPh>
    <phoneticPr fontId="25"/>
  </si>
  <si>
    <t>工事担当課</t>
    <rPh sb="0" eb="2">
      <t>コウジ</t>
    </rPh>
    <rPh sb="2" eb="5">
      <t>タントウカ</t>
    </rPh>
    <phoneticPr fontId="25"/>
  </si>
  <si>
    <t>請負金額</t>
    <rPh sb="0" eb="2">
      <t>ウケオイ</t>
    </rPh>
    <rPh sb="2" eb="4">
      <t>キンガク</t>
    </rPh>
    <phoneticPr fontId="25"/>
  </si>
  <si>
    <t>工　　期</t>
    <rPh sb="0" eb="1">
      <t>コウ</t>
    </rPh>
    <rPh sb="3" eb="4">
      <t>キ</t>
    </rPh>
    <phoneticPr fontId="25"/>
  </si>
  <si>
    <t>工事等名</t>
    <rPh sb="0" eb="1">
      <t>コウ</t>
    </rPh>
    <rPh sb="1" eb="2">
      <t>ジ</t>
    </rPh>
    <rPh sb="2" eb="3">
      <t>ナド</t>
    </rPh>
    <rPh sb="3" eb="4">
      <t>ナ</t>
    </rPh>
    <phoneticPr fontId="25"/>
  </si>
  <si>
    <t>連絡先</t>
    <rPh sb="0" eb="1">
      <t>レン</t>
    </rPh>
    <rPh sb="1" eb="2">
      <t>ラク</t>
    </rPh>
    <rPh sb="2" eb="3">
      <t>サキ</t>
    </rPh>
    <phoneticPr fontId="25"/>
  </si>
  <si>
    <t>現場代理人氏名</t>
    <rPh sb="0" eb="2">
      <t>ゲンバ</t>
    </rPh>
    <rPh sb="2" eb="5">
      <t>ダイリニン</t>
    </rPh>
    <rPh sb="5" eb="7">
      <t>シメイ</t>
    </rPh>
    <phoneticPr fontId="25"/>
  </si>
  <si>
    <t>万一、兼任が適当でないと判断された場合は、兼任の解除を指示されても異議ありません。</t>
    <rPh sb="0" eb="1">
      <t>マン</t>
    </rPh>
    <rPh sb="1" eb="2">
      <t>イチ</t>
    </rPh>
    <rPh sb="3" eb="4">
      <t>ケン</t>
    </rPh>
    <rPh sb="4" eb="5">
      <t>ニン</t>
    </rPh>
    <rPh sb="6" eb="8">
      <t>テキトウ</t>
    </rPh>
    <rPh sb="12" eb="14">
      <t>ハンダン</t>
    </rPh>
    <rPh sb="17" eb="19">
      <t>バアイ</t>
    </rPh>
    <rPh sb="21" eb="22">
      <t>ケン</t>
    </rPh>
    <rPh sb="22" eb="23">
      <t>ニン</t>
    </rPh>
    <rPh sb="24" eb="26">
      <t>カイジョ</t>
    </rPh>
    <rPh sb="27" eb="29">
      <t>シジ</t>
    </rPh>
    <rPh sb="33" eb="35">
      <t>イギ</t>
    </rPh>
    <phoneticPr fontId="25"/>
  </si>
  <si>
    <t>及び代表者の氏名</t>
    <rPh sb="0" eb="1">
      <t>オヨ</t>
    </rPh>
    <rPh sb="2" eb="5">
      <t>ダイヒョウシャ</t>
    </rPh>
    <rPh sb="6" eb="8">
      <t>シメイ</t>
    </rPh>
    <phoneticPr fontId="25"/>
  </si>
  <si>
    <t>氏 名又は名 称</t>
    <rPh sb="0" eb="1">
      <t>シ</t>
    </rPh>
    <rPh sb="2" eb="3">
      <t>ナ</t>
    </rPh>
    <rPh sb="3" eb="4">
      <t>マタ</t>
    </rPh>
    <rPh sb="5" eb="6">
      <t>ナ</t>
    </rPh>
    <rPh sb="7" eb="8">
      <t>ショウ</t>
    </rPh>
    <phoneticPr fontId="25"/>
  </si>
  <si>
    <t>住所又は所在地</t>
    <rPh sb="0" eb="1">
      <t>ジュウ</t>
    </rPh>
    <rPh sb="1" eb="2">
      <t>ショ</t>
    </rPh>
    <rPh sb="2" eb="3">
      <t>マタ</t>
    </rPh>
    <rPh sb="4" eb="7">
      <t>ショザイチ</t>
    </rPh>
    <phoneticPr fontId="25"/>
  </si>
  <si>
    <t>郡山市長</t>
    <rPh sb="0" eb="4">
      <t>コオリヤマシチョウ</t>
    </rPh>
    <phoneticPr fontId="25"/>
  </si>
  <si>
    <t>現場代理人兼任配置届</t>
    <rPh sb="0" eb="2">
      <t>ゲンバ</t>
    </rPh>
    <rPh sb="2" eb="5">
      <t>ダイリニン</t>
    </rPh>
    <rPh sb="5" eb="6">
      <t>ケン</t>
    </rPh>
    <rPh sb="6" eb="7">
      <t>ニン</t>
    </rPh>
    <rPh sb="7" eb="9">
      <t>ハイチ</t>
    </rPh>
    <rPh sb="9" eb="10">
      <t>トドケ</t>
    </rPh>
    <phoneticPr fontId="25"/>
  </si>
  <si>
    <t>別記様式</t>
    <rPh sb="0" eb="1">
      <t>ベツ</t>
    </rPh>
    <rPh sb="1" eb="2">
      <t>キ</t>
    </rPh>
    <rPh sb="2" eb="4">
      <t>ヨウシキ</t>
    </rPh>
    <phoneticPr fontId="25"/>
  </si>
  <si>
    <t xml:space="preserve">　なお、工事の施工に当たり、関係法令等を遵守し安全管理及び工程管理に万全を期し、  </t>
    <rPh sb="4" eb="6">
      <t>コウジ</t>
    </rPh>
    <rPh sb="7" eb="9">
      <t>セコウ</t>
    </rPh>
    <rPh sb="10" eb="11">
      <t>ア</t>
    </rPh>
    <rPh sb="14" eb="16">
      <t>カンケイ</t>
    </rPh>
    <rPh sb="16" eb="18">
      <t>ホウレイ</t>
    </rPh>
    <rPh sb="18" eb="19">
      <t>トウ</t>
    </rPh>
    <rPh sb="20" eb="22">
      <t>ジュンシュ</t>
    </rPh>
    <rPh sb="23" eb="25">
      <t>アンゼン</t>
    </rPh>
    <rPh sb="25" eb="27">
      <t>カンリ</t>
    </rPh>
    <rPh sb="27" eb="28">
      <t>オヨ</t>
    </rPh>
    <rPh sb="29" eb="31">
      <t>コウテイ</t>
    </rPh>
    <rPh sb="31" eb="33">
      <t>カンリ</t>
    </rPh>
    <rPh sb="34" eb="36">
      <t>バンゼン</t>
    </rPh>
    <rPh sb="37" eb="38">
      <t>キ</t>
    </rPh>
    <phoneticPr fontId="25"/>
  </si>
  <si>
    <r>
      <rPr>
        <sz val="12"/>
        <color rgb="FF000000"/>
        <rFont val="ＭＳ 明朝"/>
        <family val="1"/>
        <charset val="128"/>
      </rPr>
      <t>　</t>
    </r>
    <r>
      <rPr>
        <sz val="9.5"/>
        <color indexed="8"/>
        <rFont val="ＭＳ 明朝"/>
        <family val="1"/>
        <charset val="128"/>
      </rPr>
      <t>次の工事(上下水道局発注の修繕を含む。）について、現場代理人を兼任とするので届け出ます。</t>
    </r>
    <rPh sb="1" eb="2">
      <t>ツギ</t>
    </rPh>
    <rPh sb="3" eb="5">
      <t>コウジ</t>
    </rPh>
    <rPh sb="6" eb="7">
      <t>ジョウ</t>
    </rPh>
    <rPh sb="8" eb="11">
      <t>スイドウキョク</t>
    </rPh>
    <rPh sb="11" eb="13">
      <t>ハッチュウ</t>
    </rPh>
    <rPh sb="14" eb="16">
      <t>シュウゼン</t>
    </rPh>
    <rPh sb="17" eb="18">
      <t>フク</t>
    </rPh>
    <rPh sb="26" eb="28">
      <t>ゲンバ</t>
    </rPh>
    <rPh sb="28" eb="31">
      <t>ダイリニン</t>
    </rPh>
    <rPh sb="32" eb="33">
      <t>ケン</t>
    </rPh>
    <rPh sb="33" eb="34">
      <t>ニン</t>
    </rPh>
    <rPh sb="39" eb="40">
      <t>トド</t>
    </rPh>
    <rPh sb="41" eb="42">
      <t>デ</t>
    </rPh>
    <phoneticPr fontId="25"/>
  </si>
  <si>
    <t>　　　</t>
    <phoneticPr fontId="25"/>
  </si>
  <si>
    <t>受注者</t>
    <phoneticPr fontId="1"/>
  </si>
  <si>
    <t>(所在地）</t>
    <rPh sb="1" eb="4">
      <t>ショザイチ</t>
    </rPh>
    <phoneticPr fontId="1"/>
  </si>
  <si>
    <t>商号又は名称</t>
    <rPh sb="2" eb="3">
      <t>マタ</t>
    </rPh>
    <rPh sb="4" eb="6">
      <t>メイショウ</t>
    </rPh>
    <phoneticPr fontId="1"/>
  </si>
  <si>
    <t>代表者職氏名</t>
    <rPh sb="0" eb="3">
      <t>ダイヒョウシャ</t>
    </rPh>
    <rPh sb="3" eb="4">
      <t>ショク</t>
    </rPh>
    <rPh sb="4" eb="6">
      <t>シメイ</t>
    </rPh>
    <phoneticPr fontId="1"/>
  </si>
  <si>
    <t>掛金計算式</t>
  </si>
  <si>
    <t>（発注用掛金収納書のり付け）</t>
  </si>
  <si>
    <t>建設業退職金共済制度掛金収納書提出用紙</t>
    <phoneticPr fontId="1"/>
  </si>
  <si>
    <t>仲　裁　合　意　書</t>
  </si>
  <si>
    <t xml:space="preserve">施行場所   　　 </t>
  </si>
  <si>
    <t xml:space="preserve">　　　　　　　　　　　　　　　管轄審査会名　　　　福島県建設工事紛争審査会 </t>
  </si>
  <si>
    <t>発注者</t>
  </si>
  <si>
    <t xml:space="preserve">氏　名      　   </t>
  </si>
  <si>
    <t>仲裁合意書について</t>
  </si>
  <si>
    <t>（1） 仲裁合意について</t>
  </si>
  <si>
    <t>（2） 建設工事紛争審査会について</t>
  </si>
  <si>
    <t>兼任する
工事１</t>
    <rPh sb="0" eb="1">
      <t>ケン</t>
    </rPh>
    <rPh sb="1" eb="2">
      <t>ニン</t>
    </rPh>
    <rPh sb="5" eb="7">
      <t>コウジ</t>
    </rPh>
    <phoneticPr fontId="25"/>
  </si>
  <si>
    <t>兼任する
工事２</t>
    <rPh sb="0" eb="1">
      <t>ケン</t>
    </rPh>
    <rPh sb="1" eb="2">
      <t>ニン</t>
    </rPh>
    <rPh sb="5" eb="7">
      <t>コウジ</t>
    </rPh>
    <phoneticPr fontId="25"/>
  </si>
  <si>
    <t>兼任する
工事３</t>
    <rPh sb="0" eb="1">
      <t>ケン</t>
    </rPh>
    <rPh sb="1" eb="2">
      <t>ニン</t>
    </rPh>
    <rPh sb="5" eb="7">
      <t>コウジ</t>
    </rPh>
    <phoneticPr fontId="25"/>
  </si>
  <si>
    <t>工事名　</t>
    <rPh sb="0" eb="2">
      <t>コウジ</t>
    </rPh>
    <rPh sb="2" eb="3">
      <t>メイ</t>
    </rPh>
    <phoneticPr fontId="1"/>
  </si>
  <si>
    <t>　　　</t>
    <phoneticPr fontId="1"/>
  </si>
  <si>
    <t>　</t>
    <phoneticPr fontId="1"/>
  </si>
  <si>
    <t>契約番号</t>
    <phoneticPr fontId="1"/>
  </si>
  <si>
    <t>施行場所</t>
    <phoneticPr fontId="1"/>
  </si>
  <si>
    <t>請負代金額</t>
    <phoneticPr fontId="1"/>
  </si>
  <si>
    <t>円</t>
    <rPh sb="0" eb="1">
      <t>エン</t>
    </rPh>
    <phoneticPr fontId="1"/>
  </si>
  <si>
    <t>工事等名</t>
    <phoneticPr fontId="1"/>
  </si>
  <si>
    <t>所在地</t>
    <rPh sb="0" eb="3">
      <t>ショザイチ</t>
    </rPh>
    <phoneticPr fontId="1"/>
  </si>
  <si>
    <t>住所</t>
    <phoneticPr fontId="1"/>
  </si>
  <si>
    <t>）</t>
    <phoneticPr fontId="1"/>
  </si>
  <si>
    <t>　（共済制度名</t>
    <phoneticPr fontId="1"/>
  </si>
  <si>
    <t>　（掛金収納書等裏面添付）</t>
    <phoneticPr fontId="1"/>
  </si>
  <si>
    <t>　（</t>
    <phoneticPr fontId="1"/>
  </si>
  <si>
    <t xml:space="preserve"> 代表者</t>
    <phoneticPr fontId="1"/>
  </si>
  <si>
    <t>（名称及び代表者）</t>
    <phoneticPr fontId="1"/>
  </si>
  <si>
    <t>（又は住所）</t>
    <rPh sb="1" eb="2">
      <t>マタ</t>
    </rPh>
    <rPh sb="3" eb="5">
      <t>ジュウショ</t>
    </rPh>
    <phoneticPr fontId="1"/>
  </si>
  <si>
    <t>建設業退職金共済制度掛金</t>
    <phoneticPr fontId="1"/>
  </si>
  <si>
    <t>収納書提出に係る理由書</t>
    <phoneticPr fontId="1"/>
  </si>
  <si>
    <t>請負代金額</t>
    <phoneticPr fontId="1"/>
  </si>
  <si>
    <t>掛金収納額</t>
    <phoneticPr fontId="1"/>
  </si>
  <si>
    <t>円</t>
    <rPh sb="0" eb="1">
      <t>エン</t>
    </rPh>
    <phoneticPr fontId="1"/>
  </si>
  <si>
    <t>円・・・（A）</t>
    <phoneticPr fontId="1"/>
  </si>
  <si>
    <t>円・・・（B）</t>
    <phoneticPr fontId="1"/>
  </si>
  <si>
    <t>枚</t>
    <rPh sb="0" eb="1">
      <t>マイ</t>
    </rPh>
    <phoneticPr fontId="1"/>
  </si>
  <si>
    <t>（設備工事を含む）</t>
    <phoneticPr fontId="1"/>
  </si>
  <si>
    <t>土木工事</t>
    <phoneticPr fontId="1"/>
  </si>
  <si>
    <t>建築工事</t>
    <phoneticPr fontId="1"/>
  </si>
  <si>
    <t>　　（Ａ－Ｂ）×1.5／1,000</t>
    <phoneticPr fontId="1"/>
  </si>
  <si>
    <t>　　（Ａ－Ｂ）× ２ ／1,000</t>
    <phoneticPr fontId="1"/>
  </si>
  <si>
    <t>当初請負代金額</t>
    <rPh sb="0" eb="2">
      <t>トウショ</t>
    </rPh>
    <phoneticPr fontId="1"/>
  </si>
  <si>
    <t>当初収納済枚数</t>
    <rPh sb="0" eb="2">
      <t>トウショ</t>
    </rPh>
    <rPh sb="2" eb="4">
      <t>シュウノウ</t>
    </rPh>
    <rPh sb="4" eb="5">
      <t>ズ</t>
    </rPh>
    <rPh sb="5" eb="7">
      <t>マイスウ</t>
    </rPh>
    <phoneticPr fontId="1"/>
  </si>
  <si>
    <t>変更後請負代金額</t>
    <rPh sb="0" eb="2">
      <t>ヘンコウ</t>
    </rPh>
    <rPh sb="2" eb="3">
      <t>ゴ</t>
    </rPh>
    <rPh sb="3" eb="5">
      <t>ウケオイ</t>
    </rPh>
    <phoneticPr fontId="1"/>
  </si>
  <si>
    <t>変更後必要枚数</t>
    <rPh sb="0" eb="2">
      <t>ヘンコウ</t>
    </rPh>
    <rPh sb="2" eb="3">
      <t>ゴ</t>
    </rPh>
    <rPh sb="3" eb="5">
      <t>ヒツヨウ</t>
    </rPh>
    <rPh sb="5" eb="7">
      <t>マイスウ</t>
    </rPh>
    <phoneticPr fontId="1"/>
  </si>
  <si>
    <t>枚・・・(1)</t>
    <rPh sb="0" eb="1">
      <t>マイ</t>
    </rPh>
    <phoneticPr fontId="1"/>
  </si>
  <si>
    <t>枚・・・(2)</t>
    <rPh sb="0" eb="1">
      <t>マイ</t>
    </rPh>
    <phoneticPr fontId="1"/>
  </si>
  <si>
    <t>枚・・・（2）―（1）</t>
    <rPh sb="0" eb="1">
      <t>マイ</t>
    </rPh>
    <phoneticPr fontId="1"/>
  </si>
  <si>
    <t>　　　請負代金額又は対象額</t>
    <phoneticPr fontId="1"/>
  </si>
  <si>
    <t>　　　上記に係る消費税及び地方消費税の額</t>
    <phoneticPr fontId="1"/>
  </si>
  <si>
    <t>(追加変更）</t>
    <rPh sb="1" eb="3">
      <t>ツイカ</t>
    </rPh>
    <rPh sb="3" eb="5">
      <t>ヘンコウ</t>
    </rPh>
    <phoneticPr fontId="1"/>
  </si>
  <si>
    <t>（1）掛金収納書(電子申請方式)で手続き完了後に提出するため。</t>
    <rPh sb="3" eb="4">
      <t>カ</t>
    </rPh>
    <rPh sb="4" eb="5">
      <t>キン</t>
    </rPh>
    <rPh sb="5" eb="7">
      <t>シュウノウ</t>
    </rPh>
    <rPh sb="7" eb="8">
      <t>ショ</t>
    </rPh>
    <rPh sb="9" eb="11">
      <t>デンシ</t>
    </rPh>
    <rPh sb="11" eb="13">
      <t>シンセイ</t>
    </rPh>
    <rPh sb="13" eb="15">
      <t>ホウシキ</t>
    </rPh>
    <rPh sb="17" eb="19">
      <t>テツヅ</t>
    </rPh>
    <rPh sb="20" eb="22">
      <t>カンリョウ</t>
    </rPh>
    <rPh sb="22" eb="23">
      <t>ゴ</t>
    </rPh>
    <rPh sb="24" eb="26">
      <t>テイシュツ</t>
    </rPh>
    <phoneticPr fontId="1"/>
  </si>
  <si>
    <t>消費税計算チェック</t>
    <rPh sb="0" eb="3">
      <t>ショウヒゼイ</t>
    </rPh>
    <rPh sb="3" eb="5">
      <t>ケイサン</t>
    </rPh>
    <phoneticPr fontId="1"/>
  </si>
  <si>
    <t>契約締結時に掛金収納書の提出を要しない理由</t>
    <rPh sb="0" eb="2">
      <t>ケイヤク</t>
    </rPh>
    <rPh sb="2" eb="4">
      <t>テイケツ</t>
    </rPh>
    <rPh sb="4" eb="5">
      <t>ジ</t>
    </rPh>
    <rPh sb="6" eb="7">
      <t>カ</t>
    </rPh>
    <rPh sb="7" eb="8">
      <t>キン</t>
    </rPh>
    <rPh sb="8" eb="10">
      <t>シュウノウ</t>
    </rPh>
    <rPh sb="10" eb="11">
      <t>ショ</t>
    </rPh>
    <phoneticPr fontId="1"/>
  </si>
  <si>
    <t>（2）中小企業退職金共済制度に従業員が全員加入済のため。</t>
    <phoneticPr fontId="1"/>
  </si>
  <si>
    <t>（3）他の退職金共済制度に従業員が全員加入済のため。</t>
    <phoneticPr fontId="1"/>
  </si>
  <si>
    <t>（4）その他</t>
    <phoneticPr fontId="1"/>
  </si>
  <si>
    <t>当初</t>
    <phoneticPr fontId="1"/>
  </si>
  <si>
    <t>・</t>
    <phoneticPr fontId="1"/>
  </si>
  <si>
    <t>変更</t>
    <phoneticPr fontId="1"/>
  </si>
  <si>
    <t>郡山市長</t>
    <phoneticPr fontId="1"/>
  </si>
  <si>
    <t>氏名</t>
    <phoneticPr fontId="1"/>
  </si>
  <si>
    <t>現場代理人及び主任技術者等通知書</t>
    <phoneticPr fontId="1"/>
  </si>
  <si>
    <t>契約番号</t>
    <rPh sb="0" eb="4">
      <t>ケイヤクバンゴウ</t>
    </rPh>
    <phoneticPr fontId="1"/>
  </si>
  <si>
    <t>工事名</t>
    <rPh sb="0" eb="3">
      <t>コウジメイ</t>
    </rPh>
    <phoneticPr fontId="1"/>
  </si>
  <si>
    <t>施工場所</t>
    <rPh sb="0" eb="4">
      <t>セコウバショ</t>
    </rPh>
    <phoneticPr fontId="1"/>
  </si>
  <si>
    <t>工期</t>
    <rPh sb="0" eb="2">
      <t>コウキ</t>
    </rPh>
    <phoneticPr fontId="1"/>
  </si>
  <si>
    <t>現場代理人</t>
    <phoneticPr fontId="1"/>
  </si>
  <si>
    <t>主任技術者又は監理技術者</t>
    <phoneticPr fontId="1"/>
  </si>
  <si>
    <t>施工形態</t>
    <phoneticPr fontId="1"/>
  </si>
  <si>
    <t>１　すべて自社施工する。</t>
    <phoneticPr fontId="1"/>
  </si>
  <si>
    <t>２　一部下請施工する。</t>
  </si>
  <si>
    <t>主任技術者　氏名</t>
  </si>
  <si>
    <t>役職</t>
  </si>
  <si>
    <t>建設業法第７条第２号に定める要件</t>
    <phoneticPr fontId="1"/>
  </si>
  <si>
    <t>イ</t>
  </si>
  <si>
    <t>学歴</t>
    <rPh sb="0" eb="2">
      <t>ガクレキ</t>
    </rPh>
    <phoneticPr fontId="1"/>
  </si>
  <si>
    <t>学科</t>
  </si>
  <si>
    <t>実務経験</t>
    <phoneticPr fontId="1"/>
  </si>
  <si>
    <t>ロ</t>
  </si>
  <si>
    <t>ハ</t>
  </si>
  <si>
    <t>資格の名称</t>
    <phoneticPr fontId="1"/>
  </si>
  <si>
    <t>監理技術者　氏名</t>
  </si>
  <si>
    <t>資格の名称</t>
  </si>
  <si>
    <t>資格者証番号</t>
  </si>
  <si>
    <t>(注)１　「施工形態」の欄は、該当する事項の番号を○で囲むこと。</t>
    <rPh sb="1" eb="2">
      <t>チュウ</t>
    </rPh>
    <phoneticPr fontId="1"/>
  </si>
  <si>
    <t>　　２　主任技術者の欄には、建設業法第7条第2号イ・ロ・ハのうち該当する資格要件を
　　　　○で囲み必要事項を記入すること。</t>
    <phoneticPr fontId="1"/>
  </si>
  <si>
    <t>　　４　監理技術者資格者証の交付を受けている技術者は、その写しを添付すること。</t>
    <phoneticPr fontId="1"/>
  </si>
  <si>
    <r>
      <t xml:space="preserve">    ５　記載事項に変更が生じた場合には、速やかに再提出すること。</t>
    </r>
    <r>
      <rPr>
        <sz val="8"/>
        <color theme="1"/>
        <rFont val="ＭＳ 明朝"/>
        <family val="1"/>
        <charset val="128"/>
      </rPr>
      <t>(上欄の変更を○で囲むこと。）</t>
    </r>
    <phoneticPr fontId="1"/>
  </si>
  <si>
    <t>～</t>
    <phoneticPr fontId="1"/>
  </si>
  <si>
    <r>
      <t xml:space="preserve">商号
</t>
    </r>
    <r>
      <rPr>
        <sz val="9"/>
        <color theme="1"/>
        <rFont val="ＭＳ 明朝"/>
        <family val="1"/>
        <charset val="128"/>
      </rPr>
      <t>又は名称</t>
    </r>
    <phoneticPr fontId="1"/>
  </si>
  <si>
    <t>(所在地)</t>
    <rPh sb="1" eb="4">
      <t>ショザイチ</t>
    </rPh>
    <phoneticPr fontId="1"/>
  </si>
  <si>
    <t>↓契約内容を入力してください</t>
    <rPh sb="1" eb="3">
      <t>ケイヤク</t>
    </rPh>
    <rPh sb="3" eb="5">
      <t>ナイヨウ</t>
    </rPh>
    <rPh sb="6" eb="8">
      <t>ニュウリョク</t>
    </rPh>
    <phoneticPr fontId="1"/>
  </si>
  <si>
    <t>厚生年金保険及び雇用保険の法定の事業主負担額 ）</t>
    <phoneticPr fontId="25"/>
  </si>
  <si>
    <t>消費税確認</t>
    <rPh sb="0" eb="3">
      <t>ショウヒゼイ</t>
    </rPh>
    <rPh sb="3" eb="5">
      <t>カクニン</t>
    </rPh>
    <phoneticPr fontId="1"/>
  </si>
  <si>
    <t>契約金額確認</t>
    <rPh sb="0" eb="2">
      <t>ケイヤク</t>
    </rPh>
    <rPh sb="2" eb="4">
      <t>キンガク</t>
    </rPh>
    <rPh sb="4" eb="6">
      <t>カクニン</t>
    </rPh>
    <phoneticPr fontId="1"/>
  </si>
  <si>
    <t>　　</t>
    <phoneticPr fontId="1"/>
  </si>
  <si>
    <t>日契約の下記工事は、</t>
    <phoneticPr fontId="1"/>
  </si>
  <si>
    <t>受注者</t>
    <phoneticPr fontId="1"/>
  </si>
  <si>
    <t>住　所</t>
    <phoneticPr fontId="1"/>
  </si>
  <si>
    <t>代表者</t>
    <phoneticPr fontId="1"/>
  </si>
  <si>
    <t xml:space="preserve">（ 契約番号  </t>
    <phoneticPr fontId="1"/>
  </si>
  <si>
    <t>（ビル等名　ない場合は空欄）</t>
    <rPh sb="3" eb="5">
      <t>トウメイ</t>
    </rPh>
    <rPh sb="8" eb="10">
      <t>バアイ</t>
    </rPh>
    <rPh sb="11" eb="13">
      <t>クウラン</t>
    </rPh>
    <phoneticPr fontId="1"/>
  </si>
  <si>
    <t>（名簿登録住所）</t>
    <rPh sb="1" eb="3">
      <t>メイボ</t>
    </rPh>
    <rPh sb="3" eb="5">
      <t>トウロク</t>
    </rPh>
    <rPh sb="5" eb="7">
      <t>ジュウショ</t>
    </rPh>
    <phoneticPr fontId="1"/>
  </si>
  <si>
    <t>（名称及び代表者）</t>
    <phoneticPr fontId="1"/>
  </si>
  <si>
    <t>（所在地）</t>
    <phoneticPr fontId="1"/>
  </si>
  <si>
    <t>郡山市長　様</t>
    <rPh sb="0" eb="2">
      <t>コオリヤマ</t>
    </rPh>
    <rPh sb="2" eb="4">
      <t>シチョウ</t>
    </rPh>
    <rPh sb="5" eb="6">
      <t>サマ</t>
    </rPh>
    <phoneticPr fontId="25"/>
  </si>
  <si>
    <r>
      <t>円</t>
    </r>
    <r>
      <rPr>
        <sz val="9"/>
        <rFont val="游ゴシック"/>
        <family val="3"/>
        <charset val="128"/>
        <scheme val="minor"/>
      </rPr>
      <t>・・・</t>
    </r>
    <r>
      <rPr>
        <sz val="10.5"/>
        <rFont val="游ゴシック"/>
        <family val="2"/>
        <charset val="128"/>
        <scheme val="minor"/>
      </rPr>
      <t>（A）</t>
    </r>
    <phoneticPr fontId="1"/>
  </si>
  <si>
    <r>
      <t>円</t>
    </r>
    <r>
      <rPr>
        <sz val="9"/>
        <rFont val="游ゴシック"/>
        <family val="3"/>
        <charset val="128"/>
        <scheme val="minor"/>
      </rPr>
      <t>・・・</t>
    </r>
    <r>
      <rPr>
        <sz val="10.5"/>
        <rFont val="游ゴシック"/>
        <family val="2"/>
        <charset val="128"/>
        <scheme val="minor"/>
      </rPr>
      <t>（B）</t>
    </r>
    <phoneticPr fontId="1"/>
  </si>
  <si>
    <t>９月</t>
    <rPh sb="1" eb="2">
      <t>ツキ</t>
    </rPh>
    <phoneticPr fontId="25"/>
  </si>
  <si>
    <t>10月</t>
    <rPh sb="2" eb="3">
      <t>ガツ</t>
    </rPh>
    <phoneticPr fontId="25"/>
  </si>
  <si>
    <t>11月</t>
    <rPh sb="2" eb="3">
      <t>ツキ</t>
    </rPh>
    <phoneticPr fontId="25"/>
  </si>
  <si>
    <t>12月</t>
    <rPh sb="2" eb="3">
      <t>ガツ</t>
    </rPh>
    <phoneticPr fontId="25"/>
  </si>
  <si>
    <t>１月</t>
    <rPh sb="1" eb="2">
      <t>ガツ</t>
    </rPh>
    <phoneticPr fontId="25"/>
  </si>
  <si>
    <t>２月</t>
    <rPh sb="1" eb="2">
      <t>ガツ</t>
    </rPh>
    <phoneticPr fontId="25"/>
  </si>
  <si>
    <t>３月</t>
    <rPh sb="1" eb="2">
      <t>ガツ</t>
    </rPh>
    <phoneticPr fontId="25"/>
  </si>
  <si>
    <t>代表者氏名</t>
    <rPh sb="0" eb="3">
      <t>ダイヒョウシャ</t>
    </rPh>
    <rPh sb="3" eb="5">
      <t>シメイ</t>
    </rPh>
    <phoneticPr fontId="1"/>
  </si>
  <si>
    <t>郡山市上下水道事業管理者</t>
    <rPh sb="0" eb="3">
      <t>コオリヤマシ</t>
    </rPh>
    <rPh sb="3" eb="5">
      <t>ジョウゲ</t>
    </rPh>
    <rPh sb="5" eb="7">
      <t>スイドウ</t>
    </rPh>
    <rPh sb="7" eb="9">
      <t>ジギョウ</t>
    </rPh>
    <rPh sb="9" eb="12">
      <t>カンリシャ</t>
    </rPh>
    <phoneticPr fontId="25"/>
  </si>
  <si>
    <t>　 本契約の証として、本書の電磁的記録を作成し、当事者は電子署名を行い、各
 自電磁的記録を保有する。</t>
    <phoneticPr fontId="1"/>
  </si>
  <si>
    <t>解体工事に要する費用等については別紙のとおり</t>
    <rPh sb="0" eb="4">
      <t>カイタイコウジ</t>
    </rPh>
    <rPh sb="5" eb="6">
      <t>ヨウ</t>
    </rPh>
    <rPh sb="8" eb="10">
      <t>ヒヨウ</t>
    </rPh>
    <rPh sb="10" eb="11">
      <t>トウ</t>
    </rPh>
    <rPh sb="16" eb="18">
      <t>ベッシ</t>
    </rPh>
    <phoneticPr fontId="1"/>
  </si>
  <si>
    <t>受注者</t>
    <rPh sb="0" eb="3">
      <t>ジュチュウシャ</t>
    </rPh>
    <phoneticPr fontId="1"/>
  </si>
  <si>
    <t>電子契約用</t>
    <rPh sb="0" eb="2">
      <t>デンシ</t>
    </rPh>
    <rPh sb="2" eb="4">
      <t>ケイヤク</t>
    </rPh>
    <rPh sb="4" eb="5">
      <t>ヨウ</t>
    </rPh>
    <phoneticPr fontId="1"/>
  </si>
  <si>
    <t xml:space="preserve">   建設工事紛争審査会（以下「審査会」という。）は、建設工事の請負契約に関する紛争の解決を図るため建設業法に基づいて設置されており、同法の規定により、あっせん、調停及び仲裁を行う権限を有している。また、中央建設工事紛争審査会（以下「中央審査会」という。）は、国土交通省に、都道府県紛争審査会（以下「都道府県審査会」という。）は各都道府県にそれぞれ設置されている。審査会の管轄は、原則として、受注者が国土交通大臣の許可を受けた建設業者であるときは中央審査会、都道府県知事の許可を受けた建設業者であるときは当該都道府県審査会であるが、当事者の合意によって管轄審査会を定めることもできる。
   審査会による仲裁は、三人の仲裁委員が行い、仲裁委員は、審査会の委員又は特別委員のうちから当事者が合意によって選定した者につき、審査会の会長が指名する。また、仲裁委員のうち少なくとも一人は、弁護士法の規定により弁護士となる資格を有する者である。
　なお、審査会における仲裁手続は、建設業法に特別の定めがある場合を除き、仲裁法の規定が適用される。</t>
    <phoneticPr fontId="1"/>
  </si>
  <si>
    <t xml:space="preserve">  仲裁合意とは、裁判所への訴訟に代えて、紛争の解決を仲裁人に委ねることを約する当事者間の契約である。
   仲裁手続によってなされる仲裁判断は、裁判上の確定判決と同一の効力を有し、たとえその仲裁判断の内容に不服があっても、その内容を裁判所で争うことはできない。
</t>
    <phoneticPr fontId="1"/>
  </si>
  <si>
    <t>(1) 下請総額5,000万円未満</t>
    <phoneticPr fontId="1"/>
  </si>
  <si>
    <t>(2)下請総額5,000万円以上</t>
    <phoneticPr fontId="1"/>
  </si>
  <si>
    <t>　　３　下請総額5,000万円は、建築一式工事の場合にあっては8,000万円とする。</t>
    <phoneticPr fontId="1"/>
  </si>
  <si>
    <t>該当する要件の番号（裏面参照）</t>
    <rPh sb="0" eb="2">
      <t>ガイトウ</t>
    </rPh>
    <rPh sb="4" eb="6">
      <t>ヨウケン</t>
    </rPh>
    <rPh sb="7" eb="9">
      <t>バンゴウ</t>
    </rPh>
    <rPh sb="10" eb="14">
      <t>ウラメンサンショウ</t>
    </rPh>
    <phoneticPr fontId="25"/>
  </si>
  <si>
    <t>該当する要件</t>
    <rPh sb="0" eb="2">
      <t>ガイトウ</t>
    </rPh>
    <rPh sb="4" eb="6">
      <t>ヨウケン</t>
    </rPh>
    <phoneticPr fontId="25"/>
  </si>
  <si>
    <t>１　建設業法施行令第27条第２項に該当する工事
　　工事の対象となる工作物に一体性若しくは連続性が認められる工事又は施工にあたり
　相互に調整を要する工事で、かつ、工事現場の相互の間隔が10km程度の近接した場所に
　おいて同一の建設業者が施工する工事（建設業法（昭和24年法律第100号）で定める監理
　技術者を配置しなければならない工事（以下「監理技術者配置工事」という。）を除
　く。）
※ 監理技術者配置工事とは、5,000万円以上の下請契約を締結する工事（建築一式の場合
　は、8,000万円以上の下請契約を締結する工事）</t>
    <phoneticPr fontId="25"/>
  </si>
  <si>
    <t>２　建設業法第26条第３項に該当する工事
　　次のア～クを全て満たす工事
　ア　請負代金の額が、１億円未満（建築一式工事である場合は２億円未満）であること。
　イ　建設工事の工事現場間の距離が、同一の現場代理人がその一日の勤務時間内に巡回
　　可能なものであり、かつ工事現場において災害、事故その他の事象が発生した場合に
　　おいて、当該工事現場と他の工事現場との間の移動時間がおおむね２時間以内である
　　こと。
　ウ　当該建設業者が注文者となった下請契約から数えて、下請次数が３を超えていない
　　こと。</t>
    <phoneticPr fontId="25"/>
  </si>
  <si>
    <t>　エ　連絡その他必要な措置を講ずるための連絡員を置いていること。なお、当該建設工
　　事が土木一式工事または建築一式工事の場合の連絡員は、当該建設工事に対し１年以
　　上の実務の経験を有する者を当該工事現場に置くこと。
　オ　当該工事現場の施工体制を情報通信技術を利用する方法により確認するための措置
　　を講じていること。
　カ　当該建設工事を請け負った建設業者が、建設業法施行規則（昭和24年建設省令第14
　　号）第17条の２第１項第５号に掲げる事項を記載した人員の配置の計画書を作成し、
　　工事現場ごとに備え置いていること。
　キ　当該工事現場の状況の確認をするために必要な映像及び音声の送受信が可能な情報
　　通信機器が設置され、かつ当該機器を用いた通信を利用することが可能な環境が確保
　　されていること。
　ク　工事現場の数が２を超えないこと。</t>
    <phoneticPr fontId="25"/>
  </si>
  <si>
    <t>３　それぞれの工事当初請負金額が1,500万円未満の３件又は4,500万円未満（建築一式の
　場合は、9,000万円未満）の２件まで工事担当課長（上下水道局の工事担当課長を含
　む。）が支障なしと認める工事</t>
    <phoneticPr fontId="25"/>
  </si>
  <si>
    <t>４　１から３のほか、工事担当課長、財務部契約検査課長及び上下水道局総務課長が特に
　必要と認める工事</t>
    <phoneticPr fontId="25"/>
  </si>
  <si>
    <t>監理技術者補佐　氏名</t>
    <rPh sb="5" eb="7">
      <t>ホサ</t>
    </rPh>
    <phoneticPr fontId="1"/>
  </si>
  <si>
    <r>
      <rPr>
        <sz val="12"/>
        <color theme="1"/>
        <rFont val="ＭＳ 明朝"/>
        <family val="1"/>
        <charset val="128"/>
      </rPr>
      <t>郡山市長</t>
    </r>
    <r>
      <rPr>
        <sz val="14"/>
        <color theme="1"/>
        <rFont val="ＭＳ 明朝"/>
        <family val="1"/>
        <charset val="128"/>
      </rPr>
      <t>　椎　根　健　雄</t>
    </r>
    <rPh sb="5" eb="6">
      <t>シイ</t>
    </rPh>
    <rPh sb="7" eb="8">
      <t>ネ</t>
    </rPh>
    <rPh sb="9" eb="10">
      <t>ケン</t>
    </rPh>
    <rPh sb="11" eb="12">
      <t>ユウ</t>
    </rPh>
    <phoneticPr fontId="1"/>
  </si>
  <si>
    <t>　　　郡山市長　　椎　根　健　雄　　　　　</t>
    <rPh sb="9" eb="10">
      <t>シイ</t>
    </rPh>
    <rPh sb="11" eb="12">
      <t>ネ</t>
    </rPh>
    <rPh sb="13" eb="14">
      <t>ケン</t>
    </rPh>
    <rPh sb="15" eb="16">
      <t>ユウ</t>
    </rPh>
    <phoneticPr fontId="1"/>
  </si>
  <si>
    <r>
      <t>　 上記の工事について、発注者と受注者は、各々の対等な立場における合意に基
 づいて、</t>
    </r>
    <r>
      <rPr>
        <sz val="11"/>
        <color rgb="FF000000"/>
        <rFont val="ＭＳ 明朝"/>
        <family val="1"/>
        <charset val="128"/>
      </rPr>
      <t>令和８年度郡山市工事請負契約約款の各条項</t>
    </r>
    <r>
      <rPr>
        <sz val="11"/>
        <color theme="1"/>
        <rFont val="ＭＳ 明朝"/>
        <family val="1"/>
        <charset val="128"/>
      </rPr>
      <t>並びに別冊設計図及び仕様
 書並びに次の特約条項に定めるところにより、公正な請負契約を締結し、信義に
 従って誠実にこれを履行するものとする。</t>
    </r>
    <rPh sb="13" eb="14">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</si>
</sst>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quot;¥&quot;###,###,###&quot;円&quot;"/>
    <numFmt numFmtId="177" formatCode="[$-411]ggge&quot;年&quot;m&quot;月&quot;d&quot;日&quot;;@"/>
    <numFmt numFmtId="178" formatCode="&quot;¥&quot;#,##0_);[Red]\(&quot;¥&quot;#,##0\)"/>
  </numFmts>
  <fonts count="85">
    <font>
      <sz val="11"/>
      <color theme="1"/>
      <name val="游ゴシック"/>
      <family val="2"/>
      <charset val="128"/>
      <scheme val="minor"/>
    </font>
    <font>
      <sz val="6"/>
      <name val="游ゴシック"/>
      <family val="2"/>
      <charset val="128"/>
      <scheme val="minor"/>
    </font>
    <font>
      <b/>
      <sz val="26"/>
      <color theme="1"/>
      <name val="ＭＳ 明朝"/>
      <family val="1"/>
      <charset val="128"/>
    </font>
    <font>
      <b/>
      <sz val="24"/>
      <color theme="1"/>
      <name val="ＭＳ 明朝"/>
      <family val="1"/>
      <charset val="128"/>
    </font>
    <font>
      <sz val="12"/>
      <color theme="1"/>
      <name val="游ゴシック"/>
      <family val="2"/>
      <charset val="128"/>
      <scheme val="minor"/>
    </font>
    <font>
      <sz val="11"/>
      <color theme="1"/>
      <name val="ＭＳ 明朝"/>
      <family val="1"/>
      <charset val="128"/>
    </font>
    <font>
      <sz val="11"/>
      <color theme="1"/>
      <name val="Century"/>
      <family val="1"/>
    </font>
    <font>
      <sz val="20"/>
      <color theme="1"/>
      <name val="游ゴシック"/>
      <family val="2"/>
      <charset val="128"/>
      <scheme val="minor"/>
    </font>
    <font>
      <sz val="18"/>
      <color theme="1"/>
      <name val="游ゴシック"/>
      <family val="2"/>
      <charset val="128"/>
      <scheme val="minor"/>
    </font>
    <font>
      <sz val="12"/>
      <color theme="1"/>
      <name val="ＭＳ 明朝"/>
      <family val="1"/>
      <charset val="128"/>
    </font>
    <font>
      <sz val="11"/>
      <color theme="1"/>
      <name val="游ゴシック"/>
      <family val="3"/>
      <charset val="128"/>
      <scheme val="minor"/>
    </font>
    <font>
      <sz val="14"/>
      <color theme="1"/>
      <name val="游ゴシック"/>
      <family val="2"/>
      <charset val="128"/>
      <scheme val="minor"/>
    </font>
    <font>
      <sz val="16"/>
      <color theme="1"/>
      <name val="游ゴシック"/>
      <family val="2"/>
      <charset val="128"/>
      <scheme val="minor"/>
    </font>
    <font>
      <sz val="20"/>
      <color theme="1"/>
      <name val="游ゴシック"/>
      <family val="3"/>
      <charset val="128"/>
      <scheme val="minor"/>
    </font>
    <font>
      <sz val="13"/>
      <color theme="1"/>
      <name val="ＭＳ 明朝"/>
      <family val="1"/>
      <charset val="128"/>
    </font>
    <font>
      <sz val="10"/>
      <color theme="1"/>
      <name val="ＭＳ 明朝"/>
      <family val="1"/>
      <charset val="128"/>
    </font>
    <font>
      <sz val="12"/>
      <color rgb="FF000000"/>
      <name val="ＭＳ 明朝"/>
      <family val="1"/>
      <charset val="128"/>
    </font>
    <font>
      <sz val="13"/>
      <color theme="1"/>
      <name val="游ゴシック"/>
      <family val="2"/>
      <charset val="128"/>
      <scheme val="minor"/>
    </font>
    <font>
      <sz val="14"/>
      <color theme="1"/>
      <name val="ＭＳ 明朝"/>
      <family val="1"/>
      <charset val="128"/>
    </font>
    <font>
      <sz val="11"/>
      <color theme="0" tint="-0.34998626667073579"/>
      <name val="ＭＳ 明朝"/>
      <family val="1"/>
      <charset val="128"/>
    </font>
    <font>
      <sz val="8"/>
      <color theme="1"/>
      <name val="ＭＳ 明朝"/>
      <family val="1"/>
      <charset val="128"/>
    </font>
    <font>
      <sz val="14"/>
      <color theme="1"/>
      <name val="游ゴシック"/>
      <family val="3"/>
      <charset val="128"/>
      <scheme val="minor"/>
    </font>
    <font>
      <sz val="12"/>
      <color theme="1"/>
      <name val="游ゴシック"/>
      <family val="3"/>
      <charset val="128"/>
      <scheme val="minor"/>
    </font>
    <font>
      <sz val="11"/>
      <color theme="1"/>
      <name val="游ゴシック"/>
      <family val="2"/>
      <charset val="128"/>
      <scheme val="minor"/>
    </font>
    <font>
      <sz val="10"/>
      <name val="ＭＳ 明朝"/>
      <family val="1"/>
      <charset val="128"/>
    </font>
    <font>
      <sz val="6"/>
      <name val="ＭＳ Ｐゴシック"/>
      <family val="3"/>
      <charset val="128"/>
    </font>
    <font>
      <sz val="11"/>
      <color indexed="8"/>
      <name val="游ゴシック"/>
      <family val="3"/>
      <charset val="128"/>
      <scheme val="minor"/>
    </font>
    <font>
      <sz val="6"/>
      <name val="ＭＳ 明朝"/>
      <family val="1"/>
      <charset val="128"/>
    </font>
    <font>
      <sz val="18"/>
      <color theme="1"/>
      <name val="ＭＳ 明朝"/>
      <family val="1"/>
      <charset val="128"/>
    </font>
    <font>
      <sz val="11"/>
      <name val="明朝"/>
      <family val="1"/>
      <charset val="128"/>
    </font>
    <font>
      <sz val="11"/>
      <color rgb="FFFF0000"/>
      <name val="ＭＳ 明朝"/>
      <family val="1"/>
      <charset val="128"/>
    </font>
    <font>
      <sz val="11"/>
      <name val="ＭＳ 明朝"/>
      <family val="1"/>
      <charset val="128"/>
    </font>
    <font>
      <sz val="18"/>
      <name val="ＭＳ 明朝"/>
      <family val="1"/>
      <charset val="128"/>
    </font>
    <font>
      <sz val="11"/>
      <name val="ＭＳ Ｐゴシック"/>
      <family val="3"/>
      <charset val="128"/>
    </font>
    <font>
      <sz val="14"/>
      <name val="ＭＳ 明朝"/>
      <family val="1"/>
      <charset val="128"/>
    </font>
    <font>
      <sz val="12"/>
      <name val="ＭＳ 明朝"/>
      <family val="1"/>
      <charset val="128"/>
    </font>
    <font>
      <sz val="16"/>
      <name val="ＭＳ 明朝"/>
      <family val="1"/>
      <charset val="128"/>
    </font>
    <font>
      <b/>
      <sz val="22"/>
      <name val="ＭＳ 明朝"/>
      <family val="1"/>
      <charset val="128"/>
    </font>
    <font>
      <sz val="18"/>
      <color theme="1"/>
      <name val="游ゴシック"/>
      <family val="3"/>
      <charset val="128"/>
      <scheme val="minor"/>
    </font>
    <font>
      <sz val="11"/>
      <color indexed="8"/>
      <name val="ＭＳ 明朝"/>
      <family val="1"/>
      <charset val="128"/>
    </font>
    <font>
      <sz val="9"/>
      <color indexed="8"/>
      <name val="ＭＳ 明朝"/>
      <family val="1"/>
      <charset val="128"/>
    </font>
    <font>
      <sz val="12"/>
      <color indexed="8"/>
      <name val="ＭＳ 明朝"/>
      <family val="1"/>
      <charset val="128"/>
    </font>
    <font>
      <sz val="18"/>
      <color indexed="8"/>
      <name val="ＭＳ 明朝"/>
      <family val="1"/>
      <charset val="128"/>
    </font>
    <font>
      <sz val="9.5"/>
      <color indexed="8"/>
      <name val="ＭＳ 明朝"/>
      <family val="1"/>
      <charset val="128"/>
    </font>
    <font>
      <sz val="10"/>
      <color theme="1"/>
      <name val="游ゴシック"/>
      <family val="3"/>
      <charset val="128"/>
      <scheme val="minor"/>
    </font>
    <font>
      <sz val="14"/>
      <color rgb="FFFF0000"/>
      <name val="ＭＳ 明朝"/>
      <family val="1"/>
      <charset val="128"/>
    </font>
    <font>
      <sz val="11"/>
      <color rgb="FF000000"/>
      <name val="ＭＳ 明朝"/>
      <family val="1"/>
      <charset val="128"/>
    </font>
    <font>
      <sz val="16"/>
      <color indexed="81"/>
      <name val="MS P ゴシック"/>
      <family val="3"/>
      <charset val="128"/>
    </font>
    <font>
      <b/>
      <sz val="16"/>
      <color indexed="81"/>
      <name val="MS P ゴシック"/>
      <family val="3"/>
      <charset val="128"/>
    </font>
    <font>
      <b/>
      <sz val="16"/>
      <color indexed="81"/>
      <name val="ＭＳ ゴシック"/>
      <family val="3"/>
      <charset val="128"/>
    </font>
    <font>
      <sz val="10.5"/>
      <name val="游ゴシック"/>
      <family val="3"/>
      <charset val="128"/>
      <scheme val="minor"/>
    </font>
    <font>
      <sz val="11"/>
      <name val="游ゴシック"/>
      <family val="3"/>
      <charset val="128"/>
      <scheme val="minor"/>
    </font>
    <font>
      <sz val="10.5"/>
      <color theme="1"/>
      <name val="ＭＳ 明朝"/>
      <family val="1"/>
      <charset val="128"/>
    </font>
    <font>
      <sz val="9"/>
      <color theme="1"/>
      <name val="ＭＳ 明朝"/>
      <family val="1"/>
      <charset val="128"/>
    </font>
    <font>
      <b/>
      <sz val="16"/>
      <name val="游ゴシック"/>
      <family val="3"/>
      <charset val="128"/>
      <scheme val="minor"/>
    </font>
    <font>
      <sz val="14"/>
      <name val="游ゴシック"/>
      <family val="3"/>
      <charset val="128"/>
      <scheme val="minor"/>
    </font>
    <font>
      <sz val="12"/>
      <name val="游ゴシック"/>
      <family val="3"/>
      <charset val="128"/>
      <scheme val="minor"/>
    </font>
    <font>
      <sz val="10"/>
      <name val="游ゴシック"/>
      <family val="3"/>
      <charset val="128"/>
      <scheme val="minor"/>
    </font>
    <font>
      <sz val="9"/>
      <name val="游ゴシック"/>
      <family val="3"/>
      <charset val="128"/>
      <scheme val="minor"/>
    </font>
    <font>
      <sz val="8"/>
      <name val="游ゴシック"/>
      <family val="3"/>
      <charset val="128"/>
      <scheme val="minor"/>
    </font>
    <font>
      <b/>
      <sz val="17"/>
      <color theme="1"/>
      <name val="ＭＳ 明朝"/>
      <family val="1"/>
      <charset val="128"/>
    </font>
    <font>
      <sz val="10.5"/>
      <color rgb="FFFFFFFF"/>
      <name val="ＭＳ 明朝"/>
      <family val="1"/>
      <charset val="128"/>
    </font>
    <font>
      <u/>
      <sz val="10.5"/>
      <color theme="1"/>
      <name val="ＭＳ 明朝"/>
      <family val="1"/>
      <charset val="128"/>
    </font>
    <font>
      <b/>
      <sz val="14"/>
      <color indexed="81"/>
      <name val="游ゴシック"/>
      <family val="3"/>
      <charset val="128"/>
      <scheme val="minor"/>
    </font>
    <font>
      <sz val="6"/>
      <color theme="1"/>
      <name val="ＭＳ 明朝"/>
      <family val="1"/>
      <charset val="128"/>
    </font>
    <font>
      <sz val="24"/>
      <color theme="1"/>
      <name val="ＭＳ 明朝"/>
      <family val="1"/>
      <charset val="128"/>
    </font>
    <font>
      <sz val="28"/>
      <color theme="1"/>
      <name val="ＭＳ 明朝"/>
      <family val="1"/>
      <charset val="128"/>
    </font>
    <font>
      <sz val="16"/>
      <color theme="1"/>
      <name val="ＭＳ 明朝"/>
      <family val="1"/>
      <charset val="128"/>
    </font>
    <font>
      <sz val="22"/>
      <color theme="1"/>
      <name val="游ゴシック"/>
      <family val="3"/>
      <charset val="128"/>
      <scheme val="minor"/>
    </font>
    <font>
      <b/>
      <sz val="18"/>
      <color theme="1"/>
      <name val="ＭＳ 明朝"/>
      <family val="1"/>
      <charset val="128"/>
    </font>
    <font>
      <sz val="20"/>
      <color theme="1"/>
      <name val="ＭＳ 明朝"/>
      <family val="1"/>
      <charset val="128"/>
    </font>
    <font>
      <sz val="11"/>
      <name val="游ゴシック"/>
      <family val="2"/>
      <charset val="128"/>
      <scheme val="minor"/>
    </font>
    <font>
      <sz val="12"/>
      <name val="游ゴシック"/>
      <family val="2"/>
      <charset val="128"/>
      <scheme val="minor"/>
    </font>
    <font>
      <sz val="18"/>
      <name val="游ゴシック"/>
      <family val="3"/>
      <charset val="128"/>
      <scheme val="minor"/>
    </font>
    <font>
      <sz val="16"/>
      <name val="游ゴシック"/>
      <family val="2"/>
      <charset val="128"/>
      <scheme val="minor"/>
    </font>
    <font>
      <sz val="16"/>
      <name val="游ゴシック"/>
      <family val="3"/>
      <charset val="128"/>
      <scheme val="minor"/>
    </font>
    <font>
      <sz val="14"/>
      <name val="游ゴシック"/>
      <family val="2"/>
      <charset val="128"/>
      <scheme val="minor"/>
    </font>
    <font>
      <sz val="10.5"/>
      <name val="游ゴシック"/>
      <family val="2"/>
      <charset val="128"/>
      <scheme val="minor"/>
    </font>
    <font>
      <sz val="9"/>
      <color theme="1"/>
      <name val="游ゴシック"/>
      <family val="2"/>
      <charset val="128"/>
      <scheme val="minor"/>
    </font>
    <font>
      <b/>
      <sz val="22"/>
      <color rgb="FFFF0000"/>
      <name val="游ゴシック"/>
      <family val="3"/>
      <charset val="128"/>
      <scheme val="minor"/>
    </font>
    <font>
      <sz val="14"/>
      <color rgb="FFFF0000"/>
      <name val="游ゴシック"/>
      <family val="2"/>
      <charset val="128"/>
      <scheme val="minor"/>
    </font>
    <font>
      <b/>
      <sz val="11"/>
      <color theme="1"/>
      <name val="ＭＳ 明朝"/>
      <family val="1"/>
      <charset val="128"/>
    </font>
    <font>
      <sz val="16"/>
      <color theme="1"/>
      <name val="明朝"/>
      <family val="1"/>
      <charset val="128"/>
    </font>
    <font>
      <sz val="12"/>
      <color theme="0"/>
      <name val="游ゴシック"/>
      <family val="2"/>
      <charset val="128"/>
      <scheme val="minor"/>
    </font>
    <font>
      <sz val="14"/>
      <color indexed="8"/>
      <name val="ＭＳ 明朝"/>
      <family val="1"/>
      <charset val="128"/>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7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DashDot">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right/>
      <top/>
      <bottom style="hair">
        <color auto="1"/>
      </bottom>
      <diagonal/>
    </border>
    <border>
      <left style="thin">
        <color indexed="64"/>
      </left>
      <right style="thin">
        <color indexed="64"/>
      </right>
      <top/>
      <bottom/>
      <diagonal/>
    </border>
    <border>
      <left style="hair">
        <color auto="1"/>
      </left>
      <right/>
      <top/>
      <bottom/>
      <diagonal/>
    </border>
    <border>
      <left/>
      <right style="hair">
        <color auto="1"/>
      </right>
      <top/>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s>
  <cellStyleXfs count="8">
    <xf numFmtId="0" fontId="0" fillId="0" borderId="0">
      <alignment vertical="center"/>
    </xf>
    <xf numFmtId="38" fontId="23" fillId="0" borderId="0" applyFont="0" applyFill="0" applyBorder="0" applyAlignment="0" applyProtection="0">
      <alignment vertical="center"/>
    </xf>
    <xf numFmtId="0" fontId="24" fillId="0" borderId="0">
      <alignment vertical="center"/>
    </xf>
    <xf numFmtId="38" fontId="26" fillId="0" borderId="0" applyFill="0" applyBorder="0" applyAlignment="0" applyProtection="0">
      <alignment vertical="center"/>
    </xf>
    <xf numFmtId="0" fontId="29" fillId="0" borderId="0"/>
    <xf numFmtId="0" fontId="33" fillId="0" borderId="0"/>
    <xf numFmtId="0" fontId="10" fillId="0" borderId="0">
      <alignment vertical="center"/>
    </xf>
    <xf numFmtId="6" fontId="23" fillId="0" borderId="0" applyFont="0" applyFill="0" applyBorder="0" applyAlignment="0" applyProtection="0">
      <alignment vertical="center"/>
    </xf>
  </cellStyleXfs>
  <cellXfs count="487">
    <xf numFmtId="0" fontId="0" fillId="0" borderId="0" xfId="0">
      <alignment vertical="center"/>
    </xf>
    <xf numFmtId="0" fontId="2" fillId="0" borderId="0" xfId="0" applyFont="1" applyAlignment="1">
      <alignment vertical="center"/>
    </xf>
    <xf numFmtId="0" fontId="4" fillId="0" borderId="0" xfId="0" applyFont="1">
      <alignment vertical="center"/>
    </xf>
    <xf numFmtId="0" fontId="5" fillId="0" borderId="0" xfId="0" applyFont="1" applyAlignment="1" applyProtection="1">
      <alignment vertical="center"/>
    </xf>
    <xf numFmtId="0" fontId="5" fillId="0" borderId="0" xfId="0" applyFont="1" applyAlignment="1">
      <alignment vertical="center"/>
    </xf>
    <xf numFmtId="0" fontId="8" fillId="0" borderId="0" xfId="0" applyFont="1" applyAlignment="1">
      <alignment horizontal="center" vertical="center"/>
    </xf>
    <xf numFmtId="0" fontId="5" fillId="0" borderId="0" xfId="0" applyFont="1">
      <alignment vertical="center"/>
    </xf>
    <xf numFmtId="0" fontId="9" fillId="0" borderId="0" xfId="0" applyFont="1" applyAlignment="1">
      <alignment vertical="center"/>
    </xf>
    <xf numFmtId="0" fontId="0" fillId="0" borderId="0" xfId="0" applyBorder="1" applyAlignment="1">
      <alignment horizontal="left" vertical="center" wrapText="1"/>
    </xf>
    <xf numFmtId="0" fontId="5" fillId="0" borderId="0" xfId="0" applyFont="1" applyProtection="1">
      <alignment vertical="center"/>
    </xf>
    <xf numFmtId="0" fontId="5" fillId="0" borderId="0" xfId="0" applyFont="1" applyAlignment="1" applyProtection="1">
      <alignment horizontal="center" vertical="center"/>
    </xf>
    <xf numFmtId="0" fontId="0" fillId="0" borderId="2" xfId="0" applyBorder="1">
      <alignment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0" xfId="0" applyFont="1" applyAlignment="1">
      <alignment horizontal="left" vertical="center" wrapText="1"/>
    </xf>
    <xf numFmtId="0" fontId="15" fillId="0" borderId="0" xfId="0" applyFont="1" applyAlignment="1">
      <alignment vertical="center" wrapText="1"/>
    </xf>
    <xf numFmtId="0" fontId="14" fillId="0" borderId="0" xfId="0" applyFont="1" applyAlignment="1">
      <alignment vertical="distributed" wrapText="1"/>
    </xf>
    <xf numFmtId="0" fontId="0" fillId="0" borderId="0" xfId="0" applyAlignment="1">
      <alignment vertical="center"/>
    </xf>
    <xf numFmtId="0" fontId="0" fillId="0" borderId="0" xfId="0" applyAlignment="1">
      <alignment horizontal="center" vertical="center"/>
    </xf>
    <xf numFmtId="0" fontId="17" fillId="0" borderId="0" xfId="0" applyFont="1" applyAlignment="1">
      <alignment vertical="center"/>
    </xf>
    <xf numFmtId="0" fontId="11" fillId="0" borderId="0" xfId="0" applyFont="1">
      <alignment vertical="center"/>
    </xf>
    <xf numFmtId="0" fontId="18" fillId="0" borderId="0" xfId="0" applyFont="1" applyProtection="1">
      <alignment vertical="center"/>
    </xf>
    <xf numFmtId="0" fontId="0" fillId="0" borderId="0" xfId="0" applyProtection="1">
      <alignment vertical="center"/>
    </xf>
    <xf numFmtId="0" fontId="19" fillId="0" borderId="0" xfId="0" applyFont="1" applyAlignment="1" applyProtection="1">
      <alignment vertical="center"/>
    </xf>
    <xf numFmtId="0" fontId="5" fillId="0" borderId="0" xfId="0" applyFont="1" applyAlignment="1">
      <alignment horizontal="center" vertical="center"/>
    </xf>
    <xf numFmtId="0" fontId="0" fillId="0" borderId="0" xfId="0" applyProtection="1">
      <alignment vertical="center"/>
      <protection locked="0"/>
    </xf>
    <xf numFmtId="0" fontId="5" fillId="0" borderId="0" xfId="2" applyFont="1">
      <alignment vertical="center"/>
    </xf>
    <xf numFmtId="0" fontId="5" fillId="0" borderId="0" xfId="2" applyFont="1" applyAlignment="1">
      <alignment horizontal="center" vertical="center"/>
    </xf>
    <xf numFmtId="0" fontId="5" fillId="0" borderId="0" xfId="2" applyFont="1" applyAlignment="1">
      <alignment vertical="top"/>
    </xf>
    <xf numFmtId="0" fontId="5" fillId="0" borderId="0" xfId="2" applyFont="1" applyAlignment="1">
      <alignment horizontal="right" vertical="center"/>
    </xf>
    <xf numFmtId="38" fontId="10" fillId="0" borderId="0" xfId="3" applyFont="1" applyFill="1">
      <alignment vertical="center"/>
    </xf>
    <xf numFmtId="0" fontId="15" fillId="0" borderId="14" xfId="2" applyFont="1" applyBorder="1" applyAlignment="1">
      <alignment horizontal="center" vertical="center" shrinkToFit="1"/>
    </xf>
    <xf numFmtId="0" fontId="15" fillId="0" borderId="15" xfId="2" applyFont="1" applyBorder="1" applyAlignment="1">
      <alignment horizontal="left" vertical="center" shrinkToFit="1"/>
    </xf>
    <xf numFmtId="0" fontId="15" fillId="0" borderId="13" xfId="2" applyFont="1" applyBorder="1" applyAlignment="1">
      <alignment horizontal="center" vertical="center" shrinkToFit="1"/>
    </xf>
    <xf numFmtId="0" fontId="15" fillId="0" borderId="11" xfId="2" applyFont="1" applyBorder="1" applyAlignment="1">
      <alignment horizontal="center" vertical="center" shrinkToFit="1"/>
    </xf>
    <xf numFmtId="177" fontId="5" fillId="0" borderId="1" xfId="2" applyNumberFormat="1" applyFont="1" applyBorder="1" applyAlignment="1">
      <alignment horizontal="center" vertical="center"/>
    </xf>
    <xf numFmtId="0" fontId="5" fillId="0" borderId="1" xfId="2" applyFont="1" applyBorder="1" applyAlignment="1">
      <alignment horizontal="right" vertical="center"/>
    </xf>
    <xf numFmtId="177" fontId="5" fillId="0" borderId="20" xfId="2" applyNumberFormat="1" applyFont="1" applyBorder="1" applyAlignment="1">
      <alignment horizontal="center" vertical="center"/>
    </xf>
    <xf numFmtId="0" fontId="5" fillId="0" borderId="20" xfId="2" applyFont="1" applyBorder="1" applyAlignment="1">
      <alignment horizontal="right" vertical="center"/>
    </xf>
    <xf numFmtId="177" fontId="5" fillId="0" borderId="0" xfId="2" applyNumberFormat="1" applyFont="1" applyAlignment="1">
      <alignment horizontal="center" vertical="center"/>
    </xf>
    <xf numFmtId="0" fontId="5" fillId="0" borderId="1" xfId="2" applyFont="1" applyBorder="1">
      <alignment vertical="center"/>
    </xf>
    <xf numFmtId="0" fontId="31" fillId="0" borderId="0" xfId="5" applyFont="1"/>
    <xf numFmtId="0" fontId="34" fillId="0" borderId="0" xfId="5" applyFont="1"/>
    <xf numFmtId="0" fontId="31" fillId="0" borderId="22" xfId="5" applyFont="1" applyBorder="1"/>
    <xf numFmtId="0" fontId="31" fillId="0" borderId="23" xfId="5" applyFont="1" applyBorder="1"/>
    <xf numFmtId="0" fontId="31" fillId="0" borderId="26" xfId="5" applyFont="1" applyBorder="1"/>
    <xf numFmtId="0" fontId="31" fillId="0" borderId="10" xfId="5" applyFont="1" applyBorder="1"/>
    <xf numFmtId="0" fontId="31" fillId="0" borderId="8" xfId="5" applyFont="1" applyBorder="1"/>
    <xf numFmtId="0" fontId="31" fillId="0" borderId="6" xfId="5" applyFont="1" applyBorder="1"/>
    <xf numFmtId="0" fontId="35" fillId="0" borderId="31" xfId="5" applyFont="1" applyBorder="1" applyAlignment="1">
      <alignment horizontal="right" vertical="top"/>
    </xf>
    <xf numFmtId="0" fontId="35" fillId="0" borderId="32" xfId="5" applyFont="1" applyBorder="1" applyAlignment="1">
      <alignment horizontal="right"/>
    </xf>
    <xf numFmtId="0" fontId="35" fillId="0" borderId="33" xfId="5" applyFont="1" applyBorder="1" applyAlignment="1">
      <alignment horizontal="right" vertical="top"/>
    </xf>
    <xf numFmtId="0" fontId="35" fillId="0" borderId="34" xfId="5" applyFont="1" applyBorder="1" applyAlignment="1">
      <alignment horizontal="right"/>
    </xf>
    <xf numFmtId="0" fontId="35" fillId="0" borderId="32" xfId="5" applyFont="1" applyBorder="1" applyAlignment="1">
      <alignment horizontal="right" vertical="top"/>
    </xf>
    <xf numFmtId="0" fontId="34" fillId="0" borderId="37" xfId="5" applyFont="1" applyBorder="1" applyAlignment="1">
      <alignment vertical="center"/>
    </xf>
    <xf numFmtId="0" fontId="31" fillId="0" borderId="37" xfId="5" applyFont="1" applyBorder="1" applyAlignment="1">
      <alignment vertical="center"/>
    </xf>
    <xf numFmtId="0" fontId="21" fillId="0" borderId="0" xfId="0" applyFont="1">
      <alignment vertical="center"/>
    </xf>
    <xf numFmtId="0" fontId="21" fillId="2" borderId="0" xfId="0" applyFont="1" applyFill="1" applyBorder="1" applyAlignment="1">
      <alignment horizontal="center" vertical="center"/>
    </xf>
    <xf numFmtId="0" fontId="21" fillId="2" borderId="0" xfId="0" applyFont="1" applyFill="1" applyBorder="1" applyAlignment="1">
      <alignment horizontal="left" vertical="center"/>
    </xf>
    <xf numFmtId="0" fontId="0" fillId="2" borderId="0" xfId="0" applyFill="1" applyBorder="1">
      <alignment vertical="center"/>
    </xf>
    <xf numFmtId="0" fontId="21" fillId="2" borderId="0" xfId="0" applyFont="1" applyFill="1" applyBorder="1">
      <alignment vertical="center"/>
    </xf>
    <xf numFmtId="0" fontId="38" fillId="3" borderId="0" xfId="0" applyFont="1" applyFill="1" applyBorder="1" applyAlignment="1">
      <alignment horizontal="center" vertical="center"/>
    </xf>
    <xf numFmtId="0" fontId="39" fillId="0" borderId="0" xfId="6" applyFont="1">
      <alignment vertical="center"/>
    </xf>
    <xf numFmtId="0" fontId="39" fillId="0" borderId="0" xfId="6" applyFont="1" applyAlignment="1">
      <alignment vertical="center" shrinkToFit="1"/>
    </xf>
    <xf numFmtId="0" fontId="39" fillId="0" borderId="55" xfId="6" applyFont="1" applyBorder="1">
      <alignment vertical="center"/>
    </xf>
    <xf numFmtId="0" fontId="39" fillId="0" borderId="55" xfId="6" applyFont="1" applyBorder="1" applyAlignment="1">
      <alignment vertical="center" shrinkToFit="1"/>
    </xf>
    <xf numFmtId="0" fontId="39" fillId="0" borderId="53" xfId="6" applyFont="1" applyBorder="1">
      <alignment vertical="center"/>
    </xf>
    <xf numFmtId="0" fontId="39" fillId="0" borderId="54" xfId="6" applyFont="1" applyBorder="1" applyAlignment="1">
      <alignment horizontal="right" vertical="center"/>
    </xf>
    <xf numFmtId="0" fontId="39" fillId="0" borderId="0" xfId="6" applyFont="1" applyAlignment="1">
      <alignment horizontal="left" vertical="center"/>
    </xf>
    <xf numFmtId="0" fontId="40" fillId="0" borderId="0" xfId="6" applyFont="1" applyAlignment="1">
      <alignment vertical="center" wrapText="1"/>
    </xf>
    <xf numFmtId="0" fontId="39" fillId="0" borderId="0" xfId="6" applyFont="1" applyAlignment="1">
      <alignment horizontal="right" vertical="center"/>
    </xf>
    <xf numFmtId="0" fontId="39" fillId="0" borderId="0" xfId="6" applyFont="1" applyAlignment="1">
      <alignment horizontal="center" vertical="center" shrinkToFit="1"/>
    </xf>
    <xf numFmtId="0" fontId="39" fillId="0" borderId="0" xfId="6" applyFont="1" applyAlignment="1">
      <alignment horizontal="left" vertical="center" shrinkToFit="1"/>
    </xf>
    <xf numFmtId="0" fontId="39" fillId="0" borderId="0" xfId="6" applyFont="1" applyAlignment="1">
      <alignment horizontal="center" vertical="center"/>
    </xf>
    <xf numFmtId="0" fontId="39" fillId="0" borderId="0" xfId="6" applyFont="1" applyAlignment="1">
      <alignment vertical="center"/>
    </xf>
    <xf numFmtId="0" fontId="39" fillId="0" borderId="68" xfId="6" applyFont="1" applyBorder="1" applyAlignment="1">
      <alignment horizontal="center" vertical="center" shrinkToFit="1"/>
    </xf>
    <xf numFmtId="0" fontId="31" fillId="0" borderId="0" xfId="5" applyFont="1" applyBorder="1" applyAlignment="1">
      <alignment horizontal="center"/>
    </xf>
    <xf numFmtId="0" fontId="35" fillId="0" borderId="0" xfId="5" applyFont="1" applyBorder="1" applyAlignment="1">
      <alignment horizontal="center" vertical="top"/>
    </xf>
    <xf numFmtId="0" fontId="35" fillId="0" borderId="42" xfId="5" applyFont="1" applyBorder="1" applyAlignment="1">
      <alignment horizontal="center" vertical="top"/>
    </xf>
    <xf numFmtId="0" fontId="31" fillId="0" borderId="0" xfId="5" applyFont="1" applyBorder="1" applyAlignment="1"/>
    <xf numFmtId="0" fontId="34" fillId="0" borderId="0" xfId="5" applyFont="1" applyBorder="1" applyAlignment="1"/>
    <xf numFmtId="0" fontId="0" fillId="2" borderId="0" xfId="0" applyFill="1" applyBorder="1" applyAlignment="1">
      <alignment horizontal="right" vertical="center" indent="2"/>
    </xf>
    <xf numFmtId="0" fontId="30" fillId="0" borderId="0" xfId="5" applyFont="1" applyBorder="1" applyAlignment="1">
      <alignment vertical="center"/>
    </xf>
    <xf numFmtId="0" fontId="30" fillId="0" borderId="1" xfId="5" applyFont="1" applyBorder="1" applyAlignment="1"/>
    <xf numFmtId="0" fontId="45" fillId="0" borderId="1" xfId="5" applyFont="1" applyBorder="1" applyAlignment="1"/>
    <xf numFmtId="0" fontId="50" fillId="0" borderId="0" xfId="0" applyFont="1">
      <alignment vertical="center"/>
    </xf>
    <xf numFmtId="0" fontId="50" fillId="0" borderId="0" xfId="0" applyFont="1" applyAlignment="1">
      <alignment vertical="center"/>
    </xf>
    <xf numFmtId="0" fontId="9" fillId="0" borderId="1" xfId="2" applyFont="1" applyBorder="1" applyAlignment="1">
      <alignment horizontal="center" vertical="center"/>
    </xf>
    <xf numFmtId="0" fontId="39" fillId="0" borderId="20" xfId="6" applyFont="1" applyBorder="1" applyAlignment="1">
      <alignment horizontal="center" vertical="center"/>
    </xf>
    <xf numFmtId="0" fontId="5" fillId="0" borderId="0" xfId="0" applyFont="1" applyAlignment="1">
      <alignment horizontal="right" vertical="center"/>
    </xf>
    <xf numFmtId="0" fontId="52" fillId="0" borderId="0" xfId="0" applyFont="1">
      <alignment vertical="center"/>
    </xf>
    <xf numFmtId="0" fontId="5" fillId="0" borderId="0" xfId="0" applyFont="1" applyAlignment="1">
      <alignment vertical="center" shrinkToFit="1"/>
    </xf>
    <xf numFmtId="0" fontId="52" fillId="0" borderId="0" xfId="0" applyFont="1" applyAlignment="1">
      <alignment horizontal="center" vertical="center"/>
    </xf>
    <xf numFmtId="0" fontId="20" fillId="0" borderId="0" xfId="0" applyFont="1" applyAlignment="1">
      <alignment horizontal="center" vertical="center"/>
    </xf>
    <xf numFmtId="0" fontId="52" fillId="0" borderId="0" xfId="0" applyFont="1" applyAlignment="1">
      <alignment vertical="center" shrinkToFit="1"/>
    </xf>
    <xf numFmtId="0" fontId="51" fillId="0" borderId="0" xfId="0" applyFont="1">
      <alignment vertical="center"/>
    </xf>
    <xf numFmtId="0" fontId="55" fillId="0" borderId="0" xfId="0" applyFont="1" applyAlignment="1">
      <alignment horizontal="center" vertical="center"/>
    </xf>
    <xf numFmtId="0" fontId="51" fillId="0" borderId="0" xfId="0" applyFont="1" applyAlignment="1">
      <alignment horizontal="left" vertical="center" indent="1"/>
    </xf>
    <xf numFmtId="0" fontId="51" fillId="0" borderId="0" xfId="0" applyFont="1" applyAlignment="1">
      <alignment vertical="center"/>
    </xf>
    <xf numFmtId="0" fontId="51" fillId="0" borderId="0" xfId="0" applyFont="1" applyAlignment="1">
      <alignment horizontal="left" vertical="center" indent="3"/>
    </xf>
    <xf numFmtId="0" fontId="51" fillId="0" borderId="0" xfId="0" applyFont="1" applyAlignment="1">
      <alignment horizontal="center" vertical="center"/>
    </xf>
    <xf numFmtId="0" fontId="57"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xf numFmtId="0" fontId="52" fillId="0" borderId="0" xfId="0" applyFont="1" applyAlignment="1">
      <alignment vertical="center" wrapText="1"/>
    </xf>
    <xf numFmtId="0" fontId="52" fillId="0" borderId="0" xfId="0" applyFont="1" applyAlignment="1">
      <alignment vertical="distributed"/>
    </xf>
    <xf numFmtId="0" fontId="52" fillId="0" borderId="0" xfId="0" applyFont="1" applyAlignment="1">
      <alignment horizontal="justify" vertical="center"/>
    </xf>
    <xf numFmtId="0" fontId="60" fillId="0" borderId="0" xfId="0" applyFont="1">
      <alignment vertical="center"/>
    </xf>
    <xf numFmtId="0" fontId="52" fillId="0" borderId="10" xfId="0" applyFont="1" applyBorder="1">
      <alignment vertical="center"/>
    </xf>
    <xf numFmtId="0" fontId="52" fillId="0" borderId="10" xfId="0" applyFont="1" applyBorder="1" applyAlignment="1">
      <alignment horizontal="center" vertical="center"/>
    </xf>
    <xf numFmtId="0" fontId="52" fillId="0" borderId="10" xfId="0" applyFont="1" applyBorder="1" applyAlignment="1">
      <alignment horizontal="center" vertical="center" wrapText="1"/>
    </xf>
    <xf numFmtId="0" fontId="61" fillId="0" borderId="0" xfId="0" applyFont="1" applyAlignment="1">
      <alignment horizontal="justify" vertical="center"/>
    </xf>
    <xf numFmtId="0" fontId="52" fillId="0" borderId="0" xfId="0" applyFont="1" applyAlignment="1">
      <alignment horizontal="distributed" vertical="distributed" shrinkToFit="1"/>
    </xf>
    <xf numFmtId="0" fontId="5" fillId="0" borderId="0" xfId="0" applyFont="1" applyAlignment="1">
      <alignment horizontal="distributed" vertical="center" shrinkToFit="1"/>
    </xf>
    <xf numFmtId="0" fontId="15" fillId="0" borderId="0" xfId="0" applyFont="1">
      <alignment vertical="center"/>
    </xf>
    <xf numFmtId="0" fontId="52" fillId="0" borderId="0" xfId="0" applyFont="1" applyAlignment="1">
      <alignment horizontal="left" vertical="center" wrapText="1"/>
    </xf>
    <xf numFmtId="0" fontId="52" fillId="0" borderId="0" xfId="0" applyFont="1" applyAlignment="1">
      <alignment horizontal="center" vertical="center" wrapText="1"/>
    </xf>
    <xf numFmtId="0" fontId="38" fillId="0" borderId="0" xfId="0" applyFont="1">
      <alignment vertical="center"/>
    </xf>
    <xf numFmtId="0" fontId="62" fillId="0" borderId="0" xfId="0" applyFont="1" applyAlignment="1">
      <alignment horizontal="justify" vertical="center"/>
    </xf>
    <xf numFmtId="0" fontId="15" fillId="0" borderId="10" xfId="0" applyFont="1" applyBorder="1" applyAlignment="1">
      <alignment horizontal="center" vertical="center" wrapText="1"/>
    </xf>
    <xf numFmtId="0" fontId="15" fillId="0" borderId="27" xfId="0" applyFont="1" applyBorder="1" applyAlignment="1">
      <alignment horizontal="left" vertical="center"/>
    </xf>
    <xf numFmtId="0" fontId="15" fillId="0" borderId="20" xfId="0" applyFont="1" applyBorder="1" applyAlignment="1">
      <alignment horizontal="left" vertical="center"/>
    </xf>
    <xf numFmtId="0" fontId="15" fillId="0" borderId="0" xfId="0" applyFont="1" applyAlignment="1">
      <alignment horizontal="justify" vertical="center"/>
    </xf>
    <xf numFmtId="0" fontId="52" fillId="0" borderId="0" xfId="0" applyFont="1" applyAlignment="1">
      <alignment horizontal="justify" vertical="center" wrapText="1"/>
    </xf>
    <xf numFmtId="0" fontId="52" fillId="0" borderId="73" xfId="0" applyFont="1" applyBorder="1" applyAlignment="1">
      <alignment horizontal="justify" vertical="center" wrapText="1"/>
    </xf>
    <xf numFmtId="0" fontId="52" fillId="0" borderId="74" xfId="0" applyFont="1" applyBorder="1" applyAlignment="1">
      <alignment horizontal="justify" vertical="center" wrapText="1"/>
    </xf>
    <xf numFmtId="0" fontId="13" fillId="0" borderId="0" xfId="0" applyFont="1" applyFill="1" applyBorder="1" applyAlignment="1">
      <alignment horizontal="center" vertical="center"/>
    </xf>
    <xf numFmtId="0" fontId="66" fillId="0" borderId="0" xfId="0" applyFont="1">
      <alignment vertical="center"/>
    </xf>
    <xf numFmtId="0" fontId="9" fillId="0" borderId="0" xfId="0" applyFont="1">
      <alignment vertical="center"/>
    </xf>
    <xf numFmtId="0" fontId="28" fillId="0" borderId="0" xfId="0" applyFont="1" applyAlignment="1">
      <alignment horizontal="center" vertical="center"/>
    </xf>
    <xf numFmtId="0" fontId="28" fillId="0" borderId="0" xfId="0" applyFont="1" applyAlignment="1">
      <alignment vertical="center"/>
    </xf>
    <xf numFmtId="0" fontId="5" fillId="0" borderId="1" xfId="2" applyFont="1" applyBorder="1" applyAlignment="1">
      <alignment horizontal="center" vertical="center"/>
    </xf>
    <xf numFmtId="0" fontId="0" fillId="2" borderId="0" xfId="0" applyFill="1">
      <alignment vertical="center"/>
    </xf>
    <xf numFmtId="0" fontId="68" fillId="2" borderId="0" xfId="0" applyFont="1" applyFill="1">
      <alignment vertical="center"/>
    </xf>
    <xf numFmtId="0" fontId="5" fillId="0" borderId="0" xfId="0" applyFont="1" applyAlignment="1">
      <alignment vertical="center" wrapText="1"/>
    </xf>
    <xf numFmtId="0" fontId="18" fillId="0" borderId="0" xfId="0" applyFont="1">
      <alignment vertical="center"/>
    </xf>
    <xf numFmtId="0" fontId="69" fillId="0" borderId="0" xfId="0" applyFont="1" applyAlignment="1">
      <alignment vertical="center"/>
    </xf>
    <xf numFmtId="0" fontId="21" fillId="2" borderId="0" xfId="0" applyFont="1" applyFill="1">
      <alignment vertical="center"/>
    </xf>
    <xf numFmtId="0" fontId="21" fillId="2" borderId="0" xfId="0" applyFont="1" applyFill="1" applyBorder="1" applyAlignment="1">
      <alignment horizontal="right" vertical="center"/>
    </xf>
    <xf numFmtId="0" fontId="0" fillId="2" borderId="0" xfId="0" applyFill="1" applyBorder="1" applyAlignment="1">
      <alignment horizontal="right" vertical="center"/>
    </xf>
    <xf numFmtId="0" fontId="64" fillId="0" borderId="0" xfId="0" applyFont="1" applyAlignment="1">
      <alignment horizontal="right" vertical="center"/>
    </xf>
    <xf numFmtId="0" fontId="31" fillId="0" borderId="0" xfId="0" applyFont="1">
      <alignment vertical="center"/>
    </xf>
    <xf numFmtId="0" fontId="71" fillId="0" borderId="0" xfId="0" applyFont="1" applyAlignment="1">
      <alignment horizontal="right" vertical="center"/>
    </xf>
    <xf numFmtId="0" fontId="71" fillId="0" borderId="0" xfId="0" applyFont="1">
      <alignment vertical="center"/>
    </xf>
    <xf numFmtId="0" fontId="71" fillId="0" borderId="0" xfId="0" applyFont="1" applyAlignment="1">
      <alignment vertical="center"/>
    </xf>
    <xf numFmtId="0" fontId="76" fillId="0" borderId="0" xfId="0" applyFont="1" applyAlignment="1">
      <alignment vertical="center"/>
    </xf>
    <xf numFmtId="0" fontId="77" fillId="0" borderId="0" xfId="0" applyFont="1" applyAlignment="1">
      <alignment horizontal="right" vertical="center" indent="1"/>
    </xf>
    <xf numFmtId="0" fontId="77" fillId="0" borderId="0" xfId="0" applyFont="1">
      <alignment vertical="center"/>
    </xf>
    <xf numFmtId="0" fontId="71" fillId="0" borderId="0" xfId="0" applyFont="1" applyAlignment="1">
      <alignment vertical="center" shrinkToFit="1"/>
    </xf>
    <xf numFmtId="0" fontId="50" fillId="0" borderId="0" xfId="0" applyFont="1" applyBorder="1">
      <alignment vertical="center"/>
    </xf>
    <xf numFmtId="0" fontId="50" fillId="0" borderId="71" xfId="0" applyFont="1" applyBorder="1">
      <alignment vertical="center"/>
    </xf>
    <xf numFmtId="0" fontId="50" fillId="0" borderId="0" xfId="0" applyFont="1" applyAlignment="1">
      <alignment horizontal="right" vertical="center"/>
    </xf>
    <xf numFmtId="0" fontId="77" fillId="0" borderId="0" xfId="0" applyFont="1" applyAlignment="1">
      <alignment horizontal="center" vertical="center"/>
    </xf>
    <xf numFmtId="0" fontId="50" fillId="0" borderId="0" xfId="0" applyFont="1" applyAlignment="1">
      <alignment horizontal="center" vertical="center"/>
    </xf>
    <xf numFmtId="0" fontId="58" fillId="0" borderId="0" xfId="0" applyFont="1" applyAlignment="1">
      <alignment horizontal="center" vertical="center"/>
    </xf>
    <xf numFmtId="0" fontId="59" fillId="0" borderId="0" xfId="0" applyFont="1" applyAlignment="1">
      <alignment horizontal="center" vertical="center"/>
    </xf>
    <xf numFmtId="0" fontId="50" fillId="0" borderId="0" xfId="0" applyFont="1" applyAlignment="1">
      <alignment vertical="center" shrinkToFit="1"/>
    </xf>
    <xf numFmtId="0" fontId="71" fillId="0" borderId="0" xfId="0" applyFont="1" applyBorder="1">
      <alignment vertical="center"/>
    </xf>
    <xf numFmtId="0" fontId="5" fillId="0" borderId="0" xfId="0" applyFont="1" applyAlignment="1">
      <alignment horizontal="center" vertical="center"/>
    </xf>
    <xf numFmtId="0" fontId="50" fillId="0" borderId="0" xfId="0" applyFont="1" applyAlignment="1">
      <alignment vertical="center" shrinkToFit="1"/>
    </xf>
    <xf numFmtId="0" fontId="51" fillId="0" borderId="0" xfId="0" applyFont="1" applyAlignment="1">
      <alignment vertical="center" shrinkToFit="1"/>
    </xf>
    <xf numFmtId="0" fontId="0" fillId="0" borderId="0" xfId="0" applyBorder="1">
      <alignment vertical="center"/>
    </xf>
    <xf numFmtId="0" fontId="5" fillId="0" borderId="0" xfId="0" applyFont="1" applyBorder="1" applyAlignment="1" applyProtection="1">
      <alignment horizontal="center" vertical="center"/>
    </xf>
    <xf numFmtId="0" fontId="12" fillId="0" borderId="0" xfId="0" applyFont="1" applyBorder="1" applyAlignment="1" applyProtection="1">
      <alignment horizontal="center" vertical="center"/>
      <protection locked="0"/>
    </xf>
    <xf numFmtId="6" fontId="0" fillId="0" borderId="0" xfId="0" applyNumberFormat="1" applyAlignment="1">
      <alignment vertical="center"/>
    </xf>
    <xf numFmtId="0" fontId="0" fillId="0" borderId="10" xfId="0" applyBorder="1">
      <alignment vertical="center"/>
    </xf>
    <xf numFmtId="0" fontId="5" fillId="0" borderId="10" xfId="0" applyFont="1" applyBorder="1" applyAlignment="1" applyProtection="1">
      <alignment horizontal="center" vertical="center"/>
    </xf>
    <xf numFmtId="0" fontId="78" fillId="0" borderId="10" xfId="0" applyFont="1" applyBorder="1" applyAlignment="1">
      <alignment vertical="center"/>
    </xf>
    <xf numFmtId="0" fontId="78" fillId="0" borderId="10" xfId="0" applyFont="1" applyBorder="1">
      <alignment vertical="center"/>
    </xf>
    <xf numFmtId="0" fontId="79" fillId="2" borderId="0" xfId="0" applyFont="1" applyFill="1">
      <alignment vertical="center"/>
    </xf>
    <xf numFmtId="0" fontId="80" fillId="2" borderId="0" xfId="0" applyFont="1" applyFill="1">
      <alignment vertical="center"/>
    </xf>
    <xf numFmtId="0" fontId="81" fillId="0" borderId="0" xfId="2" applyFont="1">
      <alignment vertical="center"/>
    </xf>
    <xf numFmtId="0" fontId="18" fillId="0" borderId="0" xfId="0" applyFont="1" applyAlignment="1">
      <alignment horizontal="center" vertical="center"/>
    </xf>
    <xf numFmtId="0" fontId="73" fillId="0" borderId="0" xfId="0" applyFont="1" applyAlignment="1">
      <alignment vertical="center"/>
    </xf>
    <xf numFmtId="0" fontId="51" fillId="0" borderId="0" xfId="0" applyFont="1" applyAlignment="1">
      <alignment horizontal="right" vertical="center"/>
    </xf>
    <xf numFmtId="0" fontId="50" fillId="0" borderId="0" xfId="0" applyFont="1" applyAlignment="1">
      <alignment horizontal="right" vertical="center" indent="1"/>
    </xf>
    <xf numFmtId="0" fontId="58" fillId="0" borderId="0" xfId="0" applyFont="1">
      <alignment vertical="center"/>
    </xf>
    <xf numFmtId="0" fontId="51" fillId="0" borderId="0" xfId="0" applyFont="1" applyBorder="1">
      <alignment vertical="center"/>
    </xf>
    <xf numFmtId="0" fontId="15" fillId="0" borderId="19" xfId="2" applyFont="1" applyBorder="1" applyAlignment="1">
      <alignment horizontal="center" vertical="center" shrinkToFit="1"/>
    </xf>
    <xf numFmtId="0" fontId="15" fillId="0" borderId="13" xfId="2" applyFont="1" applyBorder="1" applyAlignment="1">
      <alignment horizontal="center" vertical="center" shrinkToFit="1"/>
    </xf>
    <xf numFmtId="0" fontId="15" fillId="0" borderId="12" xfId="2" applyFont="1" applyBorder="1" applyAlignment="1">
      <alignment horizontal="center" vertical="center" shrinkToFit="1"/>
    </xf>
    <xf numFmtId="3" fontId="50" fillId="0" borderId="71" xfId="0" applyNumberFormat="1" applyFont="1" applyBorder="1">
      <alignment vertical="center"/>
    </xf>
    <xf numFmtId="0" fontId="31" fillId="0" borderId="6" xfId="5" applyFont="1" applyFill="1" applyBorder="1"/>
    <xf numFmtId="0" fontId="31" fillId="0" borderId="10" xfId="5" applyFont="1" applyFill="1" applyBorder="1"/>
    <xf numFmtId="0" fontId="12" fillId="0" borderId="0" xfId="0" applyFont="1" applyProtection="1">
      <alignment vertical="center"/>
      <protection locked="0"/>
    </xf>
    <xf numFmtId="0" fontId="8" fillId="0" borderId="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52" fillId="0" borderId="0" xfId="0" applyFont="1" applyBorder="1" applyAlignment="1">
      <alignment vertical="center" wrapText="1"/>
    </xf>
    <xf numFmtId="0" fontId="52" fillId="0" borderId="0" xfId="0" applyFont="1" applyBorder="1" applyAlignment="1">
      <alignment vertical="center"/>
    </xf>
    <xf numFmtId="0" fontId="52" fillId="0" borderId="0" xfId="0" applyFont="1" applyBorder="1">
      <alignment vertical="center"/>
    </xf>
    <xf numFmtId="0" fontId="79" fillId="2" borderId="77" xfId="0" applyFont="1" applyFill="1" applyBorder="1" applyAlignment="1">
      <alignment horizontal="center" vertical="center"/>
    </xf>
    <xf numFmtId="0" fontId="39" fillId="0" borderId="0" xfId="0" applyFont="1">
      <alignment vertical="center"/>
    </xf>
    <xf numFmtId="0" fontId="39" fillId="0" borderId="66" xfId="0" applyFont="1" applyBorder="1">
      <alignment vertical="center"/>
    </xf>
    <xf numFmtId="0" fontId="39" fillId="0" borderId="63" xfId="0" applyFont="1" applyBorder="1" applyAlignment="1">
      <alignment vertical="center" shrinkToFit="1"/>
    </xf>
    <xf numFmtId="0" fontId="84" fillId="0" borderId="78" xfId="0" applyFont="1" applyBorder="1" applyAlignment="1">
      <alignment horizontal="center" vertical="center" shrinkToFit="1"/>
    </xf>
    <xf numFmtId="0" fontId="39" fillId="0" borderId="32" xfId="0" applyFont="1" applyBorder="1" applyAlignment="1">
      <alignment vertical="center" shrinkToFit="1"/>
    </xf>
    <xf numFmtId="0" fontId="39" fillId="0" borderId="32" xfId="0" applyFont="1" applyBorder="1" applyAlignment="1">
      <alignment horizontal="center" vertical="center" shrinkToFit="1"/>
    </xf>
    <xf numFmtId="0" fontId="39" fillId="0" borderId="32" xfId="0" applyFont="1" applyBorder="1">
      <alignment vertical="center"/>
    </xf>
    <xf numFmtId="0" fontId="39" fillId="0" borderId="0" xfId="0" applyFont="1" applyAlignment="1">
      <alignment vertical="center" shrinkToFit="1"/>
    </xf>
    <xf numFmtId="0" fontId="21" fillId="3" borderId="0" xfId="0" applyFont="1" applyFill="1" applyBorder="1" applyAlignment="1">
      <alignment horizontal="left" vertical="center"/>
    </xf>
    <xf numFmtId="6" fontId="12" fillId="3" borderId="0" xfId="1" applyNumberFormat="1" applyFont="1" applyFill="1" applyBorder="1" applyAlignment="1">
      <alignment horizontal="right" vertical="center"/>
    </xf>
    <xf numFmtId="0" fontId="44" fillId="2" borderId="0" xfId="0" applyFont="1" applyFill="1" applyBorder="1" applyAlignment="1">
      <alignment horizontal="left" vertical="center" wrapText="1"/>
    </xf>
    <xf numFmtId="0" fontId="0" fillId="2" borderId="0" xfId="0" applyFill="1" applyBorder="1" applyAlignment="1">
      <alignment horizontal="center" vertical="center"/>
    </xf>
    <xf numFmtId="0" fontId="21" fillId="2" borderId="0" xfId="0" applyFont="1" applyFill="1" applyAlignment="1">
      <alignment horizontal="center" vertical="center"/>
    </xf>
    <xf numFmtId="0" fontId="5" fillId="0" borderId="0" xfId="0" applyFont="1" applyAlignment="1">
      <alignment horizontal="distributed" vertical="center"/>
    </xf>
    <xf numFmtId="0" fontId="5" fillId="0" borderId="0" xfId="0" applyFont="1" applyAlignment="1">
      <alignment horizontal="center" vertical="center"/>
    </xf>
    <xf numFmtId="0" fontId="64" fillId="0" borderId="0" xfId="0" applyFont="1" applyAlignment="1">
      <alignment horizontal="center" vertical="center"/>
    </xf>
    <xf numFmtId="0" fontId="5" fillId="0" borderId="0" xfId="0" applyFont="1" applyAlignment="1">
      <alignment horizontal="distributed" vertical="center" indent="1"/>
    </xf>
    <xf numFmtId="0" fontId="18" fillId="0" borderId="0" xfId="0" applyFont="1" applyAlignment="1">
      <alignment horizontal="center" vertical="center"/>
    </xf>
    <xf numFmtId="0" fontId="20" fillId="0" borderId="0" xfId="0" applyFont="1" applyAlignment="1">
      <alignment horizontal="center" vertical="center"/>
    </xf>
    <xf numFmtId="178" fontId="67" fillId="0" borderId="0" xfId="0" applyNumberFormat="1" applyFont="1" applyAlignment="1">
      <alignment horizontal="right" vertical="center"/>
    </xf>
    <xf numFmtId="0" fontId="53" fillId="0" borderId="0" xfId="0" applyFont="1" applyAlignment="1">
      <alignment horizontal="left" vertical="center" indent="1" shrinkToFit="1"/>
    </xf>
    <xf numFmtId="0" fontId="65" fillId="0" borderId="0" xfId="0" applyFont="1" applyAlignment="1">
      <alignment horizontal="distributed"/>
    </xf>
    <xf numFmtId="0" fontId="5" fillId="0" borderId="0" xfId="0" applyFont="1" applyAlignment="1">
      <alignment horizontal="distributed" vertical="center" shrinkToFit="1"/>
    </xf>
    <xf numFmtId="0" fontId="5" fillId="0" borderId="0" xfId="0" applyFont="1" applyAlignment="1">
      <alignment horizontal="left" vertical="center" wrapText="1" shrinkToFit="1"/>
    </xf>
    <xf numFmtId="0" fontId="5" fillId="0" borderId="0" xfId="0" applyFont="1" applyAlignment="1">
      <alignment horizontal="left" vertical="center" shrinkToFit="1"/>
    </xf>
    <xf numFmtId="0" fontId="5" fillId="0" borderId="0" xfId="0" applyFont="1" applyAlignment="1">
      <alignment horizontal="left" vertical="center"/>
    </xf>
    <xf numFmtId="38" fontId="15" fillId="0" borderId="10" xfId="3" applyFont="1" applyFill="1" applyBorder="1" applyAlignment="1">
      <alignment horizontal="center" vertical="center"/>
    </xf>
    <xf numFmtId="38" fontId="15" fillId="0" borderId="21" xfId="3" applyFont="1" applyFill="1" applyBorder="1" applyAlignment="1">
      <alignment horizontal="center" vertical="center"/>
    </xf>
    <xf numFmtId="38" fontId="15" fillId="0" borderId="27" xfId="3" applyFont="1" applyFill="1" applyBorder="1" applyAlignment="1">
      <alignment horizontal="center" vertical="center"/>
    </xf>
    <xf numFmtId="0" fontId="15" fillId="0" borderId="12" xfId="2" applyFont="1" applyBorder="1" applyAlignment="1">
      <alignment horizontal="left" vertical="center" shrinkToFit="1"/>
    </xf>
    <xf numFmtId="0" fontId="15" fillId="0" borderId="11" xfId="2" applyFont="1" applyBorder="1" applyAlignment="1">
      <alignment horizontal="left" vertical="center" shrinkToFit="1"/>
    </xf>
    <xf numFmtId="0" fontId="15" fillId="0" borderId="18" xfId="2" applyFont="1" applyBorder="1" applyAlignment="1">
      <alignment horizontal="left" vertical="center" shrinkToFit="1"/>
    </xf>
    <xf numFmtId="38" fontId="10" fillId="0" borderId="12" xfId="3" applyFont="1" applyFill="1" applyBorder="1" applyAlignment="1">
      <alignment horizontal="right" vertical="center"/>
    </xf>
    <xf numFmtId="38" fontId="10" fillId="0" borderId="11" xfId="3" applyFont="1" applyFill="1" applyBorder="1" applyAlignment="1">
      <alignment horizontal="right" vertical="center"/>
    </xf>
    <xf numFmtId="0" fontId="15" fillId="0" borderId="19" xfId="2" applyFont="1" applyBorder="1" applyAlignment="1">
      <alignment horizontal="center" vertical="center" shrinkToFit="1"/>
    </xf>
    <xf numFmtId="0" fontId="15" fillId="0" borderId="13" xfId="2" applyFont="1" applyBorder="1" applyAlignment="1">
      <alignment horizontal="center" vertical="center" shrinkToFit="1"/>
    </xf>
    <xf numFmtId="0" fontId="15" fillId="0" borderId="12" xfId="2" applyFont="1" applyBorder="1" applyAlignment="1">
      <alignment horizontal="center" vertical="center" shrinkToFit="1"/>
    </xf>
    <xf numFmtId="0" fontId="30" fillId="0" borderId="0" xfId="2" applyFont="1" applyAlignment="1">
      <alignment horizontal="center" vertical="center"/>
    </xf>
    <xf numFmtId="38" fontId="10" fillId="0" borderId="21" xfId="3" applyFont="1" applyFill="1" applyBorder="1" applyAlignment="1">
      <alignment horizontal="right" vertical="center"/>
    </xf>
    <xf numFmtId="38" fontId="10" fillId="0" borderId="20" xfId="3" applyFont="1" applyFill="1" applyBorder="1" applyAlignment="1">
      <alignment horizontal="right" vertical="center"/>
    </xf>
    <xf numFmtId="38" fontId="10" fillId="0" borderId="27" xfId="3" applyFont="1" applyFill="1" applyBorder="1" applyAlignment="1">
      <alignment horizontal="right" vertical="center"/>
    </xf>
    <xf numFmtId="38" fontId="22" fillId="0" borderId="0" xfId="3" applyFont="1" applyFill="1" applyAlignment="1">
      <alignment horizontal="center" vertical="center"/>
    </xf>
    <xf numFmtId="38" fontId="10" fillId="0" borderId="10" xfId="3" applyFont="1" applyFill="1" applyBorder="1" applyAlignment="1">
      <alignment horizontal="right" vertical="center"/>
    </xf>
    <xf numFmtId="0" fontId="5" fillId="0" borderId="0" xfId="2" applyFont="1" applyAlignment="1">
      <alignment horizontal="center" vertical="center"/>
    </xf>
    <xf numFmtId="0" fontId="15" fillId="0" borderId="17" xfId="2" applyFont="1" applyBorder="1" applyAlignment="1">
      <alignment horizontal="left" vertical="center" shrinkToFit="1"/>
    </xf>
    <xf numFmtId="0" fontId="15" fillId="0" borderId="15" xfId="2" applyFont="1" applyBorder="1" applyAlignment="1">
      <alignment horizontal="left" vertical="center" shrinkToFit="1"/>
    </xf>
    <xf numFmtId="0" fontId="15" fillId="0" borderId="16" xfId="2" applyFont="1" applyBorder="1" applyAlignment="1">
      <alignment horizontal="left" vertical="center" shrinkToFit="1"/>
    </xf>
    <xf numFmtId="0" fontId="5" fillId="0" borderId="10" xfId="2" applyFont="1" applyBorder="1" applyAlignment="1">
      <alignment horizontal="center" vertical="center" shrinkToFit="1"/>
    </xf>
    <xf numFmtId="0" fontId="5" fillId="0" borderId="0" xfId="2" applyFont="1" applyBorder="1" applyAlignment="1">
      <alignment horizontal="center" vertical="center"/>
    </xf>
    <xf numFmtId="0" fontId="15" fillId="0" borderId="0" xfId="2" applyFont="1" applyBorder="1" applyAlignment="1">
      <alignment horizontal="center" wrapText="1"/>
    </xf>
    <xf numFmtId="0" fontId="5" fillId="0" borderId="0" xfId="2" applyFont="1" applyBorder="1" applyAlignment="1">
      <alignment horizontal="left" vertical="center" wrapText="1"/>
    </xf>
    <xf numFmtId="0" fontId="5" fillId="0" borderId="1" xfId="2" applyFont="1" applyBorder="1" applyAlignment="1">
      <alignment horizontal="left" vertical="center" wrapText="1"/>
    </xf>
    <xf numFmtId="0" fontId="5" fillId="0" borderId="9" xfId="2" applyFont="1" applyBorder="1" applyAlignment="1">
      <alignment horizontal="left" vertical="center" wrapText="1"/>
    </xf>
    <xf numFmtId="0" fontId="5" fillId="0" borderId="1" xfId="2" applyFont="1" applyBorder="1" applyAlignment="1">
      <alignment horizontal="left" vertical="center"/>
    </xf>
    <xf numFmtId="0" fontId="15" fillId="0" borderId="0" xfId="2" applyFont="1" applyBorder="1" applyAlignment="1">
      <alignment horizontal="center" vertical="center" wrapText="1"/>
    </xf>
    <xf numFmtId="0" fontId="5" fillId="0" borderId="0" xfId="2" applyFont="1" applyBorder="1" applyAlignment="1">
      <alignment horizontal="center" vertical="center" wrapText="1"/>
    </xf>
    <xf numFmtId="0" fontId="5" fillId="0" borderId="12" xfId="2" applyFont="1" applyBorder="1" applyAlignment="1">
      <alignment horizontal="center" vertical="center"/>
    </xf>
    <xf numFmtId="0" fontId="5" fillId="0" borderId="11" xfId="2" applyFont="1" applyBorder="1" applyAlignment="1">
      <alignment horizontal="center" vertical="center"/>
    </xf>
    <xf numFmtId="0" fontId="5" fillId="0" borderId="18" xfId="2" applyFont="1" applyBorder="1" applyAlignment="1">
      <alignment horizontal="center" vertical="center"/>
    </xf>
    <xf numFmtId="0" fontId="5" fillId="0" borderId="0" xfId="2" applyFont="1" applyAlignment="1">
      <alignment horizontal="left" vertical="top" wrapText="1"/>
    </xf>
    <xf numFmtId="0" fontId="5" fillId="0" borderId="1" xfId="2" applyFont="1" applyBorder="1" applyAlignment="1">
      <alignment horizontal="distributed" vertical="center"/>
    </xf>
    <xf numFmtId="0" fontId="5" fillId="0" borderId="20" xfId="2" applyFont="1" applyBorder="1" applyAlignment="1">
      <alignment horizontal="distributed" vertical="center"/>
    </xf>
    <xf numFmtId="0" fontId="82" fillId="0" borderId="0" xfId="4" applyFont="1" applyAlignment="1">
      <alignment horizontal="center" vertical="top" shrinkToFit="1"/>
    </xf>
    <xf numFmtId="0" fontId="5" fillId="0" borderId="19" xfId="2" applyFont="1" applyBorder="1" applyAlignment="1">
      <alignment horizontal="center" vertical="center"/>
    </xf>
    <xf numFmtId="0" fontId="5" fillId="0" borderId="13" xfId="2" applyFont="1" applyBorder="1" applyAlignment="1">
      <alignment horizontal="center" vertical="center"/>
    </xf>
    <xf numFmtId="0" fontId="69" fillId="0" borderId="0" xfId="2" applyFont="1" applyAlignment="1">
      <alignment horizontal="center" vertical="center"/>
    </xf>
    <xf numFmtId="0" fontId="5" fillId="0" borderId="1" xfId="2" applyFont="1" applyBorder="1" applyAlignment="1">
      <alignment horizontal="left" vertical="center" indent="1"/>
    </xf>
    <xf numFmtId="0" fontId="5" fillId="0" borderId="1" xfId="2" applyFont="1" applyBorder="1" applyAlignment="1">
      <alignment horizontal="center" vertical="center"/>
    </xf>
    <xf numFmtId="0" fontId="5" fillId="0" borderId="0" xfId="0" applyFont="1" applyAlignment="1" applyProtection="1">
      <alignment horizontal="center" vertical="center"/>
    </xf>
    <xf numFmtId="0" fontId="11" fillId="0" borderId="0" xfId="0" applyFont="1" applyAlignment="1" applyProtection="1">
      <alignment horizontal="left" vertical="center" shrinkToFit="1"/>
      <protection locked="0"/>
    </xf>
    <xf numFmtId="0" fontId="19" fillId="0" borderId="0" xfId="0" applyFont="1" applyAlignment="1" applyProtection="1">
      <alignment horizontal="center" vertical="center"/>
    </xf>
    <xf numFmtId="0" fontId="20" fillId="0" borderId="0" xfId="0" applyFont="1" applyAlignment="1" applyProtection="1">
      <alignment horizontal="center" vertical="center" wrapText="1"/>
    </xf>
    <xf numFmtId="0" fontId="21" fillId="0" borderId="0" xfId="0" applyFont="1" applyAlignment="1" applyProtection="1">
      <alignment vertical="center" shrinkToFit="1"/>
      <protection locked="0"/>
    </xf>
    <xf numFmtId="0" fontId="21" fillId="0" borderId="0" xfId="0" applyFont="1" applyAlignment="1" applyProtection="1">
      <alignment horizontal="left" vertical="center" shrinkToFit="1"/>
      <protection locked="0"/>
    </xf>
    <xf numFmtId="0" fontId="5" fillId="0" borderId="0" xfId="0" applyFont="1" applyAlignment="1" applyProtection="1">
      <alignment horizontal="left" vertical="distributed" wrapText="1"/>
    </xf>
    <xf numFmtId="0" fontId="9" fillId="0" borderId="0" xfId="0" applyFont="1" applyAlignment="1" applyProtection="1">
      <alignment horizontal="center" vertical="center"/>
    </xf>
    <xf numFmtId="0" fontId="18" fillId="0" borderId="0" xfId="0" applyFont="1" applyAlignment="1" applyProtection="1">
      <alignment horizontal="center" vertical="center"/>
    </xf>
    <xf numFmtId="0" fontId="18" fillId="0" borderId="0" xfId="0" applyFont="1" applyAlignment="1" applyProtection="1">
      <alignment horizontal="right" vertical="center"/>
    </xf>
    <xf numFmtId="0" fontId="9" fillId="0" borderId="0" xfId="0" applyFont="1" applyAlignment="1" applyProtection="1">
      <alignment horizontal="left" vertical="center"/>
    </xf>
    <xf numFmtId="0" fontId="9" fillId="0" borderId="5" xfId="0" applyFont="1" applyBorder="1" applyAlignment="1" applyProtection="1">
      <alignment horizontal="left" vertical="center"/>
    </xf>
    <xf numFmtId="0" fontId="14" fillId="0" borderId="0" xfId="0" applyFont="1" applyAlignment="1" applyProtection="1">
      <alignment horizontal="left" vertical="center"/>
    </xf>
    <xf numFmtId="5" fontId="8" fillId="0" borderId="9" xfId="0" applyNumberFormat="1" applyFont="1" applyBorder="1" applyAlignment="1" applyProtection="1">
      <alignment horizontal="right" vertical="center" indent="1"/>
      <protection locked="0"/>
    </xf>
    <xf numFmtId="176" fontId="8" fillId="0" borderId="0" xfId="0" applyNumberFormat="1" applyFont="1" applyAlignment="1" applyProtection="1">
      <alignment horizontal="left" vertical="center"/>
      <protection locked="0"/>
    </xf>
    <xf numFmtId="0" fontId="9" fillId="0" borderId="0" xfId="0" applyFont="1" applyAlignment="1" applyProtection="1">
      <alignment vertical="center"/>
    </xf>
    <xf numFmtId="0" fontId="3" fillId="0" borderId="0" xfId="0" applyFont="1" applyAlignment="1" applyProtection="1">
      <alignment horizontal="center" vertical="center"/>
    </xf>
    <xf numFmtId="0" fontId="7" fillId="0" borderId="0" xfId="0" applyFont="1" applyAlignment="1" applyProtection="1">
      <alignment horizontal="center" vertical="center"/>
      <protection locked="0"/>
    </xf>
    <xf numFmtId="0" fontId="22" fillId="0" borderId="0"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70" fillId="0" borderId="0" xfId="0" applyFont="1" applyAlignment="1">
      <alignment horizontal="center" vertical="center"/>
    </xf>
    <xf numFmtId="0" fontId="5" fillId="0" borderId="1" xfId="0" applyFont="1" applyBorder="1" applyAlignment="1" applyProtection="1">
      <alignment horizontal="left" vertical="center" shrinkToFit="1"/>
      <protection locked="0"/>
    </xf>
    <xf numFmtId="0" fontId="69" fillId="0" borderId="0" xfId="0" applyFont="1" applyAlignment="1">
      <alignment horizontal="distributed" vertical="center"/>
    </xf>
    <xf numFmtId="0" fontId="5" fillId="0" borderId="0" xfId="0" applyFont="1" applyAlignment="1">
      <alignment horizontal="left" vertical="distributed" wrapText="1"/>
    </xf>
    <xf numFmtId="0" fontId="5" fillId="0" borderId="0" xfId="0" applyFont="1" applyAlignment="1" applyProtection="1">
      <alignment horizontal="left" vertical="center" shrinkToFit="1"/>
      <protection locked="0"/>
    </xf>
    <xf numFmtId="0" fontId="5" fillId="0" borderId="0" xfId="0" applyFont="1" applyAlignment="1" applyProtection="1">
      <alignment horizontal="left" vertical="center" shrinkToFit="1"/>
    </xf>
    <xf numFmtId="0" fontId="9" fillId="0" borderId="0" xfId="0" applyFont="1" applyAlignment="1" applyProtection="1">
      <alignment horizontal="left" vertical="center"/>
      <protection locked="0"/>
    </xf>
    <xf numFmtId="0" fontId="36" fillId="0" borderId="43" xfId="5" applyFont="1" applyBorder="1" applyAlignment="1">
      <alignment horizontal="left" vertical="center" wrapText="1" indent="1"/>
    </xf>
    <xf numFmtId="0" fontId="36" fillId="0" borderId="9" xfId="5" applyFont="1" applyBorder="1" applyAlignment="1">
      <alignment horizontal="left" vertical="center" wrapText="1" indent="1"/>
    </xf>
    <xf numFmtId="0" fontId="36" fillId="0" borderId="34" xfId="5" applyFont="1" applyBorder="1" applyAlignment="1">
      <alignment horizontal="left" vertical="center" wrapText="1" indent="1"/>
    </xf>
    <xf numFmtId="0" fontId="36" fillId="0" borderId="32" xfId="5" applyFont="1" applyBorder="1" applyAlignment="1">
      <alignment horizontal="left" vertical="center" wrapText="1" indent="1"/>
    </xf>
    <xf numFmtId="0" fontId="34" fillId="0" borderId="67" xfId="5" applyFont="1" applyBorder="1" applyAlignment="1">
      <alignment horizontal="center" vertical="center"/>
    </xf>
    <xf numFmtId="0" fontId="34" fillId="0" borderId="10" xfId="5" applyFont="1" applyBorder="1" applyAlignment="1">
      <alignment horizontal="center" vertical="center"/>
    </xf>
    <xf numFmtId="0" fontId="34" fillId="0" borderId="10" xfId="5" applyFont="1" applyBorder="1" applyAlignment="1">
      <alignment horizontal="center" vertical="center" wrapText="1"/>
    </xf>
    <xf numFmtId="0" fontId="34" fillId="0" borderId="23" xfId="5" applyFont="1" applyBorder="1" applyAlignment="1">
      <alignment horizontal="center" vertical="center" wrapText="1"/>
    </xf>
    <xf numFmtId="0" fontId="34" fillId="0" borderId="9" xfId="5" applyFont="1" applyBorder="1" applyAlignment="1">
      <alignment horizontal="left" vertical="center" indent="1" shrinkToFit="1"/>
    </xf>
    <xf numFmtId="0" fontId="34" fillId="0" borderId="0" xfId="5" applyFont="1" applyBorder="1" applyAlignment="1">
      <alignment horizontal="left" vertical="center" indent="1" shrinkToFit="1"/>
    </xf>
    <xf numFmtId="0" fontId="34" fillId="0" borderId="41" xfId="5" applyFont="1" applyBorder="1" applyAlignment="1">
      <alignment horizontal="left" vertical="center" indent="1" shrinkToFit="1"/>
    </xf>
    <xf numFmtId="0" fontId="35" fillId="0" borderId="0" xfId="5" applyFont="1" applyBorder="1" applyAlignment="1">
      <alignment horizontal="left" vertical="center" indent="1" shrinkToFit="1"/>
    </xf>
    <xf numFmtId="0" fontId="35" fillId="0" borderId="41" xfId="5" applyFont="1" applyBorder="1" applyAlignment="1">
      <alignment horizontal="left" vertical="center" indent="1" shrinkToFit="1"/>
    </xf>
    <xf numFmtId="0" fontId="34" fillId="0" borderId="32" xfId="5" applyFont="1" applyBorder="1" applyAlignment="1">
      <alignment horizontal="left" vertical="center" indent="1"/>
    </xf>
    <xf numFmtId="0" fontId="34" fillId="0" borderId="31" xfId="5" applyFont="1" applyBorder="1" applyAlignment="1">
      <alignment horizontal="left" vertical="center" indent="1"/>
    </xf>
    <xf numFmtId="0" fontId="32" fillId="0" borderId="69" xfId="5" applyFont="1" applyBorder="1" applyAlignment="1">
      <alignment horizontal="center" vertical="center"/>
    </xf>
    <xf numFmtId="0" fontId="32" fillId="0" borderId="70" xfId="5" applyFont="1" applyBorder="1" applyAlignment="1">
      <alignment horizontal="center" vertical="center"/>
    </xf>
    <xf numFmtId="0" fontId="32" fillId="0" borderId="49" xfId="5" applyFont="1" applyBorder="1" applyAlignment="1">
      <alignment horizontal="center" vertical="center"/>
    </xf>
    <xf numFmtId="0" fontId="32" fillId="0" borderId="48" xfId="5" applyFont="1" applyBorder="1" applyAlignment="1">
      <alignment horizontal="center" vertical="center"/>
    </xf>
    <xf numFmtId="0" fontId="34" fillId="0" borderId="39" xfId="5" applyFont="1" applyBorder="1" applyAlignment="1">
      <alignment horizontal="center" vertical="center"/>
    </xf>
    <xf numFmtId="0" fontId="34" fillId="0" borderId="38" xfId="5" applyFont="1" applyBorder="1" applyAlignment="1">
      <alignment horizontal="center" vertical="center"/>
    </xf>
    <xf numFmtId="0" fontId="34" fillId="0" borderId="46" xfId="5" applyFont="1" applyBorder="1" applyAlignment="1">
      <alignment horizontal="center" vertical="center"/>
    </xf>
    <xf numFmtId="0" fontId="34" fillId="0" borderId="7" xfId="5" applyFont="1" applyBorder="1" applyAlignment="1">
      <alignment horizontal="center" vertical="center"/>
    </xf>
    <xf numFmtId="0" fontId="31" fillId="0" borderId="0" xfId="5" applyFont="1" applyBorder="1" applyAlignment="1">
      <alignment horizontal="left"/>
    </xf>
    <xf numFmtId="0" fontId="31" fillId="0" borderId="41" xfId="5" applyFont="1" applyBorder="1" applyAlignment="1">
      <alignment horizontal="left"/>
    </xf>
    <xf numFmtId="0" fontId="34" fillId="0" borderId="44" xfId="5" applyFont="1" applyBorder="1" applyAlignment="1">
      <alignment horizontal="center" vertical="center"/>
    </xf>
    <xf numFmtId="0" fontId="34" fillId="0" borderId="9" xfId="5" applyFont="1" applyBorder="1" applyAlignment="1">
      <alignment horizontal="center" vertical="center"/>
    </xf>
    <xf numFmtId="0" fontId="34" fillId="0" borderId="50" xfId="5" applyFont="1" applyBorder="1" applyAlignment="1">
      <alignment horizontal="center" vertical="center"/>
    </xf>
    <xf numFmtId="0" fontId="34" fillId="0" borderId="0" xfId="5" applyFont="1" applyBorder="1" applyAlignment="1">
      <alignment horizontal="center" vertical="center"/>
    </xf>
    <xf numFmtId="0" fontId="34" fillId="0" borderId="47" xfId="5" applyFont="1" applyBorder="1" applyAlignment="1">
      <alignment horizontal="center" vertical="center"/>
    </xf>
    <xf numFmtId="0" fontId="34" fillId="0" borderId="1" xfId="5" applyFont="1" applyBorder="1" applyAlignment="1">
      <alignment horizontal="center" vertical="center"/>
    </xf>
    <xf numFmtId="0" fontId="31" fillId="0" borderId="37" xfId="5" applyFont="1" applyBorder="1" applyAlignment="1">
      <alignment horizontal="center"/>
    </xf>
    <xf numFmtId="0" fontId="31" fillId="0" borderId="36" xfId="5" applyFont="1" applyBorder="1" applyAlignment="1">
      <alignment horizontal="center"/>
    </xf>
    <xf numFmtId="0" fontId="30" fillId="0" borderId="1" xfId="5" applyFont="1" applyBorder="1" applyAlignment="1">
      <alignment horizontal="left"/>
    </xf>
    <xf numFmtId="0" fontId="30" fillId="0" borderId="65" xfId="5" applyFont="1" applyBorder="1" applyAlignment="1">
      <alignment horizontal="left"/>
    </xf>
    <xf numFmtId="0" fontId="34" fillId="0" borderId="37" xfId="5" applyFont="1" applyBorder="1" applyAlignment="1">
      <alignment horizontal="center" vertical="center"/>
    </xf>
    <xf numFmtId="0" fontId="36" fillId="0" borderId="42" xfId="5" applyFont="1" applyBorder="1" applyAlignment="1">
      <alignment horizontal="left" vertical="center" wrapText="1" indent="1"/>
    </xf>
    <xf numFmtId="0" fontId="36" fillId="0" borderId="0" xfId="5" applyFont="1" applyBorder="1" applyAlignment="1">
      <alignment horizontal="left" vertical="center" wrapText="1" indent="1"/>
    </xf>
    <xf numFmtId="0" fontId="36" fillId="0" borderId="46" xfId="5" applyFont="1" applyBorder="1" applyAlignment="1">
      <alignment horizontal="left" vertical="center" wrapText="1" indent="1"/>
    </xf>
    <xf numFmtId="0" fontId="36" fillId="0" borderId="1" xfId="5" applyFont="1" applyBorder="1" applyAlignment="1">
      <alignment horizontal="left" vertical="center" wrapText="1" indent="1"/>
    </xf>
    <xf numFmtId="0" fontId="35" fillId="0" borderId="0" xfId="5" applyFont="1" applyBorder="1" applyAlignment="1">
      <alignment horizontal="right" vertical="top"/>
    </xf>
    <xf numFmtId="0" fontId="35" fillId="0" borderId="5" xfId="5" applyFont="1" applyBorder="1" applyAlignment="1">
      <alignment horizontal="right" vertical="top"/>
    </xf>
    <xf numFmtId="0" fontId="31" fillId="0" borderId="25" xfId="5" applyFont="1" applyBorder="1" applyAlignment="1">
      <alignment horizontal="center"/>
    </xf>
    <xf numFmtId="0" fontId="31" fillId="0" borderId="24" xfId="5" applyFont="1" applyBorder="1" applyAlignment="1">
      <alignment horizontal="center"/>
    </xf>
    <xf numFmtId="0" fontId="31" fillId="0" borderId="35" xfId="5" applyFont="1" applyBorder="1" applyAlignment="1">
      <alignment horizontal="left" wrapText="1"/>
    </xf>
    <xf numFmtId="0" fontId="31" fillId="0" borderId="33" xfId="5" applyFont="1" applyBorder="1" applyAlignment="1">
      <alignment horizontal="left" wrapText="1"/>
    </xf>
    <xf numFmtId="0" fontId="31" fillId="0" borderId="30" xfId="5" applyFont="1" applyBorder="1" applyAlignment="1">
      <alignment horizontal="center"/>
    </xf>
    <xf numFmtId="0" fontId="31" fillId="0" borderId="29" xfId="5" applyFont="1" applyBorder="1" applyAlignment="1">
      <alignment horizontal="center"/>
    </xf>
    <xf numFmtId="0" fontId="31" fillId="0" borderId="28" xfId="5" applyFont="1" applyBorder="1" applyAlignment="1">
      <alignment horizontal="center"/>
    </xf>
    <xf numFmtId="0" fontId="31" fillId="0" borderId="27" xfId="5" applyFont="1" applyBorder="1" applyAlignment="1">
      <alignment horizontal="center"/>
    </xf>
    <xf numFmtId="0" fontId="37" fillId="0" borderId="0" xfId="5" applyFont="1" applyAlignment="1">
      <alignment horizontal="center"/>
    </xf>
    <xf numFmtId="0" fontId="35" fillId="0" borderId="41" xfId="5" applyFont="1" applyBorder="1" applyAlignment="1">
      <alignment horizontal="right" vertical="top"/>
    </xf>
    <xf numFmtId="0" fontId="34" fillId="0" borderId="40" xfId="5" applyFont="1" applyBorder="1" applyAlignment="1">
      <alignment horizontal="center" vertical="center"/>
    </xf>
    <xf numFmtId="0" fontId="35" fillId="0" borderId="50" xfId="5" applyFont="1" applyBorder="1" applyAlignment="1">
      <alignment horizontal="right"/>
    </xf>
    <xf numFmtId="0" fontId="35" fillId="0" borderId="5" xfId="5" applyFont="1" applyBorder="1" applyAlignment="1">
      <alignment horizontal="right"/>
    </xf>
    <xf numFmtId="0" fontId="34" fillId="0" borderId="35" xfId="5" applyFont="1" applyBorder="1" applyAlignment="1">
      <alignment horizontal="center" vertical="center"/>
    </xf>
    <xf numFmtId="0" fontId="34" fillId="0" borderId="32" xfId="5" applyFont="1" applyBorder="1" applyAlignment="1">
      <alignment horizontal="center" vertical="center"/>
    </xf>
    <xf numFmtId="0" fontId="32" fillId="0" borderId="75" xfId="5" applyFont="1" applyBorder="1" applyAlignment="1">
      <alignment horizontal="center" vertical="center"/>
    </xf>
    <xf numFmtId="0" fontId="32" fillId="0" borderId="76" xfId="5" applyFont="1" applyBorder="1" applyAlignment="1">
      <alignment horizontal="center" vertical="center"/>
    </xf>
    <xf numFmtId="0" fontId="71" fillId="0" borderId="0" xfId="0" applyFont="1" applyBorder="1" applyAlignment="1">
      <alignment horizontal="center" vertical="center"/>
    </xf>
    <xf numFmtId="0" fontId="50" fillId="0" borderId="0" xfId="0" applyFont="1" applyAlignment="1">
      <alignment horizontal="left" vertical="center" shrinkToFit="1"/>
    </xf>
    <xf numFmtId="0" fontId="50" fillId="0" borderId="0" xfId="0" applyFont="1" applyAlignment="1">
      <alignment vertical="center" shrinkToFit="1"/>
    </xf>
    <xf numFmtId="0" fontId="73" fillId="0" borderId="0" xfId="0" applyFont="1" applyAlignment="1">
      <alignment horizontal="center" vertical="center"/>
    </xf>
    <xf numFmtId="6" fontId="50" fillId="0" borderId="0" xfId="0" applyNumberFormat="1" applyFont="1" applyAlignment="1">
      <alignment horizontal="right" vertical="center"/>
    </xf>
    <xf numFmtId="0" fontId="50" fillId="0" borderId="0" xfId="0" applyFont="1" applyAlignment="1">
      <alignment horizontal="left" vertical="center"/>
    </xf>
    <xf numFmtId="5" fontId="50" fillId="0" borderId="71" xfId="0" applyNumberFormat="1" applyFont="1" applyBorder="1" applyAlignment="1">
      <alignment horizontal="right" shrinkToFit="1"/>
    </xf>
    <xf numFmtId="0" fontId="74" fillId="0" borderId="0" xfId="0" applyFont="1" applyAlignment="1">
      <alignment horizontal="center" vertical="center"/>
    </xf>
    <xf numFmtId="0" fontId="75" fillId="0" borderId="0" xfId="0" applyFont="1" applyAlignment="1">
      <alignment horizontal="center" vertical="center"/>
    </xf>
    <xf numFmtId="6" fontId="50" fillId="0" borderId="0" xfId="7" applyFont="1" applyAlignment="1">
      <alignment horizontal="right" shrinkToFit="1"/>
    </xf>
    <xf numFmtId="0" fontId="50" fillId="0" borderId="0" xfId="0" applyFont="1" applyBorder="1" applyAlignment="1">
      <alignment horizontal="right" vertical="center"/>
    </xf>
    <xf numFmtId="0" fontId="72" fillId="0" borderId="0" xfId="0" applyFont="1" applyAlignment="1">
      <alignment horizontal="center" vertical="center"/>
    </xf>
    <xf numFmtId="0" fontId="56" fillId="0" borderId="0" xfId="0" applyFont="1" applyAlignment="1">
      <alignment horizontal="center" vertical="center"/>
    </xf>
    <xf numFmtId="0" fontId="51" fillId="0" borderId="0" xfId="0" applyFont="1" applyBorder="1" applyAlignment="1">
      <alignment horizontal="center" vertical="center"/>
    </xf>
    <xf numFmtId="6" fontId="50" fillId="0" borderId="71" xfId="7" applyFont="1" applyBorder="1" applyAlignment="1">
      <alignment horizontal="right" shrinkToFit="1"/>
    </xf>
    <xf numFmtId="0" fontId="58" fillId="0" borderId="0" xfId="0" applyFont="1" applyAlignment="1">
      <alignment horizontal="right" vertical="center"/>
    </xf>
    <xf numFmtId="0" fontId="51" fillId="0" borderId="0" xfId="0" applyFont="1" applyAlignment="1">
      <alignment horizontal="left" vertical="center" shrinkToFit="1"/>
    </xf>
    <xf numFmtId="0" fontId="51" fillId="0" borderId="0" xfId="0" applyFont="1" applyAlignment="1">
      <alignment vertical="center" shrinkToFit="1"/>
    </xf>
    <xf numFmtId="0" fontId="51" fillId="0" borderId="0" xfId="0" applyFont="1" applyAlignment="1">
      <alignment horizontal="center" vertical="center"/>
    </xf>
    <xf numFmtId="0" fontId="51" fillId="0" borderId="0" xfId="0" applyFont="1" applyAlignment="1">
      <alignment horizontal="left" vertical="center"/>
    </xf>
    <xf numFmtId="0" fontId="51" fillId="0" borderId="0" xfId="0" applyFont="1" applyAlignment="1">
      <alignment horizontal="left" vertical="top" wrapText="1"/>
    </xf>
    <xf numFmtId="6" fontId="56" fillId="0" borderId="0" xfId="0" applyNumberFormat="1" applyFont="1" applyAlignment="1">
      <alignment horizontal="right" vertical="center"/>
    </xf>
    <xf numFmtId="0" fontId="56" fillId="0" borderId="0" xfId="0" applyFont="1" applyAlignment="1">
      <alignment horizontal="right" vertical="center"/>
    </xf>
    <xf numFmtId="0" fontId="54" fillId="0" borderId="0" xfId="0" applyFont="1" applyAlignment="1">
      <alignment horizontal="center" vertical="center"/>
    </xf>
    <xf numFmtId="0" fontId="55" fillId="0" borderId="0" xfId="0" applyFont="1" applyAlignment="1">
      <alignment horizontal="left" vertical="center"/>
    </xf>
    <xf numFmtId="0" fontId="15" fillId="0" borderId="10"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1"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21" xfId="0" applyFont="1" applyBorder="1" applyAlignment="1">
      <alignment horizontal="left" vertical="center" wrapText="1" shrinkToFit="1"/>
    </xf>
    <xf numFmtId="0" fontId="15" fillId="0" borderId="20" xfId="0" applyFont="1" applyBorder="1" applyAlignment="1">
      <alignment horizontal="left" vertical="center" wrapText="1" shrinkToFit="1"/>
    </xf>
    <xf numFmtId="0" fontId="15" fillId="0" borderId="27" xfId="0" applyFont="1" applyBorder="1" applyAlignment="1">
      <alignment horizontal="left" vertical="center" wrapText="1" shrinkToFit="1"/>
    </xf>
    <xf numFmtId="0" fontId="15" fillId="0" borderId="0" xfId="0" applyFont="1" applyAlignment="1">
      <alignment horizontal="left" vertical="center"/>
    </xf>
    <xf numFmtId="0" fontId="52" fillId="0" borderId="0" xfId="0" applyFont="1" applyBorder="1" applyAlignment="1">
      <alignment horizontal="center" vertical="center" wrapText="1"/>
    </xf>
    <xf numFmtId="0" fontId="15" fillId="0" borderId="0" xfId="0" applyFont="1" applyAlignment="1">
      <alignment horizontal="left" vertical="center" wrapText="1"/>
    </xf>
    <xf numFmtId="0" fontId="15" fillId="0" borderId="10" xfId="0" applyFont="1" applyBorder="1" applyAlignment="1">
      <alignment horizontal="center" vertical="center" shrinkToFit="1"/>
    </xf>
    <xf numFmtId="0" fontId="15" fillId="0" borderId="10" xfId="0" applyFont="1" applyBorder="1" applyAlignment="1">
      <alignment horizontal="left" vertical="center" wrapText="1" shrinkToFit="1"/>
    </xf>
    <xf numFmtId="0" fontId="15" fillId="0" borderId="10" xfId="0" applyFont="1" applyBorder="1" applyAlignment="1">
      <alignment horizontal="left" vertical="center" shrinkToFit="1"/>
    </xf>
    <xf numFmtId="0" fontId="15" fillId="0" borderId="27" xfId="0" applyFont="1" applyBorder="1" applyAlignment="1">
      <alignment horizontal="left" vertical="center" shrinkToFit="1"/>
    </xf>
    <xf numFmtId="0" fontId="15" fillId="0" borderId="21" xfId="0" applyFont="1" applyBorder="1" applyAlignment="1">
      <alignment horizontal="left" vertical="center" shrinkToFit="1"/>
    </xf>
    <xf numFmtId="0" fontId="15" fillId="0" borderId="21" xfId="0" applyFont="1" applyBorder="1" applyAlignment="1">
      <alignment horizontal="left" vertical="center" wrapText="1"/>
    </xf>
    <xf numFmtId="0" fontId="15" fillId="0" borderId="20" xfId="0" applyFont="1" applyBorder="1" applyAlignment="1">
      <alignment horizontal="left" vertical="center" wrapText="1"/>
    </xf>
    <xf numFmtId="0" fontId="15" fillId="0" borderId="27" xfId="0" applyFont="1" applyBorder="1" applyAlignment="1">
      <alignment horizontal="left" vertical="center"/>
    </xf>
    <xf numFmtId="0" fontId="15" fillId="0" borderId="21" xfId="0" applyFont="1" applyBorder="1" applyAlignment="1">
      <alignment horizontal="left" vertical="center"/>
    </xf>
    <xf numFmtId="0" fontId="15" fillId="0" borderId="10" xfId="0" applyFont="1" applyBorder="1" applyAlignment="1">
      <alignment horizontal="left" vertical="center" wrapText="1"/>
    </xf>
    <xf numFmtId="0" fontId="15" fillId="0" borderId="20" xfId="0" applyFont="1" applyBorder="1" applyAlignment="1">
      <alignment horizontal="left" vertical="center"/>
    </xf>
    <xf numFmtId="0" fontId="15" fillId="0" borderId="1" xfId="0" applyFont="1" applyBorder="1" applyAlignment="1">
      <alignment horizontal="left" vertical="center"/>
    </xf>
    <xf numFmtId="0" fontId="15" fillId="0" borderId="7" xfId="0" applyFont="1" applyBorder="1" applyAlignment="1">
      <alignment horizontal="left" vertical="center"/>
    </xf>
    <xf numFmtId="0" fontId="15" fillId="0" borderId="21" xfId="0" applyFont="1" applyBorder="1" applyAlignment="1">
      <alignment horizontal="center" vertical="center"/>
    </xf>
    <xf numFmtId="0" fontId="15" fillId="0" borderId="20" xfId="0" applyFont="1" applyBorder="1" applyAlignment="1">
      <alignment horizontal="center" vertical="center"/>
    </xf>
    <xf numFmtId="0" fontId="15" fillId="0" borderId="27" xfId="0" applyFont="1" applyBorder="1" applyAlignment="1">
      <alignment horizontal="left" vertical="center" wrapText="1"/>
    </xf>
    <xf numFmtId="0" fontId="15" fillId="0" borderId="6" xfId="0" applyFont="1" applyBorder="1" applyAlignment="1">
      <alignment horizontal="left" vertical="center" wrapText="1"/>
    </xf>
    <xf numFmtId="0" fontId="15" fillId="0" borderId="72" xfId="0" applyFont="1" applyBorder="1" applyAlignment="1">
      <alignment horizontal="left" vertical="center" wrapText="1"/>
    </xf>
    <xf numFmtId="0" fontId="52" fillId="0" borderId="0" xfId="0" applyFont="1" applyAlignment="1">
      <alignment horizontal="distributed" vertical="distributed" shrinkToFit="1"/>
    </xf>
    <xf numFmtId="0" fontId="52" fillId="0" borderId="1" xfId="0" applyFont="1" applyBorder="1" applyAlignment="1">
      <alignment horizontal="left" vertical="center" shrinkToFit="1"/>
    </xf>
    <xf numFmtId="0" fontId="52" fillId="0" borderId="0" xfId="0" applyFont="1" applyAlignment="1">
      <alignment horizontal="distributed" vertical="center" wrapText="1" indent="1"/>
    </xf>
    <xf numFmtId="0" fontId="52" fillId="0" borderId="0" xfId="0" applyFont="1" applyAlignment="1">
      <alignment horizontal="left" vertical="center" wrapText="1"/>
    </xf>
    <xf numFmtId="0" fontId="5" fillId="0" borderId="1" xfId="0" applyFont="1" applyBorder="1" applyAlignment="1">
      <alignment horizontal="center" vertical="center"/>
    </xf>
    <xf numFmtId="0" fontId="15" fillId="0" borderId="0" xfId="0" applyFont="1" applyAlignment="1">
      <alignment horizontal="distributed" vertical="center"/>
    </xf>
    <xf numFmtId="0" fontId="15" fillId="0" borderId="0" xfId="0" applyFont="1" applyAlignment="1">
      <alignment horizontal="center" vertical="center"/>
    </xf>
    <xf numFmtId="0" fontId="52" fillId="0" borderId="0" xfId="0" applyFont="1" applyAlignment="1">
      <alignment vertical="center" shrinkToFit="1"/>
    </xf>
    <xf numFmtId="0" fontId="60" fillId="0" borderId="0" xfId="0" applyFont="1" applyAlignment="1">
      <alignment horizontal="center" vertical="center"/>
    </xf>
    <xf numFmtId="0" fontId="52" fillId="0" borderId="0" xfId="0" applyFont="1" applyAlignment="1">
      <alignment horizontal="center" vertical="center" wrapText="1"/>
    </xf>
    <xf numFmtId="0" fontId="52" fillId="0" borderId="0" xfId="0" applyFont="1" applyAlignment="1">
      <alignment horizontal="distributed" vertical="center"/>
    </xf>
    <xf numFmtId="0" fontId="52" fillId="0" borderId="0" xfId="0" applyFont="1" applyAlignment="1">
      <alignment horizontal="distributed" vertical="distributed"/>
    </xf>
    <xf numFmtId="0" fontId="52" fillId="0" borderId="0" xfId="0" applyFont="1" applyAlignment="1">
      <alignment horizontal="center" vertical="center"/>
    </xf>
    <xf numFmtId="0" fontId="15" fillId="0" borderId="0" xfId="0" applyFont="1" applyAlignment="1">
      <alignment vertical="center" shrinkToFit="1"/>
    </xf>
    <xf numFmtId="0" fontId="52" fillId="0" borderId="0" xfId="0" applyFont="1" applyAlignment="1">
      <alignment horizontal="left" vertical="center" shrinkToFit="1"/>
    </xf>
    <xf numFmtId="0" fontId="39" fillId="0" borderId="58" xfId="6" applyFont="1" applyBorder="1" applyAlignment="1">
      <alignment horizontal="center" vertical="center"/>
    </xf>
    <xf numFmtId="0" fontId="39" fillId="0" borderId="57" xfId="6" applyFont="1" applyBorder="1" applyAlignment="1">
      <alignment horizontal="center" vertical="center"/>
    </xf>
    <xf numFmtId="0" fontId="39" fillId="0" borderId="56" xfId="6" applyFont="1" applyBorder="1" applyAlignment="1">
      <alignment horizontal="center" vertical="center"/>
    </xf>
    <xf numFmtId="0" fontId="39" fillId="0" borderId="9" xfId="6" applyFont="1" applyBorder="1" applyAlignment="1">
      <alignment horizontal="left" vertical="center"/>
    </xf>
    <xf numFmtId="0" fontId="39" fillId="0" borderId="45" xfId="6" applyFont="1" applyBorder="1" applyAlignment="1">
      <alignment horizontal="left" vertical="center"/>
    </xf>
    <xf numFmtId="5" fontId="39" fillId="0" borderId="58" xfId="6" applyNumberFormat="1" applyFont="1" applyBorder="1" applyAlignment="1">
      <alignment horizontal="center" vertical="center"/>
    </xf>
    <xf numFmtId="5" fontId="39" fillId="0" borderId="57" xfId="6" applyNumberFormat="1" applyFont="1" applyBorder="1" applyAlignment="1">
      <alignment horizontal="center" vertical="center"/>
    </xf>
    <xf numFmtId="5" fontId="39" fillId="0" borderId="56" xfId="6" applyNumberFormat="1" applyFont="1" applyBorder="1" applyAlignment="1">
      <alignment horizontal="center" vertical="center"/>
    </xf>
    <xf numFmtId="3" fontId="39" fillId="0" borderId="21" xfId="6" applyNumberFormat="1" applyFont="1" applyBorder="1" applyAlignment="1">
      <alignment horizontal="right" vertical="center"/>
    </xf>
    <xf numFmtId="0" fontId="39" fillId="0" borderId="20" xfId="6" applyFont="1" applyBorder="1" applyAlignment="1">
      <alignment horizontal="right" vertical="center"/>
    </xf>
    <xf numFmtId="5" fontId="39" fillId="0" borderId="43" xfId="6" applyNumberFormat="1" applyFont="1" applyBorder="1" applyAlignment="1">
      <alignment horizontal="right" vertical="center"/>
    </xf>
    <xf numFmtId="5" fontId="39" fillId="0" borderId="9" xfId="6" applyNumberFormat="1" applyFont="1" applyBorder="1" applyAlignment="1">
      <alignment horizontal="right" vertical="center"/>
    </xf>
    <xf numFmtId="0" fontId="39" fillId="0" borderId="63" xfId="6" applyFont="1" applyBorder="1" applyAlignment="1">
      <alignment horizontal="center" vertical="center"/>
    </xf>
    <xf numFmtId="0" fontId="39" fillId="0" borderId="51" xfId="6" applyFont="1" applyBorder="1" applyAlignment="1">
      <alignment horizontal="center" vertical="center"/>
    </xf>
    <xf numFmtId="0" fontId="43" fillId="0" borderId="0" xfId="6" applyFont="1" applyAlignment="1">
      <alignment horizontal="left" vertical="center" shrinkToFit="1"/>
    </xf>
    <xf numFmtId="0" fontId="39" fillId="0" borderId="66" xfId="6" applyFont="1" applyBorder="1" applyAlignment="1">
      <alignment horizontal="center" vertical="center" shrinkToFit="1"/>
    </xf>
    <xf numFmtId="0" fontId="39" fillId="0" borderId="64" xfId="6" applyFont="1" applyBorder="1" applyAlignment="1">
      <alignment horizontal="center" vertical="center" shrinkToFit="1"/>
    </xf>
    <xf numFmtId="0" fontId="39" fillId="0" borderId="63" xfId="6" applyFont="1" applyBorder="1" applyAlignment="1">
      <alignment horizontal="center" vertical="center" shrinkToFit="1"/>
    </xf>
    <xf numFmtId="0" fontId="39" fillId="0" borderId="60" xfId="6" applyFont="1" applyBorder="1" applyAlignment="1">
      <alignment horizontal="center" vertical="center" wrapText="1" shrinkToFit="1"/>
    </xf>
    <xf numFmtId="0" fontId="39" fillId="0" borderId="60" xfId="6" applyFont="1" applyBorder="1" applyAlignment="1">
      <alignment horizontal="center" vertical="center" shrinkToFit="1"/>
    </xf>
    <xf numFmtId="0" fontId="39" fillId="0" borderId="46" xfId="6" applyFont="1" applyBorder="1" applyAlignment="1">
      <alignment horizontal="center" vertical="center"/>
    </xf>
    <xf numFmtId="0" fontId="39" fillId="0" borderId="7" xfId="6" applyFont="1" applyBorder="1" applyAlignment="1">
      <alignment horizontal="center" vertical="center"/>
    </xf>
    <xf numFmtId="0" fontId="39" fillId="0" borderId="21" xfId="6" applyFont="1" applyBorder="1" applyAlignment="1">
      <alignment horizontal="center" vertical="center"/>
    </xf>
    <xf numFmtId="0" fontId="39" fillId="0" borderId="20" xfId="6" applyFont="1" applyBorder="1" applyAlignment="1">
      <alignment horizontal="center" vertical="center"/>
    </xf>
    <xf numFmtId="0" fontId="39" fillId="0" borderId="43" xfId="6" applyFont="1" applyBorder="1" applyAlignment="1">
      <alignment horizontal="center" vertical="center"/>
    </xf>
    <xf numFmtId="0" fontId="39" fillId="0" borderId="9" xfId="6" applyFont="1" applyBorder="1" applyAlignment="1">
      <alignment horizontal="center" vertical="center"/>
    </xf>
    <xf numFmtId="0" fontId="39" fillId="0" borderId="45" xfId="6" applyFont="1" applyBorder="1" applyAlignment="1">
      <alignment horizontal="center" vertical="center"/>
    </xf>
    <xf numFmtId="0" fontId="39" fillId="0" borderId="21" xfId="6" applyFont="1" applyBorder="1" applyAlignment="1">
      <alignment horizontal="center" vertical="center" shrinkToFit="1"/>
    </xf>
    <xf numFmtId="0" fontId="39" fillId="0" borderId="20" xfId="6" applyFont="1" applyBorder="1" applyAlignment="1">
      <alignment horizontal="center" vertical="center" shrinkToFit="1"/>
    </xf>
    <xf numFmtId="0" fontId="39" fillId="0" borderId="52" xfId="6" applyFont="1" applyBorder="1" applyAlignment="1">
      <alignment horizontal="center" vertical="center" shrinkToFit="1"/>
    </xf>
    <xf numFmtId="0" fontId="39" fillId="0" borderId="61" xfId="6" applyFont="1" applyBorder="1" applyAlignment="1">
      <alignment horizontal="center" vertical="center" wrapText="1"/>
    </xf>
    <xf numFmtId="0" fontId="39" fillId="0" borderId="61" xfId="6" applyFont="1" applyBorder="1" applyAlignment="1">
      <alignment horizontal="center" vertical="center"/>
    </xf>
    <xf numFmtId="0" fontId="39" fillId="0" borderId="3" xfId="6" applyFont="1" applyBorder="1" applyAlignment="1">
      <alignment horizontal="center" vertical="center"/>
    </xf>
    <xf numFmtId="58" fontId="39" fillId="0" borderId="21" xfId="6" applyNumberFormat="1" applyFont="1" applyBorder="1" applyAlignment="1">
      <alignment horizontal="center" vertical="center"/>
    </xf>
    <xf numFmtId="58" fontId="39" fillId="0" borderId="20" xfId="6" applyNumberFormat="1" applyFont="1" applyBorder="1" applyAlignment="1">
      <alignment horizontal="center" vertical="center"/>
    </xf>
    <xf numFmtId="0" fontId="39" fillId="0" borderId="52" xfId="6" applyFont="1" applyBorder="1" applyAlignment="1">
      <alignment horizontal="center" vertical="center"/>
    </xf>
    <xf numFmtId="0" fontId="39" fillId="0" borderId="27" xfId="6" applyFont="1" applyBorder="1" applyAlignment="1">
      <alignment horizontal="center" vertical="center"/>
    </xf>
    <xf numFmtId="5" fontId="39" fillId="0" borderId="21" xfId="6" applyNumberFormat="1" applyFont="1" applyBorder="1" applyAlignment="1">
      <alignment horizontal="right" vertical="center"/>
    </xf>
    <xf numFmtId="5" fontId="39" fillId="0" borderId="20" xfId="6" applyNumberFormat="1" applyFont="1" applyBorder="1" applyAlignment="1">
      <alignment horizontal="right" vertical="center"/>
    </xf>
    <xf numFmtId="0" fontId="39" fillId="0" borderId="20" xfId="6" applyFont="1" applyBorder="1" applyAlignment="1">
      <alignment horizontal="left" vertical="center"/>
    </xf>
    <xf numFmtId="0" fontId="39" fillId="0" borderId="52" xfId="6" applyFont="1" applyBorder="1" applyAlignment="1">
      <alignment horizontal="left" vertical="center"/>
    </xf>
    <xf numFmtId="0" fontId="39" fillId="0" borderId="30" xfId="6" applyFont="1" applyBorder="1" applyAlignment="1">
      <alignment horizontal="center" vertical="center"/>
    </xf>
    <xf numFmtId="0" fontId="39" fillId="0" borderId="29" xfId="6" applyFont="1" applyBorder="1" applyAlignment="1">
      <alignment horizontal="center" vertical="center"/>
    </xf>
    <xf numFmtId="0" fontId="39" fillId="0" borderId="62" xfId="6" applyFont="1" applyBorder="1" applyAlignment="1">
      <alignment horizontal="center" vertical="center" wrapText="1" shrinkToFit="1"/>
    </xf>
    <xf numFmtId="0" fontId="39" fillId="0" borderId="59" xfId="6" applyFont="1" applyBorder="1" applyAlignment="1">
      <alignment horizontal="center" vertical="center" shrinkToFit="1"/>
    </xf>
    <xf numFmtId="0" fontId="39" fillId="0" borderId="54" xfId="6" applyFont="1" applyBorder="1" applyAlignment="1">
      <alignment horizontal="center" vertical="center"/>
    </xf>
    <xf numFmtId="0" fontId="39" fillId="0" borderId="24" xfId="6" applyFont="1" applyBorder="1" applyAlignment="1">
      <alignment horizontal="center" vertical="center"/>
    </xf>
    <xf numFmtId="0" fontId="39" fillId="0" borderId="0" xfId="6" applyFont="1" applyAlignment="1">
      <alignment horizontal="left" vertical="center" shrinkToFit="1"/>
    </xf>
    <xf numFmtId="0" fontId="39" fillId="0" borderId="0" xfId="6" applyFont="1" applyAlignment="1">
      <alignment horizontal="right" vertical="center"/>
    </xf>
    <xf numFmtId="0" fontId="43" fillId="0" borderId="0" xfId="6" applyFont="1" applyAlignment="1">
      <alignment horizontal="distributed" vertical="center"/>
    </xf>
    <xf numFmtId="0" fontId="43" fillId="0" borderId="0" xfId="6" applyFont="1" applyAlignment="1">
      <alignment horizontal="left" vertical="center"/>
    </xf>
    <xf numFmtId="0" fontId="42" fillId="0" borderId="0" xfId="6" applyFont="1" applyAlignment="1">
      <alignment horizontal="center" vertical="center"/>
    </xf>
    <xf numFmtId="0" fontId="40" fillId="0" borderId="0" xfId="6" applyFont="1" applyAlignment="1">
      <alignment horizontal="left" vertical="top" wrapText="1"/>
    </xf>
    <xf numFmtId="0" fontId="39" fillId="0" borderId="0" xfId="6" applyFont="1" applyAlignment="1">
      <alignment horizontal="left" vertical="center" wrapText="1" indent="1"/>
    </xf>
    <xf numFmtId="0" fontId="39" fillId="0" borderId="0" xfId="6" applyFont="1" applyAlignment="1">
      <alignment horizontal="center" vertical="center" shrinkToFit="1"/>
    </xf>
    <xf numFmtId="0" fontId="41" fillId="0" borderId="0" xfId="6" applyFont="1" applyAlignment="1">
      <alignment horizontal="left" vertical="center" shrinkToFit="1"/>
    </xf>
    <xf numFmtId="0" fontId="39" fillId="0" borderId="0" xfId="6" applyFont="1" applyAlignment="1">
      <alignment horizontal="left" vertical="center" indent="1"/>
    </xf>
    <xf numFmtId="0" fontId="39" fillId="0" borderId="34" xfId="6" applyFont="1" applyBorder="1" applyAlignment="1">
      <alignment horizontal="center" vertical="center"/>
    </xf>
    <xf numFmtId="0" fontId="39" fillId="0" borderId="31" xfId="6" applyFont="1" applyBorder="1" applyAlignment="1">
      <alignment horizontal="center" vertical="center"/>
    </xf>
    <xf numFmtId="0" fontId="39" fillId="0" borderId="28" xfId="6" applyFont="1" applyBorder="1" applyAlignment="1">
      <alignment horizontal="right" vertical="center" shrinkToFit="1"/>
    </xf>
    <xf numFmtId="0" fontId="39" fillId="0" borderId="27" xfId="6" applyFont="1" applyBorder="1" applyAlignment="1">
      <alignment horizontal="right" vertical="center" shrinkToFit="1"/>
    </xf>
    <xf numFmtId="0" fontId="39" fillId="0" borderId="53" xfId="6" applyFont="1" applyBorder="1" applyAlignment="1">
      <alignment horizontal="center" vertical="center"/>
    </xf>
    <xf numFmtId="0" fontId="39" fillId="0" borderId="35" xfId="6" applyFont="1" applyBorder="1" applyAlignment="1">
      <alignment horizontal="right" vertical="center" shrinkToFit="1"/>
    </xf>
    <xf numFmtId="0" fontId="39" fillId="0" borderId="33" xfId="6" applyFont="1" applyBorder="1" applyAlignment="1">
      <alignment horizontal="right" vertical="center" shrinkToFit="1"/>
    </xf>
    <xf numFmtId="0" fontId="39" fillId="0" borderId="33" xfId="6" applyFont="1" applyBorder="1" applyAlignment="1">
      <alignment horizontal="center" vertical="center"/>
    </xf>
    <xf numFmtId="0" fontId="39" fillId="0" borderId="0" xfId="0" applyFont="1" applyAlignment="1">
      <alignment vertical="center" wrapText="1" shrinkToFit="1"/>
    </xf>
    <xf numFmtId="0" fontId="83" fillId="0" borderId="0" xfId="0" applyFont="1" applyAlignment="1" applyProtection="1">
      <alignment horizontal="left" vertical="top"/>
    </xf>
  </cellXfs>
  <cellStyles count="8">
    <cellStyle name="桁区切り" xfId="1" builtinId="6"/>
    <cellStyle name="桁区切り 2" xfId="3" xr:uid="{00000000-0005-0000-0000-000001000000}"/>
    <cellStyle name="通貨" xfId="7" builtinId="7"/>
    <cellStyle name="標準" xfId="0" builtinId="0"/>
    <cellStyle name="標準 2" xfId="5" xr:uid="{00000000-0005-0000-0000-000004000000}"/>
    <cellStyle name="標準 2 2" xfId="6" xr:uid="{00000000-0005-0000-0000-000005000000}"/>
    <cellStyle name="標準 4" xfId="2" xr:uid="{00000000-0005-0000-0000-000006000000}"/>
    <cellStyle name="標準_008現場代理人等変更通知書" xfId="4" xr:uid="{00000000-0005-0000-0000-000007000000}"/>
  </cellStyles>
  <dxfs count="1">
    <dxf>
      <fill>
        <patternFill patternType="solid">
          <bgColor rgb="FFFF0000"/>
        </patternFill>
      </fill>
    </dxf>
  </dxfs>
  <tableStyles count="0" defaultTableStyle="TableStyleMedium2"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85725</xdr:colOff>
      <xdr:row>1</xdr:row>
      <xdr:rowOff>76200</xdr:rowOff>
    </xdr:from>
    <xdr:to>
      <xdr:col>30</xdr:col>
      <xdr:colOff>352425</xdr:colOff>
      <xdr:row>3</xdr:row>
      <xdr:rowOff>177800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372225" y="323850"/>
          <a:ext cx="5219700" cy="59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この様式の入力箇所はありません。</a:t>
          </a:r>
          <a:endParaRPr kumimoji="1" lang="en-US" altLang="ja-JP" sz="1600" b="1">
            <a:solidFill>
              <a:schemeClr val="dk1"/>
            </a:solidFill>
            <a:effectLst/>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488702</xdr:colOff>
      <xdr:row>17</xdr:row>
      <xdr:rowOff>256933</xdr:rowOff>
    </xdr:from>
    <xdr:to>
      <xdr:col>24</xdr:col>
      <xdr:colOff>158502</xdr:colOff>
      <xdr:row>22</xdr:row>
      <xdr:rowOff>139335</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125722" y="4303153"/>
          <a:ext cx="7076440" cy="1254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兼任する工事内容を</a:t>
          </a:r>
          <a:r>
            <a:rPr kumimoji="1" lang="ja-JP" altLang="en-US" sz="1600" b="1">
              <a:solidFill>
                <a:srgbClr val="FF0000"/>
              </a:solidFill>
              <a:effectLst/>
              <a:latin typeface="+mn-lt"/>
              <a:ea typeface="+mn-ea"/>
              <a:cs typeface="+mn-cs"/>
            </a:rPr>
            <a:t>着手が一番早い案件</a:t>
          </a:r>
          <a:r>
            <a:rPr kumimoji="1" lang="ja-JP" altLang="en-US" sz="1600" b="1">
              <a:solidFill>
                <a:schemeClr val="dk1"/>
              </a:solidFill>
              <a:effectLst/>
              <a:latin typeface="+mn-lt"/>
              <a:ea typeface="+mn-ea"/>
              <a:cs typeface="+mn-cs"/>
            </a:rPr>
            <a:t>から順番に直接入力します。</a:t>
          </a:r>
          <a:r>
            <a:rPr kumimoji="1" lang="ja-JP" altLang="en-US" sz="1600"/>
            <a:t>　</a:t>
          </a:r>
          <a:endParaRPr kumimoji="1" lang="en-US" altLang="ja-JP" sz="1600"/>
        </a:p>
        <a:p>
          <a:r>
            <a:rPr kumimoji="1" lang="ja-JP" altLang="en-US" sz="1600"/>
            <a:t>　　   着手が同日の場合は契約番号が小さい案件から記載してください。</a:t>
          </a:r>
          <a:endParaRPr kumimoji="1" lang="en-US" altLang="ja-JP" sz="1600"/>
        </a:p>
        <a:p>
          <a:r>
            <a:rPr kumimoji="1" lang="ja-JP" altLang="en-US" sz="1600"/>
            <a:t>　　   </a:t>
          </a:r>
          <a:r>
            <a:rPr kumimoji="1" lang="ja-JP" altLang="en-US" sz="1600">
              <a:solidFill>
                <a:srgbClr val="FF0000"/>
              </a:solidFill>
            </a:rPr>
            <a:t>当該契約を含め、</a:t>
          </a:r>
          <a:r>
            <a:rPr kumimoji="1" lang="ja-JP" altLang="en-US" sz="1600"/>
            <a:t>現場代理人が兼務する工事すべてを記載します。　　</a:t>
          </a:r>
          <a:endParaRPr kumimoji="1" lang="en-US" altLang="ja-JP" sz="160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12</xdr:col>
      <xdr:colOff>491671</xdr:colOff>
      <xdr:row>14</xdr:row>
      <xdr:rowOff>283059</xdr:rowOff>
    </xdr:from>
    <xdr:to>
      <xdr:col>24</xdr:col>
      <xdr:colOff>161471</xdr:colOff>
      <xdr:row>17</xdr:row>
      <xdr:rowOff>179612</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7128691" y="3414879"/>
          <a:ext cx="7076440" cy="8109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現場代理人氏名・連絡先を直接入力します。</a:t>
          </a:r>
          <a:r>
            <a:rPr kumimoji="1" lang="ja-JP" altLang="en-US" sz="1600"/>
            <a:t>　</a:t>
          </a:r>
          <a:endParaRPr kumimoji="1" lang="en-US" altLang="ja-JP" sz="1600"/>
        </a:p>
        <a:p>
          <a:r>
            <a:rPr kumimoji="1" lang="ja-JP" altLang="en-US" sz="1600"/>
            <a:t>　　 </a:t>
          </a:r>
          <a:endParaRPr kumimoji="1" lang="en-US" altLang="ja-JP" sz="160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12</xdr:col>
      <xdr:colOff>495240</xdr:colOff>
      <xdr:row>8</xdr:row>
      <xdr:rowOff>162229</xdr:rowOff>
    </xdr:from>
    <xdr:to>
      <xdr:col>24</xdr:col>
      <xdr:colOff>165040</xdr:colOff>
      <xdr:row>14</xdr:row>
      <xdr:rowOff>213360</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7132260" y="2082469"/>
          <a:ext cx="7076440" cy="1262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兼任できる工事の条件を裏面（２ページ目）にて確認の上、兼務配置を決定してください。</a:t>
          </a:r>
          <a:endParaRPr kumimoji="1" lang="en-US" altLang="ja-JP" sz="1600" b="1">
            <a:solidFill>
              <a:schemeClr val="dk1"/>
            </a:solidFill>
            <a:effectLst/>
            <a:latin typeface="+mn-lt"/>
            <a:ea typeface="+mn-ea"/>
            <a:cs typeface="+mn-cs"/>
          </a:endParaRPr>
        </a:p>
        <a:p>
          <a:r>
            <a:rPr kumimoji="1" lang="ja-JP" altLang="ja-JP"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該当する要件の番号を直接入力します。</a:t>
          </a:r>
          <a:endParaRPr kumimoji="1" lang="en-US" altLang="ja-JP" sz="1600" b="1">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250371</xdr:colOff>
      <xdr:row>15</xdr:row>
      <xdr:rowOff>10886</xdr:rowOff>
    </xdr:from>
    <xdr:to>
      <xdr:col>48</xdr:col>
      <xdr:colOff>186146</xdr:colOff>
      <xdr:row>19</xdr:row>
      <xdr:rowOff>337457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477000" y="3995057"/>
          <a:ext cx="6010003" cy="17199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内訳を入力してください。</a:t>
          </a:r>
          <a:endParaRPr kumimoji="1" lang="en-US" altLang="ja-JP" sz="1800" b="1">
            <a:solidFill>
              <a:schemeClr val="dk1"/>
            </a:solidFill>
            <a:effectLst/>
            <a:latin typeface="+mn-lt"/>
            <a:ea typeface="+mn-ea"/>
            <a:cs typeface="+mn-cs"/>
          </a:endParaRPr>
        </a:p>
        <a:p>
          <a:r>
            <a:rPr kumimoji="1" lang="ja-JP" altLang="en-US" sz="1600"/>
            <a:t>　  入札時に提出した工事費内訳書から転記。</a:t>
          </a:r>
          <a:endParaRPr kumimoji="1" lang="en-US" altLang="ja-JP" sz="1600"/>
        </a:p>
        <a:p>
          <a:r>
            <a:rPr kumimoji="1" lang="ja-JP" altLang="en-US" sz="1600"/>
            <a:t>　 ２回目以降で決定し、工事費内訳書を添付していない場合は　　</a:t>
          </a:r>
          <a:endParaRPr kumimoji="1" lang="en-US" altLang="ja-JP" sz="1600"/>
        </a:p>
        <a:p>
          <a:r>
            <a:rPr kumimoji="1" lang="ja-JP" altLang="en-US" sz="1600"/>
            <a:t>　 落札決定金額に合わせて内訳書を作成してください。</a:t>
          </a:r>
        </a:p>
      </xdr:txBody>
    </xdr:sp>
    <xdr:clientData/>
  </xdr:twoCellAnchor>
  <xdr:twoCellAnchor>
    <xdr:from>
      <xdr:col>22</xdr:col>
      <xdr:colOff>32657</xdr:colOff>
      <xdr:row>39</xdr:row>
      <xdr:rowOff>43542</xdr:rowOff>
    </xdr:from>
    <xdr:to>
      <xdr:col>49</xdr:col>
      <xdr:colOff>33746</xdr:colOff>
      <xdr:row>42</xdr:row>
      <xdr:rowOff>65314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542314" y="10994571"/>
          <a:ext cx="6010003" cy="5116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法定福利費を入力してください。</a:t>
          </a:r>
          <a:endParaRPr kumimoji="1" lang="en-US" altLang="ja-JP" sz="1800" b="1">
            <a:solidFill>
              <a:schemeClr val="dk1"/>
            </a:solidFill>
            <a:effectLst/>
            <a:latin typeface="+mn-lt"/>
            <a:ea typeface="+mn-ea"/>
            <a:cs typeface="+mn-cs"/>
          </a:endParaRPr>
        </a:p>
      </xdr:txBody>
    </xdr:sp>
    <xdr:clientData/>
  </xdr:twoCellAnchor>
  <xdr:twoCellAnchor>
    <xdr:from>
      <xdr:col>21</xdr:col>
      <xdr:colOff>276131</xdr:colOff>
      <xdr:row>22</xdr:row>
      <xdr:rowOff>165666</xdr:rowOff>
    </xdr:from>
    <xdr:to>
      <xdr:col>48</xdr:col>
      <xdr:colOff>211906</xdr:colOff>
      <xdr:row>24</xdr:row>
      <xdr:rowOff>31171</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896131" y="7107010"/>
          <a:ext cx="5936525" cy="5560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dk1"/>
              </a:solidFill>
              <a:effectLst/>
              <a:latin typeface="+mn-lt"/>
              <a:ea typeface="+mn-ea"/>
              <a:cs typeface="+mn-cs"/>
            </a:rPr>
            <a:t>👇枠外に入力があります。忘れず入力してください。</a:t>
          </a:r>
          <a:endParaRPr kumimoji="1" lang="en-US" altLang="ja-JP" sz="1800" b="1">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74543</xdr:colOff>
      <xdr:row>37</xdr:row>
      <xdr:rowOff>16565</xdr:rowOff>
    </xdr:from>
    <xdr:to>
      <xdr:col>6</xdr:col>
      <xdr:colOff>289891</xdr:colOff>
      <xdr:row>38</xdr:row>
      <xdr:rowOff>8282</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2027168" y="10122590"/>
          <a:ext cx="605873" cy="2965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74543</xdr:colOff>
      <xdr:row>34</xdr:row>
      <xdr:rowOff>16565</xdr:rowOff>
    </xdr:from>
    <xdr:to>
      <xdr:col>6</xdr:col>
      <xdr:colOff>289891</xdr:colOff>
      <xdr:row>35</xdr:row>
      <xdr:rowOff>8282</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2027168" y="9208190"/>
          <a:ext cx="605873" cy="2965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83125</xdr:colOff>
      <xdr:row>16</xdr:row>
      <xdr:rowOff>443344</xdr:rowOff>
    </xdr:from>
    <xdr:to>
      <xdr:col>40</xdr:col>
      <xdr:colOff>493</xdr:colOff>
      <xdr:row>33</xdr:row>
      <xdr:rowOff>27707</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730834" y="4461162"/>
          <a:ext cx="5459186" cy="44473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契約保証金を入力してください。</a:t>
          </a:r>
          <a:endParaRPr kumimoji="1" lang="en-US" altLang="ja-JP" sz="1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endParaRPr kumimoji="1"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契約金額が</a:t>
          </a:r>
          <a:r>
            <a:rPr kumimoji="1" lang="en-US" altLang="ja-JP" sz="1400" b="1">
              <a:solidFill>
                <a:schemeClr val="dk1"/>
              </a:solidFill>
              <a:effectLst/>
              <a:latin typeface="+mn-lt"/>
              <a:ea typeface="+mn-ea"/>
              <a:cs typeface="+mn-cs"/>
            </a:rPr>
            <a:t>300</a:t>
          </a:r>
          <a:r>
            <a:rPr kumimoji="1" lang="ja-JP" altLang="ja-JP" sz="1400" b="1">
              <a:solidFill>
                <a:schemeClr val="dk1"/>
              </a:solidFill>
              <a:effectLst/>
              <a:latin typeface="+mn-lt"/>
              <a:ea typeface="+mn-ea"/>
              <a:cs typeface="+mn-cs"/>
            </a:rPr>
            <a:t>万円</a:t>
          </a:r>
          <a:r>
            <a:rPr kumimoji="1" lang="ja-JP" altLang="en-US" sz="1400" b="1">
              <a:solidFill>
                <a:schemeClr val="dk1"/>
              </a:solidFill>
              <a:effectLst/>
              <a:latin typeface="+mn-lt"/>
              <a:ea typeface="+mn-ea"/>
              <a:cs typeface="+mn-cs"/>
            </a:rPr>
            <a:t>未満</a:t>
          </a:r>
          <a:r>
            <a:rPr kumimoji="1" lang="ja-JP" altLang="ja-JP" sz="1400" b="1">
              <a:solidFill>
                <a:schemeClr val="dk1"/>
              </a:solidFill>
              <a:effectLst/>
              <a:latin typeface="+mn-lt"/>
              <a:ea typeface="+mn-ea"/>
              <a:cs typeface="+mn-cs"/>
            </a:rPr>
            <a:t>（</a:t>
          </a:r>
          <a:r>
            <a:rPr kumimoji="1" lang="ja-JP" altLang="ja-JP" sz="1400" b="1">
              <a:solidFill>
                <a:srgbClr val="FF0000"/>
              </a:solidFill>
              <a:effectLst/>
              <a:latin typeface="+mn-lt"/>
              <a:ea typeface="+mn-ea"/>
              <a:cs typeface="+mn-cs"/>
            </a:rPr>
            <a:t>税込</a:t>
          </a:r>
          <a:r>
            <a:rPr kumimoji="1" lang="ja-JP" altLang="ja-JP" sz="1400" b="1">
              <a:solidFill>
                <a:schemeClr val="dk1"/>
              </a:solidFill>
              <a:effectLst/>
              <a:latin typeface="+mn-lt"/>
              <a:ea typeface="+mn-ea"/>
              <a:cs typeface="+mn-cs"/>
            </a:rPr>
            <a:t>）の場合</a:t>
          </a:r>
          <a:endParaRPr kumimoji="1"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en-US" sz="1400">
              <a:solidFill>
                <a:schemeClr val="dk1"/>
              </a:solidFill>
              <a:effectLst/>
              <a:latin typeface="+mn-lt"/>
              <a:ea typeface="+mn-ea"/>
              <a:cs typeface="+mn-cs"/>
            </a:rPr>
            <a:t>　→　「免除」と入力してください。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r>
            <a:rPr kumimoji="1" lang="ja-JP" altLang="en-US" sz="1400" b="1"/>
            <a:t>　　契約金額が</a:t>
          </a:r>
          <a:r>
            <a:rPr kumimoji="1" lang="en-US" altLang="ja-JP" sz="1400" b="1"/>
            <a:t>300</a:t>
          </a:r>
          <a:r>
            <a:rPr kumimoji="1" lang="ja-JP" altLang="en-US" sz="1400" b="1"/>
            <a:t>万円以上（</a:t>
          </a:r>
          <a:r>
            <a:rPr kumimoji="1" lang="ja-JP" altLang="en-US" sz="1400" b="1">
              <a:solidFill>
                <a:srgbClr val="FF0000"/>
              </a:solidFill>
            </a:rPr>
            <a:t>税込</a:t>
          </a:r>
          <a:r>
            <a:rPr kumimoji="1" lang="ja-JP" altLang="en-US" sz="1400" b="1"/>
            <a:t>）の場合</a:t>
          </a:r>
          <a:endParaRPr kumimoji="1" lang="en-US" altLang="ja-JP" sz="1400" b="1"/>
        </a:p>
        <a:p>
          <a:r>
            <a:rPr kumimoji="1" lang="ja-JP" altLang="en-US" sz="1100"/>
            <a:t>　　　　</a:t>
          </a:r>
          <a:r>
            <a:rPr kumimoji="1" lang="ja-JP" altLang="en-US" sz="1400"/>
            <a:t>（１）現金納付の場合　</a:t>
          </a:r>
          <a:endParaRPr kumimoji="1" lang="en-US" altLang="ja-JP" sz="1400"/>
        </a:p>
        <a:p>
          <a:r>
            <a:rPr kumimoji="1" lang="ja-JP" altLang="en-US" sz="1400"/>
            <a:t>　　　　　　→　納付した金額を入力してください。</a:t>
          </a:r>
          <a:endParaRPr kumimoji="1" lang="en-US" altLang="ja-JP" sz="1400"/>
        </a:p>
        <a:p>
          <a:r>
            <a:rPr kumimoji="1" lang="ja-JP" altLang="en-US" sz="1400"/>
            <a:t>　　　　　　　（頭に「￥」、最後に「円」をつける）</a:t>
          </a:r>
          <a:endParaRPr kumimoji="1" lang="en-US" altLang="ja-JP" sz="1400"/>
        </a:p>
        <a:p>
          <a:r>
            <a:rPr kumimoji="1" lang="ja-JP" altLang="en-US" sz="1400"/>
            <a:t>　　　（２）東日本保証・金融機関保証の場合</a:t>
          </a:r>
          <a:endParaRPr kumimoji="1" lang="en-US" altLang="ja-JP" sz="1400"/>
        </a:p>
        <a:p>
          <a:r>
            <a:rPr kumimoji="1" lang="ja-JP" altLang="en-US" sz="1400"/>
            <a:t>　　　　　　→　保証金額を入力してください。</a:t>
          </a:r>
          <a:endParaRPr kumimoji="1" lang="en-US" altLang="ja-JP" sz="1400"/>
        </a:p>
        <a:p>
          <a:r>
            <a:rPr kumimoji="1" lang="ja-JP" altLang="en-US" sz="1400"/>
            <a:t>　　　　　　　</a:t>
          </a:r>
          <a:r>
            <a:rPr kumimoji="1" lang="ja-JP" altLang="ja-JP" sz="1400">
              <a:solidFill>
                <a:schemeClr val="dk1"/>
              </a:solidFill>
              <a:effectLst/>
              <a:latin typeface="+mn-lt"/>
              <a:ea typeface="+mn-ea"/>
              <a:cs typeface="+mn-cs"/>
            </a:rPr>
            <a:t>（頭に「￥」、最後に「円」をつける）</a:t>
          </a:r>
          <a:endParaRPr kumimoji="1" lang="en-US" altLang="ja-JP" sz="1400"/>
        </a:p>
        <a:p>
          <a:r>
            <a:rPr kumimoji="1" lang="ja-JP" altLang="en-US" sz="1400"/>
            <a:t>　　　（３）履行保証証券の場合</a:t>
          </a:r>
          <a:endParaRPr kumimoji="1" lang="en-US" altLang="ja-JP" sz="1400"/>
        </a:p>
        <a:p>
          <a:r>
            <a:rPr kumimoji="1" lang="ja-JP" altLang="en-US" sz="1400"/>
            <a:t>　　　　　　→　「免除」と入力してください。</a:t>
          </a:r>
          <a:endParaRPr kumimoji="1" lang="en-US" altLang="ja-JP" sz="1400"/>
        </a:p>
        <a:p>
          <a:endParaRPr kumimoji="1" lang="en-US" altLang="ja-JP" sz="1100"/>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254000</xdr:colOff>
      <xdr:row>7</xdr:row>
      <xdr:rowOff>88900</xdr:rowOff>
    </xdr:from>
    <xdr:to>
      <xdr:col>17</xdr:col>
      <xdr:colOff>88900</xdr:colOff>
      <xdr:row>10</xdr:row>
      <xdr:rowOff>101600</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6311900" y="1562100"/>
          <a:ext cx="5219700" cy="59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印刷する場合は、必ず</a:t>
          </a:r>
          <a:r>
            <a:rPr kumimoji="1" lang="ja-JP" altLang="en-US" sz="1600" b="1">
              <a:solidFill>
                <a:srgbClr val="FF0000"/>
              </a:solidFill>
              <a:effectLst/>
              <a:latin typeface="+mn-lt"/>
              <a:ea typeface="+mn-ea"/>
              <a:cs typeface="+mn-cs"/>
            </a:rPr>
            <a:t>両面印刷</a:t>
          </a:r>
          <a:r>
            <a:rPr kumimoji="1" lang="ja-JP" altLang="en-US" sz="1600" b="1">
              <a:solidFill>
                <a:schemeClr val="dk1"/>
              </a:solidFill>
              <a:effectLst/>
              <a:latin typeface="+mn-lt"/>
              <a:ea typeface="+mn-ea"/>
              <a:cs typeface="+mn-cs"/>
            </a:rPr>
            <a:t>で２部提出です。</a:t>
          </a:r>
          <a:endParaRPr kumimoji="1" lang="en-US" altLang="ja-JP" sz="1600" b="1">
            <a:solidFill>
              <a:schemeClr val="dk1"/>
            </a:solidFill>
            <a:effectLst/>
            <a:latin typeface="+mn-lt"/>
            <a:ea typeface="+mn-ea"/>
            <a:cs typeface="+mn-cs"/>
          </a:endParaRPr>
        </a:p>
      </xdr:txBody>
    </xdr:sp>
    <xdr:clientData/>
  </xdr:twoCellAnchor>
  <xdr:twoCellAnchor>
    <xdr:from>
      <xdr:col>9</xdr:col>
      <xdr:colOff>279400</xdr:colOff>
      <xdr:row>21</xdr:row>
      <xdr:rowOff>114300</xdr:rowOff>
    </xdr:from>
    <xdr:to>
      <xdr:col>17</xdr:col>
      <xdr:colOff>114300</xdr:colOff>
      <xdr:row>25</xdr:row>
      <xdr:rowOff>50800</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6337300" y="4406900"/>
          <a:ext cx="5219700" cy="59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この様式の入力箇所はありません。</a:t>
          </a:r>
          <a:endParaRPr kumimoji="1" lang="en-US" altLang="ja-JP" sz="1600" b="1">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9</xdr:row>
      <xdr:rowOff>0</xdr:rowOff>
    </xdr:from>
    <xdr:to>
      <xdr:col>1</xdr:col>
      <xdr:colOff>274320</xdr:colOff>
      <xdr:row>10</xdr:row>
      <xdr:rowOff>297180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0" y="1341120"/>
          <a:ext cx="76200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190500</xdr:colOff>
      <xdr:row>2</xdr:row>
      <xdr:rowOff>25400</xdr:rowOff>
    </xdr:from>
    <xdr:to>
      <xdr:col>47</xdr:col>
      <xdr:colOff>317500</xdr:colOff>
      <xdr:row>11</xdr:row>
      <xdr:rowOff>190500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2179300" y="520700"/>
          <a:ext cx="6883400" cy="3009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変更契約の場合は、変更後の工期を</a:t>
          </a:r>
          <a:r>
            <a:rPr kumimoji="1" lang="ja-JP" altLang="en-US" sz="1600" b="1">
              <a:solidFill>
                <a:srgbClr val="FF0000"/>
              </a:solidFill>
              <a:effectLst/>
              <a:latin typeface="+mn-lt"/>
              <a:ea typeface="+mn-ea"/>
              <a:cs typeface="+mn-cs"/>
            </a:rPr>
            <a:t>赤字</a:t>
          </a:r>
          <a:r>
            <a:rPr kumimoji="1" lang="ja-JP" altLang="en-US" sz="1600" b="1">
              <a:solidFill>
                <a:schemeClr val="dk1"/>
              </a:solidFill>
              <a:effectLst/>
              <a:latin typeface="+mn-lt"/>
              <a:ea typeface="+mn-ea"/>
              <a:cs typeface="+mn-cs"/>
            </a:rPr>
            <a:t>で入力してください。</a:t>
          </a:r>
          <a:endParaRPr kumimoji="1" lang="en-US" altLang="ja-JP" sz="1600" b="1">
            <a:solidFill>
              <a:schemeClr val="dk1"/>
            </a:solidFill>
            <a:effectLst/>
            <a:latin typeface="+mn-lt"/>
            <a:ea typeface="+mn-ea"/>
            <a:cs typeface="+mn-cs"/>
          </a:endParaRPr>
        </a:p>
        <a:p>
          <a:r>
            <a:rPr kumimoji="1" lang="ja-JP" altLang="en-US" sz="1600" b="1">
              <a:solidFill>
                <a:schemeClr val="dk1"/>
              </a:solidFill>
              <a:effectLst/>
              <a:latin typeface="+mn-lt"/>
              <a:ea typeface="+mn-ea"/>
              <a:cs typeface="+mn-cs"/>
            </a:rPr>
            <a:t>　　（完成日の下の段に直接入力できます）</a:t>
          </a:r>
          <a:endParaRPr kumimoji="1" lang="en-US" altLang="ja-JP" sz="1600" b="1"/>
        </a:p>
        <a:p>
          <a:r>
            <a:rPr kumimoji="1" lang="ja-JP" altLang="en-US" sz="1600"/>
            <a:t>　　　</a:t>
          </a:r>
          <a:endParaRPr kumimoji="1" lang="en-US" altLang="ja-JP" sz="1600"/>
        </a:p>
        <a:p>
          <a:r>
            <a:rPr kumimoji="1" lang="ja-JP" altLang="en-US" sz="1600"/>
            <a:t>　記載例　</a:t>
          </a:r>
          <a:endParaRPr kumimoji="1" lang="en-US" altLang="ja-JP" sz="1600"/>
        </a:p>
        <a:p>
          <a:pPr>
            <a:spcAft>
              <a:spcPts val="600"/>
            </a:spcAft>
          </a:pPr>
          <a:r>
            <a:rPr kumimoji="1" lang="ja-JP" altLang="en-US" sz="1600"/>
            <a:t>　　　着手　令和　３年　５月　３日</a:t>
          </a:r>
          <a:endParaRPr kumimoji="1" lang="en-US" altLang="ja-JP" sz="1600"/>
        </a:p>
        <a:p>
          <a:r>
            <a:rPr kumimoji="1" lang="ja-JP" altLang="en-US" sz="1600"/>
            <a:t>　　　</a:t>
          </a:r>
          <a:r>
            <a:rPr kumimoji="1" lang="ja-JP" altLang="en-US" sz="1600">
              <a:latin typeface="+mn-ea"/>
              <a:ea typeface="+mn-ea"/>
            </a:rPr>
            <a:t>完成　令和　３年　</a:t>
          </a:r>
          <a:r>
            <a:rPr kumimoji="1" lang="en-US" altLang="ja-JP" sz="1600">
              <a:latin typeface="+mn-ea"/>
              <a:ea typeface="+mn-ea"/>
            </a:rPr>
            <a:t>12</a:t>
          </a:r>
          <a:r>
            <a:rPr kumimoji="1" lang="ja-JP" altLang="en-US" sz="1600">
              <a:latin typeface="+mn-ea"/>
              <a:ea typeface="+mn-ea"/>
            </a:rPr>
            <a:t>月　</a:t>
          </a:r>
          <a:r>
            <a:rPr kumimoji="1" lang="en-US" altLang="ja-JP" sz="1600">
              <a:latin typeface="+mn-ea"/>
              <a:ea typeface="+mn-ea"/>
            </a:rPr>
            <a:t>25</a:t>
          </a:r>
          <a:r>
            <a:rPr kumimoji="1" lang="ja-JP" altLang="en-US" sz="1600">
              <a:latin typeface="+mn-ea"/>
              <a:ea typeface="+mn-ea"/>
            </a:rPr>
            <a:t>日（当初）　👈</a:t>
          </a:r>
          <a:r>
            <a:rPr kumimoji="1" lang="en-US" altLang="ja-JP" sz="1600">
              <a:latin typeface="+mn-ea"/>
              <a:ea typeface="+mn-ea"/>
            </a:rPr>
            <a:t>(</a:t>
          </a:r>
          <a:r>
            <a:rPr kumimoji="1" lang="ja-JP" altLang="en-US" sz="1600">
              <a:latin typeface="+mn-ea"/>
              <a:ea typeface="+mn-ea"/>
            </a:rPr>
            <a:t>当初）</a:t>
          </a:r>
          <a:r>
            <a:rPr kumimoji="1" lang="en-US" altLang="ja-JP" sz="1600">
              <a:solidFill>
                <a:srgbClr val="FF0000"/>
              </a:solidFill>
              <a:latin typeface="+mn-ea"/>
              <a:ea typeface="+mn-ea"/>
            </a:rPr>
            <a:t>(</a:t>
          </a:r>
          <a:r>
            <a:rPr kumimoji="1" lang="ja-JP" altLang="en-US" sz="1600">
              <a:solidFill>
                <a:srgbClr val="FF0000"/>
              </a:solidFill>
              <a:latin typeface="+mn-ea"/>
              <a:ea typeface="+mn-ea"/>
            </a:rPr>
            <a:t>変更</a:t>
          </a:r>
          <a:r>
            <a:rPr kumimoji="1" lang="en-US" altLang="ja-JP" sz="1600">
              <a:solidFill>
                <a:srgbClr val="FF0000"/>
              </a:solidFill>
              <a:latin typeface="+mn-ea"/>
              <a:ea typeface="+mn-ea"/>
            </a:rPr>
            <a:t>)</a:t>
          </a:r>
          <a:r>
            <a:rPr kumimoji="1" lang="ja-JP" altLang="en-US" sz="1600">
              <a:latin typeface="+mn-ea"/>
              <a:ea typeface="+mn-ea"/>
            </a:rPr>
            <a:t>は</a:t>
          </a:r>
          <a:endParaRPr kumimoji="1" lang="en-US" altLang="ja-JP" sz="1600">
            <a:latin typeface="+mn-ea"/>
            <a:ea typeface="+mn-ea"/>
          </a:endParaRPr>
        </a:p>
        <a:p>
          <a:r>
            <a:rPr kumimoji="1" lang="ja-JP" altLang="en-US" sz="1600"/>
            <a:t>　　　</a:t>
          </a:r>
          <a:r>
            <a:rPr kumimoji="1" lang="ja-JP" altLang="en-US" sz="1600">
              <a:solidFill>
                <a:srgbClr val="FF0000"/>
              </a:solidFill>
              <a:latin typeface="+mn-ea"/>
              <a:ea typeface="+mn-ea"/>
            </a:rPr>
            <a:t>完成　令和　４年　３月　</a:t>
          </a:r>
          <a:r>
            <a:rPr kumimoji="1" lang="en-US" altLang="ja-JP" sz="1600">
              <a:solidFill>
                <a:srgbClr val="FF0000"/>
              </a:solidFill>
              <a:latin typeface="+mn-ea"/>
              <a:ea typeface="+mn-ea"/>
            </a:rPr>
            <a:t>17</a:t>
          </a:r>
          <a:r>
            <a:rPr kumimoji="1" lang="ja-JP" altLang="en-US" sz="1600">
              <a:solidFill>
                <a:srgbClr val="FF0000"/>
              </a:solidFill>
              <a:latin typeface="+mn-ea"/>
              <a:ea typeface="+mn-ea"/>
            </a:rPr>
            <a:t>日（変更）　　</a:t>
          </a:r>
          <a:r>
            <a:rPr kumimoji="1" lang="ja-JP" altLang="ja-JP" sz="1600">
              <a:solidFill>
                <a:schemeClr val="dk1"/>
              </a:solidFill>
              <a:effectLst/>
              <a:latin typeface="+mn-ea"/>
              <a:ea typeface="+mn-ea"/>
              <a:cs typeface="+mn-cs"/>
            </a:rPr>
            <a:t>プルダウンで選択</a:t>
          </a:r>
          <a:r>
            <a:rPr kumimoji="1" lang="ja-JP" altLang="en-US" sz="1600">
              <a:solidFill>
                <a:schemeClr val="dk1"/>
              </a:solidFill>
              <a:effectLst/>
              <a:latin typeface="+mn-ea"/>
              <a:ea typeface="+mn-ea"/>
              <a:cs typeface="+mn-cs"/>
            </a:rPr>
            <a:t>可</a:t>
          </a:r>
          <a:r>
            <a:rPr kumimoji="1" lang="ja-JP" altLang="en-US" sz="2400">
              <a:solidFill>
                <a:srgbClr val="FF0000"/>
              </a:solidFill>
              <a:latin typeface="+mn-ea"/>
              <a:ea typeface="+mn-ea"/>
            </a:rPr>
            <a:t>　</a:t>
          </a:r>
          <a:r>
            <a:rPr kumimoji="1" lang="ja-JP" altLang="en-US" sz="2400">
              <a:solidFill>
                <a:srgbClr val="FF0000"/>
              </a:solidFill>
            </a:rPr>
            <a:t>　　</a:t>
          </a:r>
          <a:endParaRPr kumimoji="1" lang="ja-JP" altLang="en-US" sz="1600">
            <a:solidFill>
              <a:srgbClr val="FF0000"/>
            </a:solidFill>
          </a:endParaRPr>
        </a:p>
      </xdr:txBody>
    </xdr:sp>
    <xdr:clientData/>
  </xdr:twoCellAnchor>
  <xdr:twoCellAnchor>
    <xdr:from>
      <xdr:col>33</xdr:col>
      <xdr:colOff>219528</xdr:colOff>
      <xdr:row>11</xdr:row>
      <xdr:rowOff>333829</xdr:rowOff>
    </xdr:from>
    <xdr:to>
      <xdr:col>47</xdr:col>
      <xdr:colOff>346528</xdr:colOff>
      <xdr:row>13</xdr:row>
      <xdr:rowOff>371929</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2378871" y="3675743"/>
          <a:ext cx="6985000" cy="8871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変更契約の場合は、変更後の工期を当初工期（黒字）の下段に</a:t>
          </a:r>
          <a:endParaRPr kumimoji="1" lang="en-US" altLang="ja-JP" sz="1600" b="1">
            <a:solidFill>
              <a:schemeClr val="dk1"/>
            </a:solidFill>
            <a:effectLst/>
            <a:latin typeface="+mn-lt"/>
            <a:ea typeface="+mn-ea"/>
            <a:cs typeface="+mn-cs"/>
          </a:endParaRPr>
        </a:p>
        <a:p>
          <a:r>
            <a:rPr kumimoji="1" lang="ja-JP" altLang="en-US" sz="1600" b="1">
              <a:solidFill>
                <a:schemeClr val="dk1"/>
              </a:solidFill>
              <a:effectLst/>
              <a:latin typeface="+mn-lt"/>
              <a:ea typeface="+mn-ea"/>
              <a:cs typeface="+mn-cs"/>
            </a:rPr>
            <a:t>　  </a:t>
          </a:r>
          <a:r>
            <a:rPr kumimoji="1" lang="ja-JP" altLang="en-US" sz="1600" b="1">
              <a:solidFill>
                <a:srgbClr val="FF0000"/>
              </a:solidFill>
              <a:effectLst/>
              <a:latin typeface="+mn-lt"/>
              <a:ea typeface="+mn-ea"/>
              <a:cs typeface="+mn-cs"/>
            </a:rPr>
            <a:t>赤字</a:t>
          </a:r>
          <a:r>
            <a:rPr kumimoji="1" lang="ja-JP" altLang="en-US" sz="1600" b="1">
              <a:solidFill>
                <a:schemeClr val="dk1"/>
              </a:solidFill>
              <a:effectLst/>
              <a:latin typeface="+mn-lt"/>
              <a:ea typeface="+mn-ea"/>
              <a:cs typeface="+mn-cs"/>
            </a:rPr>
            <a:t>で記載してください。</a:t>
          </a:r>
          <a:endParaRPr kumimoji="1" lang="en-US" altLang="ja-JP" sz="1600" b="1"/>
        </a:p>
        <a:p>
          <a:r>
            <a:rPr kumimoji="1" lang="ja-JP" altLang="en-US" sz="1600"/>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245835</xdr:colOff>
      <xdr:row>23</xdr:row>
      <xdr:rowOff>97970</xdr:rowOff>
    </xdr:from>
    <xdr:to>
      <xdr:col>18</xdr:col>
      <xdr:colOff>76199</xdr:colOff>
      <xdr:row>29</xdr:row>
      <xdr:rowOff>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592206" y="5279570"/>
          <a:ext cx="5904593" cy="1143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400" b="1">
              <a:solidFill>
                <a:schemeClr val="dk1"/>
              </a:solidFill>
              <a:effectLst/>
              <a:latin typeface="+mn-ea"/>
              <a:ea typeface="+mn-ea"/>
              <a:cs typeface="+mn-cs"/>
            </a:rPr>
            <a:t>印刷後、掛金収納書</a:t>
          </a:r>
          <a:r>
            <a:rPr kumimoji="1" lang="en-US" altLang="ja-JP" sz="1400" b="1">
              <a:solidFill>
                <a:schemeClr val="dk1"/>
              </a:solidFill>
              <a:effectLst/>
              <a:latin typeface="+mn-ea"/>
              <a:ea typeface="+mn-ea"/>
              <a:cs typeface="+mn-cs"/>
            </a:rPr>
            <a:t>(</a:t>
          </a:r>
          <a:r>
            <a:rPr kumimoji="1" lang="ja-JP" altLang="en-US" sz="1400" b="1">
              <a:solidFill>
                <a:schemeClr val="dk1"/>
              </a:solidFill>
              <a:effectLst/>
              <a:latin typeface="+mn-ea"/>
              <a:ea typeface="+mn-ea"/>
              <a:cs typeface="+mn-cs"/>
            </a:rPr>
            <a:t>発注者用）</a:t>
          </a:r>
          <a:r>
            <a:rPr kumimoji="1" lang="ja-JP" altLang="en-US" sz="1400" b="1">
              <a:solidFill>
                <a:schemeClr val="dk1"/>
              </a:solidFill>
              <a:effectLst/>
              <a:latin typeface="+mn-lt"/>
              <a:ea typeface="+mn-ea"/>
              <a:cs typeface="+mn-cs"/>
            </a:rPr>
            <a:t>をのりで貼り付けてください。</a:t>
          </a:r>
          <a:endParaRPr kumimoji="1" lang="en-US" altLang="ja-JP" sz="1400" b="1">
            <a:solidFill>
              <a:schemeClr val="dk1"/>
            </a:solidFill>
            <a:effectLst/>
            <a:latin typeface="+mn-lt"/>
            <a:ea typeface="+mn-ea"/>
            <a:cs typeface="+mn-cs"/>
          </a:endParaRPr>
        </a:p>
        <a:p>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注意：</a:t>
          </a:r>
          <a:r>
            <a:rPr kumimoji="1" lang="ja-JP" altLang="en-US" sz="1400" b="1" u="sng">
              <a:solidFill>
                <a:srgbClr val="FF0000"/>
              </a:solidFill>
              <a:effectLst/>
              <a:latin typeface="+mn-lt"/>
              <a:ea typeface="+mn-ea"/>
              <a:cs typeface="+mn-cs"/>
            </a:rPr>
            <a:t>契約日までに</a:t>
          </a:r>
          <a:r>
            <a:rPr kumimoji="1" lang="ja-JP" altLang="en-US" sz="1400" b="1">
              <a:solidFill>
                <a:schemeClr val="dk1"/>
              </a:solidFill>
              <a:effectLst/>
              <a:latin typeface="+mn-lt"/>
              <a:ea typeface="+mn-ea"/>
              <a:cs typeface="+mn-cs"/>
            </a:rPr>
            <a:t>購入すること！</a:t>
          </a:r>
          <a:r>
            <a:rPr kumimoji="1" lang="ja-JP" altLang="en-US" sz="1600"/>
            <a:t>　</a:t>
          </a:r>
          <a:endParaRPr kumimoji="1" lang="en-US" altLang="ja-JP" sz="160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9</xdr:col>
      <xdr:colOff>252848</xdr:colOff>
      <xdr:row>0</xdr:row>
      <xdr:rowOff>98138</xdr:rowOff>
    </xdr:from>
    <xdr:to>
      <xdr:col>21</xdr:col>
      <xdr:colOff>367148</xdr:colOff>
      <xdr:row>3</xdr:row>
      <xdr:rowOff>283501</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418121" y="98138"/>
          <a:ext cx="8427027" cy="10685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証紙方式を選択する場合に使用する様式です。</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en-US" sz="1800" b="0">
              <a:solidFill>
                <a:schemeClr val="dk1"/>
              </a:solidFill>
              <a:effectLst/>
              <a:latin typeface="+mn-lt"/>
              <a:ea typeface="+mn-ea"/>
              <a:cs typeface="+mn-cs"/>
            </a:rPr>
            <a:t> 電子方式で手続きする場合は、「建退共理由書」を提出してください。</a:t>
          </a:r>
          <a:endParaRPr kumimoji="1" lang="en-US" altLang="ja-JP" sz="1600" b="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9</xdr:col>
      <xdr:colOff>262740</xdr:colOff>
      <xdr:row>7</xdr:row>
      <xdr:rowOff>121228</xdr:rowOff>
    </xdr:from>
    <xdr:to>
      <xdr:col>16</xdr:col>
      <xdr:colOff>564338</xdr:colOff>
      <xdr:row>11</xdr:row>
      <xdr:rowOff>7794</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6428013" y="2043546"/>
          <a:ext cx="5150689" cy="7351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収納金額・枚数を直接入力してください。</a:t>
          </a:r>
          <a:endParaRPr kumimoji="1" lang="ja-JP" altLang="en-US" sz="1600">
            <a:solidFill>
              <a:srgbClr val="FF0000"/>
            </a:solidFill>
          </a:endParaRPr>
        </a:p>
      </xdr:txBody>
    </xdr:sp>
    <xdr:clientData/>
  </xdr:twoCellAnchor>
  <xdr:twoCellAnchor>
    <xdr:from>
      <xdr:col>1</xdr:col>
      <xdr:colOff>232557</xdr:colOff>
      <xdr:row>23</xdr:row>
      <xdr:rowOff>85402</xdr:rowOff>
    </xdr:from>
    <xdr:to>
      <xdr:col>7</xdr:col>
      <xdr:colOff>321770</xdr:colOff>
      <xdr:row>36</xdr:row>
      <xdr:rowOff>74858</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700643" y="5267002"/>
          <a:ext cx="4051613" cy="2830627"/>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796637</xdr:colOff>
      <xdr:row>12</xdr:row>
      <xdr:rowOff>34636</xdr:rowOff>
    </xdr:from>
    <xdr:to>
      <xdr:col>7</xdr:col>
      <xdr:colOff>207819</xdr:colOff>
      <xdr:row>15</xdr:row>
      <xdr:rowOff>217772</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264228" y="3117272"/>
          <a:ext cx="3584864" cy="720000"/>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245836</xdr:colOff>
      <xdr:row>25</xdr:row>
      <xdr:rowOff>0</xdr:rowOff>
    </xdr:from>
    <xdr:to>
      <xdr:col>18</xdr:col>
      <xdr:colOff>76200</xdr:colOff>
      <xdr:row>29</xdr:row>
      <xdr:rowOff>217716</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294211" y="5486400"/>
          <a:ext cx="5831114" cy="11321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400" b="1">
              <a:solidFill>
                <a:schemeClr val="dk1"/>
              </a:solidFill>
              <a:effectLst/>
              <a:latin typeface="+mn-ea"/>
              <a:ea typeface="+mn-ea"/>
              <a:cs typeface="+mn-cs"/>
            </a:rPr>
            <a:t>印刷後、掛金収納書</a:t>
          </a:r>
          <a:r>
            <a:rPr kumimoji="1" lang="en-US" altLang="ja-JP" sz="1400" b="1">
              <a:solidFill>
                <a:schemeClr val="dk1"/>
              </a:solidFill>
              <a:effectLst/>
              <a:latin typeface="+mn-ea"/>
              <a:ea typeface="+mn-ea"/>
              <a:cs typeface="+mn-cs"/>
            </a:rPr>
            <a:t>(</a:t>
          </a:r>
          <a:r>
            <a:rPr kumimoji="1" lang="ja-JP" altLang="en-US" sz="1400" b="1">
              <a:solidFill>
                <a:schemeClr val="dk1"/>
              </a:solidFill>
              <a:effectLst/>
              <a:latin typeface="+mn-ea"/>
              <a:ea typeface="+mn-ea"/>
              <a:cs typeface="+mn-cs"/>
            </a:rPr>
            <a:t>発注者用）</a:t>
          </a:r>
          <a:r>
            <a:rPr kumimoji="1" lang="ja-JP" altLang="en-US" sz="1400" b="1">
              <a:solidFill>
                <a:schemeClr val="dk1"/>
              </a:solidFill>
              <a:effectLst/>
              <a:latin typeface="+mn-lt"/>
              <a:ea typeface="+mn-ea"/>
              <a:cs typeface="+mn-cs"/>
            </a:rPr>
            <a:t>をのりで貼り付けてください。</a:t>
          </a:r>
          <a:endParaRPr kumimoji="1" lang="en-US" altLang="ja-JP" sz="1400" b="1">
            <a:solidFill>
              <a:schemeClr val="dk1"/>
            </a:solidFill>
            <a:effectLst/>
            <a:latin typeface="+mn-lt"/>
            <a:ea typeface="+mn-ea"/>
            <a:cs typeface="+mn-cs"/>
          </a:endParaRPr>
        </a:p>
        <a:p>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注意：</a:t>
          </a:r>
          <a:r>
            <a:rPr kumimoji="1" lang="ja-JP" altLang="en-US" sz="1400" b="1" u="sng">
              <a:solidFill>
                <a:srgbClr val="FF0000"/>
              </a:solidFill>
              <a:effectLst/>
              <a:latin typeface="+mn-lt"/>
              <a:ea typeface="+mn-ea"/>
              <a:cs typeface="+mn-cs"/>
            </a:rPr>
            <a:t>契約日までに</a:t>
          </a:r>
          <a:r>
            <a:rPr kumimoji="1" lang="ja-JP" altLang="en-US" sz="1400" b="1">
              <a:solidFill>
                <a:schemeClr val="dk1"/>
              </a:solidFill>
              <a:effectLst/>
              <a:latin typeface="+mn-lt"/>
              <a:ea typeface="+mn-ea"/>
              <a:cs typeface="+mn-cs"/>
            </a:rPr>
            <a:t>購入すること！</a:t>
          </a:r>
          <a:r>
            <a:rPr kumimoji="1" lang="ja-JP" altLang="en-US" sz="1600"/>
            <a:t>　</a:t>
          </a:r>
          <a:endParaRPr kumimoji="1" lang="en-US" altLang="ja-JP" sz="160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9</xdr:col>
      <xdr:colOff>252848</xdr:colOff>
      <xdr:row>0</xdr:row>
      <xdr:rowOff>98138</xdr:rowOff>
    </xdr:from>
    <xdr:to>
      <xdr:col>21</xdr:col>
      <xdr:colOff>367148</xdr:colOff>
      <xdr:row>3</xdr:row>
      <xdr:rowOff>283501</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6377423" y="98138"/>
          <a:ext cx="8343900" cy="10616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証紙方式を選択した場合に枚数変更に伴い使用する様式です。</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en-US" sz="1800" b="0">
              <a:solidFill>
                <a:schemeClr val="dk1"/>
              </a:solidFill>
              <a:effectLst/>
              <a:latin typeface="+mn-lt"/>
              <a:ea typeface="+mn-ea"/>
              <a:cs typeface="+mn-cs"/>
            </a:rPr>
            <a:t> 電子方式で手続きした場合は、この様式は使用できません。</a:t>
          </a:r>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9</xdr:col>
      <xdr:colOff>262740</xdr:colOff>
      <xdr:row>7</xdr:row>
      <xdr:rowOff>121228</xdr:rowOff>
    </xdr:from>
    <xdr:to>
      <xdr:col>16</xdr:col>
      <xdr:colOff>564338</xdr:colOff>
      <xdr:row>12</xdr:row>
      <xdr:rowOff>7794</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6406365" y="2026228"/>
          <a:ext cx="5135536" cy="958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収納金額枚を直接入力してください。</a:t>
          </a:r>
          <a:endParaRPr kumimoji="1" lang="ja-JP" altLang="en-US" sz="1600">
            <a:solidFill>
              <a:srgbClr val="FF0000"/>
            </a:solidFill>
          </a:endParaRPr>
        </a:p>
      </xdr:txBody>
    </xdr:sp>
    <xdr:clientData/>
  </xdr:twoCellAnchor>
  <xdr:twoCellAnchor>
    <xdr:from>
      <xdr:col>1</xdr:col>
      <xdr:colOff>212151</xdr:colOff>
      <xdr:row>26</xdr:row>
      <xdr:rowOff>105813</xdr:rowOff>
    </xdr:from>
    <xdr:to>
      <xdr:col>7</xdr:col>
      <xdr:colOff>300003</xdr:colOff>
      <xdr:row>38</xdr:row>
      <xdr:rowOff>190518</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678876" y="5820813"/>
          <a:ext cx="4145502" cy="2827905"/>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796637</xdr:colOff>
      <xdr:row>13</xdr:row>
      <xdr:rowOff>34636</xdr:rowOff>
    </xdr:from>
    <xdr:to>
      <xdr:col>7</xdr:col>
      <xdr:colOff>207819</xdr:colOff>
      <xdr:row>16</xdr:row>
      <xdr:rowOff>217772</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263362" y="3101686"/>
          <a:ext cx="3545032" cy="707011"/>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269688</xdr:colOff>
      <xdr:row>0</xdr:row>
      <xdr:rowOff>197038</xdr:rowOff>
    </xdr:from>
    <xdr:to>
      <xdr:col>18</xdr:col>
      <xdr:colOff>541564</xdr:colOff>
      <xdr:row>3</xdr:row>
      <xdr:rowOff>67237</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375213" y="197038"/>
          <a:ext cx="6444076" cy="5845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掛金収納書を提出しない場合に使用する様式です。</a:t>
          </a:r>
          <a:endParaRPr kumimoji="1" lang="ja-JP" altLang="en-US" sz="1600">
            <a:solidFill>
              <a:srgbClr val="FF0000"/>
            </a:solidFill>
          </a:endParaRPr>
        </a:p>
      </xdr:txBody>
    </xdr:sp>
    <xdr:clientData/>
  </xdr:twoCellAnchor>
  <xdr:twoCellAnchor>
    <xdr:from>
      <xdr:col>9</xdr:col>
      <xdr:colOff>230654</xdr:colOff>
      <xdr:row>10</xdr:row>
      <xdr:rowOff>190501</xdr:rowOff>
    </xdr:from>
    <xdr:to>
      <xdr:col>19</xdr:col>
      <xdr:colOff>54429</xdr:colOff>
      <xdr:row>14</xdr:row>
      <xdr:rowOff>180976</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336179" y="2943226"/>
          <a:ext cx="6681775" cy="95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該当する項目に〇をつけてください。</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en-US" altLang="ja-JP" sz="1800" b="1">
              <a:solidFill>
                <a:schemeClr val="dk1"/>
              </a:solidFill>
              <a:effectLst/>
              <a:latin typeface="+mn-lt"/>
              <a:ea typeface="+mn-ea"/>
              <a:cs typeface="+mn-cs"/>
            </a:rPr>
            <a:t>1</a:t>
          </a:r>
          <a:r>
            <a:rPr kumimoji="1" lang="ja-JP" altLang="en-US" sz="1800" b="1">
              <a:solidFill>
                <a:schemeClr val="dk1"/>
              </a:solidFill>
              <a:effectLst/>
              <a:latin typeface="+mn-lt"/>
              <a:ea typeface="+mn-ea"/>
              <a:cs typeface="+mn-cs"/>
            </a:rPr>
            <a:t>）の場合以外は</a:t>
          </a:r>
          <a:r>
            <a:rPr kumimoji="1" lang="ja-JP" altLang="en-US" sz="1800" b="0">
              <a:solidFill>
                <a:schemeClr val="dk1"/>
              </a:solidFill>
              <a:effectLst/>
              <a:latin typeface="+mn-lt"/>
              <a:ea typeface="+mn-ea"/>
              <a:cs typeface="+mn-cs"/>
            </a:rPr>
            <a:t>根拠資料を併せて提出してください。</a:t>
          </a:r>
          <a:endParaRPr kumimoji="1" lang="ja-JP" altLang="en-US" sz="1600" b="0">
            <a:solidFill>
              <a:srgbClr val="FF0000"/>
            </a:solidFill>
          </a:endParaRPr>
        </a:p>
      </xdr:txBody>
    </xdr:sp>
    <xdr:clientData/>
  </xdr:twoCellAnchor>
  <xdr:twoCellAnchor>
    <xdr:from>
      <xdr:col>9</xdr:col>
      <xdr:colOff>351866</xdr:colOff>
      <xdr:row>16</xdr:row>
      <xdr:rowOff>9525</xdr:rowOff>
    </xdr:from>
    <xdr:to>
      <xdr:col>10</xdr:col>
      <xdr:colOff>2241</xdr:colOff>
      <xdr:row>17</xdr:row>
      <xdr:rowOff>76200</xdr:rowOff>
    </xdr:to>
    <xdr:sp macro="" textlink="">
      <xdr:nvSpPr>
        <xdr:cNvPr id="4" name="楕円 3">
          <a:extLst>
            <a:ext uri="{FF2B5EF4-FFF2-40B4-BE49-F238E27FC236}">
              <a16:creationId xmlns:a16="http://schemas.microsoft.com/office/drawing/2014/main" id="{00000000-0008-0000-0800-000004000000}"/>
            </a:ext>
          </a:extLst>
        </xdr:cNvPr>
        <xdr:cNvSpPr/>
      </xdr:nvSpPr>
      <xdr:spPr>
        <a:xfrm>
          <a:off x="6457391" y="4152900"/>
          <a:ext cx="336175" cy="3048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233055</xdr:colOff>
      <xdr:row>22</xdr:row>
      <xdr:rowOff>121553</xdr:rowOff>
    </xdr:from>
    <xdr:to>
      <xdr:col>19</xdr:col>
      <xdr:colOff>61632</xdr:colOff>
      <xdr:row>38</xdr:row>
      <xdr:rowOff>219075</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6338580" y="5550803"/>
          <a:ext cx="6686577" cy="39075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自社規定で退職金制度がある場合は（４）を選択し</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併せて自社規定の写しの提出が必要です。</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自社規定の書類に会社名が確認できない場合　　</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余白に奥書証明（記入例参照）を追記してください。</a:t>
          </a:r>
          <a:endParaRPr kumimoji="1" lang="en-US" altLang="ja-JP" sz="1800" b="1">
            <a:solidFill>
              <a:schemeClr val="dk1"/>
            </a:solidFill>
            <a:effectLst/>
            <a:latin typeface="+mn-lt"/>
            <a:ea typeface="+mn-ea"/>
            <a:cs typeface="+mn-cs"/>
          </a:endParaRPr>
        </a:p>
        <a:p>
          <a:endParaRPr kumimoji="1" lang="en-US" altLang="ja-JP" sz="1600" b="0">
            <a:solidFill>
              <a:srgbClr val="FF0000"/>
            </a:solidFill>
          </a:endParaRPr>
        </a:p>
        <a:p>
          <a:r>
            <a:rPr kumimoji="1" lang="ja-JP" altLang="en-US" sz="1600" b="0">
              <a:solidFill>
                <a:srgbClr val="FF0000"/>
              </a:solidFill>
            </a:rPr>
            <a:t>　　</a:t>
          </a:r>
          <a:r>
            <a:rPr kumimoji="1" lang="en-US" altLang="ja-JP" sz="1600" b="0">
              <a:solidFill>
                <a:srgbClr val="FF0000"/>
              </a:solidFill>
            </a:rPr>
            <a:t>【</a:t>
          </a:r>
          <a:r>
            <a:rPr kumimoji="1" lang="ja-JP" altLang="en-US" sz="1600" b="0">
              <a:solidFill>
                <a:srgbClr val="FF0000"/>
              </a:solidFill>
            </a:rPr>
            <a:t>記入例</a:t>
          </a:r>
          <a:r>
            <a:rPr kumimoji="1" lang="en-US" altLang="ja-JP" sz="1600" b="0">
              <a:solidFill>
                <a:srgbClr val="FF0000"/>
              </a:solidFill>
            </a:rPr>
            <a:t>】</a:t>
          </a:r>
          <a:r>
            <a:rPr kumimoji="1" lang="ja-JP" altLang="en-US" sz="1600" b="0">
              <a:solidFill>
                <a:srgbClr val="FF0000"/>
              </a:solidFill>
            </a:rPr>
            <a:t>　　</a:t>
          </a:r>
          <a:r>
            <a:rPr kumimoji="1" lang="en-US" altLang="ja-JP" sz="1600" b="1">
              <a:solidFill>
                <a:srgbClr val="FF0000"/>
              </a:solidFill>
            </a:rPr>
            <a:t>※</a:t>
          </a:r>
          <a:r>
            <a:rPr kumimoji="1" lang="ja-JP" altLang="en-US" sz="1600" b="1">
              <a:solidFill>
                <a:srgbClr val="FF0000"/>
              </a:solidFill>
            </a:rPr>
            <a:t>押印してください</a:t>
          </a:r>
          <a:endParaRPr kumimoji="1" lang="en-US" altLang="ja-JP" sz="1600" b="1">
            <a:solidFill>
              <a:srgbClr val="FF0000"/>
            </a:solidFill>
          </a:endParaRPr>
        </a:p>
        <a:p>
          <a:r>
            <a:rPr kumimoji="1" lang="ja-JP" altLang="en-US" sz="1600" b="0">
              <a:solidFill>
                <a:srgbClr val="FF0000"/>
              </a:solidFill>
            </a:rPr>
            <a:t>　　　　この写しは原本に相違ないことを証明します。</a:t>
          </a:r>
          <a:endParaRPr kumimoji="1" lang="en-US" altLang="ja-JP" sz="1600" b="0">
            <a:solidFill>
              <a:srgbClr val="FF0000"/>
            </a:solidFill>
          </a:endParaRPr>
        </a:p>
        <a:p>
          <a:r>
            <a:rPr kumimoji="1" lang="ja-JP" altLang="en-US" sz="1600" b="0">
              <a:solidFill>
                <a:srgbClr val="FF0000"/>
              </a:solidFill>
            </a:rPr>
            <a:t>　　　　　　　　　　　　　　　　令和〇年〇月〇日</a:t>
          </a:r>
          <a:endParaRPr kumimoji="1" lang="en-US" altLang="ja-JP" sz="1600" b="0">
            <a:solidFill>
              <a:srgbClr val="FF0000"/>
            </a:solidFill>
          </a:endParaRPr>
        </a:p>
        <a:p>
          <a:r>
            <a:rPr kumimoji="1" lang="ja-JP" altLang="en-US" sz="1600" b="0">
              <a:solidFill>
                <a:srgbClr val="FF0000"/>
              </a:solidFill>
            </a:rPr>
            <a:t>　　　　株式会社〇〇建設　代表取締役　〇〇　〇〇</a:t>
          </a:r>
        </a:p>
      </xdr:txBody>
    </xdr:sp>
    <xdr:clientData/>
  </xdr:twoCellAnchor>
  <xdr:twoCellAnchor>
    <xdr:from>
      <xdr:col>10</xdr:col>
      <xdr:colOff>78255</xdr:colOff>
      <xdr:row>15</xdr:row>
      <xdr:rowOff>122517</xdr:rowOff>
    </xdr:from>
    <xdr:to>
      <xdr:col>17</xdr:col>
      <xdr:colOff>190501</xdr:colOff>
      <xdr:row>17</xdr:row>
      <xdr:rowOff>161925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6869580" y="4075392"/>
          <a:ext cx="4912846" cy="4680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この〇を数字の上に移動させてください</a:t>
          </a:r>
          <a:endParaRPr kumimoji="1" lang="en-US" altLang="ja-JP" sz="1800" b="1">
            <a:solidFill>
              <a:schemeClr val="dk1"/>
            </a:solidFill>
            <a:effectLst/>
            <a:latin typeface="+mn-lt"/>
            <a:ea typeface="+mn-ea"/>
            <a:cs typeface="+mn-cs"/>
          </a:endParaRPr>
        </a:p>
        <a:p>
          <a:endParaRPr kumimoji="1" lang="ja-JP" altLang="en-US" sz="1600" b="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29</xdr:col>
      <xdr:colOff>170330</xdr:colOff>
      <xdr:row>0</xdr:row>
      <xdr:rowOff>26895</xdr:rowOff>
    </xdr:from>
    <xdr:to>
      <xdr:col>39</xdr:col>
      <xdr:colOff>313765</xdr:colOff>
      <xdr:row>4</xdr:row>
      <xdr:rowOff>53789</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136790" y="26895"/>
          <a:ext cx="5454575" cy="7126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当初の内容変更を届け出る場合は、「当初」の外枠（セル罫線）を削除し、「変更」に外枠（セル罫線）を設定してください。</a:t>
          </a:r>
          <a:endParaRPr kumimoji="1" lang="ja-JP" altLang="en-US" sz="1200"/>
        </a:p>
      </xdr:txBody>
    </xdr:sp>
    <xdr:clientData/>
  </xdr:twoCellAnchor>
  <xdr:twoCellAnchor>
    <xdr:from>
      <xdr:col>30</xdr:col>
      <xdr:colOff>51229</xdr:colOff>
      <xdr:row>23</xdr:row>
      <xdr:rowOff>174170</xdr:rowOff>
    </xdr:from>
    <xdr:to>
      <xdr:col>39</xdr:col>
      <xdr:colOff>555172</xdr:colOff>
      <xdr:row>30</xdr:row>
      <xdr:rowOff>108856</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223429" y="4517570"/>
          <a:ext cx="5609343" cy="13139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mn-lt"/>
              <a:ea typeface="+mn-ea"/>
              <a:cs typeface="+mn-cs"/>
            </a:rPr>
            <a:t>👈 </a:t>
          </a:r>
          <a:r>
            <a:rPr kumimoji="1" lang="ja-JP" altLang="en-US" sz="1100" b="1">
              <a:solidFill>
                <a:schemeClr val="dk1"/>
              </a:solidFill>
              <a:effectLst/>
              <a:latin typeface="+mn-lt"/>
              <a:ea typeface="+mn-ea"/>
              <a:cs typeface="+mn-cs"/>
            </a:rPr>
            <a:t> </a:t>
          </a:r>
          <a:r>
            <a:rPr kumimoji="1" lang="ja-JP" altLang="en-US" sz="1400" b="1">
              <a:solidFill>
                <a:schemeClr val="dk1"/>
              </a:solidFill>
              <a:effectLst/>
              <a:latin typeface="+mn-lt"/>
              <a:ea typeface="+mn-ea"/>
              <a:cs typeface="+mn-cs"/>
            </a:rPr>
            <a:t>すべて自社施工の場合は「１」に〇をつけてください。</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変更の届出をしない場合は、下請施工はできません。</a:t>
          </a:r>
          <a:endParaRPr kumimoji="1" lang="en-US" altLang="ja-JP" sz="1400" b="1">
            <a:solidFill>
              <a:schemeClr val="dk1"/>
            </a:solidFill>
            <a:effectLst/>
            <a:latin typeface="+mn-lt"/>
            <a:ea typeface="+mn-ea"/>
            <a:cs typeface="+mn-cs"/>
          </a:endParaRPr>
        </a:p>
        <a:p>
          <a:r>
            <a:rPr kumimoji="1" lang="ja-JP" altLang="ja-JP" sz="11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  一部下請けの場合は「２」に〇を付け、</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a:t>
          </a:r>
          <a:r>
            <a:rPr kumimoji="1" lang="ja-JP" altLang="en-US" sz="1400" b="1">
              <a:solidFill>
                <a:srgbClr val="FF0000"/>
              </a:solidFill>
              <a:effectLst/>
              <a:latin typeface="+mn-lt"/>
              <a:ea typeface="+mn-ea"/>
              <a:cs typeface="+mn-cs"/>
            </a:rPr>
            <a:t>下請け予定総額に応じて（１）か（２）に〇をつけてください。</a:t>
          </a:r>
          <a:endParaRPr kumimoji="1" lang="en-US" altLang="ja-JP" sz="1400" b="1">
            <a:solidFill>
              <a:srgbClr val="FF0000"/>
            </a:solidFill>
            <a:effectLst/>
            <a:latin typeface="+mn-lt"/>
            <a:ea typeface="+mn-ea"/>
            <a:cs typeface="+mn-cs"/>
          </a:endParaRPr>
        </a:p>
      </xdr:txBody>
    </xdr:sp>
    <xdr:clientData/>
  </xdr:twoCellAnchor>
  <xdr:twoCellAnchor>
    <xdr:from>
      <xdr:col>40</xdr:col>
      <xdr:colOff>230641</xdr:colOff>
      <xdr:row>23</xdr:row>
      <xdr:rowOff>187438</xdr:rowOff>
    </xdr:from>
    <xdr:to>
      <xdr:col>40</xdr:col>
      <xdr:colOff>513669</xdr:colOff>
      <xdr:row>25</xdr:row>
      <xdr:rowOff>84023</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12422641" y="4545126"/>
          <a:ext cx="283028" cy="206147"/>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40</xdr:col>
      <xdr:colOff>268942</xdr:colOff>
      <xdr:row>25</xdr:row>
      <xdr:rowOff>239486</xdr:rowOff>
    </xdr:from>
    <xdr:to>
      <xdr:col>44</xdr:col>
      <xdr:colOff>108857</xdr:colOff>
      <xdr:row>29</xdr:row>
      <xdr:rowOff>76200</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12217102" y="4887686"/>
          <a:ext cx="2522155" cy="7206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dk1"/>
              </a:solidFill>
              <a:effectLst/>
              <a:latin typeface="+mn-lt"/>
              <a:ea typeface="+mn-ea"/>
              <a:cs typeface="+mn-cs"/>
            </a:rPr>
            <a:t>👆この〇印を移動させ、</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数字に〇をつけてください。</a:t>
          </a:r>
          <a:endParaRPr kumimoji="1" lang="en-US" altLang="ja-JP" sz="1400" b="1">
            <a:solidFill>
              <a:srgbClr val="FF0000"/>
            </a:solidFill>
            <a:effectLst/>
            <a:latin typeface="+mn-lt"/>
            <a:ea typeface="+mn-ea"/>
            <a:cs typeface="+mn-cs"/>
          </a:endParaRPr>
        </a:p>
      </xdr:txBody>
    </xdr:sp>
    <xdr:clientData/>
  </xdr:twoCellAnchor>
  <xdr:twoCellAnchor>
    <xdr:from>
      <xdr:col>30</xdr:col>
      <xdr:colOff>51230</xdr:colOff>
      <xdr:row>31</xdr:row>
      <xdr:rowOff>32658</xdr:rowOff>
    </xdr:from>
    <xdr:to>
      <xdr:col>39</xdr:col>
      <xdr:colOff>555173</xdr:colOff>
      <xdr:row>37</xdr:row>
      <xdr:rowOff>171450</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6337730" y="6262008"/>
          <a:ext cx="5590293" cy="16627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技術者の資格要件を</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「イ」「ロ」「ハ」から選択し、 〇をつけてください。</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イ：建設業の業種と密接な関係のある指定学科に限ります。</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ロ：実務経験の場合は経験年数を入力（</a:t>
          </a:r>
          <a:r>
            <a:rPr kumimoji="1" lang="en-US" altLang="ja-JP" sz="1400" b="1">
              <a:solidFill>
                <a:schemeClr val="dk1"/>
              </a:solidFill>
              <a:effectLst/>
              <a:latin typeface="+mn-lt"/>
              <a:ea typeface="+mn-ea"/>
              <a:cs typeface="+mn-cs"/>
            </a:rPr>
            <a:t>10</a:t>
          </a:r>
          <a:r>
            <a:rPr kumimoji="1" lang="ja-JP" altLang="en-US" sz="1400" b="1">
              <a:solidFill>
                <a:schemeClr val="dk1"/>
              </a:solidFill>
              <a:effectLst/>
              <a:latin typeface="+mn-lt"/>
              <a:ea typeface="+mn-ea"/>
              <a:cs typeface="+mn-cs"/>
            </a:rPr>
            <a:t>年以上に限る）</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ハ：取得済みの資格名称等を入力してください。</a:t>
          </a:r>
          <a:endParaRPr kumimoji="1" lang="en-US" altLang="ja-JP" sz="1400" b="1">
            <a:solidFill>
              <a:srgbClr val="FF0000"/>
            </a:solidFill>
            <a:effectLst/>
            <a:latin typeface="+mn-lt"/>
            <a:ea typeface="+mn-ea"/>
            <a:cs typeface="+mn-cs"/>
          </a:endParaRPr>
        </a:p>
      </xdr:txBody>
    </xdr:sp>
    <xdr:clientData/>
  </xdr:twoCellAnchor>
  <xdr:twoCellAnchor>
    <xdr:from>
      <xdr:col>41</xdr:col>
      <xdr:colOff>23814</xdr:colOff>
      <xdr:row>23</xdr:row>
      <xdr:rowOff>178594</xdr:rowOff>
    </xdr:from>
    <xdr:to>
      <xdr:col>41</xdr:col>
      <xdr:colOff>306842</xdr:colOff>
      <xdr:row>25</xdr:row>
      <xdr:rowOff>75179</xdr:rowOff>
    </xdr:to>
    <xdr:sp macro="" textlink="">
      <xdr:nvSpPr>
        <xdr:cNvPr id="8" name="楕円 7">
          <a:extLst>
            <a:ext uri="{FF2B5EF4-FFF2-40B4-BE49-F238E27FC236}">
              <a16:creationId xmlns:a16="http://schemas.microsoft.com/office/drawing/2014/main" id="{00000000-0008-0000-0900-000008000000}"/>
            </a:ext>
          </a:extLst>
        </xdr:cNvPr>
        <xdr:cNvSpPr/>
      </xdr:nvSpPr>
      <xdr:spPr>
        <a:xfrm>
          <a:off x="12882564" y="4536282"/>
          <a:ext cx="283028" cy="206147"/>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41</xdr:col>
      <xdr:colOff>607220</xdr:colOff>
      <xdr:row>23</xdr:row>
      <xdr:rowOff>178594</xdr:rowOff>
    </xdr:from>
    <xdr:to>
      <xdr:col>42</xdr:col>
      <xdr:colOff>223498</xdr:colOff>
      <xdr:row>25</xdr:row>
      <xdr:rowOff>75179</xdr:rowOff>
    </xdr:to>
    <xdr:sp macro="" textlink="">
      <xdr:nvSpPr>
        <xdr:cNvPr id="9" name="楕円 8">
          <a:extLst>
            <a:ext uri="{FF2B5EF4-FFF2-40B4-BE49-F238E27FC236}">
              <a16:creationId xmlns:a16="http://schemas.microsoft.com/office/drawing/2014/main" id="{00000000-0008-0000-0900-000009000000}"/>
            </a:ext>
          </a:extLst>
        </xdr:cNvPr>
        <xdr:cNvSpPr/>
      </xdr:nvSpPr>
      <xdr:spPr>
        <a:xfrm>
          <a:off x="13465970" y="4536282"/>
          <a:ext cx="283028" cy="206147"/>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V29"/>
  <sheetViews>
    <sheetView tabSelected="1" zoomScale="80" zoomScaleNormal="80" workbookViewId="0">
      <selection activeCell="J13" sqref="J13"/>
    </sheetView>
  </sheetViews>
  <sheetFormatPr defaultRowHeight="18"/>
  <cols>
    <col min="1" max="1" width="21.9140625" customWidth="1"/>
    <col min="2" max="2" width="6.9140625" customWidth="1"/>
    <col min="3" max="9" width="8.5" customWidth="1"/>
    <col min="11" max="11" width="8.6640625" customWidth="1"/>
  </cols>
  <sheetData>
    <row r="1" spans="1:22" ht="30.65" customHeight="1" thickBot="1">
      <c r="A1" s="192" t="s">
        <v>258</v>
      </c>
      <c r="B1" s="133"/>
      <c r="C1" s="170" t="s">
        <v>229</v>
      </c>
      <c r="D1" s="134"/>
      <c r="E1" s="134"/>
      <c r="F1" s="134"/>
      <c r="G1" s="134"/>
      <c r="H1" s="134"/>
      <c r="I1" s="134"/>
      <c r="J1" s="134"/>
      <c r="K1" s="133"/>
      <c r="L1" s="133"/>
      <c r="M1" s="133"/>
    </row>
    <row r="2" spans="1:22" ht="11.25" customHeight="1">
      <c r="A2" s="60"/>
      <c r="B2" s="60"/>
      <c r="C2" s="60"/>
      <c r="D2" s="60"/>
      <c r="E2" s="60"/>
      <c r="F2" s="60"/>
      <c r="G2" s="60"/>
      <c r="H2" s="60"/>
      <c r="I2" s="60"/>
      <c r="J2" s="60"/>
      <c r="K2" s="61"/>
      <c r="L2" s="61"/>
      <c r="M2" s="61"/>
    </row>
    <row r="3" spans="1:22" s="57" customFormat="1" ht="28.25" customHeight="1">
      <c r="A3" s="139" t="s">
        <v>72</v>
      </c>
      <c r="B3" s="58" t="s">
        <v>85</v>
      </c>
      <c r="C3" s="127"/>
      <c r="D3" s="127"/>
      <c r="E3" s="127"/>
      <c r="F3" s="127"/>
      <c r="G3" s="127"/>
      <c r="H3" s="127"/>
      <c r="I3" s="127"/>
      <c r="J3" s="127"/>
      <c r="K3" s="127"/>
      <c r="L3" s="127"/>
      <c r="M3" s="61" t="s">
        <v>83</v>
      </c>
    </row>
    <row r="4" spans="1:22" ht="7.25" customHeight="1">
      <c r="A4" s="140"/>
      <c r="B4" s="60"/>
      <c r="C4" s="60"/>
      <c r="D4" s="60"/>
      <c r="E4" s="60"/>
      <c r="F4" s="60"/>
      <c r="G4" s="60"/>
      <c r="H4" s="60"/>
      <c r="I4" s="60"/>
      <c r="J4" s="60"/>
      <c r="K4" s="60"/>
      <c r="L4" s="60"/>
      <c r="M4" s="60"/>
    </row>
    <row r="5" spans="1:22" s="57" customFormat="1" ht="28.25" customHeight="1">
      <c r="A5" s="139" t="s">
        <v>71</v>
      </c>
      <c r="B5" s="138"/>
      <c r="C5" s="201"/>
      <c r="D5" s="201"/>
      <c r="E5" s="201"/>
      <c r="F5" s="201"/>
      <c r="G5" s="201"/>
      <c r="H5" s="201"/>
      <c r="I5" s="201"/>
      <c r="J5" s="201"/>
      <c r="K5" s="201"/>
      <c r="L5" s="201"/>
      <c r="M5" s="61"/>
    </row>
    <row r="6" spans="1:22" ht="7.25" customHeight="1">
      <c r="A6" s="140"/>
      <c r="B6" s="60"/>
      <c r="C6" s="60"/>
      <c r="D6" s="60"/>
      <c r="E6" s="60"/>
      <c r="F6" s="60"/>
      <c r="G6" s="60"/>
      <c r="H6" s="60"/>
      <c r="I6" s="60"/>
      <c r="J6" s="60"/>
      <c r="K6" s="60"/>
      <c r="L6" s="60"/>
      <c r="M6" s="60"/>
    </row>
    <row r="7" spans="1:22" s="57" customFormat="1" ht="28.25" customHeight="1">
      <c r="A7" s="139" t="s">
        <v>73</v>
      </c>
      <c r="B7" s="61"/>
      <c r="C7" s="201"/>
      <c r="D7" s="201"/>
      <c r="E7" s="201"/>
      <c r="F7" s="201"/>
      <c r="G7" s="201"/>
      <c r="H7" s="201"/>
      <c r="I7" s="201"/>
      <c r="J7" s="201"/>
      <c r="K7" s="61"/>
      <c r="L7" s="61"/>
      <c r="M7" s="61"/>
    </row>
    <row r="8" spans="1:22" ht="7.25" customHeight="1">
      <c r="A8" s="140"/>
      <c r="B8" s="60"/>
      <c r="C8" s="60"/>
      <c r="D8" s="60"/>
      <c r="E8" s="60"/>
      <c r="F8" s="60"/>
      <c r="G8" s="60"/>
      <c r="H8" s="60"/>
      <c r="I8" s="60"/>
      <c r="J8" s="60"/>
      <c r="K8" s="60"/>
      <c r="L8" s="60"/>
      <c r="M8" s="60"/>
    </row>
    <row r="9" spans="1:22" s="57" customFormat="1" ht="28.25" customHeight="1">
      <c r="A9" s="139" t="s">
        <v>88</v>
      </c>
      <c r="B9" s="58" t="s">
        <v>78</v>
      </c>
      <c r="C9" s="62"/>
      <c r="D9" s="58" t="s">
        <v>79</v>
      </c>
      <c r="E9" s="62"/>
      <c r="F9" s="58" t="s">
        <v>80</v>
      </c>
      <c r="G9" s="62"/>
      <c r="H9" s="58" t="s">
        <v>81</v>
      </c>
      <c r="I9" s="61"/>
      <c r="J9" s="61"/>
      <c r="K9" s="61"/>
      <c r="L9" s="61"/>
      <c r="M9" s="61"/>
    </row>
    <row r="10" spans="1:22" ht="7.25" customHeight="1">
      <c r="A10" s="140"/>
      <c r="B10" s="60"/>
      <c r="C10" s="60"/>
      <c r="D10" s="60"/>
      <c r="E10" s="60"/>
      <c r="F10" s="60"/>
      <c r="G10" s="60"/>
      <c r="H10" s="60"/>
      <c r="I10" s="60"/>
      <c r="J10" s="60"/>
      <c r="K10" s="60"/>
      <c r="L10" s="60"/>
      <c r="M10" s="60"/>
    </row>
    <row r="11" spans="1:22" s="57" customFormat="1" ht="28.25" customHeight="1">
      <c r="A11" s="139" t="s">
        <v>89</v>
      </c>
      <c r="B11" s="58" t="s">
        <v>78</v>
      </c>
      <c r="C11" s="62"/>
      <c r="D11" s="58" t="s">
        <v>79</v>
      </c>
      <c r="E11" s="62"/>
      <c r="F11" s="58" t="s">
        <v>80</v>
      </c>
      <c r="G11" s="62"/>
      <c r="H11" s="58" t="s">
        <v>81</v>
      </c>
      <c r="I11" s="61"/>
      <c r="J11" s="61"/>
      <c r="K11" s="61"/>
      <c r="L11" s="61"/>
      <c r="M11" s="61"/>
    </row>
    <row r="12" spans="1:22" ht="7.25" customHeight="1">
      <c r="A12" s="140"/>
      <c r="B12" s="60"/>
      <c r="C12" s="60"/>
      <c r="D12" s="60"/>
      <c r="E12" s="60"/>
      <c r="F12" s="60"/>
      <c r="G12" s="60"/>
      <c r="H12" s="60"/>
      <c r="I12" s="60"/>
      <c r="J12" s="60"/>
      <c r="K12" s="60"/>
      <c r="L12" s="60"/>
      <c r="M12" s="60"/>
    </row>
    <row r="13" spans="1:22" s="57" customFormat="1" ht="28.25" customHeight="1">
      <c r="A13" s="139" t="s">
        <v>74</v>
      </c>
      <c r="B13" s="58" t="s">
        <v>78</v>
      </c>
      <c r="C13" s="62"/>
      <c r="D13" s="58" t="s">
        <v>79</v>
      </c>
      <c r="E13" s="62"/>
      <c r="F13" s="58" t="s">
        <v>80</v>
      </c>
      <c r="G13" s="62"/>
      <c r="H13" s="58" t="s">
        <v>81</v>
      </c>
      <c r="I13" s="61"/>
      <c r="J13" s="61"/>
      <c r="K13" s="61"/>
      <c r="L13" s="61"/>
      <c r="M13" s="61"/>
    </row>
    <row r="14" spans="1:22" ht="9" customHeight="1">
      <c r="A14" s="82"/>
      <c r="B14" s="60"/>
      <c r="C14" s="60"/>
      <c r="D14" s="60"/>
      <c r="E14" s="60"/>
      <c r="F14" s="60"/>
      <c r="G14" s="60"/>
      <c r="H14" s="60"/>
      <c r="I14" s="60"/>
      <c r="J14" s="60"/>
      <c r="K14" s="60"/>
      <c r="L14" s="60"/>
      <c r="M14" s="60"/>
    </row>
    <row r="15" spans="1:22" ht="26.5">
      <c r="A15" s="139" t="s">
        <v>86</v>
      </c>
      <c r="B15" s="60"/>
      <c r="C15" s="202"/>
      <c r="D15" s="202"/>
      <c r="E15" s="202"/>
      <c r="F15" s="60" t="s">
        <v>87</v>
      </c>
      <c r="G15" s="60"/>
      <c r="H15" s="60"/>
      <c r="I15" s="60"/>
      <c r="J15" s="60"/>
      <c r="K15" s="60"/>
      <c r="L15" s="60"/>
      <c r="M15" s="60"/>
      <c r="O15" s="57"/>
      <c r="P15" s="57"/>
      <c r="Q15" s="57"/>
      <c r="R15" s="57"/>
      <c r="S15" s="57"/>
      <c r="T15" s="57"/>
      <c r="U15" s="57"/>
      <c r="V15" s="57"/>
    </row>
    <row r="16" spans="1:22" ht="7.25" customHeight="1">
      <c r="A16" s="140"/>
      <c r="B16" s="60"/>
      <c r="C16" s="60"/>
      <c r="D16" s="60"/>
      <c r="E16" s="60"/>
      <c r="F16" s="60"/>
      <c r="G16" s="60"/>
      <c r="H16" s="60"/>
      <c r="I16" s="60"/>
      <c r="J16" s="60"/>
      <c r="K16" s="60"/>
      <c r="L16" s="60"/>
      <c r="M16" s="60"/>
    </row>
    <row r="17" spans="1:13" ht="26.5">
      <c r="A17" s="139" t="s">
        <v>104</v>
      </c>
      <c r="B17" s="60"/>
      <c r="C17" s="202"/>
      <c r="D17" s="202"/>
      <c r="E17" s="202"/>
      <c r="F17" s="60" t="s">
        <v>87</v>
      </c>
      <c r="G17" s="205" t="s">
        <v>189</v>
      </c>
      <c r="H17" s="205"/>
      <c r="I17" s="205"/>
      <c r="J17" s="171" t="str">
        <f>IF(C15/1.1*0.1=C17,"OK","NG")</f>
        <v>OK</v>
      </c>
      <c r="K17" s="60"/>
      <c r="L17" s="60"/>
      <c r="M17" s="60"/>
    </row>
    <row r="18" spans="1:13" ht="9" customHeight="1">
      <c r="A18" s="60"/>
      <c r="B18" s="60"/>
      <c r="C18" s="60"/>
      <c r="D18" s="60"/>
      <c r="E18" s="60"/>
      <c r="F18" s="60"/>
      <c r="G18" s="60"/>
      <c r="H18" s="60"/>
      <c r="I18" s="60"/>
      <c r="J18" s="60"/>
      <c r="K18" s="60"/>
      <c r="L18" s="60"/>
      <c r="M18" s="60"/>
    </row>
    <row r="19" spans="1:13" ht="7.25" customHeight="1">
      <c r="A19" s="60"/>
      <c r="B19" s="60"/>
      <c r="C19" s="60"/>
      <c r="D19" s="60"/>
      <c r="E19" s="60"/>
      <c r="F19" s="60"/>
      <c r="G19" s="60"/>
      <c r="H19" s="60"/>
      <c r="I19" s="60"/>
      <c r="J19" s="60"/>
      <c r="K19" s="60"/>
      <c r="L19" s="60"/>
      <c r="M19" s="60"/>
    </row>
    <row r="20" spans="1:13" s="57" customFormat="1" ht="28.25" customHeight="1">
      <c r="A20" s="139" t="s">
        <v>105</v>
      </c>
      <c r="B20" s="61"/>
      <c r="C20" s="201"/>
      <c r="D20" s="201"/>
      <c r="E20" s="201"/>
      <c r="F20" s="201"/>
      <c r="G20" s="201"/>
      <c r="H20" s="201"/>
      <c r="I20" s="201"/>
      <c r="J20" s="61" t="s">
        <v>240</v>
      </c>
      <c r="K20" s="61"/>
      <c r="L20" s="61"/>
      <c r="M20" s="61"/>
    </row>
    <row r="21" spans="1:13" ht="7.25" customHeight="1">
      <c r="A21" s="140"/>
      <c r="B21" s="60"/>
      <c r="C21" s="60"/>
      <c r="D21" s="60"/>
      <c r="E21" s="60"/>
      <c r="F21" s="60"/>
      <c r="G21" s="60"/>
      <c r="H21" s="60"/>
      <c r="I21" s="60"/>
      <c r="J21" s="60"/>
      <c r="K21" s="60"/>
      <c r="L21" s="60"/>
      <c r="M21" s="60"/>
    </row>
    <row r="22" spans="1:13" s="57" customFormat="1" ht="28.25" customHeight="1">
      <c r="A22" s="139" t="s">
        <v>106</v>
      </c>
      <c r="B22" s="61"/>
      <c r="C22" s="201"/>
      <c r="D22" s="201"/>
      <c r="E22" s="201"/>
      <c r="F22" s="201"/>
      <c r="G22" s="201"/>
      <c r="H22" s="201"/>
      <c r="I22" s="201"/>
      <c r="J22" s="61" t="s">
        <v>239</v>
      </c>
      <c r="K22" s="61"/>
      <c r="L22" s="61"/>
      <c r="M22" s="61"/>
    </row>
    <row r="23" spans="1:13" ht="7.25" customHeight="1">
      <c r="A23" s="140"/>
      <c r="B23" s="60"/>
      <c r="C23" s="60"/>
      <c r="D23" s="60"/>
      <c r="E23" s="60"/>
      <c r="F23" s="60"/>
      <c r="G23" s="60"/>
      <c r="H23" s="60"/>
      <c r="I23" s="60"/>
      <c r="J23" s="60"/>
      <c r="K23" s="60"/>
      <c r="L23" s="60"/>
      <c r="M23" s="60"/>
    </row>
    <row r="24" spans="1:13" s="57" customFormat="1" ht="28.25" customHeight="1">
      <c r="A24" s="139" t="s">
        <v>75</v>
      </c>
      <c r="B24" s="61"/>
      <c r="C24" s="201"/>
      <c r="D24" s="201"/>
      <c r="E24" s="201"/>
      <c r="F24" s="201"/>
      <c r="G24" s="201"/>
      <c r="H24" s="201"/>
      <c r="I24" s="201"/>
      <c r="J24" s="61"/>
      <c r="K24" s="61"/>
      <c r="L24" s="61"/>
      <c r="M24" s="61"/>
    </row>
    <row r="25" spans="1:13" ht="7.25" customHeight="1">
      <c r="A25" s="140"/>
      <c r="B25" s="61"/>
      <c r="C25" s="204"/>
      <c r="D25" s="204"/>
      <c r="E25" s="204"/>
      <c r="F25" s="204"/>
      <c r="G25" s="204"/>
      <c r="H25" s="204"/>
      <c r="I25" s="204"/>
      <c r="J25" s="204"/>
      <c r="K25" s="204"/>
      <c r="L25" s="61"/>
      <c r="M25" s="61"/>
    </row>
    <row r="26" spans="1:13" s="57" customFormat="1" ht="28.25" customHeight="1">
      <c r="A26" s="139" t="s">
        <v>76</v>
      </c>
      <c r="B26" s="61"/>
      <c r="C26" s="201"/>
      <c r="D26" s="201"/>
      <c r="E26" s="201"/>
      <c r="F26" s="59"/>
      <c r="G26" s="203"/>
      <c r="H26" s="203"/>
      <c r="I26" s="203"/>
      <c r="J26" s="203"/>
      <c r="K26" s="203"/>
      <c r="L26" s="61"/>
      <c r="M26" s="61"/>
    </row>
    <row r="27" spans="1:13" ht="7.25" customHeight="1">
      <c r="A27" s="140"/>
      <c r="B27" s="61"/>
      <c r="C27" s="60"/>
      <c r="D27" s="60"/>
      <c r="E27" s="60"/>
      <c r="F27" s="60"/>
      <c r="G27" s="203"/>
      <c r="H27" s="203"/>
      <c r="I27" s="203"/>
      <c r="J27" s="203"/>
      <c r="K27" s="203"/>
      <c r="L27" s="61"/>
      <c r="M27" s="61"/>
    </row>
    <row r="28" spans="1:13" s="57" customFormat="1" ht="28.25" customHeight="1">
      <c r="A28" s="139" t="s">
        <v>253</v>
      </c>
      <c r="B28" s="61"/>
      <c r="C28" s="201"/>
      <c r="D28" s="201"/>
      <c r="E28" s="201"/>
      <c r="F28" s="59"/>
      <c r="G28" s="59"/>
      <c r="H28" s="59"/>
      <c r="I28" s="59"/>
      <c r="J28" s="61"/>
      <c r="K28" s="61"/>
      <c r="L28" s="61"/>
      <c r="M28" s="61"/>
    </row>
    <row r="29" spans="1:13" ht="22.5">
      <c r="A29" s="60"/>
      <c r="B29" s="60"/>
      <c r="C29" s="60"/>
      <c r="D29" s="60"/>
      <c r="E29" s="60"/>
      <c r="F29" s="60"/>
      <c r="G29" s="60"/>
      <c r="H29" s="60"/>
      <c r="I29" s="60"/>
      <c r="J29" s="60"/>
      <c r="K29" s="61"/>
      <c r="L29" s="61"/>
      <c r="M29" s="61"/>
    </row>
  </sheetData>
  <mergeCells count="12">
    <mergeCell ref="C5:L5"/>
    <mergeCell ref="C28:E28"/>
    <mergeCell ref="C15:E15"/>
    <mergeCell ref="C17:E17"/>
    <mergeCell ref="C7:J7"/>
    <mergeCell ref="G26:K27"/>
    <mergeCell ref="C20:I20"/>
    <mergeCell ref="C22:I22"/>
    <mergeCell ref="C24:I24"/>
    <mergeCell ref="C26:E26"/>
    <mergeCell ref="C25:K25"/>
    <mergeCell ref="G17:I17"/>
  </mergeCells>
  <phoneticPr fontId="1"/>
  <pageMargins left="0.7" right="0.7" top="0.75" bottom="0.75" header="0.3" footer="0.3"/>
  <pageSetup paperSize="9" scale="63" orientation="portrait" horizontalDpi="360" verticalDpi="360"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39997558519241921"/>
  </sheetPr>
  <dimension ref="A1:AH46"/>
  <sheetViews>
    <sheetView view="pageBreakPreview" topLeftCell="A13" zoomScale="80" zoomScaleNormal="75" zoomScaleSheetLayoutView="80" workbookViewId="0">
      <selection activeCell="B36" sqref="B36:H36"/>
    </sheetView>
  </sheetViews>
  <sheetFormatPr defaultColWidth="8.6640625" defaultRowHeight="13"/>
  <cols>
    <col min="1" max="32" width="2.6640625" style="6" customWidth="1"/>
    <col min="33" max="16384" width="8.6640625" style="6"/>
  </cols>
  <sheetData>
    <row r="1" spans="1:32" ht="17.149999999999999" customHeight="1">
      <c r="A1" s="91"/>
      <c r="B1" s="91"/>
      <c r="C1" s="91"/>
      <c r="D1" s="91"/>
      <c r="E1" s="91"/>
      <c r="F1" s="91"/>
      <c r="G1" s="91"/>
      <c r="H1" s="91"/>
      <c r="I1" s="91"/>
      <c r="J1" s="91"/>
      <c r="K1" s="91"/>
      <c r="L1" s="91"/>
      <c r="M1" s="91"/>
      <c r="N1" s="91"/>
      <c r="O1" s="91"/>
      <c r="P1" s="91"/>
      <c r="Q1" s="91"/>
      <c r="R1" s="91"/>
      <c r="T1" s="105"/>
      <c r="U1" s="105"/>
      <c r="V1" s="385" t="s">
        <v>194</v>
      </c>
      <c r="W1" s="385"/>
      <c r="X1" s="385"/>
      <c r="Y1" s="105" t="s">
        <v>195</v>
      </c>
      <c r="Z1" s="414" t="s">
        <v>196</v>
      </c>
      <c r="AA1" s="414"/>
      <c r="AB1" s="414"/>
      <c r="AC1" s="105"/>
      <c r="AD1" s="91"/>
      <c r="AE1" s="91"/>
      <c r="AF1" s="91"/>
    </row>
    <row r="2" spans="1:32" ht="9" customHeight="1">
      <c r="A2" s="93"/>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row>
    <row r="3" spans="1:32" ht="17.149999999999999" customHeight="1">
      <c r="A3" s="91"/>
      <c r="B3" s="91"/>
      <c r="C3" s="91"/>
      <c r="D3" s="91"/>
      <c r="E3" s="91"/>
      <c r="F3" s="91"/>
      <c r="G3" s="91"/>
      <c r="H3" s="91"/>
      <c r="I3" s="91"/>
      <c r="J3" s="91"/>
      <c r="K3" s="91"/>
      <c r="L3" s="91"/>
      <c r="M3" s="91"/>
      <c r="N3" s="91"/>
      <c r="O3" s="91"/>
      <c r="P3" s="91"/>
      <c r="Q3" s="91"/>
      <c r="R3" s="91"/>
      <c r="S3" s="91"/>
      <c r="T3" s="91"/>
      <c r="U3" s="91"/>
      <c r="V3" s="415" t="str">
        <f>"令和"&amp;共通項目入力シート!C9&amp;"年"&amp;共通項目入力シート!E9&amp;"月"&amp;共通項目入力シート!G9&amp;"日"</f>
        <v>令和年月日</v>
      </c>
      <c r="W3" s="415"/>
      <c r="X3" s="415"/>
      <c r="Y3" s="415"/>
      <c r="Z3" s="415"/>
      <c r="AA3" s="415"/>
      <c r="AB3" s="415"/>
      <c r="AC3" s="91"/>
      <c r="AD3" s="91"/>
      <c r="AE3" s="91"/>
      <c r="AF3" s="91"/>
    </row>
    <row r="4" spans="1:32" ht="17.149999999999999" customHeight="1">
      <c r="A4" s="91"/>
      <c r="B4" s="416" t="s">
        <v>197</v>
      </c>
      <c r="C4" s="416"/>
      <c r="D4" s="416"/>
      <c r="E4" s="416"/>
      <c r="F4" s="416"/>
      <c r="G4" s="106"/>
      <c r="H4" s="106"/>
      <c r="I4" s="106"/>
      <c r="J4" s="91"/>
      <c r="K4" s="91"/>
      <c r="L4" s="91"/>
      <c r="M4" s="91"/>
      <c r="N4" s="91"/>
      <c r="O4" s="91"/>
      <c r="P4" s="91"/>
      <c r="Q4" s="91"/>
      <c r="R4" s="91"/>
      <c r="S4" s="91"/>
      <c r="T4" s="91"/>
      <c r="U4" s="91"/>
      <c r="V4" s="91"/>
      <c r="W4" s="91"/>
      <c r="X4" s="91"/>
      <c r="Y4" s="91"/>
      <c r="Z4" s="91"/>
      <c r="AA4" s="91"/>
      <c r="AB4" s="91"/>
      <c r="AC4" s="91"/>
      <c r="AD4" s="91"/>
      <c r="AE4" s="91"/>
      <c r="AF4" s="91"/>
    </row>
    <row r="5" spans="1:32" ht="17.149999999999999" customHeight="1">
      <c r="A5" s="91"/>
      <c r="B5" s="91"/>
      <c r="C5" s="91"/>
      <c r="D5" s="91"/>
      <c r="E5" s="91"/>
      <c r="F5" s="91"/>
      <c r="G5" s="91"/>
      <c r="H5" s="91"/>
      <c r="I5" s="91"/>
      <c r="J5" s="417" t="s">
        <v>257</v>
      </c>
      <c r="K5" s="417"/>
      <c r="L5" s="417"/>
      <c r="M5" s="417" t="s">
        <v>157</v>
      </c>
      <c r="N5" s="417"/>
      <c r="O5" s="418">
        <f>共通項目入力シート!C20</f>
        <v>0</v>
      </c>
      <c r="P5" s="418"/>
      <c r="Q5" s="418"/>
      <c r="R5" s="418"/>
      <c r="S5" s="418"/>
      <c r="T5" s="418"/>
      <c r="U5" s="418"/>
      <c r="V5" s="418"/>
      <c r="W5" s="418"/>
      <c r="X5" s="418"/>
      <c r="Y5" s="418"/>
      <c r="Z5" s="418"/>
      <c r="AA5" s="418"/>
      <c r="AB5" s="418"/>
      <c r="AC5" s="418"/>
      <c r="AD5" s="91"/>
      <c r="AE5" s="91"/>
      <c r="AF5" s="91"/>
    </row>
    <row r="6" spans="1:32" ht="17.149999999999999" customHeight="1">
      <c r="A6" s="91"/>
      <c r="B6" s="91"/>
      <c r="C6" s="91"/>
      <c r="D6" s="91"/>
      <c r="E6" s="91"/>
      <c r="F6" s="91"/>
      <c r="G6" s="91"/>
      <c r="H6" s="91"/>
      <c r="I6" s="91"/>
      <c r="J6" s="417"/>
      <c r="K6" s="417"/>
      <c r="L6" s="417"/>
      <c r="O6" s="418" t="str">
        <f>IF(共通項目入力シート!C22="","",共通項目入力シート!C22)</f>
        <v/>
      </c>
      <c r="P6" s="418"/>
      <c r="Q6" s="418"/>
      <c r="R6" s="418"/>
      <c r="S6" s="418"/>
      <c r="T6" s="418"/>
      <c r="U6" s="418"/>
      <c r="V6" s="418"/>
      <c r="W6" s="418"/>
      <c r="X6" s="418"/>
      <c r="Y6" s="418"/>
      <c r="Z6" s="418"/>
      <c r="AA6" s="418"/>
      <c r="AB6" s="418"/>
      <c r="AC6" s="418"/>
      <c r="AD6" s="91"/>
      <c r="AE6" s="91"/>
      <c r="AF6" s="91"/>
    </row>
    <row r="7" spans="1:32" ht="17.149999999999999" customHeight="1">
      <c r="A7" s="107"/>
      <c r="B7" s="91"/>
      <c r="C7" s="91"/>
      <c r="D7" s="91"/>
      <c r="E7" s="91"/>
      <c r="F7" s="91"/>
      <c r="G7" s="91"/>
      <c r="H7" s="91"/>
      <c r="I7" s="91"/>
      <c r="J7" s="417"/>
      <c r="K7" s="417"/>
      <c r="L7" s="417"/>
      <c r="M7" s="417" t="s">
        <v>198</v>
      </c>
      <c r="N7" s="417"/>
      <c r="O7" s="419">
        <f>共通項目入力シート!C24</f>
        <v>0</v>
      </c>
      <c r="P7" s="419"/>
      <c r="Q7" s="419"/>
      <c r="R7" s="419"/>
      <c r="S7" s="419"/>
      <c r="T7" s="419"/>
      <c r="U7" s="419"/>
      <c r="V7" s="419"/>
      <c r="W7" s="419"/>
      <c r="X7" s="419"/>
      <c r="Y7" s="419"/>
      <c r="Z7" s="419"/>
      <c r="AA7" s="419"/>
      <c r="AB7" s="419"/>
      <c r="AC7" s="419"/>
      <c r="AD7" s="91"/>
      <c r="AE7" s="91"/>
      <c r="AF7" s="91"/>
    </row>
    <row r="8" spans="1:32" ht="17.149999999999999" customHeight="1">
      <c r="A8" s="107"/>
      <c r="B8" s="91"/>
      <c r="C8" s="91"/>
      <c r="D8" s="91"/>
      <c r="E8" s="91"/>
      <c r="F8" s="91"/>
      <c r="G8" s="91"/>
      <c r="H8" s="91"/>
      <c r="I8" s="91"/>
      <c r="J8" s="91"/>
      <c r="K8" s="91"/>
      <c r="L8" s="91"/>
      <c r="M8" s="93"/>
      <c r="N8" s="93"/>
      <c r="O8" s="412" t="str">
        <f>共通項目入力シート!C26&amp;"　"&amp;共通項目入力シート!C28</f>
        <v>　</v>
      </c>
      <c r="P8" s="412"/>
      <c r="Q8" s="412"/>
      <c r="R8" s="412"/>
      <c r="S8" s="412"/>
      <c r="T8" s="412"/>
      <c r="U8" s="412"/>
      <c r="V8" s="412"/>
      <c r="W8" s="412"/>
      <c r="X8" s="412"/>
      <c r="Y8" s="412"/>
      <c r="Z8" s="412"/>
      <c r="AA8" s="412"/>
      <c r="AB8" s="92"/>
      <c r="AC8" s="95"/>
      <c r="AD8" s="91"/>
      <c r="AE8" s="91"/>
      <c r="AF8" s="91"/>
    </row>
    <row r="9" spans="1:32" ht="17.149999999999999" customHeight="1">
      <c r="A9" s="107"/>
      <c r="B9" s="91"/>
      <c r="C9" s="91"/>
      <c r="D9" s="91"/>
      <c r="E9" s="91"/>
      <c r="F9" s="91"/>
      <c r="G9" s="91"/>
      <c r="H9" s="91"/>
      <c r="I9" s="91"/>
      <c r="J9" s="91"/>
      <c r="K9" s="91"/>
      <c r="L9" s="91"/>
      <c r="M9" s="93"/>
      <c r="N9" s="93"/>
      <c r="O9" s="95"/>
      <c r="P9" s="95"/>
      <c r="Q9" s="95"/>
      <c r="R9" s="95"/>
      <c r="S9" s="95"/>
      <c r="T9" s="95"/>
      <c r="U9" s="95"/>
      <c r="V9" s="95"/>
      <c r="W9" s="95"/>
      <c r="X9" s="95"/>
      <c r="Y9" s="95"/>
      <c r="Z9" s="95"/>
      <c r="AA9" s="95"/>
      <c r="AB9" s="92"/>
      <c r="AC9" s="95"/>
      <c r="AD9" s="91"/>
      <c r="AE9" s="91"/>
      <c r="AF9" s="91"/>
    </row>
    <row r="10" spans="1:32" ht="30" customHeight="1">
      <c r="A10" s="413" t="s">
        <v>199</v>
      </c>
      <c r="B10" s="413"/>
      <c r="C10" s="413"/>
      <c r="D10" s="413"/>
      <c r="E10" s="413"/>
      <c r="F10" s="413"/>
      <c r="G10" s="413"/>
      <c r="H10" s="413"/>
      <c r="I10" s="413"/>
      <c r="J10" s="413"/>
      <c r="K10" s="413"/>
      <c r="L10" s="413"/>
      <c r="M10" s="413"/>
      <c r="N10" s="413"/>
      <c r="O10" s="413"/>
      <c r="P10" s="413"/>
      <c r="Q10" s="413"/>
      <c r="R10" s="413"/>
      <c r="S10" s="413"/>
      <c r="T10" s="413"/>
      <c r="U10" s="413"/>
      <c r="V10" s="413"/>
      <c r="W10" s="413"/>
      <c r="X10" s="413"/>
      <c r="Y10" s="413"/>
      <c r="Z10" s="413"/>
      <c r="AA10" s="413"/>
      <c r="AB10" s="413"/>
      <c r="AC10" s="413"/>
      <c r="AD10" s="108"/>
      <c r="AE10" s="108"/>
      <c r="AF10" s="108"/>
    </row>
    <row r="11" spans="1:32" ht="17.149999999999999" customHeight="1">
      <c r="A11" s="107"/>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row>
    <row r="12" spans="1:32" ht="17.149999999999999" customHeight="1">
      <c r="A12" s="91"/>
      <c r="B12" s="405" t="s">
        <v>200</v>
      </c>
      <c r="C12" s="405"/>
      <c r="D12" s="405"/>
      <c r="E12" s="91"/>
      <c r="F12" s="109" t="s">
        <v>85</v>
      </c>
      <c r="G12" s="110">
        <f>共通項目入力シート!C3</f>
        <v>0</v>
      </c>
      <c r="H12" s="110">
        <f>共通項目入力シート!D3</f>
        <v>0</v>
      </c>
      <c r="I12" s="110">
        <f>共通項目入力シート!E3</f>
        <v>0</v>
      </c>
      <c r="J12" s="110">
        <f>共通項目入力シート!F3</f>
        <v>0</v>
      </c>
      <c r="K12" s="110">
        <f>共通項目入力シート!G3</f>
        <v>0</v>
      </c>
      <c r="L12" s="110">
        <f>共通項目入力シート!H3</f>
        <v>0</v>
      </c>
      <c r="M12" s="110">
        <f>共通項目入力シート!I3</f>
        <v>0</v>
      </c>
      <c r="N12" s="110">
        <f>共通項目入力シート!J3</f>
        <v>0</v>
      </c>
      <c r="O12" s="110">
        <f>共通項目入力シート!K3</f>
        <v>0</v>
      </c>
      <c r="P12" s="110">
        <f>共通項目入力シート!L3</f>
        <v>0</v>
      </c>
      <c r="Q12" s="111" t="s">
        <v>82</v>
      </c>
      <c r="U12" s="91"/>
      <c r="V12" s="91"/>
      <c r="W12" s="91"/>
      <c r="X12" s="91"/>
      <c r="Y12" s="91"/>
      <c r="Z12" s="91"/>
      <c r="AA12" s="91"/>
      <c r="AB12" s="91"/>
      <c r="AC12" s="91"/>
      <c r="AD12" s="91"/>
      <c r="AE12" s="91"/>
      <c r="AF12" s="91"/>
    </row>
    <row r="13" spans="1:32" ht="17.149999999999999" customHeight="1">
      <c r="A13" s="112"/>
      <c r="B13" s="113"/>
      <c r="C13" s="113"/>
      <c r="D13" s="114"/>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row>
    <row r="14" spans="1:32" ht="17.149999999999999" customHeight="1">
      <c r="A14" s="107"/>
      <c r="B14" s="405" t="s">
        <v>201</v>
      </c>
      <c r="C14" s="405"/>
      <c r="D14" s="405"/>
      <c r="E14" s="91"/>
      <c r="F14" s="406">
        <f>共通項目入力シート!C5</f>
        <v>0</v>
      </c>
      <c r="G14" s="406"/>
      <c r="H14" s="406"/>
      <c r="I14" s="406"/>
      <c r="J14" s="406"/>
      <c r="K14" s="406"/>
      <c r="L14" s="406"/>
      <c r="M14" s="406"/>
      <c r="N14" s="406"/>
      <c r="O14" s="406"/>
      <c r="P14" s="406"/>
      <c r="Q14" s="406"/>
      <c r="R14" s="406"/>
      <c r="S14" s="406"/>
      <c r="T14" s="406"/>
      <c r="U14" s="406"/>
      <c r="V14" s="406"/>
      <c r="W14" s="406"/>
      <c r="X14" s="406"/>
      <c r="Y14" s="406"/>
      <c r="Z14" s="406"/>
      <c r="AA14" s="406"/>
      <c r="AB14" s="91"/>
      <c r="AC14" s="91"/>
      <c r="AD14" s="91"/>
      <c r="AE14" s="91"/>
      <c r="AF14" s="91"/>
    </row>
    <row r="15" spans="1:32" ht="17.149999999999999" customHeight="1">
      <c r="A15" s="107"/>
      <c r="B15" s="113"/>
      <c r="C15" s="113"/>
      <c r="D15" s="114"/>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row>
    <row r="16" spans="1:32" ht="17.149999999999999" customHeight="1">
      <c r="A16" s="107"/>
      <c r="B16" s="405" t="s">
        <v>202</v>
      </c>
      <c r="C16" s="405"/>
      <c r="D16" s="405"/>
      <c r="E16" s="91"/>
      <c r="F16" s="406">
        <f>共通項目入力シート!C7</f>
        <v>0</v>
      </c>
      <c r="G16" s="406"/>
      <c r="H16" s="406"/>
      <c r="I16" s="406"/>
      <c r="J16" s="406"/>
      <c r="K16" s="406"/>
      <c r="L16" s="406"/>
      <c r="M16" s="406"/>
      <c r="N16" s="406"/>
      <c r="O16" s="406"/>
      <c r="P16" s="406"/>
      <c r="Q16" s="406"/>
      <c r="R16" s="406"/>
      <c r="S16" s="406"/>
      <c r="T16" s="406"/>
      <c r="U16" s="406"/>
      <c r="V16" s="406"/>
      <c r="W16" s="406"/>
      <c r="X16" s="406"/>
      <c r="Y16" s="406"/>
      <c r="Z16" s="406"/>
      <c r="AA16" s="406"/>
      <c r="AB16" s="91"/>
      <c r="AC16" s="91"/>
      <c r="AD16" s="91"/>
      <c r="AE16" s="91"/>
      <c r="AF16" s="91"/>
    </row>
    <row r="17" spans="1:34" ht="17.149999999999999" customHeight="1">
      <c r="A17" s="107"/>
      <c r="B17" s="113"/>
      <c r="C17" s="113"/>
      <c r="D17" s="114"/>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row>
    <row r="18" spans="1:34" ht="17.149999999999999" customHeight="1">
      <c r="A18" s="107"/>
      <c r="B18" s="405" t="s">
        <v>203</v>
      </c>
      <c r="C18" s="405"/>
      <c r="D18" s="405"/>
      <c r="F18" s="410" t="str">
        <f>"令和"&amp;共通項目入力シート!C11&amp;"年"&amp;共通項目入力シート!E11&amp;"月"&amp;共通項目入力シート!G11&amp;"日から令和"&amp;共通項目入力シート!C13&amp;"年"&amp;共通項目入力シート!E13&amp;"月"&amp;共通項目入力シート!G13&amp;"日まで"</f>
        <v>令和年月日から令和年月日まで</v>
      </c>
      <c r="G18" s="410"/>
      <c r="H18" s="410"/>
      <c r="I18" s="410"/>
      <c r="J18" s="410"/>
      <c r="K18" s="410"/>
      <c r="L18" s="410"/>
      <c r="M18" s="410"/>
      <c r="N18" s="410"/>
      <c r="O18" s="410"/>
      <c r="P18" s="410"/>
      <c r="Q18" s="410"/>
      <c r="R18" s="410"/>
      <c r="S18" s="410"/>
      <c r="T18" s="410"/>
      <c r="U18" s="410"/>
      <c r="V18" s="410"/>
      <c r="W18" s="410"/>
      <c r="X18" s="410"/>
      <c r="Y18" s="410"/>
      <c r="AC18" s="91"/>
      <c r="AD18" s="91"/>
      <c r="AE18" s="91"/>
      <c r="AF18" s="91"/>
      <c r="AG18" s="91"/>
    </row>
    <row r="19" spans="1:34" ht="17.149999999999999" customHeight="1">
      <c r="A19" s="107"/>
      <c r="B19" s="91"/>
      <c r="C19" s="91"/>
      <c r="D19" s="91"/>
      <c r="E19" s="91"/>
      <c r="F19" s="411"/>
      <c r="G19" s="411"/>
      <c r="H19" s="411"/>
      <c r="I19" s="411"/>
      <c r="J19" s="115"/>
      <c r="K19" s="207"/>
      <c r="L19" s="207"/>
      <c r="M19" s="115"/>
      <c r="N19" s="411"/>
      <c r="O19" s="411"/>
      <c r="P19" s="115"/>
      <c r="Q19" s="115"/>
      <c r="R19" s="115"/>
      <c r="S19" s="115"/>
      <c r="T19" s="115"/>
      <c r="U19" s="115"/>
      <c r="V19" s="411"/>
      <c r="W19" s="411"/>
      <c r="X19" s="115"/>
      <c r="Y19" s="411"/>
      <c r="Z19" s="411"/>
      <c r="AA19" s="115"/>
      <c r="AB19" s="115"/>
      <c r="AC19" s="91"/>
      <c r="AD19" s="91"/>
      <c r="AE19" s="91"/>
      <c r="AF19" s="91"/>
    </row>
    <row r="20" spans="1:34" ht="15" customHeight="1">
      <c r="A20" s="107"/>
      <c r="B20" s="407" t="str">
        <f>"令和"&amp;共通項目入力シート!C9&amp;"年"&amp;共通項目入力シート!E9&amp;"月"&amp;共通項目入力シート!G9&amp;"日契約の上記工事について現場代理人及び主任技術者等を"</f>
        <v>令和年月日契約の上記工事について現場代理人及び主任技術者等を</v>
      </c>
      <c r="C20" s="407"/>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105"/>
      <c r="AC20" s="105"/>
      <c r="AD20" s="91"/>
      <c r="AE20" s="91"/>
      <c r="AF20" s="91"/>
    </row>
    <row r="21" spans="1:34" ht="9" customHeight="1">
      <c r="A21" s="107"/>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05"/>
      <c r="AC21" s="105"/>
      <c r="AD21" s="91"/>
      <c r="AE21" s="91"/>
      <c r="AF21" s="91"/>
    </row>
    <row r="22" spans="1:34" ht="15" customHeight="1">
      <c r="A22" s="107"/>
      <c r="B22" s="408" t="str">
        <f>"下記のとおり定めたので別添経歴書を添えて通知します。"</f>
        <v>下記のとおり定めたので別添経歴書を添えて通知します。</v>
      </c>
      <c r="C22" s="408"/>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408"/>
      <c r="AB22" s="105"/>
      <c r="AC22" s="105"/>
      <c r="AD22" s="91"/>
      <c r="AE22" s="91"/>
      <c r="AF22" s="91"/>
    </row>
    <row r="23" spans="1:34" ht="9" customHeight="1">
      <c r="A23" s="107"/>
      <c r="B23" s="91"/>
      <c r="C23" s="91"/>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91"/>
      <c r="AE23" s="91"/>
      <c r="AF23" s="91"/>
    </row>
    <row r="24" spans="1:34" ht="15" customHeight="1">
      <c r="A24" s="91"/>
      <c r="B24" s="91"/>
      <c r="C24" s="91"/>
      <c r="D24" s="91"/>
      <c r="E24" s="91"/>
      <c r="F24" s="91"/>
      <c r="G24" s="91"/>
      <c r="H24" s="91"/>
      <c r="I24" s="91"/>
      <c r="J24" s="91"/>
      <c r="K24" s="91"/>
      <c r="L24" s="91"/>
      <c r="M24" s="91"/>
      <c r="N24" s="91"/>
      <c r="O24" s="91"/>
      <c r="P24" s="93" t="s">
        <v>93</v>
      </c>
      <c r="Q24" s="91"/>
      <c r="R24" s="91"/>
      <c r="S24" s="91"/>
      <c r="T24" s="91"/>
      <c r="U24" s="91"/>
      <c r="V24" s="91"/>
      <c r="W24" s="91"/>
      <c r="X24" s="91"/>
      <c r="Y24" s="91"/>
      <c r="Z24" s="91"/>
      <c r="AA24" s="91"/>
      <c r="AB24" s="91"/>
      <c r="AC24" s="91"/>
      <c r="AD24" s="91"/>
      <c r="AE24" s="91"/>
      <c r="AF24" s="91"/>
    </row>
    <row r="25" spans="1:34" ht="9" customHeight="1">
      <c r="A25" s="91"/>
      <c r="B25" s="91"/>
      <c r="C25" s="91"/>
      <c r="D25" s="91"/>
      <c r="E25" s="91"/>
      <c r="F25" s="91"/>
      <c r="G25" s="91"/>
      <c r="H25" s="91"/>
      <c r="I25" s="91"/>
      <c r="J25" s="91"/>
      <c r="K25" s="91"/>
      <c r="L25" s="91"/>
      <c r="M25" s="91"/>
      <c r="N25" s="91"/>
      <c r="O25" s="91"/>
      <c r="P25" s="93"/>
      <c r="Q25" s="91"/>
      <c r="R25" s="91"/>
      <c r="S25" s="91"/>
      <c r="T25" s="91"/>
      <c r="U25" s="91"/>
      <c r="V25" s="91"/>
      <c r="W25" s="91"/>
      <c r="X25" s="91"/>
      <c r="Y25" s="91"/>
      <c r="Z25" s="91"/>
      <c r="AA25" s="91"/>
      <c r="AB25" s="91"/>
      <c r="AC25" s="91"/>
      <c r="AD25" s="91"/>
      <c r="AE25" s="91"/>
      <c r="AF25" s="91"/>
      <c r="AH25" s="118"/>
    </row>
    <row r="26" spans="1:34" ht="20" customHeight="1">
      <c r="A26" s="119"/>
      <c r="B26" s="93">
        <v>1</v>
      </c>
      <c r="C26" s="91" t="s">
        <v>204</v>
      </c>
      <c r="E26" s="91"/>
      <c r="F26" s="91"/>
      <c r="G26" s="91"/>
      <c r="H26" s="409"/>
      <c r="I26" s="409"/>
      <c r="J26" s="409"/>
      <c r="K26" s="409"/>
      <c r="L26" s="409"/>
      <c r="M26" s="409"/>
      <c r="N26" s="409"/>
      <c r="O26" s="409"/>
      <c r="P26" s="409"/>
      <c r="Q26" s="91"/>
      <c r="R26" s="91"/>
      <c r="S26" s="91"/>
      <c r="T26" s="91"/>
      <c r="U26" s="91"/>
      <c r="V26" s="91"/>
      <c r="W26" s="91"/>
      <c r="X26" s="91"/>
      <c r="Y26" s="91"/>
      <c r="Z26" s="91"/>
      <c r="AA26" s="91"/>
      <c r="AB26" s="91"/>
      <c r="AC26" s="91"/>
      <c r="AD26" s="91"/>
      <c r="AE26" s="91"/>
      <c r="AF26" s="91"/>
    </row>
    <row r="27" spans="1:34" ht="20" customHeight="1">
      <c r="A27" s="107"/>
      <c r="B27" s="93">
        <v>2</v>
      </c>
      <c r="C27" s="91" t="s">
        <v>205</v>
      </c>
      <c r="E27" s="91"/>
      <c r="F27" s="91"/>
      <c r="G27" s="91"/>
      <c r="J27" s="91"/>
      <c r="K27" s="91"/>
      <c r="L27" s="91"/>
      <c r="M27" s="91"/>
      <c r="N27" s="91"/>
      <c r="O27" s="91"/>
      <c r="P27" s="91"/>
      <c r="Q27" s="91"/>
      <c r="R27" s="91"/>
      <c r="S27" s="91"/>
      <c r="T27" s="91"/>
      <c r="U27" s="91"/>
      <c r="V27" s="91"/>
      <c r="W27" s="91"/>
      <c r="X27" s="91"/>
      <c r="Y27" s="91"/>
      <c r="Z27" s="91"/>
      <c r="AA27" s="91"/>
      <c r="AB27" s="91"/>
      <c r="AC27" s="91"/>
      <c r="AD27" s="91"/>
      <c r="AE27" s="91"/>
      <c r="AF27" s="91"/>
    </row>
    <row r="28" spans="1:34" ht="15" customHeight="1">
      <c r="A28" s="91"/>
      <c r="B28" s="374" t="s">
        <v>206</v>
      </c>
      <c r="C28" s="374"/>
      <c r="D28" s="374" t="s">
        <v>207</v>
      </c>
      <c r="E28" s="374"/>
      <c r="F28" s="374"/>
      <c r="G28" s="374"/>
      <c r="H28" s="374"/>
      <c r="I28" s="392" t="s">
        <v>208</v>
      </c>
      <c r="J28" s="393"/>
      <c r="K28" s="393"/>
      <c r="L28" s="393"/>
      <c r="M28" s="393"/>
      <c r="N28" s="393"/>
      <c r="O28" s="393"/>
      <c r="P28" s="393"/>
      <c r="Q28" s="393"/>
      <c r="R28" s="393"/>
      <c r="S28" s="393"/>
      <c r="T28" s="393"/>
      <c r="U28" s="393"/>
      <c r="V28" s="393"/>
      <c r="W28" s="393"/>
      <c r="X28" s="393"/>
      <c r="Y28" s="393"/>
      <c r="Z28" s="393"/>
      <c r="AA28" s="393"/>
      <c r="AB28" s="402"/>
      <c r="AC28" s="91"/>
      <c r="AD28" s="91"/>
      <c r="AE28" s="91"/>
      <c r="AF28" s="91"/>
    </row>
    <row r="29" spans="1:34" ht="15" customHeight="1">
      <c r="A29" s="91"/>
      <c r="B29" s="374"/>
      <c r="C29" s="374"/>
      <c r="D29" s="374"/>
      <c r="E29" s="374"/>
      <c r="F29" s="374"/>
      <c r="G29" s="374"/>
      <c r="H29" s="374"/>
      <c r="I29" s="403" t="s">
        <v>261</v>
      </c>
      <c r="J29" s="403"/>
      <c r="K29" s="404"/>
      <c r="L29" s="404"/>
      <c r="M29" s="404"/>
      <c r="N29" s="404"/>
      <c r="O29" s="404"/>
      <c r="P29" s="404"/>
      <c r="Q29" s="404"/>
      <c r="R29" s="404"/>
      <c r="S29" s="392" t="s">
        <v>262</v>
      </c>
      <c r="T29" s="393"/>
      <c r="U29" s="393"/>
      <c r="V29" s="393"/>
      <c r="W29" s="393"/>
      <c r="X29" s="393"/>
      <c r="Y29" s="393"/>
      <c r="Z29" s="393"/>
      <c r="AA29" s="393"/>
      <c r="AB29" s="402"/>
      <c r="AC29" s="91"/>
      <c r="AD29" s="91"/>
      <c r="AE29" s="91"/>
      <c r="AF29" s="91"/>
    </row>
    <row r="30" spans="1:34" ht="15" customHeight="1">
      <c r="A30" s="91"/>
      <c r="B30" s="374" t="s">
        <v>209</v>
      </c>
      <c r="C30" s="374"/>
      <c r="D30" s="374"/>
      <c r="E30" s="374"/>
      <c r="F30" s="374"/>
      <c r="G30" s="374"/>
      <c r="H30" s="374"/>
      <c r="I30" s="374" t="s">
        <v>210</v>
      </c>
      <c r="J30" s="374"/>
      <c r="K30" s="395" t="s">
        <v>211</v>
      </c>
      <c r="L30" s="397"/>
      <c r="M30" s="397"/>
      <c r="N30" s="397"/>
      <c r="O30" s="397"/>
      <c r="P30" s="397"/>
      <c r="Q30" s="397"/>
      <c r="R30" s="397"/>
      <c r="S30" s="398"/>
      <c r="T30" s="398"/>
      <c r="U30" s="398"/>
      <c r="V30" s="398"/>
      <c r="W30" s="398"/>
      <c r="X30" s="398"/>
      <c r="Y30" s="398"/>
      <c r="Z30" s="398"/>
      <c r="AA30" s="398"/>
      <c r="AB30" s="399"/>
      <c r="AC30" s="91"/>
      <c r="AD30" s="91"/>
      <c r="AE30" s="91"/>
      <c r="AF30" s="91"/>
    </row>
    <row r="31" spans="1:34" ht="15" customHeight="1">
      <c r="A31" s="91"/>
      <c r="B31" s="387"/>
      <c r="C31" s="387"/>
      <c r="D31" s="387"/>
      <c r="E31" s="387"/>
      <c r="F31" s="387"/>
      <c r="G31" s="387"/>
      <c r="H31" s="387"/>
      <c r="I31" s="387"/>
      <c r="J31" s="387"/>
      <c r="K31" s="120" t="s">
        <v>212</v>
      </c>
      <c r="L31" s="396" t="s">
        <v>213</v>
      </c>
      <c r="M31" s="392"/>
      <c r="N31" s="390"/>
      <c r="O31" s="389"/>
      <c r="P31" s="389"/>
      <c r="Q31" s="389"/>
      <c r="R31" s="396" t="s">
        <v>214</v>
      </c>
      <c r="S31" s="392"/>
      <c r="T31" s="390"/>
      <c r="U31" s="389"/>
      <c r="V31" s="389"/>
      <c r="W31" s="400" t="s">
        <v>215</v>
      </c>
      <c r="X31" s="401"/>
      <c r="Y31" s="401"/>
      <c r="Z31" s="390"/>
      <c r="AA31" s="391"/>
      <c r="AB31" s="121" t="s">
        <v>79</v>
      </c>
      <c r="AD31" s="91"/>
      <c r="AE31" s="91"/>
      <c r="AF31" s="91"/>
      <c r="AG31" s="91"/>
    </row>
    <row r="32" spans="1:34" ht="15" customHeight="1">
      <c r="A32" s="91"/>
      <c r="B32" s="387"/>
      <c r="C32" s="387"/>
      <c r="D32" s="387"/>
      <c r="E32" s="387"/>
      <c r="F32" s="387"/>
      <c r="G32" s="387"/>
      <c r="H32" s="387"/>
      <c r="I32" s="387"/>
      <c r="J32" s="387"/>
      <c r="K32" s="120" t="s">
        <v>216</v>
      </c>
      <c r="L32" s="392" t="s">
        <v>215</v>
      </c>
      <c r="M32" s="393"/>
      <c r="N32" s="393"/>
      <c r="O32" s="393"/>
      <c r="P32" s="393"/>
      <c r="Q32" s="394"/>
      <c r="R32" s="395"/>
      <c r="S32" s="122" t="s">
        <v>79</v>
      </c>
      <c r="T32" s="122"/>
      <c r="U32" s="122"/>
      <c r="V32" s="122"/>
      <c r="W32" s="122"/>
      <c r="X32" s="122"/>
      <c r="Y32" s="122"/>
      <c r="Z32" s="122"/>
      <c r="AA32" s="122"/>
      <c r="AB32" s="121"/>
      <c r="AC32" s="91"/>
      <c r="AD32" s="91"/>
      <c r="AE32" s="91"/>
      <c r="AF32" s="91"/>
    </row>
    <row r="33" spans="1:32" ht="15" customHeight="1">
      <c r="A33" s="91"/>
      <c r="B33" s="387"/>
      <c r="C33" s="387"/>
      <c r="D33" s="387"/>
      <c r="E33" s="387"/>
      <c r="F33" s="387"/>
      <c r="G33" s="387"/>
      <c r="H33" s="387"/>
      <c r="I33" s="387"/>
      <c r="J33" s="387"/>
      <c r="K33" s="120" t="s">
        <v>217</v>
      </c>
      <c r="L33" s="396" t="s">
        <v>218</v>
      </c>
      <c r="M33" s="396"/>
      <c r="N33" s="396"/>
      <c r="O33" s="396"/>
      <c r="P33" s="392"/>
      <c r="Q33" s="390"/>
      <c r="R33" s="389"/>
      <c r="S33" s="389"/>
      <c r="T33" s="389"/>
      <c r="U33" s="389"/>
      <c r="V33" s="389"/>
      <c r="W33" s="389"/>
      <c r="X33" s="389"/>
      <c r="Y33" s="389"/>
      <c r="Z33" s="389"/>
      <c r="AA33" s="389"/>
      <c r="AB33" s="389"/>
      <c r="AC33" s="91"/>
      <c r="AD33" s="91"/>
      <c r="AE33" s="91"/>
      <c r="AF33" s="91"/>
    </row>
    <row r="34" spans="1:32" ht="15" customHeight="1">
      <c r="A34" s="91"/>
      <c r="B34" s="374" t="s">
        <v>219</v>
      </c>
      <c r="C34" s="374"/>
      <c r="D34" s="374"/>
      <c r="E34" s="374"/>
      <c r="F34" s="374"/>
      <c r="G34" s="374"/>
      <c r="H34" s="374"/>
      <c r="I34" s="374" t="s">
        <v>210</v>
      </c>
      <c r="J34" s="374"/>
      <c r="K34" s="374" t="s">
        <v>220</v>
      </c>
      <c r="L34" s="374"/>
      <c r="M34" s="374"/>
      <c r="N34" s="374"/>
      <c r="O34" s="374"/>
      <c r="P34" s="374"/>
      <c r="Q34" s="374"/>
      <c r="R34" s="374"/>
      <c r="S34" s="374"/>
      <c r="T34" s="374"/>
      <c r="U34" s="374"/>
      <c r="V34" s="374" t="s">
        <v>221</v>
      </c>
      <c r="W34" s="374"/>
      <c r="X34" s="374"/>
      <c r="Y34" s="374"/>
      <c r="Z34" s="374"/>
      <c r="AA34" s="374"/>
      <c r="AB34" s="374"/>
      <c r="AC34" s="91"/>
      <c r="AD34" s="91"/>
      <c r="AE34" s="91"/>
      <c r="AF34" s="91"/>
    </row>
    <row r="35" spans="1:32" ht="30" customHeight="1">
      <c r="A35" s="91"/>
      <c r="B35" s="387"/>
      <c r="C35" s="387"/>
      <c r="D35" s="387"/>
      <c r="E35" s="387"/>
      <c r="F35" s="387"/>
      <c r="G35" s="387"/>
      <c r="H35" s="387"/>
      <c r="I35" s="387"/>
      <c r="J35" s="387"/>
      <c r="K35" s="388"/>
      <c r="L35" s="389"/>
      <c r="M35" s="389"/>
      <c r="N35" s="389"/>
      <c r="O35" s="389"/>
      <c r="P35" s="389"/>
      <c r="Q35" s="389"/>
      <c r="R35" s="389"/>
      <c r="S35" s="389"/>
      <c r="T35" s="389"/>
      <c r="U35" s="389"/>
      <c r="V35" s="388"/>
      <c r="W35" s="389"/>
      <c r="X35" s="389"/>
      <c r="Y35" s="389"/>
      <c r="Z35" s="389"/>
      <c r="AA35" s="389"/>
      <c r="AB35" s="389"/>
      <c r="AC35" s="91"/>
      <c r="AD35" s="91"/>
      <c r="AE35" s="91"/>
      <c r="AF35" s="91"/>
    </row>
    <row r="36" spans="1:32" ht="15" customHeight="1">
      <c r="A36" s="91"/>
      <c r="B36" s="374" t="s">
        <v>271</v>
      </c>
      <c r="C36" s="375"/>
      <c r="D36" s="375"/>
      <c r="E36" s="375"/>
      <c r="F36" s="375"/>
      <c r="G36" s="375"/>
      <c r="H36" s="376"/>
      <c r="I36" s="377" t="s">
        <v>210</v>
      </c>
      <c r="J36" s="376"/>
      <c r="K36" s="377" t="s">
        <v>220</v>
      </c>
      <c r="L36" s="375"/>
      <c r="M36" s="375"/>
      <c r="N36" s="375"/>
      <c r="O36" s="375"/>
      <c r="P36" s="375"/>
      <c r="Q36" s="375"/>
      <c r="R36" s="375"/>
      <c r="S36" s="375"/>
      <c r="T36" s="375"/>
      <c r="U36" s="376"/>
      <c r="V36" s="377" t="s">
        <v>221</v>
      </c>
      <c r="W36" s="375"/>
      <c r="X36" s="375"/>
      <c r="Y36" s="375"/>
      <c r="Z36" s="375"/>
      <c r="AA36" s="375"/>
      <c r="AB36" s="376"/>
      <c r="AC36" s="91"/>
      <c r="AD36" s="91"/>
      <c r="AE36" s="91"/>
      <c r="AF36" s="91"/>
    </row>
    <row r="37" spans="1:32" ht="30" customHeight="1">
      <c r="A37" s="91"/>
      <c r="B37" s="378"/>
      <c r="C37" s="379"/>
      <c r="D37" s="379"/>
      <c r="E37" s="379"/>
      <c r="F37" s="379"/>
      <c r="G37" s="379"/>
      <c r="H37" s="380"/>
      <c r="I37" s="378"/>
      <c r="J37" s="380"/>
      <c r="K37" s="381"/>
      <c r="L37" s="382"/>
      <c r="M37" s="382"/>
      <c r="N37" s="382"/>
      <c r="O37" s="382"/>
      <c r="P37" s="382"/>
      <c r="Q37" s="382"/>
      <c r="R37" s="382"/>
      <c r="S37" s="382"/>
      <c r="T37" s="382"/>
      <c r="U37" s="383"/>
      <c r="V37" s="381"/>
      <c r="W37" s="382"/>
      <c r="X37" s="382"/>
      <c r="Y37" s="382"/>
      <c r="Z37" s="382"/>
      <c r="AA37" s="382"/>
      <c r="AB37" s="383"/>
      <c r="AC37" s="91"/>
      <c r="AD37" s="91"/>
      <c r="AE37" s="91"/>
      <c r="AF37" s="91"/>
    </row>
    <row r="38" spans="1:32" s="115" customFormat="1" ht="15" customHeight="1">
      <c r="A38" s="123"/>
      <c r="B38" s="384" t="s">
        <v>222</v>
      </c>
      <c r="C38" s="384"/>
      <c r="D38" s="384"/>
      <c r="E38" s="384"/>
      <c r="F38" s="384"/>
      <c r="G38" s="384"/>
      <c r="H38" s="384"/>
      <c r="I38" s="384"/>
      <c r="J38" s="384"/>
      <c r="K38" s="384"/>
      <c r="L38" s="384"/>
      <c r="M38" s="384"/>
      <c r="N38" s="384"/>
      <c r="O38" s="384"/>
      <c r="P38" s="384"/>
      <c r="Q38" s="384"/>
      <c r="R38" s="384"/>
      <c r="S38" s="384"/>
      <c r="T38" s="384"/>
      <c r="U38" s="384"/>
      <c r="V38" s="384"/>
      <c r="W38" s="384"/>
      <c r="X38" s="384"/>
      <c r="Y38" s="384"/>
      <c r="Z38" s="384"/>
      <c r="AA38" s="384"/>
    </row>
    <row r="39" spans="1:32" s="115" customFormat="1" ht="30" customHeight="1">
      <c r="A39" s="123"/>
      <c r="B39" s="386" t="s">
        <v>223</v>
      </c>
      <c r="C39" s="386"/>
      <c r="D39" s="386"/>
      <c r="E39" s="386"/>
      <c r="F39" s="386"/>
      <c r="G39" s="386"/>
      <c r="H39" s="386"/>
      <c r="I39" s="386"/>
      <c r="J39" s="386"/>
      <c r="K39" s="386"/>
      <c r="L39" s="386"/>
      <c r="M39" s="386"/>
      <c r="N39" s="386"/>
      <c r="O39" s="386"/>
      <c r="P39" s="386"/>
      <c r="Q39" s="386"/>
      <c r="R39" s="386"/>
      <c r="S39" s="386"/>
      <c r="T39" s="386"/>
      <c r="U39" s="386"/>
      <c r="V39" s="386"/>
      <c r="W39" s="386"/>
      <c r="X39" s="386"/>
      <c r="Y39" s="386"/>
      <c r="Z39" s="386"/>
      <c r="AA39" s="386"/>
    </row>
    <row r="40" spans="1:32" s="115" customFormat="1" ht="15" customHeight="1">
      <c r="A40" s="123"/>
      <c r="B40" s="384" t="s">
        <v>263</v>
      </c>
      <c r="C40" s="384"/>
      <c r="D40" s="384"/>
      <c r="E40" s="384"/>
      <c r="F40" s="384"/>
      <c r="G40" s="384"/>
      <c r="H40" s="384"/>
      <c r="I40" s="384"/>
      <c r="J40" s="384"/>
      <c r="K40" s="384"/>
      <c r="L40" s="384"/>
      <c r="M40" s="384"/>
      <c r="N40" s="384"/>
      <c r="O40" s="384"/>
      <c r="P40" s="384"/>
      <c r="Q40" s="384"/>
      <c r="R40" s="384"/>
      <c r="S40" s="384"/>
      <c r="T40" s="384"/>
      <c r="U40" s="384"/>
      <c r="V40" s="384"/>
      <c r="W40" s="384"/>
      <c r="X40" s="384"/>
      <c r="Y40" s="384"/>
      <c r="Z40" s="384"/>
      <c r="AA40" s="384"/>
    </row>
    <row r="41" spans="1:32" s="115" customFormat="1" ht="15" customHeight="1">
      <c r="A41" s="123"/>
      <c r="B41" s="384" t="s">
        <v>224</v>
      </c>
      <c r="C41" s="384"/>
      <c r="D41" s="384"/>
      <c r="E41" s="384"/>
      <c r="F41" s="384"/>
      <c r="G41" s="384"/>
      <c r="H41" s="384"/>
      <c r="I41" s="384"/>
      <c r="J41" s="384"/>
      <c r="K41" s="384"/>
      <c r="L41" s="384"/>
      <c r="M41" s="384"/>
      <c r="N41" s="384"/>
      <c r="O41" s="384"/>
      <c r="P41" s="384"/>
      <c r="Q41" s="384"/>
      <c r="R41" s="384"/>
      <c r="S41" s="384"/>
      <c r="T41" s="384"/>
      <c r="U41" s="384"/>
      <c r="V41" s="384"/>
      <c r="W41" s="384"/>
      <c r="X41" s="384"/>
      <c r="Y41" s="384"/>
      <c r="Z41" s="384"/>
      <c r="AA41" s="384"/>
    </row>
    <row r="42" spans="1:32" s="115" customFormat="1" ht="15" customHeight="1">
      <c r="A42" s="123"/>
      <c r="B42" s="384" t="s">
        <v>225</v>
      </c>
      <c r="C42" s="384"/>
      <c r="D42" s="384"/>
      <c r="E42" s="384"/>
      <c r="F42" s="384"/>
      <c r="G42" s="384"/>
      <c r="H42" s="384"/>
      <c r="I42" s="384"/>
      <c r="J42" s="384"/>
      <c r="K42" s="384"/>
      <c r="L42" s="384"/>
      <c r="M42" s="384"/>
      <c r="N42" s="384"/>
      <c r="O42" s="384"/>
      <c r="P42" s="384"/>
      <c r="Q42" s="384"/>
      <c r="R42" s="384"/>
      <c r="S42" s="384"/>
      <c r="T42" s="384"/>
      <c r="U42" s="384"/>
      <c r="V42" s="384"/>
      <c r="W42" s="384"/>
      <c r="X42" s="384"/>
      <c r="Y42" s="384"/>
      <c r="Z42" s="384"/>
      <c r="AA42" s="384"/>
      <c r="AB42" s="384"/>
    </row>
    <row r="43" spans="1:32" ht="18.649999999999999" customHeight="1">
      <c r="A43" s="91"/>
      <c r="B43" s="385"/>
      <c r="C43" s="385"/>
      <c r="D43" s="385"/>
      <c r="E43" s="385"/>
      <c r="F43" s="189"/>
      <c r="G43" s="189"/>
      <c r="H43" s="189"/>
      <c r="I43" s="189"/>
      <c r="J43" s="191"/>
      <c r="K43" s="191"/>
      <c r="L43" s="191"/>
      <c r="M43" s="191"/>
      <c r="N43" s="191"/>
      <c r="O43" s="191"/>
      <c r="P43" s="191"/>
      <c r="Q43" s="191"/>
      <c r="R43" s="191"/>
      <c r="S43" s="191"/>
      <c r="T43" s="191"/>
      <c r="U43" s="191"/>
      <c r="V43" s="191"/>
      <c r="W43" s="191"/>
      <c r="X43" s="191"/>
      <c r="Y43" s="191"/>
      <c r="Z43" s="191"/>
      <c r="AA43" s="191"/>
      <c r="AB43" s="189"/>
      <c r="AC43" s="91"/>
      <c r="AD43" s="91"/>
      <c r="AE43" s="91"/>
      <c r="AF43" s="91"/>
    </row>
    <row r="44" spans="1:32" ht="18" customHeight="1">
      <c r="A44" s="91"/>
      <c r="B44" s="191"/>
      <c r="C44" s="191"/>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91"/>
      <c r="AC44" s="91"/>
      <c r="AD44" s="91"/>
      <c r="AE44" s="91"/>
      <c r="AF44" s="91"/>
    </row>
    <row r="45" spans="1:32" ht="18" customHeight="1">
      <c r="A45" s="91"/>
      <c r="B45" s="191"/>
      <c r="C45" s="191"/>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91"/>
      <c r="AC45" s="91"/>
      <c r="AD45" s="91"/>
      <c r="AE45" s="91"/>
      <c r="AF45" s="91"/>
    </row>
    <row r="46" spans="1:32" ht="40.25" customHeight="1">
      <c r="A46" s="124"/>
      <c r="B46" s="125"/>
      <c r="C46" s="124"/>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26"/>
      <c r="AC46" s="91"/>
      <c r="AD46" s="91"/>
      <c r="AE46" s="91"/>
      <c r="AF46" s="91"/>
    </row>
  </sheetData>
  <mergeCells count="70">
    <mergeCell ref="O8:AA8"/>
    <mergeCell ref="A10:AC10"/>
    <mergeCell ref="B12:D12"/>
    <mergeCell ref="B14:D14"/>
    <mergeCell ref="V1:X1"/>
    <mergeCell ref="Z1:AB1"/>
    <mergeCell ref="V3:AB3"/>
    <mergeCell ref="B4:F4"/>
    <mergeCell ref="J5:L7"/>
    <mergeCell ref="M5:N5"/>
    <mergeCell ref="O5:AC5"/>
    <mergeCell ref="O6:AC6"/>
    <mergeCell ref="M7:N7"/>
    <mergeCell ref="O7:AC7"/>
    <mergeCell ref="F14:AA14"/>
    <mergeCell ref="B16:D16"/>
    <mergeCell ref="F16:AA16"/>
    <mergeCell ref="B20:AA20"/>
    <mergeCell ref="B22:AA22"/>
    <mergeCell ref="H26:P26"/>
    <mergeCell ref="B18:D18"/>
    <mergeCell ref="F18:Y18"/>
    <mergeCell ref="F19:G19"/>
    <mergeCell ref="H19:I19"/>
    <mergeCell ref="K19:L19"/>
    <mergeCell ref="N19:O19"/>
    <mergeCell ref="V19:W19"/>
    <mergeCell ref="Y19:Z19"/>
    <mergeCell ref="B28:C29"/>
    <mergeCell ref="D28:H29"/>
    <mergeCell ref="I28:AB28"/>
    <mergeCell ref="I29:R29"/>
    <mergeCell ref="S29:AB29"/>
    <mergeCell ref="B38:AA38"/>
    <mergeCell ref="B30:H30"/>
    <mergeCell ref="I30:J30"/>
    <mergeCell ref="K30:AB30"/>
    <mergeCell ref="B31:H33"/>
    <mergeCell ref="I31:J33"/>
    <mergeCell ref="L31:M31"/>
    <mergeCell ref="N31:Q31"/>
    <mergeCell ref="R31:S31"/>
    <mergeCell ref="T31:V31"/>
    <mergeCell ref="W31:Y31"/>
    <mergeCell ref="B34:H34"/>
    <mergeCell ref="I34:J34"/>
    <mergeCell ref="K34:U34"/>
    <mergeCell ref="V34:AB34"/>
    <mergeCell ref="B35:H35"/>
    <mergeCell ref="I35:J35"/>
    <mergeCell ref="K35:U35"/>
    <mergeCell ref="V35:AB35"/>
    <mergeCell ref="Z31:AA31"/>
    <mergeCell ref="L32:P32"/>
    <mergeCell ref="Q32:R32"/>
    <mergeCell ref="L33:P33"/>
    <mergeCell ref="Q33:AB33"/>
    <mergeCell ref="B40:AA40"/>
    <mergeCell ref="B41:AA41"/>
    <mergeCell ref="B42:AB42"/>
    <mergeCell ref="B43:E43"/>
    <mergeCell ref="B39:AA39"/>
    <mergeCell ref="B36:H36"/>
    <mergeCell ref="I36:J36"/>
    <mergeCell ref="K36:U36"/>
    <mergeCell ref="V36:AB36"/>
    <mergeCell ref="B37:H37"/>
    <mergeCell ref="I37:J37"/>
    <mergeCell ref="K37:U37"/>
    <mergeCell ref="V37:AB37"/>
  </mergeCells>
  <phoneticPr fontId="1"/>
  <pageMargins left="0.9055118110236221" right="0.51181102362204722" top="0.74803149606299213" bottom="0.74803149606299213" header="0.31496062992125984" footer="0.31496062992125984"/>
  <pageSetup paperSize="9" scale="9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49"/>
  <sheetViews>
    <sheetView view="pageBreakPreview" zoomScale="80" zoomScaleNormal="70" zoomScaleSheetLayoutView="80" workbookViewId="0">
      <selection activeCell="G9" sqref="G9:K9"/>
    </sheetView>
  </sheetViews>
  <sheetFormatPr defaultColWidth="8.08203125" defaultRowHeight="39" customHeight="1"/>
  <cols>
    <col min="1" max="1" width="1.5" style="63" customWidth="1"/>
    <col min="2" max="2" width="11.1640625" style="64" customWidth="1"/>
    <col min="3" max="3" width="6.08203125" style="63" customWidth="1"/>
    <col min="4" max="10" width="7" style="63" customWidth="1"/>
    <col min="11" max="11" width="16.58203125" style="63" customWidth="1"/>
    <col min="12" max="12" width="2.6640625" style="63" customWidth="1"/>
    <col min="13" max="16384" width="8.08203125" style="63"/>
  </cols>
  <sheetData>
    <row r="1" spans="1:12" ht="16.5" customHeight="1">
      <c r="A1" s="467" t="s">
        <v>126</v>
      </c>
      <c r="B1" s="467"/>
      <c r="C1" s="467"/>
    </row>
    <row r="2" spans="1:12" ht="21">
      <c r="A2" s="69"/>
      <c r="B2" s="471" t="s">
        <v>125</v>
      </c>
      <c r="C2" s="471"/>
      <c r="D2" s="471"/>
      <c r="E2" s="471"/>
      <c r="F2" s="471"/>
      <c r="G2" s="471"/>
      <c r="H2" s="471"/>
      <c r="I2" s="471"/>
      <c r="J2" s="471"/>
      <c r="K2" s="471"/>
      <c r="L2" s="69"/>
    </row>
    <row r="3" spans="1:12" ht="9.75" customHeight="1">
      <c r="A3" s="69"/>
      <c r="B3" s="73"/>
      <c r="L3" s="69"/>
    </row>
    <row r="4" spans="1:12" ht="17.25" customHeight="1">
      <c r="B4" s="72"/>
      <c r="C4" s="72"/>
      <c r="D4" s="72"/>
      <c r="E4" s="72"/>
      <c r="F4" s="72"/>
      <c r="G4" s="64"/>
      <c r="H4" s="75"/>
      <c r="I4" s="468" t="str">
        <f>"令和"&amp;共通項目入力シート!C9&amp;"年"&amp;共通項目入力シート!E9&amp;"月"&amp;共通項目入力シート!G9&amp;"日  "</f>
        <v xml:space="preserve">令和年月日  </v>
      </c>
      <c r="J4" s="468"/>
      <c r="K4" s="468"/>
    </row>
    <row r="5" spans="1:12" ht="17.25" customHeight="1">
      <c r="B5" s="73" t="s">
        <v>124</v>
      </c>
      <c r="C5" s="72"/>
      <c r="D5" s="72"/>
      <c r="E5" s="72"/>
      <c r="F5" s="72"/>
      <c r="G5" s="72"/>
      <c r="H5" s="72"/>
      <c r="I5" s="72"/>
    </row>
    <row r="6" spans="1:12" ht="17.25" customHeight="1">
      <c r="B6" s="467" t="s">
        <v>254</v>
      </c>
      <c r="C6" s="467"/>
      <c r="D6" s="467"/>
      <c r="E6" s="72"/>
      <c r="F6" s="72"/>
      <c r="G6" s="72"/>
      <c r="H6" s="72"/>
      <c r="I6" s="72"/>
    </row>
    <row r="7" spans="1:12" ht="27" customHeight="1">
      <c r="C7" s="468"/>
      <c r="D7" s="75" t="s">
        <v>129</v>
      </c>
      <c r="E7" s="474" t="s">
        <v>123</v>
      </c>
      <c r="F7" s="474"/>
      <c r="G7" s="472" t="str">
        <f>共通項目入力シート!C20&amp;IF(共通項目入力シート!C22="","",共通項目入力シート!C22)</f>
        <v/>
      </c>
      <c r="H7" s="472"/>
      <c r="I7" s="472"/>
      <c r="J7" s="472"/>
      <c r="K7" s="472"/>
    </row>
    <row r="8" spans="1:12" ht="27" customHeight="1">
      <c r="C8" s="468"/>
      <c r="D8" s="74" t="s">
        <v>130</v>
      </c>
      <c r="E8" s="467" t="s">
        <v>122</v>
      </c>
      <c r="F8" s="467"/>
      <c r="G8" s="473">
        <f>共通項目入力シート!C24</f>
        <v>0</v>
      </c>
      <c r="H8" s="473"/>
      <c r="I8" s="473"/>
      <c r="J8" s="473"/>
      <c r="K8" s="473"/>
    </row>
    <row r="9" spans="1:12" ht="27" customHeight="1">
      <c r="C9" s="71"/>
      <c r="D9" s="75"/>
      <c r="E9" s="475" t="s">
        <v>121</v>
      </c>
      <c r="F9" s="475"/>
      <c r="G9" s="476" t="str">
        <f>共通項目入力シート!C26&amp;"　"&amp;共通項目入力シート!C28</f>
        <v>　</v>
      </c>
      <c r="H9" s="476"/>
      <c r="I9" s="476"/>
      <c r="J9" s="476"/>
      <c r="K9" s="476"/>
    </row>
    <row r="10" spans="1:12" ht="9" customHeight="1">
      <c r="C10" s="71"/>
      <c r="D10" s="70"/>
    </row>
    <row r="11" spans="1:12" ht="17.149999999999999" customHeight="1">
      <c r="A11" s="69"/>
      <c r="B11" s="470" t="s">
        <v>128</v>
      </c>
      <c r="C11" s="470"/>
      <c r="D11" s="470"/>
      <c r="E11" s="470"/>
      <c r="F11" s="470"/>
      <c r="G11" s="470"/>
      <c r="H11" s="470"/>
      <c r="I11" s="470"/>
      <c r="J11" s="470"/>
      <c r="K11" s="470"/>
      <c r="L11" s="69"/>
    </row>
    <row r="12" spans="1:12" ht="17.149999999999999" customHeight="1">
      <c r="A12" s="69"/>
      <c r="B12" s="469" t="s">
        <v>127</v>
      </c>
      <c r="C12" s="469"/>
      <c r="D12" s="469"/>
      <c r="E12" s="469"/>
      <c r="F12" s="469"/>
      <c r="G12" s="469"/>
      <c r="H12" s="469"/>
      <c r="I12" s="469"/>
      <c r="J12" s="469"/>
      <c r="K12" s="469"/>
      <c r="L12" s="69"/>
    </row>
    <row r="13" spans="1:12" ht="17.149999999999999" customHeight="1">
      <c r="B13" s="434" t="s">
        <v>120</v>
      </c>
      <c r="C13" s="434"/>
      <c r="D13" s="434"/>
      <c r="E13" s="434"/>
      <c r="F13" s="434"/>
      <c r="G13" s="434"/>
      <c r="H13" s="434"/>
      <c r="I13" s="434"/>
      <c r="J13" s="434"/>
      <c r="K13" s="434"/>
    </row>
    <row r="14" spans="1:12" ht="9" customHeight="1" thickBot="1"/>
    <row r="15" spans="1:12" ht="25.5" customHeight="1" thickBot="1">
      <c r="A15" s="193"/>
      <c r="B15" s="194" t="s">
        <v>264</v>
      </c>
      <c r="C15" s="195"/>
      <c r="D15" s="195"/>
      <c r="E15" s="195"/>
      <c r="F15" s="196"/>
      <c r="G15" s="197"/>
      <c r="H15" s="198"/>
      <c r="I15" s="199"/>
      <c r="J15" s="199"/>
      <c r="K15" s="199"/>
    </row>
    <row r="16" spans="1:12" ht="25.5" customHeight="1" thickBot="1">
      <c r="B16" s="435" t="s">
        <v>119</v>
      </c>
      <c r="C16" s="436"/>
      <c r="D16" s="437"/>
      <c r="E16" s="437"/>
      <c r="F16" s="436"/>
      <c r="G16" s="76" t="s">
        <v>118</v>
      </c>
      <c r="H16" s="432"/>
      <c r="I16" s="432"/>
      <c r="J16" s="432"/>
      <c r="K16" s="433"/>
    </row>
    <row r="17" spans="2:11" ht="21.9" customHeight="1">
      <c r="B17" s="438" t="s">
        <v>145</v>
      </c>
      <c r="C17" s="440" t="s">
        <v>68</v>
      </c>
      <c r="D17" s="441"/>
      <c r="E17" s="68" t="s">
        <v>54</v>
      </c>
      <c r="F17" s="450"/>
      <c r="G17" s="451"/>
      <c r="H17" s="451"/>
      <c r="I17" s="451"/>
      <c r="J17" s="451"/>
      <c r="K17" s="67" t="s">
        <v>53</v>
      </c>
    </row>
    <row r="18" spans="2:11" ht="21.9" customHeight="1">
      <c r="B18" s="439"/>
      <c r="C18" s="442" t="s">
        <v>117</v>
      </c>
      <c r="D18" s="456"/>
      <c r="E18" s="444"/>
      <c r="F18" s="445"/>
      <c r="G18" s="445"/>
      <c r="H18" s="445"/>
      <c r="I18" s="445"/>
      <c r="J18" s="445"/>
      <c r="K18" s="446"/>
    </row>
    <row r="19" spans="2:11" ht="21.9" customHeight="1">
      <c r="B19" s="439"/>
      <c r="C19" s="442" t="s">
        <v>60</v>
      </c>
      <c r="D19" s="456"/>
      <c r="E19" s="447"/>
      <c r="F19" s="448"/>
      <c r="G19" s="448"/>
      <c r="H19" s="448"/>
      <c r="I19" s="448"/>
      <c r="J19" s="448"/>
      <c r="K19" s="449"/>
    </row>
    <row r="20" spans="2:11" ht="21.9" customHeight="1">
      <c r="B20" s="439"/>
      <c r="C20" s="442" t="s">
        <v>116</v>
      </c>
      <c r="D20" s="443"/>
      <c r="E20" s="453"/>
      <c r="F20" s="443"/>
      <c r="G20" s="443"/>
      <c r="H20" s="89" t="s">
        <v>226</v>
      </c>
      <c r="I20" s="454"/>
      <c r="J20" s="443"/>
      <c r="K20" s="455"/>
    </row>
    <row r="21" spans="2:11" ht="21.9" customHeight="1">
      <c r="B21" s="439"/>
      <c r="C21" s="442" t="s">
        <v>115</v>
      </c>
      <c r="D21" s="456"/>
      <c r="E21" s="457"/>
      <c r="F21" s="458"/>
      <c r="G21" s="458"/>
      <c r="H21" s="458"/>
      <c r="I21" s="458"/>
      <c r="J21" s="459" t="s">
        <v>87</v>
      </c>
      <c r="K21" s="460"/>
    </row>
    <row r="22" spans="2:11" ht="21.9" customHeight="1" thickBot="1">
      <c r="B22" s="439"/>
      <c r="C22" s="444" t="s">
        <v>114</v>
      </c>
      <c r="D22" s="452"/>
      <c r="E22" s="425"/>
      <c r="F22" s="426"/>
      <c r="G22" s="426"/>
      <c r="H22" s="426"/>
      <c r="I22" s="426"/>
      <c r="J22" s="426"/>
      <c r="K22" s="427"/>
    </row>
    <row r="23" spans="2:11" ht="21.9" customHeight="1">
      <c r="B23" s="463" t="s">
        <v>146</v>
      </c>
      <c r="C23" s="465" t="s">
        <v>68</v>
      </c>
      <c r="D23" s="462"/>
      <c r="E23" s="68" t="s">
        <v>54</v>
      </c>
      <c r="F23" s="451"/>
      <c r="G23" s="451"/>
      <c r="H23" s="451"/>
      <c r="I23" s="451"/>
      <c r="J23" s="451"/>
      <c r="K23" s="67" t="s">
        <v>53</v>
      </c>
    </row>
    <row r="24" spans="2:11" ht="21.9" customHeight="1">
      <c r="B24" s="439"/>
      <c r="C24" s="442" t="s">
        <v>117</v>
      </c>
      <c r="D24" s="456"/>
      <c r="E24" s="444"/>
      <c r="F24" s="445"/>
      <c r="G24" s="445"/>
      <c r="H24" s="445"/>
      <c r="I24" s="445"/>
      <c r="J24" s="445"/>
      <c r="K24" s="446"/>
    </row>
    <row r="25" spans="2:11" ht="21.9" customHeight="1">
      <c r="B25" s="439"/>
      <c r="C25" s="442" t="s">
        <v>60</v>
      </c>
      <c r="D25" s="456"/>
      <c r="E25" s="442"/>
      <c r="F25" s="443"/>
      <c r="G25" s="443"/>
      <c r="H25" s="443"/>
      <c r="I25" s="443"/>
      <c r="J25" s="443"/>
      <c r="K25" s="455"/>
    </row>
    <row r="26" spans="2:11" ht="21.9" customHeight="1">
      <c r="B26" s="439"/>
      <c r="C26" s="442" t="s">
        <v>116</v>
      </c>
      <c r="D26" s="443"/>
      <c r="E26" s="453"/>
      <c r="F26" s="443"/>
      <c r="G26" s="443"/>
      <c r="H26" s="89" t="s">
        <v>226</v>
      </c>
      <c r="I26" s="454"/>
      <c r="J26" s="443"/>
      <c r="K26" s="455"/>
    </row>
    <row r="27" spans="2:11" ht="21.9" customHeight="1">
      <c r="B27" s="439"/>
      <c r="C27" s="442" t="s">
        <v>115</v>
      </c>
      <c r="D27" s="456"/>
      <c r="E27" s="430"/>
      <c r="F27" s="431"/>
      <c r="G27" s="431"/>
      <c r="H27" s="431"/>
      <c r="I27" s="431"/>
      <c r="J27" s="423" t="s">
        <v>87</v>
      </c>
      <c r="K27" s="424"/>
    </row>
    <row r="28" spans="2:11" ht="21.9" customHeight="1" thickBot="1">
      <c r="B28" s="464"/>
      <c r="C28" s="420" t="s">
        <v>114</v>
      </c>
      <c r="D28" s="466"/>
      <c r="E28" s="420"/>
      <c r="F28" s="421"/>
      <c r="G28" s="421"/>
      <c r="H28" s="421"/>
      <c r="I28" s="421"/>
      <c r="J28" s="421"/>
      <c r="K28" s="422"/>
    </row>
    <row r="29" spans="2:11" ht="21.9" customHeight="1">
      <c r="B29" s="463" t="s">
        <v>147</v>
      </c>
      <c r="C29" s="465" t="s">
        <v>68</v>
      </c>
      <c r="D29" s="462"/>
      <c r="E29" s="68" t="s">
        <v>54</v>
      </c>
      <c r="F29" s="451"/>
      <c r="G29" s="451"/>
      <c r="H29" s="451"/>
      <c r="I29" s="451"/>
      <c r="J29" s="451"/>
      <c r="K29" s="67" t="s">
        <v>53</v>
      </c>
    </row>
    <row r="30" spans="2:11" ht="21.9" customHeight="1">
      <c r="B30" s="439"/>
      <c r="C30" s="442" t="s">
        <v>117</v>
      </c>
      <c r="D30" s="456"/>
      <c r="E30" s="444"/>
      <c r="F30" s="445"/>
      <c r="G30" s="445"/>
      <c r="H30" s="445"/>
      <c r="I30" s="445"/>
      <c r="J30" s="445"/>
      <c r="K30" s="446"/>
    </row>
    <row r="31" spans="2:11" ht="21.9" customHeight="1">
      <c r="B31" s="439"/>
      <c r="C31" s="442" t="s">
        <v>60</v>
      </c>
      <c r="D31" s="456"/>
      <c r="E31" s="453"/>
      <c r="F31" s="443"/>
      <c r="G31" s="443"/>
      <c r="H31" s="443"/>
      <c r="I31" s="443"/>
      <c r="J31" s="443"/>
      <c r="K31" s="455"/>
    </row>
    <row r="32" spans="2:11" ht="21.9" customHeight="1">
      <c r="B32" s="439"/>
      <c r="C32" s="442" t="s">
        <v>116</v>
      </c>
      <c r="D32" s="443"/>
      <c r="E32" s="453"/>
      <c r="F32" s="443"/>
      <c r="G32" s="443"/>
      <c r="H32" s="89" t="s">
        <v>226</v>
      </c>
      <c r="I32" s="454"/>
      <c r="J32" s="443"/>
      <c r="K32" s="455"/>
    </row>
    <row r="33" spans="1:11" ht="21.9" customHeight="1">
      <c r="B33" s="439"/>
      <c r="C33" s="442" t="s">
        <v>115</v>
      </c>
      <c r="D33" s="456"/>
      <c r="E33" s="428"/>
      <c r="F33" s="429"/>
      <c r="G33" s="429"/>
      <c r="H33" s="429"/>
      <c r="I33" s="429"/>
      <c r="J33" s="423" t="s">
        <v>87</v>
      </c>
      <c r="K33" s="424"/>
    </row>
    <row r="34" spans="1:11" ht="21.9" customHeight="1" thickBot="1">
      <c r="B34" s="464"/>
      <c r="C34" s="420" t="s">
        <v>114</v>
      </c>
      <c r="D34" s="466"/>
      <c r="E34" s="425"/>
      <c r="F34" s="426"/>
      <c r="G34" s="426"/>
      <c r="H34" s="426"/>
      <c r="I34" s="426"/>
      <c r="J34" s="426"/>
      <c r="K34" s="427"/>
    </row>
    <row r="35" spans="1:11" ht="6.75" customHeight="1"/>
    <row r="36" spans="1:11" ht="9" customHeight="1" thickBot="1">
      <c r="B36" s="66"/>
      <c r="C36" s="65"/>
      <c r="D36" s="65"/>
      <c r="E36" s="65"/>
      <c r="F36" s="65"/>
      <c r="G36" s="65"/>
      <c r="H36" s="65"/>
      <c r="I36" s="65"/>
      <c r="J36" s="65"/>
      <c r="K36" s="65"/>
    </row>
    <row r="37" spans="1:11" ht="6.75" customHeight="1"/>
    <row r="38" spans="1:11" ht="20.25" customHeight="1" thickBot="1">
      <c r="B38" s="64" t="s">
        <v>113</v>
      </c>
    </row>
    <row r="39" spans="1:11" ht="23.25" customHeight="1">
      <c r="B39" s="461" t="s">
        <v>112</v>
      </c>
      <c r="C39" s="462"/>
      <c r="D39" s="465" t="s">
        <v>111</v>
      </c>
      <c r="E39" s="462"/>
      <c r="F39" s="465" t="s">
        <v>110</v>
      </c>
      <c r="G39" s="462"/>
      <c r="H39" s="465" t="s">
        <v>109</v>
      </c>
      <c r="I39" s="462"/>
      <c r="J39" s="465" t="s">
        <v>108</v>
      </c>
      <c r="K39" s="481"/>
    </row>
    <row r="40" spans="1:11" ht="35.25" customHeight="1">
      <c r="B40" s="479" t="s">
        <v>107</v>
      </c>
      <c r="C40" s="480"/>
      <c r="D40" s="442"/>
      <c r="E40" s="456"/>
      <c r="F40" s="442"/>
      <c r="G40" s="456"/>
      <c r="H40" s="442"/>
      <c r="I40" s="456"/>
      <c r="J40" s="442"/>
      <c r="K40" s="455"/>
    </row>
    <row r="41" spans="1:11" ht="35.25" customHeight="1">
      <c r="B41" s="479" t="s">
        <v>107</v>
      </c>
      <c r="C41" s="480"/>
      <c r="D41" s="442"/>
      <c r="E41" s="456"/>
      <c r="F41" s="442"/>
      <c r="G41" s="456"/>
      <c r="H41" s="442"/>
      <c r="I41" s="456"/>
      <c r="J41" s="442"/>
      <c r="K41" s="455"/>
    </row>
    <row r="42" spans="1:11" ht="35.25" customHeight="1" thickBot="1">
      <c r="B42" s="482" t="s">
        <v>107</v>
      </c>
      <c r="C42" s="483"/>
      <c r="D42" s="477"/>
      <c r="E42" s="484"/>
      <c r="F42" s="477"/>
      <c r="G42" s="484"/>
      <c r="H42" s="477"/>
      <c r="I42" s="484"/>
      <c r="J42" s="477"/>
      <c r="K42" s="478"/>
    </row>
    <row r="43" spans="1:11" ht="39" customHeight="1">
      <c r="A43" s="193"/>
      <c r="B43" s="200"/>
      <c r="C43" s="193"/>
      <c r="D43" s="193"/>
      <c r="E43" s="193"/>
      <c r="F43" s="193"/>
      <c r="G43" s="193"/>
      <c r="H43" s="193"/>
      <c r="I43" s="193"/>
      <c r="J43" s="193"/>
      <c r="K43" s="193"/>
    </row>
    <row r="44" spans="1:11" ht="39" customHeight="1">
      <c r="A44" s="193"/>
      <c r="B44" s="200" t="s">
        <v>265</v>
      </c>
      <c r="C44" s="193"/>
      <c r="D44" s="193"/>
      <c r="E44" s="193"/>
      <c r="F44" s="193"/>
      <c r="G44" s="193"/>
      <c r="H44" s="193"/>
      <c r="I44" s="193"/>
      <c r="J44" s="193"/>
      <c r="K44" s="193"/>
    </row>
    <row r="45" spans="1:11" ht="117.65" customHeight="1">
      <c r="A45" s="193"/>
      <c r="B45" s="485" t="s">
        <v>266</v>
      </c>
      <c r="C45" s="485"/>
      <c r="D45" s="485"/>
      <c r="E45" s="485"/>
      <c r="F45" s="485"/>
      <c r="G45" s="485"/>
      <c r="H45" s="485"/>
      <c r="I45" s="485"/>
      <c r="J45" s="485"/>
      <c r="K45" s="485"/>
    </row>
    <row r="46" spans="1:11" ht="129" customHeight="1">
      <c r="A46" s="193"/>
      <c r="B46" s="485" t="s">
        <v>267</v>
      </c>
      <c r="C46" s="485"/>
      <c r="D46" s="485"/>
      <c r="E46" s="485"/>
      <c r="F46" s="485"/>
      <c r="G46" s="485"/>
      <c r="H46" s="485"/>
      <c r="I46" s="485"/>
      <c r="J46" s="485"/>
      <c r="K46" s="485"/>
    </row>
    <row r="47" spans="1:11" ht="171.75" customHeight="1">
      <c r="A47" s="193"/>
      <c r="B47" s="485" t="s">
        <v>268</v>
      </c>
      <c r="C47" s="485"/>
      <c r="D47" s="485"/>
      <c r="E47" s="485"/>
      <c r="F47" s="485"/>
      <c r="G47" s="485"/>
      <c r="H47" s="485"/>
      <c r="I47" s="485"/>
      <c r="J47" s="485"/>
      <c r="K47" s="485"/>
    </row>
    <row r="48" spans="1:11" ht="53.25" customHeight="1">
      <c r="A48" s="193"/>
      <c r="B48" s="485" t="s">
        <v>269</v>
      </c>
      <c r="C48" s="485"/>
      <c r="D48" s="485"/>
      <c r="E48" s="485"/>
      <c r="F48" s="485"/>
      <c r="G48" s="485"/>
      <c r="H48" s="485"/>
      <c r="I48" s="485"/>
      <c r="J48" s="485"/>
      <c r="K48" s="485"/>
    </row>
    <row r="49" spans="1:11" ht="43.5" customHeight="1">
      <c r="A49" s="193"/>
      <c r="B49" s="485" t="s">
        <v>270</v>
      </c>
      <c r="C49" s="485"/>
      <c r="D49" s="485"/>
      <c r="E49" s="485"/>
      <c r="F49" s="485"/>
      <c r="G49" s="485"/>
      <c r="H49" s="485"/>
      <c r="I49" s="485"/>
      <c r="J49" s="485"/>
      <c r="K49" s="485"/>
    </row>
  </sheetData>
  <mergeCells count="87">
    <mergeCell ref="B45:K45"/>
    <mergeCell ref="B46:K46"/>
    <mergeCell ref="B47:K47"/>
    <mergeCell ref="B48:K48"/>
    <mergeCell ref="B49:K49"/>
    <mergeCell ref="J42:K42"/>
    <mergeCell ref="B41:C41"/>
    <mergeCell ref="J39:K39"/>
    <mergeCell ref="J40:K40"/>
    <mergeCell ref="B42:C42"/>
    <mergeCell ref="D42:E42"/>
    <mergeCell ref="F42:G42"/>
    <mergeCell ref="H42:I42"/>
    <mergeCell ref="D41:E41"/>
    <mergeCell ref="F39:G39"/>
    <mergeCell ref="F41:G41"/>
    <mergeCell ref="H41:I41"/>
    <mergeCell ref="H39:I39"/>
    <mergeCell ref="J41:K41"/>
    <mergeCell ref="B40:C40"/>
    <mergeCell ref="D40:E40"/>
    <mergeCell ref="A1:C1"/>
    <mergeCell ref="C7:C8"/>
    <mergeCell ref="B12:K12"/>
    <mergeCell ref="B11:K11"/>
    <mergeCell ref="B2:K2"/>
    <mergeCell ref="B6:D6"/>
    <mergeCell ref="I4:K4"/>
    <mergeCell ref="G7:K7"/>
    <mergeCell ref="G8:K8"/>
    <mergeCell ref="E7:F7"/>
    <mergeCell ref="E8:F8"/>
    <mergeCell ref="E9:F9"/>
    <mergeCell ref="G9:K9"/>
    <mergeCell ref="C31:D31"/>
    <mergeCell ref="E31:K31"/>
    <mergeCell ref="C32:D32"/>
    <mergeCell ref="B23:B28"/>
    <mergeCell ref="C27:D27"/>
    <mergeCell ref="C28:D28"/>
    <mergeCell ref="E25:K25"/>
    <mergeCell ref="C26:D26"/>
    <mergeCell ref="C23:D23"/>
    <mergeCell ref="E26:G26"/>
    <mergeCell ref="I26:K26"/>
    <mergeCell ref="C24:D24"/>
    <mergeCell ref="E24:K24"/>
    <mergeCell ref="C25:D25"/>
    <mergeCell ref="F23:J23"/>
    <mergeCell ref="J27:K27"/>
    <mergeCell ref="C21:D21"/>
    <mergeCell ref="E21:I21"/>
    <mergeCell ref="J21:K21"/>
    <mergeCell ref="F40:G40"/>
    <mergeCell ref="H40:I40"/>
    <mergeCell ref="I32:K32"/>
    <mergeCell ref="B39:C39"/>
    <mergeCell ref="B29:B34"/>
    <mergeCell ref="C29:D29"/>
    <mergeCell ref="F29:J29"/>
    <mergeCell ref="C30:D30"/>
    <mergeCell ref="C34:D34"/>
    <mergeCell ref="C33:D33"/>
    <mergeCell ref="E32:G32"/>
    <mergeCell ref="E30:K30"/>
    <mergeCell ref="D39:E39"/>
    <mergeCell ref="E22:K22"/>
    <mergeCell ref="H16:K16"/>
    <mergeCell ref="B13:K13"/>
    <mergeCell ref="B16:C16"/>
    <mergeCell ref="D16:F16"/>
    <mergeCell ref="B17:B22"/>
    <mergeCell ref="C17:D17"/>
    <mergeCell ref="C20:D20"/>
    <mergeCell ref="E18:K18"/>
    <mergeCell ref="E19:K19"/>
    <mergeCell ref="F17:J17"/>
    <mergeCell ref="C22:D22"/>
    <mergeCell ref="E20:G20"/>
    <mergeCell ref="I20:K20"/>
    <mergeCell ref="C18:D18"/>
    <mergeCell ref="C19:D19"/>
    <mergeCell ref="E28:K28"/>
    <mergeCell ref="J33:K33"/>
    <mergeCell ref="E34:K34"/>
    <mergeCell ref="E33:I33"/>
    <mergeCell ref="E27:I27"/>
  </mergeCells>
  <phoneticPr fontId="1"/>
  <pageMargins left="0.9055118110236221" right="0.51181102362204722" top="0.31496062992125984" bottom="0.31496062992125984" header="0.31496062992125984" footer="0.31496062992125984"/>
  <pageSetup paperSize="9" scale="89" orientation="portrait" r:id="rId1"/>
  <rowBreaks count="1" manualBreakCount="1">
    <brk id="42"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U36"/>
  <sheetViews>
    <sheetView view="pageBreakPreview" zoomScale="80" zoomScaleNormal="70" zoomScaleSheetLayoutView="80" workbookViewId="0">
      <selection activeCell="Z12" sqref="Z12"/>
    </sheetView>
  </sheetViews>
  <sheetFormatPr defaultColWidth="8.6640625" defaultRowHeight="13"/>
  <cols>
    <col min="1" max="23" width="3.6640625" style="6" customWidth="1"/>
    <col min="24" max="16384" width="8.6640625" style="6"/>
  </cols>
  <sheetData>
    <row r="1" spans="1:21" ht="20" customHeight="1">
      <c r="M1" s="207" t="s">
        <v>22</v>
      </c>
      <c r="N1" s="207"/>
      <c r="O1" s="25">
        <f>共通項目入力シート!C11</f>
        <v>0</v>
      </c>
      <c r="P1" s="6" t="s">
        <v>79</v>
      </c>
      <c r="Q1" s="25">
        <f>共通項目入力シート!E11</f>
        <v>0</v>
      </c>
      <c r="R1" s="6" t="s">
        <v>102</v>
      </c>
      <c r="S1" s="25">
        <f>共通項目入力シート!G11</f>
        <v>0</v>
      </c>
      <c r="T1" s="6" t="s">
        <v>81</v>
      </c>
    </row>
    <row r="2" spans="1:21" ht="20" customHeight="1"/>
    <row r="3" spans="1:21" ht="20" customHeight="1">
      <c r="A3" s="209" t="s">
        <v>91</v>
      </c>
      <c r="B3" s="209"/>
      <c r="C3" s="209"/>
      <c r="D3" s="209"/>
      <c r="E3" s="209"/>
    </row>
    <row r="4" spans="1:21" ht="20" customHeight="1"/>
    <row r="5" spans="1:21" ht="20" customHeight="1">
      <c r="K5" s="207" t="s">
        <v>77</v>
      </c>
      <c r="L5" s="207"/>
      <c r="M5" s="213">
        <f>共通項目入力シート!C20</f>
        <v>0</v>
      </c>
      <c r="N5" s="213"/>
      <c r="O5" s="213"/>
      <c r="P5" s="213"/>
      <c r="Q5" s="213"/>
      <c r="R5" s="213"/>
      <c r="S5" s="213"/>
      <c r="T5" s="213"/>
      <c r="U5" s="213"/>
    </row>
    <row r="6" spans="1:21" ht="20" customHeight="1">
      <c r="B6" s="4"/>
      <c r="C6" s="4"/>
      <c r="D6" s="4"/>
      <c r="E6" s="4"/>
      <c r="F6" s="4"/>
      <c r="G6" s="4"/>
      <c r="H6" s="207" t="s">
        <v>257</v>
      </c>
      <c r="I6" s="207"/>
      <c r="J6" s="4"/>
      <c r="K6" s="211" t="s">
        <v>131</v>
      </c>
      <c r="L6" s="211"/>
      <c r="M6" s="213" t="str">
        <f>IF(共通項目入力シート!C22="","",共通項目入力シート!C22)</f>
        <v/>
      </c>
      <c r="N6" s="213"/>
      <c r="O6" s="213"/>
      <c r="P6" s="213"/>
      <c r="Q6" s="213"/>
      <c r="R6" s="213"/>
      <c r="S6" s="213"/>
      <c r="T6" s="213"/>
      <c r="U6" s="213"/>
    </row>
    <row r="7" spans="1:21" ht="20" customHeight="1">
      <c r="K7" s="208" t="s">
        <v>132</v>
      </c>
      <c r="L7" s="208"/>
      <c r="M7" s="213">
        <f>共通項目入力シート!C24</f>
        <v>0</v>
      </c>
      <c r="N7" s="213"/>
      <c r="O7" s="213"/>
      <c r="P7" s="213"/>
      <c r="Q7" s="213"/>
      <c r="R7" s="213"/>
      <c r="S7" s="213"/>
      <c r="T7" s="213"/>
      <c r="U7" s="213"/>
    </row>
    <row r="8" spans="1:21" ht="20" customHeight="1">
      <c r="K8" s="208" t="s">
        <v>133</v>
      </c>
      <c r="L8" s="208"/>
      <c r="M8" s="213" t="str">
        <f>共通項目入力シート!C26&amp;"　"&amp;共通項目入力シート!C28</f>
        <v>　</v>
      </c>
      <c r="N8" s="213"/>
      <c r="O8" s="213"/>
      <c r="P8" s="213"/>
      <c r="Q8" s="213"/>
      <c r="R8" s="213"/>
      <c r="S8" s="213"/>
      <c r="T8" s="213"/>
      <c r="U8" s="213"/>
    </row>
    <row r="9" spans="1:21" ht="20" customHeight="1"/>
    <row r="10" spans="1:21" ht="20" customHeight="1"/>
    <row r="11" spans="1:21" ht="20" customHeight="1">
      <c r="E11" s="214" t="s">
        <v>92</v>
      </c>
      <c r="F11" s="214"/>
      <c r="G11" s="214"/>
      <c r="H11" s="214"/>
      <c r="I11" s="214"/>
      <c r="J11" s="214"/>
      <c r="K11" s="214"/>
      <c r="L11" s="214"/>
      <c r="M11" s="214"/>
      <c r="N11" s="214"/>
      <c r="O11" s="214"/>
      <c r="P11" s="214"/>
    </row>
    <row r="12" spans="1:21" ht="20" customHeight="1">
      <c r="B12" s="128"/>
      <c r="E12" s="214"/>
      <c r="F12" s="214"/>
      <c r="G12" s="214"/>
      <c r="H12" s="214"/>
      <c r="I12" s="214"/>
      <c r="J12" s="214"/>
      <c r="K12" s="214"/>
      <c r="L12" s="214"/>
      <c r="M12" s="214"/>
      <c r="N12" s="214"/>
      <c r="O12" s="214"/>
      <c r="P12" s="214"/>
    </row>
    <row r="13" spans="1:21" ht="20" customHeight="1"/>
    <row r="14" spans="1:21" ht="20" customHeight="1"/>
    <row r="15" spans="1:21" s="136" customFormat="1" ht="20" customHeight="1">
      <c r="C15" s="210" t="s">
        <v>22</v>
      </c>
      <c r="D15" s="210"/>
      <c r="E15" s="173">
        <f>共通項目入力シート!C11</f>
        <v>0</v>
      </c>
      <c r="F15" s="136" t="s">
        <v>23</v>
      </c>
      <c r="G15" s="173">
        <f>共通項目入力シート!E9</f>
        <v>0</v>
      </c>
      <c r="H15" s="136" t="s">
        <v>24</v>
      </c>
      <c r="I15" s="173">
        <f>共通項目入力シート!G9</f>
        <v>0</v>
      </c>
      <c r="J15" s="136" t="s">
        <v>234</v>
      </c>
    </row>
    <row r="16" spans="1:21" s="129" customFormat="1" ht="20" customHeight="1"/>
    <row r="17" spans="1:20" s="136" customFormat="1" ht="20" customHeight="1">
      <c r="C17" s="210" t="s">
        <v>22</v>
      </c>
      <c r="D17" s="210"/>
      <c r="E17" s="173">
        <f>共通項目入力シート!C11</f>
        <v>0</v>
      </c>
      <c r="F17" s="136" t="s">
        <v>23</v>
      </c>
      <c r="G17" s="173">
        <f>共通項目入力シート!E11</f>
        <v>0</v>
      </c>
      <c r="H17" s="136" t="s">
        <v>24</v>
      </c>
      <c r="I17" s="173">
        <f>共通項目入力シート!G11</f>
        <v>0</v>
      </c>
      <c r="J17" s="136" t="s">
        <v>95</v>
      </c>
    </row>
    <row r="18" spans="1:20" ht="20" customHeight="1"/>
    <row r="19" spans="1:20" ht="20" customHeight="1"/>
    <row r="20" spans="1:20" ht="20" customHeight="1">
      <c r="J20" s="6" t="s">
        <v>93</v>
      </c>
    </row>
    <row r="21" spans="1:20" ht="20" customHeight="1"/>
    <row r="22" spans="1:20" ht="30" customHeight="1">
      <c r="B22" s="4" t="s">
        <v>96</v>
      </c>
      <c r="C22" s="4"/>
      <c r="D22" s="4"/>
      <c r="E22" s="4"/>
      <c r="F22" s="25" t="s">
        <v>84</v>
      </c>
      <c r="G22" s="130">
        <f>共通項目入力シート!C3</f>
        <v>0</v>
      </c>
      <c r="H22" s="130">
        <f>共通項目入力シート!D3</f>
        <v>0</v>
      </c>
      <c r="I22" s="130">
        <f>共通項目入力シート!E3</f>
        <v>0</v>
      </c>
      <c r="J22" s="130">
        <f>共通項目入力シート!F3</f>
        <v>0</v>
      </c>
      <c r="K22" s="130">
        <f>共通項目入力シート!G3</f>
        <v>0</v>
      </c>
      <c r="L22" s="130">
        <f>共通項目入力シート!H3</f>
        <v>0</v>
      </c>
      <c r="M22" s="130">
        <f>共通項目入力シート!I3</f>
        <v>0</v>
      </c>
      <c r="N22" s="130">
        <f>共通項目入力シート!J3</f>
        <v>0</v>
      </c>
      <c r="O22" s="130">
        <f>共通項目入力シート!K3</f>
        <v>0</v>
      </c>
      <c r="P22" s="130">
        <f>共通項目入力シート!L3</f>
        <v>0</v>
      </c>
      <c r="Q22" s="25" t="s">
        <v>82</v>
      </c>
      <c r="R22" s="4" t="s">
        <v>94</v>
      </c>
    </row>
    <row r="23" spans="1:20" ht="20" customHeight="1">
      <c r="A23" s="4"/>
      <c r="B23" s="4"/>
      <c r="C23" s="4"/>
      <c r="D23" s="4"/>
      <c r="E23" s="4"/>
      <c r="F23" s="4"/>
      <c r="G23" s="4"/>
      <c r="H23" s="4"/>
      <c r="I23" s="131"/>
      <c r="J23" s="131"/>
      <c r="K23" s="131"/>
      <c r="L23" s="131"/>
      <c r="M23" s="131"/>
      <c r="S23" s="4"/>
      <c r="T23" s="4"/>
    </row>
    <row r="24" spans="1:20" ht="20" customHeight="1"/>
    <row r="25" spans="1:20" ht="40.25" customHeight="1">
      <c r="B25" s="25">
        <v>1</v>
      </c>
      <c r="C25" s="206" t="s">
        <v>148</v>
      </c>
      <c r="D25" s="206"/>
      <c r="E25" s="206"/>
      <c r="F25" s="4"/>
      <c r="G25" s="216">
        <f>共通項目入力シート!C5</f>
        <v>0</v>
      </c>
      <c r="H25" s="216"/>
      <c r="I25" s="216"/>
      <c r="J25" s="216"/>
      <c r="K25" s="216"/>
      <c r="L25" s="216"/>
      <c r="M25" s="216"/>
      <c r="N25" s="216"/>
      <c r="O25" s="216"/>
      <c r="P25" s="216"/>
      <c r="Q25" s="216"/>
      <c r="R25" s="216"/>
      <c r="S25" s="216"/>
      <c r="T25" s="216"/>
    </row>
    <row r="26" spans="1:20" ht="20" customHeight="1">
      <c r="B26" s="25"/>
    </row>
    <row r="27" spans="1:20" ht="20" customHeight="1">
      <c r="B27" s="25">
        <v>2</v>
      </c>
      <c r="C27" s="206" t="s">
        <v>97</v>
      </c>
      <c r="D27" s="206"/>
      <c r="E27" s="206"/>
      <c r="F27" s="4"/>
      <c r="G27" s="217">
        <f>共通項目入力シート!C7</f>
        <v>0</v>
      </c>
      <c r="H27" s="217"/>
      <c r="I27" s="217"/>
      <c r="J27" s="217"/>
      <c r="K27" s="217"/>
      <c r="L27" s="217"/>
      <c r="M27" s="217"/>
      <c r="N27" s="217"/>
      <c r="O27" s="217"/>
      <c r="P27" s="217"/>
      <c r="Q27" s="217"/>
      <c r="R27" s="217"/>
      <c r="S27" s="217"/>
      <c r="T27" s="217"/>
    </row>
    <row r="28" spans="1:20" ht="20" customHeight="1">
      <c r="B28" s="25"/>
    </row>
    <row r="29" spans="1:20" ht="20" customHeight="1">
      <c r="B29" s="159"/>
    </row>
    <row r="30" spans="1:20" ht="20" customHeight="1">
      <c r="B30" s="25"/>
      <c r="G30" s="218" t="s">
        <v>101</v>
      </c>
      <c r="H30" s="218"/>
      <c r="I30" s="207" t="s">
        <v>22</v>
      </c>
      <c r="J30" s="207"/>
      <c r="K30" s="6">
        <f>共通項目入力シート!C11</f>
        <v>0</v>
      </c>
      <c r="L30" s="6" t="s">
        <v>79</v>
      </c>
      <c r="M30" s="6">
        <f>共通項目入力シート!E11</f>
        <v>0</v>
      </c>
      <c r="N30" s="6" t="s">
        <v>102</v>
      </c>
      <c r="O30" s="6">
        <f>共通項目入力シート!G11</f>
        <v>0</v>
      </c>
      <c r="P30" s="6" t="s">
        <v>81</v>
      </c>
    </row>
    <row r="31" spans="1:20" ht="20" customHeight="1">
      <c r="B31" s="25">
        <v>3</v>
      </c>
      <c r="C31" s="215" t="s">
        <v>99</v>
      </c>
      <c r="D31" s="215"/>
      <c r="E31" s="215"/>
      <c r="F31" s="4"/>
    </row>
    <row r="32" spans="1:20" ht="20" customHeight="1">
      <c r="G32" s="218" t="s">
        <v>103</v>
      </c>
      <c r="H32" s="218"/>
      <c r="I32" s="207" t="s">
        <v>22</v>
      </c>
      <c r="J32" s="207"/>
      <c r="K32" s="6">
        <f>共通項目入力シート!C13</f>
        <v>0</v>
      </c>
      <c r="L32" s="6" t="s">
        <v>79</v>
      </c>
      <c r="M32" s="6">
        <f>共通項目入力シート!E13</f>
        <v>0</v>
      </c>
      <c r="N32" s="6" t="s">
        <v>102</v>
      </c>
      <c r="O32" s="6">
        <f>共通項目入力シート!G13</f>
        <v>0</v>
      </c>
      <c r="P32" s="6" t="s">
        <v>81</v>
      </c>
    </row>
    <row r="33" spans="2:14" ht="20" customHeight="1"/>
    <row r="34" spans="2:14" ht="20" customHeight="1"/>
    <row r="35" spans="2:14" ht="20" customHeight="1">
      <c r="B35" s="25">
        <v>4</v>
      </c>
      <c r="C35" s="206" t="s">
        <v>98</v>
      </c>
      <c r="D35" s="206"/>
      <c r="E35" s="206"/>
      <c r="G35" s="212">
        <f>共通項目入力シート!C15</f>
        <v>0</v>
      </c>
      <c r="H35" s="212"/>
      <c r="I35" s="212"/>
      <c r="J35" s="212"/>
      <c r="K35" s="212"/>
      <c r="L35" s="212"/>
      <c r="M35" s="212"/>
      <c r="N35" s="6" t="s">
        <v>100</v>
      </c>
    </row>
    <row r="36" spans="2:14" ht="20" customHeight="1"/>
  </sheetData>
  <mergeCells count="25">
    <mergeCell ref="C27:E27"/>
    <mergeCell ref="C31:E31"/>
    <mergeCell ref="M7:U7"/>
    <mergeCell ref="M8:U8"/>
    <mergeCell ref="I32:J32"/>
    <mergeCell ref="G25:T25"/>
    <mergeCell ref="G27:T27"/>
    <mergeCell ref="G30:H30"/>
    <mergeCell ref="G32:H32"/>
    <mergeCell ref="C35:E35"/>
    <mergeCell ref="C25:E25"/>
    <mergeCell ref="M1:N1"/>
    <mergeCell ref="H6:I6"/>
    <mergeCell ref="K7:L7"/>
    <mergeCell ref="A3:E3"/>
    <mergeCell ref="C15:D15"/>
    <mergeCell ref="C17:D17"/>
    <mergeCell ref="K6:L6"/>
    <mergeCell ref="K8:L8"/>
    <mergeCell ref="G35:M35"/>
    <mergeCell ref="I30:J30"/>
    <mergeCell ref="K5:L5"/>
    <mergeCell ref="M5:U5"/>
    <mergeCell ref="M6:U6"/>
    <mergeCell ref="E11:P12"/>
  </mergeCells>
  <phoneticPr fontId="1"/>
  <pageMargins left="0.9055118110236221" right="0.51181102362204722" top="0.74803149606299213" bottom="0.74803149606299213" header="0.31496062992125984" footer="0.31496062992125984"/>
  <pageSetup paperSize="9" scale="98"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AB43"/>
  <sheetViews>
    <sheetView showGridLines="0" showWhiteSpace="0" view="pageBreakPreview" zoomScale="80" zoomScaleNormal="100" zoomScaleSheetLayoutView="80" workbookViewId="0">
      <selection activeCell="G13" sqref="G13"/>
    </sheetView>
  </sheetViews>
  <sheetFormatPr defaultColWidth="2.9140625" defaultRowHeight="13"/>
  <cols>
    <col min="1" max="3" width="4.6640625" style="27" customWidth="1"/>
    <col min="4" max="4" width="6.1640625" style="27" customWidth="1"/>
    <col min="5" max="5" width="4.6640625" style="27" customWidth="1"/>
    <col min="6" max="6" width="4.6640625" style="28" customWidth="1"/>
    <col min="7" max="7" width="4.6640625" style="27" customWidth="1"/>
    <col min="8" max="8" width="4.6640625" style="28" customWidth="1"/>
    <col min="9" max="9" width="4.6640625" style="27" customWidth="1"/>
    <col min="10" max="12" width="4.6640625" style="28" customWidth="1"/>
    <col min="13" max="21" width="4.6640625" style="27" customWidth="1"/>
    <col min="22" max="24" width="3.6640625" style="27" customWidth="1"/>
    <col min="25" max="16384" width="2.9140625" style="27"/>
  </cols>
  <sheetData>
    <row r="1" spans="1:21" ht="27" customHeight="1">
      <c r="N1" s="30" t="s">
        <v>48</v>
      </c>
      <c r="O1" s="28">
        <f>共通項目入力シート!C9</f>
        <v>0</v>
      </c>
      <c r="P1" s="40" t="s">
        <v>47</v>
      </c>
      <c r="Q1" s="28">
        <f>共通項目入力シート!E9</f>
        <v>0</v>
      </c>
      <c r="R1" s="40" t="s">
        <v>46</v>
      </c>
      <c r="S1" s="28">
        <f>共通項目入力シート!G9</f>
        <v>0</v>
      </c>
      <c r="T1" s="28" t="s">
        <v>45</v>
      </c>
    </row>
    <row r="2" spans="1:21" ht="27" customHeight="1">
      <c r="C2" s="255" t="s">
        <v>243</v>
      </c>
      <c r="D2" s="255"/>
      <c r="E2" s="255"/>
    </row>
    <row r="3" spans="1:21" ht="21.75" customHeight="1">
      <c r="I3" s="241" t="s">
        <v>157</v>
      </c>
      <c r="J3" s="241"/>
      <c r="K3" s="241"/>
      <c r="L3" s="243" t="str">
        <f>共通項目入力シート!C20&amp;"　"&amp;IF(共通項目入力シート!C22="","",共通項目入力シート!C22)</f>
        <v>　</v>
      </c>
      <c r="M3" s="243"/>
      <c r="N3" s="243"/>
      <c r="O3" s="243"/>
      <c r="P3" s="243"/>
      <c r="Q3" s="243"/>
      <c r="R3" s="243"/>
      <c r="S3" s="243"/>
      <c r="T3" s="243"/>
      <c r="U3" s="243"/>
    </row>
    <row r="4" spans="1:21" ht="21.75" customHeight="1">
      <c r="I4" s="247" t="s">
        <v>228</v>
      </c>
      <c r="J4" s="247"/>
      <c r="K4" s="247"/>
      <c r="L4" s="244"/>
      <c r="M4" s="244"/>
      <c r="N4" s="244"/>
      <c r="O4" s="244"/>
      <c r="P4" s="244"/>
      <c r="Q4" s="244"/>
      <c r="R4" s="244"/>
      <c r="S4" s="244"/>
      <c r="T4" s="244"/>
      <c r="U4" s="244"/>
    </row>
    <row r="5" spans="1:21" ht="33.65" customHeight="1">
      <c r="I5" s="248" t="s">
        <v>227</v>
      </c>
      <c r="J5" s="248"/>
      <c r="K5" s="248"/>
      <c r="L5" s="245">
        <f>共通項目入力シート!C24</f>
        <v>0</v>
      </c>
      <c r="M5" s="245"/>
      <c r="N5" s="245"/>
      <c r="O5" s="245"/>
      <c r="P5" s="245"/>
      <c r="Q5" s="245"/>
      <c r="R5" s="245"/>
      <c r="S5" s="245"/>
      <c r="T5" s="245"/>
      <c r="U5" s="245"/>
    </row>
    <row r="6" spans="1:21" ht="18" customHeight="1">
      <c r="I6" s="242" t="s">
        <v>90</v>
      </c>
      <c r="J6" s="242"/>
      <c r="K6" s="242"/>
      <c r="L6" s="246" t="str">
        <f>共通項目入力シート!C26&amp;"　"&amp;共通項目入力シート!C28</f>
        <v>　</v>
      </c>
      <c r="M6" s="246"/>
      <c r="N6" s="246"/>
      <c r="O6" s="246"/>
      <c r="P6" s="246"/>
      <c r="Q6" s="246"/>
      <c r="R6" s="246"/>
      <c r="S6" s="246"/>
      <c r="T6" s="246"/>
      <c r="U6" s="246"/>
    </row>
    <row r="8" spans="1:21" s="172" customFormat="1" ht="30" customHeight="1">
      <c r="A8" s="258" t="s">
        <v>56</v>
      </c>
      <c r="B8" s="258"/>
      <c r="C8" s="258"/>
      <c r="D8" s="258"/>
      <c r="E8" s="258"/>
      <c r="F8" s="258"/>
      <c r="G8" s="258"/>
      <c r="H8" s="258"/>
      <c r="I8" s="258"/>
      <c r="J8" s="258"/>
      <c r="K8" s="258"/>
      <c r="L8" s="258"/>
      <c r="M8" s="258"/>
      <c r="N8" s="258"/>
      <c r="O8" s="258"/>
      <c r="P8" s="258"/>
      <c r="Q8" s="258"/>
      <c r="R8" s="258"/>
    </row>
    <row r="10" spans="1:21" ht="25.25" customHeight="1">
      <c r="A10" s="253" t="s">
        <v>55</v>
      </c>
      <c r="B10" s="253"/>
      <c r="C10" s="253"/>
      <c r="D10" s="132" t="s">
        <v>54</v>
      </c>
      <c r="E10" s="88">
        <f>共通項目入力シート!C3</f>
        <v>0</v>
      </c>
      <c r="F10" s="88">
        <f>共通項目入力シート!D3</f>
        <v>0</v>
      </c>
      <c r="G10" s="88">
        <f>共通項目入力シート!E3</f>
        <v>0</v>
      </c>
      <c r="H10" s="88">
        <f>共通項目入力シート!F3</f>
        <v>0</v>
      </c>
      <c r="I10" s="88">
        <f>共通項目入力シート!G3</f>
        <v>0</v>
      </c>
      <c r="J10" s="88">
        <f>共通項目入力シート!H3</f>
        <v>0</v>
      </c>
      <c r="K10" s="88">
        <f>共通項目入力シート!I3</f>
        <v>0</v>
      </c>
      <c r="L10" s="88">
        <f>共通項目入力シート!J3</f>
        <v>0</v>
      </c>
      <c r="M10" s="88">
        <f>共通項目入力シート!K3</f>
        <v>0</v>
      </c>
      <c r="N10" s="88">
        <f>共通項目入力シート!L3</f>
        <v>0</v>
      </c>
      <c r="O10" s="132" t="s">
        <v>53</v>
      </c>
    </row>
    <row r="11" spans="1:21" ht="25.25" customHeight="1">
      <c r="A11" s="254" t="s">
        <v>52</v>
      </c>
      <c r="B11" s="254"/>
      <c r="C11" s="254"/>
      <c r="D11" s="259">
        <f>共通項目入力シート!C5</f>
        <v>0</v>
      </c>
      <c r="E11" s="259"/>
      <c r="F11" s="259"/>
      <c r="G11" s="259"/>
      <c r="H11" s="259"/>
      <c r="I11" s="259"/>
      <c r="J11" s="259"/>
      <c r="K11" s="259"/>
      <c r="L11" s="259"/>
      <c r="M11" s="259"/>
      <c r="N11" s="259"/>
      <c r="O11" s="259"/>
      <c r="P11" s="259"/>
      <c r="Q11" s="259"/>
      <c r="R11" s="259"/>
      <c r="S11" s="259"/>
      <c r="T11" s="259"/>
    </row>
    <row r="12" spans="1:21" ht="25.25" customHeight="1">
      <c r="A12" s="253" t="s">
        <v>51</v>
      </c>
      <c r="B12" s="253"/>
      <c r="C12" s="253"/>
      <c r="D12" s="37" t="s">
        <v>48</v>
      </c>
      <c r="E12" s="37">
        <f>共通項目入力シート!C11</f>
        <v>0</v>
      </c>
      <c r="F12" s="36" t="s">
        <v>47</v>
      </c>
      <c r="G12" s="41">
        <f>共通項目入力シート!E9</f>
        <v>0</v>
      </c>
      <c r="H12" s="36" t="s">
        <v>46</v>
      </c>
      <c r="I12" s="41">
        <f>共通項目入力シート!G9</f>
        <v>0</v>
      </c>
      <c r="J12" s="36" t="s">
        <v>45</v>
      </c>
      <c r="K12" s="40"/>
      <c r="L12" s="40"/>
    </row>
    <row r="13" spans="1:21" ht="25.25" customHeight="1">
      <c r="A13" s="253" t="s">
        <v>50</v>
      </c>
      <c r="B13" s="253"/>
      <c r="C13" s="253"/>
      <c r="D13" s="39" t="s">
        <v>48</v>
      </c>
      <c r="E13" s="37">
        <f>共通項目入力シート!C11</f>
        <v>0</v>
      </c>
      <c r="F13" s="38" t="s">
        <v>47</v>
      </c>
      <c r="G13" s="37">
        <f>共通項目入力シート!E11</f>
        <v>0</v>
      </c>
      <c r="H13" s="38" t="s">
        <v>46</v>
      </c>
      <c r="I13" s="37">
        <f>共通項目入力シート!G11</f>
        <v>0</v>
      </c>
      <c r="J13" s="38" t="s">
        <v>45</v>
      </c>
      <c r="K13" s="36" t="s">
        <v>49</v>
      </c>
      <c r="L13" s="260" t="s">
        <v>48</v>
      </c>
      <c r="M13" s="260"/>
      <c r="N13" s="37">
        <f>共通項目入力シート!C13</f>
        <v>0</v>
      </c>
      <c r="O13" s="36" t="s">
        <v>47</v>
      </c>
      <c r="P13" s="37">
        <f>共通項目入力シート!E13</f>
        <v>0</v>
      </c>
      <c r="Q13" s="36" t="s">
        <v>46</v>
      </c>
      <c r="R13" s="37">
        <f>共通項目入力シート!G13</f>
        <v>0</v>
      </c>
      <c r="S13" s="36" t="s">
        <v>45</v>
      </c>
    </row>
    <row r="14" spans="1:21" ht="27" customHeight="1"/>
    <row r="15" spans="1:21" ht="27" customHeight="1">
      <c r="A15" s="249" t="s">
        <v>44</v>
      </c>
      <c r="B15" s="250"/>
      <c r="C15" s="250"/>
      <c r="D15" s="250"/>
      <c r="E15" s="250"/>
      <c r="F15" s="251"/>
      <c r="G15" s="256" t="s">
        <v>43</v>
      </c>
      <c r="H15" s="257"/>
      <c r="I15" s="249" t="s">
        <v>42</v>
      </c>
      <c r="J15" s="257"/>
      <c r="K15" s="249" t="s">
        <v>41</v>
      </c>
      <c r="L15" s="250"/>
      <c r="M15" s="250"/>
      <c r="N15" s="250"/>
      <c r="O15" s="240" t="s">
        <v>40</v>
      </c>
      <c r="P15" s="240"/>
      <c r="Q15" s="240"/>
      <c r="R15" s="240"/>
      <c r="S15" s="240"/>
      <c r="T15" s="240" t="s">
        <v>39</v>
      </c>
      <c r="U15" s="240"/>
    </row>
    <row r="16" spans="1:21" ht="27" customHeight="1">
      <c r="A16" s="222"/>
      <c r="B16" s="223"/>
      <c r="C16" s="223"/>
      <c r="D16" s="223"/>
      <c r="E16" s="223"/>
      <c r="F16" s="224"/>
      <c r="G16" s="227"/>
      <c r="H16" s="228"/>
      <c r="I16" s="229"/>
      <c r="J16" s="228"/>
      <c r="K16" s="225"/>
      <c r="L16" s="226"/>
      <c r="M16" s="226"/>
      <c r="N16" s="226"/>
      <c r="O16" s="235"/>
      <c r="P16" s="235"/>
      <c r="Q16" s="235"/>
      <c r="R16" s="235"/>
      <c r="S16" s="235"/>
      <c r="T16" s="219"/>
      <c r="U16" s="219"/>
    </row>
    <row r="17" spans="1:26" ht="27" customHeight="1">
      <c r="A17" s="222"/>
      <c r="B17" s="223"/>
      <c r="C17" s="223"/>
      <c r="D17" s="223"/>
      <c r="E17" s="223"/>
      <c r="F17" s="224"/>
      <c r="G17" s="227"/>
      <c r="H17" s="228"/>
      <c r="I17" s="229"/>
      <c r="J17" s="228"/>
      <c r="K17" s="225"/>
      <c r="L17" s="226"/>
      <c r="M17" s="226"/>
      <c r="N17" s="226"/>
      <c r="O17" s="235"/>
      <c r="P17" s="235"/>
      <c r="Q17" s="235"/>
      <c r="R17" s="235"/>
      <c r="S17" s="235"/>
      <c r="T17" s="219"/>
      <c r="U17" s="219"/>
      <c r="Z17" s="31"/>
    </row>
    <row r="18" spans="1:26" ht="27" customHeight="1">
      <c r="A18" s="222"/>
      <c r="B18" s="223"/>
      <c r="C18" s="223"/>
      <c r="D18" s="223"/>
      <c r="E18" s="223"/>
      <c r="F18" s="224"/>
      <c r="G18" s="227"/>
      <c r="H18" s="228"/>
      <c r="I18" s="229"/>
      <c r="J18" s="228"/>
      <c r="K18" s="225"/>
      <c r="L18" s="226"/>
      <c r="M18" s="226"/>
      <c r="N18" s="226"/>
      <c r="O18" s="235"/>
      <c r="P18" s="235"/>
      <c r="Q18" s="235"/>
      <c r="R18" s="235"/>
      <c r="S18" s="235"/>
      <c r="T18" s="219"/>
      <c r="U18" s="219"/>
      <c r="Z18" s="31"/>
    </row>
    <row r="19" spans="1:26" ht="27" customHeight="1">
      <c r="A19" s="222"/>
      <c r="B19" s="223"/>
      <c r="C19" s="223"/>
      <c r="D19" s="223"/>
      <c r="E19" s="223"/>
      <c r="F19" s="224"/>
      <c r="G19" s="227"/>
      <c r="H19" s="228"/>
      <c r="I19" s="229"/>
      <c r="J19" s="228"/>
      <c r="K19" s="225"/>
      <c r="L19" s="226"/>
      <c r="M19" s="226"/>
      <c r="N19" s="226"/>
      <c r="O19" s="235"/>
      <c r="P19" s="235"/>
      <c r="Q19" s="235"/>
      <c r="R19" s="235"/>
      <c r="S19" s="235"/>
      <c r="T19" s="219"/>
      <c r="U19" s="219"/>
      <c r="Z19" s="31"/>
    </row>
    <row r="20" spans="1:26" ht="27" customHeight="1">
      <c r="A20" s="222"/>
      <c r="B20" s="223"/>
      <c r="C20" s="223"/>
      <c r="D20" s="223"/>
      <c r="E20" s="223"/>
      <c r="F20" s="224"/>
      <c r="G20" s="227"/>
      <c r="H20" s="228"/>
      <c r="I20" s="229"/>
      <c r="J20" s="228"/>
      <c r="K20" s="225"/>
      <c r="L20" s="226"/>
      <c r="M20" s="226"/>
      <c r="N20" s="226"/>
      <c r="O20" s="235"/>
      <c r="P20" s="235"/>
      <c r="Q20" s="235"/>
      <c r="R20" s="235"/>
      <c r="S20" s="235"/>
      <c r="T20" s="219"/>
      <c r="U20" s="219"/>
      <c r="Z20" s="31"/>
    </row>
    <row r="21" spans="1:26" ht="27" customHeight="1">
      <c r="A21" s="222"/>
      <c r="B21" s="223"/>
      <c r="C21" s="223"/>
      <c r="D21" s="223"/>
      <c r="E21" s="223"/>
      <c r="F21" s="224"/>
      <c r="G21" s="227"/>
      <c r="H21" s="228"/>
      <c r="I21" s="229"/>
      <c r="J21" s="228"/>
      <c r="K21" s="225"/>
      <c r="L21" s="226"/>
      <c r="M21" s="226"/>
      <c r="N21" s="226"/>
      <c r="O21" s="235"/>
      <c r="P21" s="235"/>
      <c r="Q21" s="235"/>
      <c r="R21" s="235"/>
      <c r="S21" s="235"/>
      <c r="T21" s="219"/>
      <c r="U21" s="219"/>
      <c r="Z21" s="31"/>
    </row>
    <row r="22" spans="1:26" ht="27" customHeight="1">
      <c r="A22" s="222"/>
      <c r="B22" s="223"/>
      <c r="C22" s="223"/>
      <c r="D22" s="223"/>
      <c r="E22" s="223"/>
      <c r="F22" s="224"/>
      <c r="G22" s="227"/>
      <c r="H22" s="228"/>
      <c r="I22" s="229"/>
      <c r="J22" s="228"/>
      <c r="K22" s="225"/>
      <c r="L22" s="226"/>
      <c r="M22" s="226"/>
      <c r="N22" s="226"/>
      <c r="O22" s="235"/>
      <c r="P22" s="235"/>
      <c r="Q22" s="235"/>
      <c r="R22" s="235"/>
      <c r="S22" s="235"/>
      <c r="T22" s="219"/>
      <c r="U22" s="219"/>
      <c r="Z22" s="31"/>
    </row>
    <row r="23" spans="1:26" ht="27" customHeight="1">
      <c r="A23" s="222"/>
      <c r="B23" s="223"/>
      <c r="C23" s="223"/>
      <c r="D23" s="223"/>
      <c r="E23" s="223"/>
      <c r="F23" s="224"/>
      <c r="G23" s="227"/>
      <c r="H23" s="228"/>
      <c r="I23" s="229"/>
      <c r="J23" s="228"/>
      <c r="K23" s="225"/>
      <c r="L23" s="226"/>
      <c r="M23" s="226"/>
      <c r="N23" s="226"/>
      <c r="O23" s="235"/>
      <c r="P23" s="235"/>
      <c r="Q23" s="235"/>
      <c r="R23" s="235"/>
      <c r="S23" s="235"/>
      <c r="T23" s="219"/>
      <c r="U23" s="219"/>
      <c r="Z23" s="31"/>
    </row>
    <row r="24" spans="1:26" ht="27" customHeight="1">
      <c r="A24" s="222"/>
      <c r="B24" s="223"/>
      <c r="C24" s="223"/>
      <c r="D24" s="223"/>
      <c r="E24" s="223"/>
      <c r="F24" s="224"/>
      <c r="G24" s="227"/>
      <c r="H24" s="228"/>
      <c r="I24" s="229"/>
      <c r="J24" s="228"/>
      <c r="K24" s="225"/>
      <c r="L24" s="226"/>
      <c r="M24" s="226"/>
      <c r="N24" s="226"/>
      <c r="O24" s="235"/>
      <c r="P24" s="235"/>
      <c r="Q24" s="235"/>
      <c r="R24" s="235"/>
      <c r="S24" s="235"/>
      <c r="T24" s="219"/>
      <c r="U24" s="219"/>
      <c r="Z24" s="31"/>
    </row>
    <row r="25" spans="1:26" ht="27" customHeight="1">
      <c r="A25" s="222"/>
      <c r="B25" s="223"/>
      <c r="C25" s="223"/>
      <c r="D25" s="223"/>
      <c r="E25" s="223"/>
      <c r="F25" s="224"/>
      <c r="G25" s="227"/>
      <c r="H25" s="228"/>
      <c r="I25" s="229"/>
      <c r="J25" s="228"/>
      <c r="K25" s="225"/>
      <c r="L25" s="226"/>
      <c r="M25" s="226"/>
      <c r="N25" s="226"/>
      <c r="O25" s="235"/>
      <c r="P25" s="235"/>
      <c r="Q25" s="235"/>
      <c r="R25" s="235"/>
      <c r="S25" s="235"/>
      <c r="T25" s="219"/>
      <c r="U25" s="219"/>
      <c r="Z25" s="31"/>
    </row>
    <row r="26" spans="1:26" ht="27" customHeight="1">
      <c r="A26" s="222"/>
      <c r="B26" s="223"/>
      <c r="C26" s="223"/>
      <c r="D26" s="223"/>
      <c r="E26" s="223"/>
      <c r="F26" s="224"/>
      <c r="G26" s="227"/>
      <c r="H26" s="228"/>
      <c r="I26" s="229"/>
      <c r="J26" s="228"/>
      <c r="K26" s="225"/>
      <c r="L26" s="226"/>
      <c r="M26" s="226"/>
      <c r="N26" s="226"/>
      <c r="O26" s="235"/>
      <c r="P26" s="235"/>
      <c r="Q26" s="235"/>
      <c r="R26" s="235"/>
      <c r="S26" s="235"/>
      <c r="T26" s="219"/>
      <c r="U26" s="219"/>
      <c r="Z26" s="31"/>
    </row>
    <row r="27" spans="1:26" ht="27" customHeight="1">
      <c r="A27" s="222"/>
      <c r="B27" s="223"/>
      <c r="C27" s="223"/>
      <c r="D27" s="223"/>
      <c r="E27" s="223"/>
      <c r="F27" s="224"/>
      <c r="G27" s="227"/>
      <c r="H27" s="228"/>
      <c r="I27" s="229"/>
      <c r="J27" s="228"/>
      <c r="K27" s="225"/>
      <c r="L27" s="226"/>
      <c r="M27" s="226"/>
      <c r="N27" s="226"/>
      <c r="O27" s="235"/>
      <c r="P27" s="235"/>
      <c r="Q27" s="235"/>
      <c r="R27" s="235"/>
      <c r="S27" s="235"/>
      <c r="T27" s="219"/>
      <c r="U27" s="219"/>
      <c r="Z27" s="31"/>
    </row>
    <row r="28" spans="1:26" ht="27" customHeight="1">
      <c r="A28" s="222"/>
      <c r="B28" s="223"/>
      <c r="C28" s="223"/>
      <c r="D28" s="223"/>
      <c r="E28" s="223"/>
      <c r="F28" s="224"/>
      <c r="G28" s="227"/>
      <c r="H28" s="228"/>
      <c r="I28" s="229"/>
      <c r="J28" s="228"/>
      <c r="K28" s="225"/>
      <c r="L28" s="226"/>
      <c r="M28" s="226"/>
      <c r="N28" s="226"/>
      <c r="O28" s="235"/>
      <c r="P28" s="235"/>
      <c r="Q28" s="235"/>
      <c r="R28" s="235"/>
      <c r="S28" s="235"/>
      <c r="T28" s="219"/>
      <c r="U28" s="219"/>
      <c r="Z28" s="31"/>
    </row>
    <row r="29" spans="1:26" ht="27" customHeight="1">
      <c r="A29" s="222"/>
      <c r="B29" s="223"/>
      <c r="C29" s="223"/>
      <c r="D29" s="223"/>
      <c r="E29" s="223"/>
      <c r="F29" s="224"/>
      <c r="G29" s="227"/>
      <c r="H29" s="228"/>
      <c r="I29" s="229"/>
      <c r="J29" s="228"/>
      <c r="K29" s="225"/>
      <c r="L29" s="226"/>
      <c r="M29" s="226"/>
      <c r="N29" s="226"/>
      <c r="O29" s="235"/>
      <c r="P29" s="235"/>
      <c r="Q29" s="235"/>
      <c r="R29" s="235"/>
      <c r="S29" s="235"/>
      <c r="T29" s="219"/>
      <c r="U29" s="219"/>
      <c r="Z29" s="31"/>
    </row>
    <row r="30" spans="1:26" ht="27" customHeight="1">
      <c r="A30" s="222"/>
      <c r="B30" s="223"/>
      <c r="C30" s="223"/>
      <c r="D30" s="223"/>
      <c r="E30" s="223"/>
      <c r="F30" s="224"/>
      <c r="G30" s="227"/>
      <c r="H30" s="228"/>
      <c r="I30" s="229"/>
      <c r="J30" s="228"/>
      <c r="K30" s="225"/>
      <c r="L30" s="226"/>
      <c r="M30" s="226"/>
      <c r="N30" s="226"/>
      <c r="O30" s="235"/>
      <c r="P30" s="235"/>
      <c r="Q30" s="235"/>
      <c r="R30" s="235"/>
      <c r="S30" s="235"/>
      <c r="T30" s="219"/>
      <c r="U30" s="219"/>
      <c r="Z30" s="31"/>
    </row>
    <row r="31" spans="1:26" ht="27" customHeight="1">
      <c r="A31" s="222"/>
      <c r="B31" s="223"/>
      <c r="C31" s="223"/>
      <c r="D31" s="223"/>
      <c r="E31" s="223"/>
      <c r="F31" s="224"/>
      <c r="G31" s="227"/>
      <c r="H31" s="228"/>
      <c r="I31" s="229"/>
      <c r="J31" s="228"/>
      <c r="K31" s="225"/>
      <c r="L31" s="226"/>
      <c r="M31" s="226"/>
      <c r="N31" s="226"/>
      <c r="O31" s="235"/>
      <c r="P31" s="235"/>
      <c r="Q31" s="235"/>
      <c r="R31" s="235"/>
      <c r="S31" s="235"/>
      <c r="T31" s="219"/>
      <c r="U31" s="219"/>
      <c r="Z31" s="31"/>
    </row>
    <row r="32" spans="1:26" ht="27" customHeight="1">
      <c r="A32" s="222"/>
      <c r="B32" s="223"/>
      <c r="C32" s="223"/>
      <c r="D32" s="223"/>
      <c r="E32" s="223"/>
      <c r="F32" s="224"/>
      <c r="G32" s="227"/>
      <c r="H32" s="228"/>
      <c r="I32" s="229"/>
      <c r="J32" s="228"/>
      <c r="K32" s="225"/>
      <c r="L32" s="226"/>
      <c r="M32" s="226"/>
      <c r="N32" s="226"/>
      <c r="O32" s="235"/>
      <c r="P32" s="235"/>
      <c r="Q32" s="235"/>
      <c r="R32" s="235"/>
      <c r="S32" s="235"/>
      <c r="T32" s="219"/>
      <c r="U32" s="219"/>
      <c r="Z32" s="31"/>
    </row>
    <row r="33" spans="1:28" ht="27" customHeight="1">
      <c r="A33" s="222"/>
      <c r="B33" s="223"/>
      <c r="C33" s="223"/>
      <c r="D33" s="223"/>
      <c r="E33" s="223"/>
      <c r="F33" s="224"/>
      <c r="G33" s="179"/>
      <c r="H33" s="180"/>
      <c r="I33" s="181"/>
      <c r="J33" s="180"/>
      <c r="K33" s="225"/>
      <c r="L33" s="226"/>
      <c r="M33" s="226"/>
      <c r="N33" s="226"/>
      <c r="O33" s="231"/>
      <c r="P33" s="232"/>
      <c r="Q33" s="232"/>
      <c r="R33" s="232"/>
      <c r="S33" s="233"/>
      <c r="T33" s="220"/>
      <c r="U33" s="221"/>
      <c r="Z33" s="31"/>
    </row>
    <row r="34" spans="1:28" ht="27" customHeight="1">
      <c r="A34" s="222"/>
      <c r="B34" s="223"/>
      <c r="C34" s="223"/>
      <c r="D34" s="223"/>
      <c r="E34" s="223"/>
      <c r="F34" s="224"/>
      <c r="G34" s="179"/>
      <c r="H34" s="180"/>
      <c r="I34" s="181"/>
      <c r="J34" s="180"/>
      <c r="K34" s="225"/>
      <c r="L34" s="226"/>
      <c r="M34" s="226"/>
      <c r="N34" s="226"/>
      <c r="O34" s="231"/>
      <c r="P34" s="232"/>
      <c r="Q34" s="232"/>
      <c r="R34" s="232"/>
      <c r="S34" s="233"/>
      <c r="T34" s="220"/>
      <c r="U34" s="221"/>
      <c r="Z34" s="31"/>
    </row>
    <row r="35" spans="1:28" ht="27" customHeight="1">
      <c r="A35" s="222"/>
      <c r="B35" s="223"/>
      <c r="C35" s="223"/>
      <c r="D35" s="223"/>
      <c r="E35" s="223"/>
      <c r="F35" s="224"/>
      <c r="G35" s="179"/>
      <c r="H35" s="180"/>
      <c r="I35" s="181"/>
      <c r="J35" s="180"/>
      <c r="K35" s="225"/>
      <c r="L35" s="226"/>
      <c r="M35" s="226"/>
      <c r="N35" s="226"/>
      <c r="O35" s="231"/>
      <c r="P35" s="232"/>
      <c r="Q35" s="232"/>
      <c r="R35" s="232"/>
      <c r="S35" s="233"/>
      <c r="T35" s="220"/>
      <c r="U35" s="221"/>
      <c r="Z35" s="31"/>
    </row>
    <row r="36" spans="1:28" ht="27" customHeight="1">
      <c r="A36" s="222"/>
      <c r="B36" s="223"/>
      <c r="C36" s="223"/>
      <c r="D36" s="223"/>
      <c r="E36" s="223"/>
      <c r="F36" s="224"/>
      <c r="G36" s="227"/>
      <c r="H36" s="228"/>
      <c r="I36" s="229"/>
      <c r="J36" s="228"/>
      <c r="K36" s="225"/>
      <c r="L36" s="226"/>
      <c r="M36" s="226"/>
      <c r="N36" s="226"/>
      <c r="O36" s="235"/>
      <c r="P36" s="235"/>
      <c r="Q36" s="235"/>
      <c r="R36" s="235"/>
      <c r="S36" s="235"/>
      <c r="T36" s="219"/>
      <c r="U36" s="219"/>
      <c r="Z36" s="31"/>
    </row>
    <row r="37" spans="1:28" ht="27" customHeight="1">
      <c r="A37" s="222"/>
      <c r="B37" s="223"/>
      <c r="C37" s="223"/>
      <c r="D37" s="223"/>
      <c r="E37" s="223"/>
      <c r="F37" s="224"/>
      <c r="G37" s="227"/>
      <c r="H37" s="228"/>
      <c r="I37" s="229"/>
      <c r="J37" s="228"/>
      <c r="K37" s="225"/>
      <c r="L37" s="226"/>
      <c r="M37" s="226"/>
      <c r="N37" s="226"/>
      <c r="O37" s="235"/>
      <c r="P37" s="235"/>
      <c r="Q37" s="235"/>
      <c r="R37" s="235"/>
      <c r="S37" s="235"/>
      <c r="T37" s="219"/>
      <c r="U37" s="219"/>
      <c r="Z37" s="31"/>
    </row>
    <row r="38" spans="1:28" ht="27" customHeight="1">
      <c r="A38" s="222" t="s">
        <v>38</v>
      </c>
      <c r="B38" s="223"/>
      <c r="C38" s="223"/>
      <c r="D38" s="223"/>
      <c r="E38" s="223"/>
      <c r="F38" s="224"/>
      <c r="G38" s="35"/>
      <c r="H38" s="34"/>
      <c r="I38" s="229"/>
      <c r="J38" s="228"/>
      <c r="K38" s="225"/>
      <c r="L38" s="226"/>
      <c r="M38" s="226"/>
      <c r="N38" s="226"/>
      <c r="O38" s="235"/>
      <c r="P38" s="235"/>
      <c r="Q38" s="235"/>
      <c r="R38" s="235"/>
      <c r="S38" s="235"/>
      <c r="T38" s="219"/>
      <c r="U38" s="219"/>
      <c r="W38" s="27" t="s">
        <v>231</v>
      </c>
      <c r="Z38" s="31"/>
      <c r="AA38" s="230" t="str">
        <f>IF(O39="","",IF(O38=共通項目入力シート!C17,"OK","NG"))</f>
        <v/>
      </c>
      <c r="AB38" s="230"/>
    </row>
    <row r="39" spans="1:28" ht="27" customHeight="1">
      <c r="A39" s="237" t="s">
        <v>37</v>
      </c>
      <c r="B39" s="238"/>
      <c r="C39" s="238"/>
      <c r="D39" s="238"/>
      <c r="E39" s="238"/>
      <c r="F39" s="239"/>
      <c r="G39" s="33"/>
      <c r="H39" s="32"/>
      <c r="I39" s="229"/>
      <c r="J39" s="228"/>
      <c r="K39" s="225"/>
      <c r="L39" s="226"/>
      <c r="M39" s="226"/>
      <c r="N39" s="226"/>
      <c r="O39" s="235"/>
      <c r="P39" s="235"/>
      <c r="Q39" s="235"/>
      <c r="R39" s="235"/>
      <c r="S39" s="235"/>
      <c r="T39" s="219"/>
      <c r="U39" s="219"/>
      <c r="W39" s="27" t="s">
        <v>232</v>
      </c>
      <c r="Z39" s="31"/>
      <c r="AA39" s="230" t="str">
        <f>IF(O39="","",IF(O39=共通項目入力シート!C15,"OK","NG"))</f>
        <v/>
      </c>
      <c r="AB39" s="230"/>
    </row>
    <row r="40" spans="1:28" ht="20" customHeight="1">
      <c r="A40" s="27" t="s">
        <v>36</v>
      </c>
      <c r="M40" s="28"/>
      <c r="N40" s="28"/>
    </row>
    <row r="41" spans="1:28" ht="20" customHeight="1">
      <c r="A41" s="236" t="s">
        <v>230</v>
      </c>
      <c r="B41" s="236"/>
      <c r="C41" s="236"/>
      <c r="D41" s="236"/>
      <c r="E41" s="236"/>
      <c r="F41" s="236"/>
      <c r="G41" s="236"/>
      <c r="H41" s="236"/>
      <c r="I41" s="236"/>
      <c r="J41" s="236"/>
      <c r="K41" s="236"/>
      <c r="M41" s="30" t="s">
        <v>35</v>
      </c>
      <c r="N41" s="234"/>
      <c r="O41" s="234"/>
      <c r="P41" s="234"/>
      <c r="Q41" s="234"/>
      <c r="R41" s="234"/>
      <c r="S41" s="27" t="s">
        <v>34</v>
      </c>
    </row>
    <row r="42" spans="1:28" ht="20" customHeight="1"/>
    <row r="43" spans="1:28" ht="48" customHeight="1">
      <c r="A43" s="29"/>
      <c r="B43" s="29"/>
      <c r="C43" s="252"/>
      <c r="D43" s="252"/>
      <c r="E43" s="252"/>
      <c r="F43" s="252"/>
      <c r="G43" s="252"/>
      <c r="H43" s="252"/>
      <c r="I43" s="252"/>
      <c r="J43" s="252"/>
      <c r="K43" s="252"/>
      <c r="L43" s="252"/>
      <c r="M43" s="252"/>
      <c r="N43" s="252"/>
      <c r="O43" s="252"/>
      <c r="P43" s="252"/>
      <c r="Q43" s="252"/>
      <c r="R43" s="252"/>
    </row>
  </sheetData>
  <mergeCells count="162">
    <mergeCell ref="T25:U25"/>
    <mergeCell ref="T26:U26"/>
    <mergeCell ref="T19:U19"/>
    <mergeCell ref="T20:U20"/>
    <mergeCell ref="O21:S21"/>
    <mergeCell ref="O22:S22"/>
    <mergeCell ref="O23:S23"/>
    <mergeCell ref="O24:S24"/>
    <mergeCell ref="O25:S25"/>
    <mergeCell ref="O26:S26"/>
    <mergeCell ref="C2:E2"/>
    <mergeCell ref="G15:H15"/>
    <mergeCell ref="I15:J15"/>
    <mergeCell ref="I16:J16"/>
    <mergeCell ref="I17:J17"/>
    <mergeCell ref="I18:J18"/>
    <mergeCell ref="A13:C13"/>
    <mergeCell ref="A8:R8"/>
    <mergeCell ref="O17:S17"/>
    <mergeCell ref="O18:S18"/>
    <mergeCell ref="D11:T11"/>
    <mergeCell ref="T15:U15"/>
    <mergeCell ref="O16:S16"/>
    <mergeCell ref="T16:U16"/>
    <mergeCell ref="T17:U17"/>
    <mergeCell ref="T18:U18"/>
    <mergeCell ref="L13:M13"/>
    <mergeCell ref="G16:H16"/>
    <mergeCell ref="G17:H17"/>
    <mergeCell ref="G18:H18"/>
    <mergeCell ref="C43:R43"/>
    <mergeCell ref="A10:C10"/>
    <mergeCell ref="A26:F26"/>
    <mergeCell ref="A27:F27"/>
    <mergeCell ref="A28:F28"/>
    <mergeCell ref="A23:F23"/>
    <mergeCell ref="A11:C11"/>
    <mergeCell ref="A12:C12"/>
    <mergeCell ref="A21:F21"/>
    <mergeCell ref="A22:F22"/>
    <mergeCell ref="I19:J19"/>
    <mergeCell ref="I20:J20"/>
    <mergeCell ref="I21:J21"/>
    <mergeCell ref="I22:J22"/>
    <mergeCell ref="I23:J23"/>
    <mergeCell ref="I24:J24"/>
    <mergeCell ref="O37:S37"/>
    <mergeCell ref="O19:S19"/>
    <mergeCell ref="O20:S20"/>
    <mergeCell ref="O31:S31"/>
    <mergeCell ref="O27:S27"/>
    <mergeCell ref="O28:S28"/>
    <mergeCell ref="O29:S29"/>
    <mergeCell ref="O30:S30"/>
    <mergeCell ref="A24:F24"/>
    <mergeCell ref="O15:S15"/>
    <mergeCell ref="I3:K3"/>
    <mergeCell ref="I6:K6"/>
    <mergeCell ref="L3:U4"/>
    <mergeCell ref="L5:U5"/>
    <mergeCell ref="L6:U6"/>
    <mergeCell ref="I4:K4"/>
    <mergeCell ref="I5:K5"/>
    <mergeCell ref="T21:U21"/>
    <mergeCell ref="T22:U22"/>
    <mergeCell ref="T23:U23"/>
    <mergeCell ref="T24:U24"/>
    <mergeCell ref="A15:F15"/>
    <mergeCell ref="A16:F16"/>
    <mergeCell ref="A17:F17"/>
    <mergeCell ref="A18:F18"/>
    <mergeCell ref="A19:F19"/>
    <mergeCell ref="A20:F20"/>
    <mergeCell ref="K15:N15"/>
    <mergeCell ref="K16:N16"/>
    <mergeCell ref="K17:N17"/>
    <mergeCell ref="K18:N18"/>
    <mergeCell ref="K19:N19"/>
    <mergeCell ref="A25:F25"/>
    <mergeCell ref="A29:F29"/>
    <mergeCell ref="A30:F30"/>
    <mergeCell ref="A31:F31"/>
    <mergeCell ref="A36:F36"/>
    <mergeCell ref="A37:F37"/>
    <mergeCell ref="A38:F38"/>
    <mergeCell ref="I30:J30"/>
    <mergeCell ref="G26:H26"/>
    <mergeCell ref="G27:H27"/>
    <mergeCell ref="N41:R41"/>
    <mergeCell ref="K38:N38"/>
    <mergeCell ref="K39:N39"/>
    <mergeCell ref="K28:N28"/>
    <mergeCell ref="K29:N29"/>
    <mergeCell ref="K30:N30"/>
    <mergeCell ref="K31:N31"/>
    <mergeCell ref="K36:N36"/>
    <mergeCell ref="K37:N37"/>
    <mergeCell ref="O36:S36"/>
    <mergeCell ref="A41:K41"/>
    <mergeCell ref="O38:S38"/>
    <mergeCell ref="O39:S39"/>
    <mergeCell ref="I37:J37"/>
    <mergeCell ref="I38:J38"/>
    <mergeCell ref="I39:J39"/>
    <mergeCell ref="I31:J31"/>
    <mergeCell ref="I36:J36"/>
    <mergeCell ref="A39:F39"/>
    <mergeCell ref="A32:F32"/>
    <mergeCell ref="G32:H32"/>
    <mergeCell ref="I32:J32"/>
    <mergeCell ref="K32:N32"/>
    <mergeCell ref="O32:S32"/>
    <mergeCell ref="AA38:AB38"/>
    <mergeCell ref="AA39:AB39"/>
    <mergeCell ref="G28:H28"/>
    <mergeCell ref="G29:H29"/>
    <mergeCell ref="G30:H30"/>
    <mergeCell ref="G31:H31"/>
    <mergeCell ref="G36:H36"/>
    <mergeCell ref="G37:H37"/>
    <mergeCell ref="I27:J27"/>
    <mergeCell ref="I28:J28"/>
    <mergeCell ref="I29:J29"/>
    <mergeCell ref="K27:N27"/>
    <mergeCell ref="T38:U38"/>
    <mergeCell ref="T39:U39"/>
    <mergeCell ref="T27:U27"/>
    <mergeCell ref="T28:U28"/>
    <mergeCell ref="T29:U29"/>
    <mergeCell ref="T30:U30"/>
    <mergeCell ref="T31:U31"/>
    <mergeCell ref="T36:U36"/>
    <mergeCell ref="T37:U37"/>
    <mergeCell ref="O33:S33"/>
    <mergeCell ref="O34:S34"/>
    <mergeCell ref="O35:S35"/>
    <mergeCell ref="G19:H19"/>
    <mergeCell ref="G20:H20"/>
    <mergeCell ref="G21:H21"/>
    <mergeCell ref="G25:H25"/>
    <mergeCell ref="I26:J26"/>
    <mergeCell ref="K25:N25"/>
    <mergeCell ref="K26:N26"/>
    <mergeCell ref="K21:N21"/>
    <mergeCell ref="K22:N22"/>
    <mergeCell ref="K23:N23"/>
    <mergeCell ref="G22:H22"/>
    <mergeCell ref="G23:H23"/>
    <mergeCell ref="G24:H24"/>
    <mergeCell ref="I25:J25"/>
    <mergeCell ref="K24:N24"/>
    <mergeCell ref="K20:N20"/>
    <mergeCell ref="T32:U32"/>
    <mergeCell ref="T33:U33"/>
    <mergeCell ref="T34:U34"/>
    <mergeCell ref="T35:U35"/>
    <mergeCell ref="A33:F33"/>
    <mergeCell ref="A34:F34"/>
    <mergeCell ref="A35:F35"/>
    <mergeCell ref="K33:N33"/>
    <mergeCell ref="K34:N34"/>
    <mergeCell ref="K35:N35"/>
  </mergeCells>
  <phoneticPr fontId="1"/>
  <pageMargins left="0.98425196850393704" right="0.59055118110236227" top="0.59055118110236227" bottom="0.59055118110236227" header="0.51181102362204722" footer="0.51181102362204722"/>
  <pageSetup paperSize="9" scale="67" fitToHeight="0" orientation="portrait" r:id="rId1"/>
  <headerFooter alignWithMargins="0">
    <oddFooter xml:space="preserve">&amp;C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B1:BH42"/>
  <sheetViews>
    <sheetView showWhiteSpace="0" view="pageBreakPreview" topLeftCell="A4" zoomScaleNormal="100" zoomScaleSheetLayoutView="100" zoomScalePageLayoutView="85" workbookViewId="0">
      <selection activeCell="C20" sqref="C20:R21"/>
    </sheetView>
  </sheetViews>
  <sheetFormatPr defaultRowHeight="18"/>
  <cols>
    <col min="1" max="19" width="5.08203125" customWidth="1"/>
    <col min="20" max="43" width="3.58203125" customWidth="1"/>
    <col min="50" max="60" width="13" customWidth="1"/>
  </cols>
  <sheetData>
    <row r="1" spans="2:60" ht="29.25" customHeight="1"/>
    <row r="2" spans="2:60" ht="22.5" customHeight="1"/>
    <row r="3" spans="2:60" ht="26.25" customHeight="1">
      <c r="B3" s="1"/>
      <c r="C3" s="277" t="s">
        <v>0</v>
      </c>
      <c r="D3" s="277"/>
      <c r="E3" s="277"/>
      <c r="F3" s="277"/>
      <c r="G3" s="277"/>
      <c r="H3" s="277"/>
      <c r="I3" s="277"/>
      <c r="J3" s="277"/>
      <c r="K3" s="277"/>
      <c r="L3" s="277"/>
      <c r="M3" s="277"/>
      <c r="N3" s="277"/>
      <c r="O3" s="277"/>
      <c r="P3" s="277"/>
      <c r="Q3" s="1"/>
      <c r="R3" s="1"/>
      <c r="S3" s="1"/>
      <c r="Z3" s="2"/>
    </row>
    <row r="4" spans="2:60" ht="18" customHeight="1"/>
    <row r="5" spans="2:60" ht="28.4" customHeight="1">
      <c r="B5" s="3" t="s">
        <v>1</v>
      </c>
      <c r="C5" s="3"/>
      <c r="D5" s="3"/>
      <c r="E5" s="278" t="str">
        <f>共通項目入力シート!C3&amp;共通項目入力シート!D3&amp;共通項目入力シート!E3&amp;共通項目入力シート!F3&amp;共通項目入力シート!G3&amp;共通項目入力シート!H3&amp;共通項目入力シート!I3&amp;共通項目入力シート!J3&amp;共通項目入力シート!K3&amp;共通項目入力シート!L3</f>
        <v/>
      </c>
      <c r="F5" s="278"/>
      <c r="G5" s="278"/>
      <c r="H5" s="278"/>
      <c r="I5" s="278"/>
      <c r="J5" s="3" t="s">
        <v>2</v>
      </c>
    </row>
    <row r="6" spans="2:60" ht="9.75" customHeight="1">
      <c r="B6" s="4"/>
      <c r="C6" s="4"/>
      <c r="D6" s="4"/>
      <c r="E6" s="5"/>
      <c r="F6" s="5"/>
      <c r="G6" s="5"/>
      <c r="H6" s="5"/>
      <c r="I6" s="5"/>
      <c r="J6" s="4"/>
    </row>
    <row r="7" spans="2:60" ht="15.9" customHeight="1">
      <c r="B7" s="276" t="s">
        <v>3</v>
      </c>
      <c r="C7" s="276"/>
      <c r="D7" s="276"/>
      <c r="E7" s="279">
        <f>共通項目入力シート!C5</f>
        <v>0</v>
      </c>
      <c r="F7" s="279"/>
      <c r="G7" s="279"/>
      <c r="H7" s="279"/>
      <c r="I7" s="279"/>
      <c r="J7" s="279"/>
      <c r="K7" s="279"/>
      <c r="L7" s="279"/>
      <c r="M7" s="279"/>
      <c r="N7" s="279"/>
      <c r="O7" s="279"/>
      <c r="P7" s="279"/>
    </row>
    <row r="8" spans="2:60" ht="15.9" customHeight="1">
      <c r="B8" s="276"/>
      <c r="C8" s="276"/>
      <c r="D8" s="276"/>
      <c r="E8" s="280"/>
      <c r="F8" s="280"/>
      <c r="G8" s="280"/>
      <c r="H8" s="280"/>
      <c r="I8" s="280"/>
      <c r="J8" s="280"/>
      <c r="K8" s="280"/>
      <c r="L8" s="280"/>
      <c r="M8" s="280"/>
      <c r="N8" s="280"/>
      <c r="O8" s="280"/>
      <c r="P8" s="280"/>
      <c r="X8" s="6"/>
    </row>
    <row r="9" spans="2:60" ht="14.15" customHeight="1">
      <c r="B9" s="276" t="s">
        <v>4</v>
      </c>
      <c r="C9" s="276"/>
      <c r="D9" s="276"/>
      <c r="E9" s="281">
        <f>共通項目入力シート!C7</f>
        <v>0</v>
      </c>
      <c r="F9" s="281"/>
      <c r="G9" s="281"/>
      <c r="H9" s="281"/>
      <c r="I9" s="281"/>
      <c r="J9" s="281"/>
      <c r="K9" s="281"/>
      <c r="L9" s="281"/>
      <c r="M9" s="281"/>
      <c r="N9" s="281"/>
      <c r="O9" s="281"/>
      <c r="P9" s="281"/>
    </row>
    <row r="10" spans="2:60" ht="14.15" customHeight="1">
      <c r="B10" s="276"/>
      <c r="C10" s="276"/>
      <c r="D10" s="276"/>
      <c r="E10" s="282"/>
      <c r="F10" s="282"/>
      <c r="G10" s="282"/>
      <c r="H10" s="282"/>
      <c r="I10" s="282"/>
      <c r="J10" s="282"/>
      <c r="K10" s="282"/>
      <c r="L10" s="282"/>
      <c r="M10" s="282"/>
      <c r="N10" s="282"/>
      <c r="O10" s="282"/>
      <c r="P10" s="282"/>
    </row>
    <row r="11" spans="2:60" ht="18.75" customHeight="1">
      <c r="B11" s="7"/>
      <c r="C11" s="7"/>
      <c r="D11" s="7"/>
      <c r="E11" s="8"/>
      <c r="F11" s="8"/>
      <c r="G11" s="8"/>
      <c r="H11" s="8"/>
      <c r="I11" s="8"/>
      <c r="J11" s="8"/>
      <c r="K11" s="8"/>
      <c r="L11" s="8"/>
      <c r="M11" s="8"/>
      <c r="N11" s="8"/>
      <c r="O11" s="8"/>
      <c r="P11" s="8"/>
    </row>
    <row r="12" spans="2:60" ht="25.25" customHeight="1">
      <c r="B12" s="276" t="s">
        <v>5</v>
      </c>
      <c r="C12" s="276"/>
      <c r="D12" s="276"/>
      <c r="F12" s="9" t="s">
        <v>6</v>
      </c>
      <c r="H12" s="9" t="s">
        <v>7</v>
      </c>
      <c r="I12" s="185">
        <f>共通項目入力シート!C11</f>
        <v>0</v>
      </c>
      <c r="J12" s="10" t="s">
        <v>8</v>
      </c>
      <c r="K12" s="185">
        <f>共通項目入力シート!E11</f>
        <v>0</v>
      </c>
      <c r="L12" s="10" t="s">
        <v>9</v>
      </c>
      <c r="M12" s="185">
        <f>共通項目入力シート!G11</f>
        <v>0</v>
      </c>
      <c r="N12" s="10" t="s">
        <v>10</v>
      </c>
    </row>
    <row r="13" spans="2:60" ht="25.25" customHeight="1">
      <c r="B13" s="276"/>
      <c r="C13" s="276"/>
      <c r="D13" s="276"/>
      <c r="F13" s="9" t="s">
        <v>11</v>
      </c>
      <c r="H13" s="9" t="s">
        <v>7</v>
      </c>
      <c r="I13" s="185">
        <f>共通項目入力シート!C13</f>
        <v>0</v>
      </c>
      <c r="J13" s="10" t="s">
        <v>8</v>
      </c>
      <c r="K13" s="185">
        <f>共通項目入力シート!E13</f>
        <v>0</v>
      </c>
      <c r="L13" s="10" t="s">
        <v>9</v>
      </c>
      <c r="M13" s="185">
        <f>共通項目入力シート!G13</f>
        <v>0</v>
      </c>
      <c r="N13" s="10" t="s">
        <v>10</v>
      </c>
      <c r="U13" s="165"/>
      <c r="V13" s="18"/>
      <c r="W13" s="18"/>
      <c r="X13" s="18"/>
    </row>
    <row r="14" spans="2:60" ht="18" customHeight="1">
      <c r="AX14" s="167" t="s">
        <v>12</v>
      </c>
      <c r="AY14" s="167" t="s">
        <v>13</v>
      </c>
      <c r="AZ14" s="167" t="s">
        <v>14</v>
      </c>
      <c r="BA14" s="167" t="s">
        <v>15</v>
      </c>
      <c r="BB14" s="167" t="s">
        <v>12</v>
      </c>
      <c r="BC14" s="167" t="s">
        <v>13</v>
      </c>
      <c r="BD14" s="167" t="s">
        <v>16</v>
      </c>
      <c r="BE14" s="167" t="s">
        <v>15</v>
      </c>
      <c r="BF14" s="167" t="s">
        <v>12</v>
      </c>
      <c r="BG14" s="167" t="s">
        <v>13</v>
      </c>
      <c r="BH14" s="167" t="s">
        <v>17</v>
      </c>
    </row>
    <row r="15" spans="2:60" ht="13.5" customHeight="1">
      <c r="E15" s="11"/>
      <c r="F15" s="12" t="s">
        <v>12</v>
      </c>
      <c r="G15" s="13" t="s">
        <v>13</v>
      </c>
      <c r="H15" s="12" t="s">
        <v>14</v>
      </c>
      <c r="I15" s="14" t="s">
        <v>15</v>
      </c>
      <c r="J15" s="13" t="s">
        <v>12</v>
      </c>
      <c r="K15" s="12" t="s">
        <v>13</v>
      </c>
      <c r="L15" s="14" t="s">
        <v>16</v>
      </c>
      <c r="M15" s="13" t="s">
        <v>15</v>
      </c>
      <c r="N15" s="12" t="s">
        <v>12</v>
      </c>
      <c r="O15" s="14" t="s">
        <v>13</v>
      </c>
      <c r="P15" s="14" t="s">
        <v>17</v>
      </c>
      <c r="U15" s="162"/>
      <c r="V15" s="163"/>
      <c r="W15" s="163"/>
      <c r="X15" s="163"/>
      <c r="AX15" s="168">
        <v>10000000000</v>
      </c>
      <c r="AY15" s="168">
        <v>1000000000</v>
      </c>
      <c r="AZ15" s="168">
        <v>100000000</v>
      </c>
      <c r="BA15" s="169">
        <v>10000000</v>
      </c>
      <c r="BB15" s="169">
        <v>1000000</v>
      </c>
      <c r="BC15" s="169">
        <v>100000</v>
      </c>
      <c r="BD15" s="169">
        <v>10000</v>
      </c>
      <c r="BE15" s="169">
        <v>1000</v>
      </c>
      <c r="BF15" s="169">
        <v>100</v>
      </c>
      <c r="BG15" s="169">
        <v>10</v>
      </c>
      <c r="BH15" s="169">
        <v>1</v>
      </c>
    </row>
    <row r="16" spans="2:60" ht="36.75" customHeight="1">
      <c r="B16" s="271" t="s">
        <v>18</v>
      </c>
      <c r="C16" s="271"/>
      <c r="D16" s="272"/>
      <c r="E16" s="186" t="str">
        <f>IF(AND(10000000000&lt;=共通項目入力シート!$C$15,共通項目入力シート!$C$15&lt;100000000000),"\",IF(AW16=0,"",RIGHT(AW16,1)))</f>
        <v/>
      </c>
      <c r="F16" s="186" t="str">
        <f>IF(AND(1000000000&lt;=共通項目入力シート!$C$15,共通項目入力シート!$C$15&lt;10000000000),"\",IF(AX16=0,"",RIGHT(AX16,1)))</f>
        <v/>
      </c>
      <c r="G16" s="187" t="str">
        <f>IF(AND(100000000&lt;=共通項目入力シート!$C$15,共通項目入力シート!$C$15&lt;1000000000),"\",IF(AY16=0,"",RIGHT(AY16,1)))</f>
        <v/>
      </c>
      <c r="H16" s="188" t="str">
        <f>IF(AND(10000000&lt;=共通項目入力シート!$C$15,共通項目入力シート!$C$15&lt;100000000),"\",IF(AZ16=0,"",RIGHT(AZ16,1)))</f>
        <v/>
      </c>
      <c r="I16" s="186" t="str">
        <f>IF(AND(1000000&lt;=共通項目入力シート!$C$15,共通項目入力シート!$C$15&lt;10000000),"\",IF(BA16=0,"",RIGHT(BA16,1)))</f>
        <v/>
      </c>
      <c r="J16" s="187" t="str">
        <f>IF(AND(100000&lt;=共通項目入力シート!$C$15,共通項目入力シート!$C$15&lt;1000000),"\",IF(BB16=0,"",RIGHT(BB16,1)))</f>
        <v/>
      </c>
      <c r="K16" s="188" t="str">
        <f>IF(AND(10000&lt;=共通項目入力シート!$C$15,共通項目入力シート!$C$15&lt;100000),"\",IF(BC16=0,"",RIGHT(BC16,1)))</f>
        <v/>
      </c>
      <c r="L16" s="186" t="str">
        <f>IF(AND(1000&lt;=共通項目入力シート!$C$15,共通項目入力シート!$C$15&lt;10000),"\",IF(BD16=0,"",RIGHT(BD16,1)))</f>
        <v/>
      </c>
      <c r="M16" s="187" t="str">
        <f>IF(AND(100&lt;=共通項目入力シート!$C$15,共通項目入力シート!$C$15&lt;1000),"\",IF(BE16=0,"",RIGHT(BE16,1)))</f>
        <v/>
      </c>
      <c r="N16" s="188" t="str">
        <f>IF(AND(10&lt;=共通項目入力シート!$C$15,共通項目入力シート!$C$15&lt;100),"\",IF(BF16=0,"",RIGHT(BF16,1)))</f>
        <v/>
      </c>
      <c r="O16" s="186" t="str">
        <f>IF(AND(1&lt;=共通項目入力シート!$C$15,共通項目入力シート!$C$15&lt;10),"\",IF(BG16=0,"",RIGHT(BG16,1)))</f>
        <v/>
      </c>
      <c r="P16" s="186" t="str">
        <f>IF(BH16=0,"",RIGHT(BH16,1))</f>
        <v/>
      </c>
      <c r="U16" s="164"/>
      <c r="V16" s="164"/>
      <c r="W16" s="164"/>
      <c r="X16" s="164"/>
      <c r="AX16" s="166">
        <f>INT(共通項目入力シート!$C$15/工事契約書!AX15)</f>
        <v>0</v>
      </c>
      <c r="AY16" s="166">
        <f>INT(共通項目入力シート!$C$15/工事契約書!AY15)</f>
        <v>0</v>
      </c>
      <c r="AZ16" s="166">
        <f>INT(共通項目入力シート!$C$15/工事契約書!AZ15)</f>
        <v>0</v>
      </c>
      <c r="BA16" s="166">
        <f>INT(共通項目入力シート!$C$15/工事契約書!BA15)</f>
        <v>0</v>
      </c>
      <c r="BB16" s="166">
        <f>INT(共通項目入力シート!$C$15/工事契約書!BB15)</f>
        <v>0</v>
      </c>
      <c r="BC16" s="166">
        <f>INT(共通項目入力シート!$C$15/工事契約書!BC15)</f>
        <v>0</v>
      </c>
      <c r="BD16" s="166">
        <f>INT(共通項目入力シート!$C$15/工事契約書!BD15)</f>
        <v>0</v>
      </c>
      <c r="BE16" s="166">
        <f>INT(共通項目入力シート!$C$15/工事契約書!BE15)</f>
        <v>0</v>
      </c>
      <c r="BF16" s="166">
        <f>INT(共通項目入力シート!$C$15/工事契約書!BF15)</f>
        <v>0</v>
      </c>
      <c r="BG16" s="166">
        <f>INT(共通項目入力シート!$C$15/工事契約書!BG15)</f>
        <v>0</v>
      </c>
      <c r="BH16" s="166">
        <f>INT(共通項目入力シート!$C$15/工事契約書!BH15)</f>
        <v>0</v>
      </c>
    </row>
    <row r="17" spans="2:18" ht="40.5" customHeight="1">
      <c r="C17" s="273" t="s">
        <v>19</v>
      </c>
      <c r="D17" s="273"/>
      <c r="E17" s="273"/>
      <c r="F17" s="273"/>
      <c r="G17" s="273"/>
      <c r="H17" s="273"/>
      <c r="I17" s="273"/>
      <c r="J17" s="273"/>
      <c r="K17" s="273"/>
      <c r="L17" s="274" t="str">
        <f>IF(共通項目入力シート!C17="","",共通項目入力シート!C17)</f>
        <v/>
      </c>
      <c r="M17" s="274"/>
      <c r="N17" s="274"/>
      <c r="O17" s="274"/>
      <c r="P17" s="9" t="s">
        <v>17</v>
      </c>
    </row>
    <row r="18" spans="2:18" ht="24" customHeight="1">
      <c r="B18" s="268" t="s">
        <v>20</v>
      </c>
      <c r="C18" s="268"/>
      <c r="D18" s="268"/>
      <c r="E18" s="275"/>
      <c r="F18" s="275"/>
      <c r="G18" s="275"/>
      <c r="H18" s="275"/>
      <c r="I18" s="275"/>
    </row>
    <row r="19" spans="2:18" ht="9" customHeight="1">
      <c r="B19" s="15"/>
      <c r="C19" s="15"/>
      <c r="D19" s="15"/>
      <c r="E19" s="15"/>
      <c r="F19" s="15"/>
      <c r="G19" s="15"/>
      <c r="H19" s="15"/>
      <c r="I19" s="15"/>
      <c r="J19" s="15"/>
      <c r="K19" s="15"/>
      <c r="L19" s="15"/>
      <c r="M19" s="15"/>
      <c r="N19" s="15"/>
      <c r="O19" s="15"/>
      <c r="P19" s="15"/>
      <c r="Q19" s="16"/>
      <c r="R19" s="16"/>
    </row>
    <row r="20" spans="2:18" ht="35.15" customHeight="1">
      <c r="B20" s="17"/>
      <c r="C20" s="267" t="s">
        <v>274</v>
      </c>
      <c r="D20" s="267"/>
      <c r="E20" s="267"/>
      <c r="F20" s="267"/>
      <c r="G20" s="267"/>
      <c r="H20" s="267"/>
      <c r="I20" s="267"/>
      <c r="J20" s="267"/>
      <c r="K20" s="267"/>
      <c r="L20" s="267"/>
      <c r="M20" s="267"/>
      <c r="N20" s="267"/>
      <c r="O20" s="267"/>
      <c r="P20" s="267"/>
      <c r="Q20" s="267"/>
      <c r="R20" s="267"/>
    </row>
    <row r="21" spans="2:18" ht="35.15" customHeight="1">
      <c r="B21" s="17"/>
      <c r="C21" s="267"/>
      <c r="D21" s="267"/>
      <c r="E21" s="267"/>
      <c r="F21" s="267"/>
      <c r="G21" s="267"/>
      <c r="H21" s="267"/>
      <c r="I21" s="267"/>
      <c r="J21" s="267"/>
      <c r="K21" s="267"/>
      <c r="L21" s="267"/>
      <c r="M21" s="267"/>
      <c r="N21" s="267"/>
      <c r="O21" s="267"/>
      <c r="P21" s="267"/>
      <c r="Q21" s="267"/>
      <c r="R21" s="267"/>
    </row>
    <row r="22" spans="2:18" ht="9" customHeight="1">
      <c r="B22" s="15"/>
      <c r="C22" s="15"/>
      <c r="D22" s="15"/>
      <c r="E22" s="15"/>
      <c r="F22" s="15"/>
      <c r="G22" s="15"/>
      <c r="H22" s="15"/>
      <c r="I22" s="15"/>
      <c r="J22" s="15"/>
      <c r="K22" s="15"/>
      <c r="L22" s="15"/>
      <c r="M22" s="15"/>
      <c r="N22" s="15"/>
      <c r="O22" s="15"/>
      <c r="P22" s="15"/>
      <c r="Q22" s="16"/>
      <c r="R22" s="16"/>
    </row>
    <row r="23" spans="2:18" ht="21.9" customHeight="1">
      <c r="B23" s="268" t="s">
        <v>21</v>
      </c>
      <c r="C23" s="268"/>
      <c r="D23" s="268"/>
      <c r="E23" s="268"/>
      <c r="F23" s="486" t="s">
        <v>256</v>
      </c>
      <c r="G23" s="486"/>
      <c r="H23" s="486"/>
      <c r="I23" s="486"/>
      <c r="J23" s="486"/>
      <c r="K23" s="486"/>
      <c r="L23" s="486"/>
      <c r="M23" s="486"/>
      <c r="N23" s="486"/>
      <c r="O23" s="486"/>
      <c r="P23" s="486"/>
      <c r="Q23" s="486"/>
    </row>
    <row r="24" spans="2:18" ht="21.9" customHeight="1">
      <c r="E24" s="18"/>
      <c r="F24" s="486"/>
      <c r="G24" s="486"/>
      <c r="H24" s="486"/>
      <c r="I24" s="486"/>
      <c r="J24" s="486"/>
      <c r="K24" s="486"/>
      <c r="L24" s="486"/>
      <c r="M24" s="486"/>
      <c r="N24" s="486"/>
      <c r="O24" s="486"/>
      <c r="P24" s="486"/>
      <c r="Q24" s="486"/>
    </row>
    <row r="25" spans="2:18" ht="21.75" customHeight="1">
      <c r="E25" s="19"/>
      <c r="F25" s="20"/>
      <c r="G25" s="20"/>
      <c r="H25" s="20"/>
      <c r="I25" s="20"/>
      <c r="J25" s="20"/>
      <c r="K25" s="20"/>
      <c r="L25" s="20"/>
      <c r="M25" s="20"/>
      <c r="N25" s="20"/>
      <c r="O25" s="20"/>
      <c r="P25" s="20"/>
      <c r="Q25" s="20"/>
    </row>
    <row r="26" spans="2:18" ht="9.75" customHeight="1"/>
    <row r="27" spans="2:18" ht="36" customHeight="1">
      <c r="C27" s="267" t="s">
        <v>255</v>
      </c>
      <c r="D27" s="267"/>
      <c r="E27" s="267"/>
      <c r="F27" s="267"/>
      <c r="G27" s="267"/>
      <c r="H27" s="267"/>
      <c r="I27" s="267"/>
      <c r="J27" s="267"/>
      <c r="K27" s="267"/>
      <c r="L27" s="267"/>
      <c r="M27" s="267"/>
      <c r="N27" s="267"/>
      <c r="O27" s="267"/>
      <c r="P27" s="267"/>
      <c r="Q27" s="267"/>
      <c r="R27" s="267"/>
    </row>
    <row r="28" spans="2:18" ht="12.75" customHeight="1"/>
    <row r="29" spans="2:18" ht="29.25" customHeight="1">
      <c r="B29" s="15"/>
      <c r="C29" s="9" t="str">
        <f>共通項目入力シート!B9</f>
        <v>令和</v>
      </c>
      <c r="D29" s="185">
        <f>共通項目入力シート!C9</f>
        <v>0</v>
      </c>
      <c r="E29" s="9" t="s">
        <v>23</v>
      </c>
      <c r="F29" s="185">
        <f>共通項目入力シート!E9</f>
        <v>0</v>
      </c>
      <c r="G29" s="9" t="s">
        <v>24</v>
      </c>
      <c r="H29" s="185">
        <f>共通項目入力シート!G9</f>
        <v>0</v>
      </c>
      <c r="I29" s="9" t="s">
        <v>25</v>
      </c>
      <c r="J29" s="15"/>
      <c r="K29" s="15"/>
      <c r="L29" s="15"/>
      <c r="M29" s="15"/>
      <c r="N29" s="15"/>
      <c r="O29" s="15"/>
      <c r="P29" s="15"/>
      <c r="Q29" s="16"/>
      <c r="R29" s="16"/>
    </row>
    <row r="30" spans="2:18" ht="15.75" customHeight="1">
      <c r="B30" s="15"/>
      <c r="C30" s="6"/>
      <c r="E30" s="6"/>
      <c r="G30" s="6"/>
      <c r="I30" s="6"/>
      <c r="J30" s="15"/>
      <c r="K30" s="15"/>
      <c r="L30" s="15"/>
      <c r="M30" s="15"/>
      <c r="N30" s="15"/>
      <c r="O30" s="15"/>
      <c r="P30" s="15"/>
      <c r="Q30" s="16"/>
      <c r="R30" s="16"/>
    </row>
    <row r="31" spans="2:18" ht="24" customHeight="1">
      <c r="C31" s="269" t="s">
        <v>26</v>
      </c>
      <c r="D31" s="269"/>
      <c r="E31" s="21"/>
      <c r="F31" s="21"/>
      <c r="G31" s="22" t="s">
        <v>27</v>
      </c>
      <c r="H31" s="23"/>
    </row>
    <row r="32" spans="2:18" ht="24" customHeight="1">
      <c r="C32" s="269"/>
      <c r="D32" s="269"/>
      <c r="G32" s="270" t="s">
        <v>28</v>
      </c>
      <c r="H32" s="270"/>
      <c r="I32" s="21"/>
      <c r="J32" s="22" t="s">
        <v>272</v>
      </c>
      <c r="K32" s="23"/>
      <c r="L32" s="23"/>
      <c r="M32" s="23"/>
      <c r="N32" s="23"/>
      <c r="O32" s="23"/>
      <c r="P32" s="23"/>
      <c r="Q32" s="24"/>
    </row>
    <row r="33" spans="3:17" ht="15" customHeight="1"/>
    <row r="34" spans="3:17" ht="24" customHeight="1">
      <c r="F34" s="261" t="s">
        <v>29</v>
      </c>
      <c r="G34" s="261"/>
      <c r="H34" s="262">
        <f>共通項目入力シート!C20</f>
        <v>0</v>
      </c>
      <c r="I34" s="262"/>
      <c r="J34" s="262"/>
      <c r="K34" s="262"/>
      <c r="L34" s="262"/>
      <c r="M34" s="262"/>
      <c r="N34" s="262"/>
      <c r="O34" s="262"/>
      <c r="P34" s="262"/>
      <c r="Q34" s="262"/>
    </row>
    <row r="35" spans="3:17" ht="24" customHeight="1">
      <c r="F35" s="261" t="s">
        <v>30</v>
      </c>
      <c r="G35" s="261"/>
      <c r="H35" s="262" t="str">
        <f>IF(共通項目入力シート!C22="","",共通項目入力シート!C22)</f>
        <v/>
      </c>
      <c r="I35" s="262"/>
      <c r="J35" s="262"/>
      <c r="K35" s="262"/>
      <c r="L35" s="262"/>
      <c r="M35" s="262"/>
      <c r="N35" s="262"/>
      <c r="O35" s="262"/>
      <c r="P35" s="262"/>
      <c r="Q35" s="262"/>
    </row>
    <row r="36" spans="3:17" ht="24" customHeight="1">
      <c r="C36" s="22" t="s">
        <v>31</v>
      </c>
      <c r="D36" s="21"/>
      <c r="F36" s="25"/>
      <c r="G36" s="25"/>
      <c r="H36" s="26"/>
      <c r="I36" s="26"/>
      <c r="J36" s="26"/>
      <c r="K36" s="26"/>
      <c r="L36" s="26"/>
      <c r="M36" s="26"/>
      <c r="N36" s="26"/>
      <c r="O36" s="26"/>
      <c r="P36" s="26"/>
      <c r="Q36" s="26"/>
    </row>
    <row r="37" spans="3:17" ht="24" customHeight="1">
      <c r="F37" s="261" t="s">
        <v>32</v>
      </c>
      <c r="G37" s="261"/>
      <c r="H37" s="262">
        <f>共通項目入力シート!C24</f>
        <v>0</v>
      </c>
      <c r="I37" s="262"/>
      <c r="J37" s="262"/>
      <c r="K37" s="262"/>
      <c r="L37" s="262"/>
      <c r="M37" s="262"/>
      <c r="N37" s="262"/>
      <c r="O37" s="262"/>
      <c r="P37" s="262"/>
      <c r="Q37" s="263"/>
    </row>
    <row r="38" spans="3:17" ht="24" customHeight="1">
      <c r="F38" s="264" t="s">
        <v>33</v>
      </c>
      <c r="G38" s="264"/>
      <c r="H38" s="265">
        <f>共通項目入力シート!C26</f>
        <v>0</v>
      </c>
      <c r="I38" s="265"/>
      <c r="J38" s="265"/>
      <c r="K38" s="265"/>
      <c r="L38" s="266">
        <f>共通項目入力シート!C28</f>
        <v>0</v>
      </c>
      <c r="M38" s="266"/>
      <c r="N38" s="266"/>
      <c r="O38" s="266"/>
      <c r="P38" s="266"/>
      <c r="Q38" s="263"/>
    </row>
    <row r="39" spans="3:17" ht="24" customHeight="1">
      <c r="F39" s="25"/>
      <c r="G39" s="25"/>
      <c r="H39" s="26"/>
      <c r="I39" s="26"/>
      <c r="J39" s="26"/>
      <c r="K39" s="26"/>
      <c r="L39" s="26"/>
      <c r="M39" s="26"/>
      <c r="N39" s="26"/>
      <c r="O39" s="26"/>
      <c r="P39" s="26"/>
    </row>
    <row r="40" spans="3:17" ht="24" customHeight="1"/>
    <row r="41" spans="3:17" ht="24" customHeight="1"/>
    <row r="42" spans="3:17" ht="24" customHeight="1"/>
  </sheetData>
  <sheetProtection algorithmName="SHA-512" hashValue="oICAZmsTgM9XxH4C0N0+fb4WJQO9P0T/P14+JVI/VeiMn7D9IwC+FMkrBqv46U6qK+a6tTwdRIPzf0lDPtv+4g==" saltValue="bQZE6/VVjYLsovX88LbA+A==" spinCount="100000" sheet="1" objects="1" scenarios="1"/>
  <mergeCells count="28">
    <mergeCell ref="B12:D13"/>
    <mergeCell ref="C3:P3"/>
    <mergeCell ref="E5:I5"/>
    <mergeCell ref="B7:D8"/>
    <mergeCell ref="E7:P8"/>
    <mergeCell ref="B9:D10"/>
    <mergeCell ref="E9:P10"/>
    <mergeCell ref="B16:D16"/>
    <mergeCell ref="C17:K17"/>
    <mergeCell ref="L17:O17"/>
    <mergeCell ref="B18:D18"/>
    <mergeCell ref="E18:I18"/>
    <mergeCell ref="C20:R21"/>
    <mergeCell ref="B23:E23"/>
    <mergeCell ref="F23:Q24"/>
    <mergeCell ref="C27:R27"/>
    <mergeCell ref="C31:D32"/>
    <mergeCell ref="G32:H32"/>
    <mergeCell ref="F34:G34"/>
    <mergeCell ref="H34:Q34"/>
    <mergeCell ref="F35:G35"/>
    <mergeCell ref="H35:Q35"/>
    <mergeCell ref="F37:G37"/>
    <mergeCell ref="H37:P37"/>
    <mergeCell ref="Q37:Q38"/>
    <mergeCell ref="F38:G38"/>
    <mergeCell ref="H38:K38"/>
    <mergeCell ref="L38:P38"/>
  </mergeCells>
  <phoneticPr fontId="1"/>
  <conditionalFormatting sqref="A1:XFD17 A19:XFD1048576 A18:E18 J18:XFD18">
    <cfRule type="expression" dxfId="0" priority="1" stopIfTrue="1">
      <formula>CELL("prptect",A1)=0</formula>
    </cfRule>
  </conditionalFormatting>
  <pageMargins left="0.70866141732283472" right="0.31496062992125984" top="0.35433070866141736" bottom="0.35433070866141736" header="0.31496062992125984" footer="0.31496062992125984"/>
  <pageSetup paperSize="9" scale="89"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5:L85"/>
  <sheetViews>
    <sheetView view="pageBreakPreview" topLeftCell="A28" zoomScale="80" zoomScaleNormal="70" zoomScaleSheetLayoutView="80" workbookViewId="0">
      <selection activeCell="D40" sqref="D40"/>
    </sheetView>
  </sheetViews>
  <sheetFormatPr defaultColWidth="8.6640625" defaultRowHeight="13"/>
  <cols>
    <col min="1" max="16384" width="8.6640625" style="6"/>
  </cols>
  <sheetData>
    <row r="5" spans="2:8" ht="38" customHeight="1">
      <c r="B5" s="283" t="s">
        <v>137</v>
      </c>
      <c r="C5" s="283"/>
      <c r="D5" s="283"/>
      <c r="E5" s="283"/>
      <c r="F5" s="283"/>
      <c r="G5" s="283"/>
      <c r="H5" s="283"/>
    </row>
    <row r="8" spans="2:8" ht="20" customHeight="1">
      <c r="C8" s="90" t="s">
        <v>238</v>
      </c>
      <c r="D8" s="289" t="str">
        <f>DBCS("第"&amp;共通項目入力シート!C3&amp;共通項目入力シート!D3&amp;共通項目入力シート!E3&amp;共通項目入力シート!F3&amp;共通項目入力シート!G3&amp;共通項目入力シート!H3&amp;共通項目入力シート!I3&amp;共通項目入力シート!J3&amp;共通項目入力シート!K3&amp;共通項目入力シート!L3&amp;"号")&amp;" ）"</f>
        <v>第号 ）</v>
      </c>
      <c r="E8" s="289"/>
      <c r="F8" s="289"/>
      <c r="G8" s="289"/>
    </row>
    <row r="11" spans="2:8" ht="20" customHeight="1">
      <c r="B11" s="6" t="s">
        <v>70</v>
      </c>
      <c r="C11" s="284">
        <f>共通項目入力シート!C5</f>
        <v>0</v>
      </c>
      <c r="D11" s="284"/>
      <c r="E11" s="284"/>
      <c r="F11" s="284"/>
      <c r="G11" s="284"/>
      <c r="H11" s="284"/>
    </row>
    <row r="12" spans="2:8" ht="20" customHeight="1"/>
    <row r="13" spans="2:8" ht="20" customHeight="1">
      <c r="B13" s="6" t="s">
        <v>138</v>
      </c>
      <c r="C13" s="284">
        <f>共通項目入力シート!C7</f>
        <v>0</v>
      </c>
      <c r="D13" s="284"/>
      <c r="E13" s="284"/>
      <c r="F13" s="284"/>
      <c r="G13" s="284"/>
      <c r="H13" s="284"/>
    </row>
    <row r="14" spans="2:8" ht="20" customHeight="1"/>
    <row r="17" spans="1:9" ht="18" customHeight="1">
      <c r="A17" s="286" t="str">
        <f>"  令和"&amp;DBCS(共通項目入力シート!C9)&amp;"年"&amp;DBCS(共通項目入力シート!E9)&amp;"月"&amp;DBCS(共通項目入力シート!G9)&amp;"日付けで締結した上記建設工事の請負契約に関する紛争については、発注者及び受注者は、建設業法に規定する下記の建設工事紛争審査会の仲裁に付し、その仲裁判断に服する。"</f>
        <v xml:space="preserve">  令和年月日付けで締結した上記建設工事の請負契約に関する紛争については、発注者及び受注者は、建設業法に規定する下記の建設工事紛争審査会の仲裁に付し、その仲裁判断に服する。</v>
      </c>
      <c r="B17" s="286"/>
      <c r="C17" s="286"/>
      <c r="D17" s="286"/>
      <c r="E17" s="286"/>
      <c r="F17" s="286"/>
      <c r="G17" s="286"/>
      <c r="H17" s="286"/>
      <c r="I17" s="286"/>
    </row>
    <row r="18" spans="1:9">
      <c r="A18" s="286"/>
      <c r="B18" s="286"/>
      <c r="C18" s="286"/>
      <c r="D18" s="286"/>
      <c r="E18" s="286"/>
      <c r="F18" s="286"/>
      <c r="G18" s="286"/>
      <c r="H18" s="286"/>
      <c r="I18" s="286"/>
    </row>
    <row r="19" spans="1:9">
      <c r="A19" s="286"/>
      <c r="B19" s="286"/>
      <c r="C19" s="286"/>
      <c r="D19" s="286"/>
      <c r="E19" s="286"/>
      <c r="F19" s="286"/>
      <c r="G19" s="286"/>
      <c r="H19" s="286"/>
      <c r="I19" s="286"/>
    </row>
    <row r="20" spans="1:9">
      <c r="A20" s="286"/>
      <c r="B20" s="286"/>
      <c r="C20" s="286"/>
      <c r="D20" s="286"/>
      <c r="E20" s="286"/>
      <c r="F20" s="286"/>
      <c r="G20" s="286"/>
      <c r="H20" s="286"/>
      <c r="I20" s="286"/>
    </row>
    <row r="21" spans="1:9">
      <c r="A21" s="286"/>
      <c r="B21" s="286"/>
      <c r="C21" s="286"/>
      <c r="D21" s="286"/>
      <c r="E21" s="286"/>
      <c r="F21" s="286"/>
      <c r="G21" s="286"/>
      <c r="H21" s="286"/>
      <c r="I21" s="286"/>
    </row>
    <row r="22" spans="1:9">
      <c r="A22" s="135"/>
      <c r="B22" s="135"/>
      <c r="C22" s="135"/>
      <c r="D22" s="135"/>
      <c r="E22" s="135"/>
      <c r="F22" s="135"/>
      <c r="G22" s="135"/>
      <c r="H22" s="135"/>
      <c r="I22" s="135"/>
    </row>
    <row r="23" spans="1:9">
      <c r="A23" s="135"/>
      <c r="B23" s="135"/>
      <c r="C23" s="135"/>
      <c r="D23" s="135"/>
      <c r="E23" s="135"/>
      <c r="F23" s="135"/>
      <c r="G23" s="135"/>
      <c r="H23" s="135"/>
      <c r="I23" s="135"/>
    </row>
    <row r="24" spans="1:9">
      <c r="A24" s="135"/>
      <c r="B24" s="135"/>
      <c r="C24" s="135"/>
      <c r="D24" s="135"/>
      <c r="E24" s="6" t="s">
        <v>93</v>
      </c>
      <c r="F24" s="135"/>
      <c r="G24" s="135"/>
      <c r="H24" s="135"/>
      <c r="I24" s="135"/>
    </row>
    <row r="25" spans="1:9">
      <c r="A25" s="135"/>
      <c r="B25" s="135"/>
      <c r="C25" s="135"/>
      <c r="D25" s="135"/>
      <c r="E25" s="135"/>
      <c r="F25" s="135"/>
      <c r="G25" s="135"/>
      <c r="H25" s="135"/>
      <c r="I25" s="135"/>
    </row>
    <row r="29" spans="1:9">
      <c r="A29" s="6" t="s">
        <v>139</v>
      </c>
    </row>
    <row r="32" spans="1:9">
      <c r="A32" s="6" t="str">
        <f>"  令和"&amp;DBCS(共通項目入力シート!C9)&amp;"年"&amp;DBCS(共通項目入力シート!E9)&amp;"月"&amp;DBCS(共通項目入力シート!G9)&amp;"日"</f>
        <v xml:space="preserve">  令和年月日</v>
      </c>
    </row>
    <row r="37" spans="2:12" ht="20" customHeight="1">
      <c r="B37" s="6" t="s">
        <v>140</v>
      </c>
      <c r="C37" s="6" t="s">
        <v>27</v>
      </c>
    </row>
    <row r="38" spans="2:12" ht="20" customHeight="1"/>
    <row r="39" spans="2:12" ht="20" customHeight="1">
      <c r="C39" s="6" t="s">
        <v>237</v>
      </c>
      <c r="D39" s="6" t="s">
        <v>273</v>
      </c>
    </row>
    <row r="40" spans="2:12" ht="20" customHeight="1"/>
    <row r="41" spans="2:12" ht="20" customHeight="1">
      <c r="B41" s="6" t="s">
        <v>235</v>
      </c>
      <c r="C41" s="6" t="s">
        <v>236</v>
      </c>
      <c r="D41" s="287">
        <f>共通項目入力シート!C20</f>
        <v>0</v>
      </c>
      <c r="E41" s="287"/>
      <c r="F41" s="287"/>
      <c r="G41" s="287"/>
      <c r="H41" s="287"/>
      <c r="I41" s="287"/>
    </row>
    <row r="42" spans="2:12" ht="20" customHeight="1">
      <c r="C42" s="94" t="s">
        <v>242</v>
      </c>
      <c r="D42" s="287" t="str">
        <f>IF(共通項目入力シート!C22="","",共通項目入力シート!C22)</f>
        <v/>
      </c>
      <c r="E42" s="287"/>
      <c r="F42" s="287"/>
      <c r="G42" s="287"/>
      <c r="H42" s="287"/>
      <c r="I42" s="287"/>
    </row>
    <row r="43" spans="2:12" ht="20" customHeight="1">
      <c r="C43" s="6" t="s">
        <v>141</v>
      </c>
      <c r="D43" s="288">
        <f>共通項目入力シート!C24</f>
        <v>0</v>
      </c>
      <c r="E43" s="288"/>
      <c r="F43" s="288"/>
      <c r="G43" s="288"/>
      <c r="H43" s="288"/>
      <c r="I43" s="92"/>
    </row>
    <row r="44" spans="2:12" ht="20" customHeight="1">
      <c r="C44" s="141" t="s">
        <v>241</v>
      </c>
      <c r="D44" s="218" t="str">
        <f>共通項目入力シート!C26&amp;"  "&amp;共通項目入力シート!C28</f>
        <v xml:space="preserve">  </v>
      </c>
      <c r="E44" s="218"/>
      <c r="F44" s="218"/>
      <c r="G44" s="218"/>
      <c r="H44" s="218"/>
    </row>
    <row r="45" spans="2:12" ht="20" customHeight="1"/>
    <row r="48" spans="2:12">
      <c r="L48" s="6" t="s">
        <v>149</v>
      </c>
    </row>
    <row r="51" spans="1:9" ht="21" customHeight="1">
      <c r="C51" s="285" t="s">
        <v>142</v>
      </c>
      <c r="D51" s="285"/>
      <c r="E51" s="285"/>
      <c r="F51" s="285"/>
      <c r="G51" s="285"/>
      <c r="H51" s="137"/>
    </row>
    <row r="52" spans="1:9" ht="21">
      <c r="C52" s="130"/>
      <c r="D52" s="130"/>
      <c r="E52" s="130"/>
      <c r="F52" s="130"/>
      <c r="G52" s="130"/>
    </row>
    <row r="53" spans="1:9" ht="21">
      <c r="C53" s="130"/>
      <c r="D53" s="130"/>
      <c r="E53" s="130"/>
      <c r="F53" s="130"/>
      <c r="G53" s="130"/>
    </row>
    <row r="56" spans="1:9" s="136" customFormat="1" ht="16.5">
      <c r="A56" s="136" t="s">
        <v>143</v>
      </c>
    </row>
    <row r="57" spans="1:9">
      <c r="A57" s="6" t="s">
        <v>233</v>
      </c>
    </row>
    <row r="58" spans="1:9" ht="18" customHeight="1">
      <c r="A58" s="286" t="s">
        <v>260</v>
      </c>
      <c r="B58" s="286"/>
      <c r="C58" s="286"/>
      <c r="D58" s="286"/>
      <c r="E58" s="286"/>
      <c r="F58" s="286"/>
      <c r="G58" s="286"/>
      <c r="H58" s="286"/>
      <c r="I58" s="286"/>
    </row>
    <row r="59" spans="1:9" ht="13.25" customHeight="1">
      <c r="A59" s="286"/>
      <c r="B59" s="286"/>
      <c r="C59" s="286"/>
      <c r="D59" s="286"/>
      <c r="E59" s="286"/>
      <c r="F59" s="286"/>
      <c r="G59" s="286"/>
      <c r="H59" s="286"/>
      <c r="I59" s="286"/>
    </row>
    <row r="60" spans="1:9">
      <c r="A60" s="286"/>
      <c r="B60" s="286"/>
      <c r="C60" s="286"/>
      <c r="D60" s="286"/>
      <c r="E60" s="286"/>
      <c r="F60" s="286"/>
      <c r="G60" s="286"/>
      <c r="H60" s="286"/>
      <c r="I60" s="286"/>
    </row>
    <row r="61" spans="1:9">
      <c r="A61" s="286"/>
      <c r="B61" s="286"/>
      <c r="C61" s="286"/>
      <c r="D61" s="286"/>
      <c r="E61" s="286"/>
      <c r="F61" s="286"/>
      <c r="G61" s="286"/>
      <c r="H61" s="286"/>
      <c r="I61" s="286"/>
    </row>
    <row r="62" spans="1:9">
      <c r="A62" s="286"/>
      <c r="B62" s="286"/>
      <c r="C62" s="286"/>
      <c r="D62" s="286"/>
      <c r="E62" s="286"/>
      <c r="F62" s="286"/>
      <c r="G62" s="286"/>
      <c r="H62" s="286"/>
      <c r="I62" s="286"/>
    </row>
    <row r="63" spans="1:9">
      <c r="A63" s="286"/>
      <c r="B63" s="286"/>
      <c r="C63" s="286"/>
      <c r="D63" s="286"/>
      <c r="E63" s="286"/>
      <c r="F63" s="286"/>
      <c r="G63" s="286"/>
      <c r="H63" s="286"/>
      <c r="I63" s="286"/>
    </row>
    <row r="64" spans="1:9">
      <c r="A64" s="286"/>
      <c r="B64" s="286"/>
      <c r="C64" s="286"/>
      <c r="D64" s="286"/>
      <c r="E64" s="286"/>
      <c r="F64" s="286"/>
      <c r="G64" s="286"/>
      <c r="H64" s="286"/>
      <c r="I64" s="286"/>
    </row>
    <row r="66" spans="1:9" s="136" customFormat="1" ht="16.5">
      <c r="A66" s="136" t="s">
        <v>144</v>
      </c>
    </row>
    <row r="68" spans="1:9" ht="13.25" customHeight="1">
      <c r="A68" s="286" t="s">
        <v>259</v>
      </c>
      <c r="B68" s="286"/>
      <c r="C68" s="286"/>
      <c r="D68" s="286"/>
      <c r="E68" s="286"/>
      <c r="F68" s="286"/>
      <c r="G68" s="286"/>
      <c r="H68" s="286"/>
      <c r="I68" s="286"/>
    </row>
    <row r="69" spans="1:9">
      <c r="A69" s="286"/>
      <c r="B69" s="286"/>
      <c r="C69" s="286"/>
      <c r="D69" s="286"/>
      <c r="E69" s="286"/>
      <c r="F69" s="286"/>
      <c r="G69" s="286"/>
      <c r="H69" s="286"/>
      <c r="I69" s="286"/>
    </row>
    <row r="70" spans="1:9">
      <c r="A70" s="286"/>
      <c r="B70" s="286"/>
      <c r="C70" s="286"/>
      <c r="D70" s="286"/>
      <c r="E70" s="286"/>
      <c r="F70" s="286"/>
      <c r="G70" s="286"/>
      <c r="H70" s="286"/>
      <c r="I70" s="286"/>
    </row>
    <row r="71" spans="1:9">
      <c r="A71" s="286"/>
      <c r="B71" s="286"/>
      <c r="C71" s="286"/>
      <c r="D71" s="286"/>
      <c r="E71" s="286"/>
      <c r="F71" s="286"/>
      <c r="G71" s="286"/>
      <c r="H71" s="286"/>
      <c r="I71" s="286"/>
    </row>
    <row r="72" spans="1:9">
      <c r="A72" s="286"/>
      <c r="B72" s="286"/>
      <c r="C72" s="286"/>
      <c r="D72" s="286"/>
      <c r="E72" s="286"/>
      <c r="F72" s="286"/>
      <c r="G72" s="286"/>
      <c r="H72" s="286"/>
      <c r="I72" s="286"/>
    </row>
    <row r="73" spans="1:9">
      <c r="A73" s="286"/>
      <c r="B73" s="286"/>
      <c r="C73" s="286"/>
      <c r="D73" s="286"/>
      <c r="E73" s="286"/>
      <c r="F73" s="286"/>
      <c r="G73" s="286"/>
      <c r="H73" s="286"/>
      <c r="I73" s="286"/>
    </row>
    <row r="74" spans="1:9">
      <c r="A74" s="286"/>
      <c r="B74" s="286"/>
      <c r="C74" s="286"/>
      <c r="D74" s="286"/>
      <c r="E74" s="286"/>
      <c r="F74" s="286"/>
      <c r="G74" s="286"/>
      <c r="H74" s="286"/>
      <c r="I74" s="286"/>
    </row>
    <row r="75" spans="1:9">
      <c r="A75" s="286"/>
      <c r="B75" s="286"/>
      <c r="C75" s="286"/>
      <c r="D75" s="286"/>
      <c r="E75" s="286"/>
      <c r="F75" s="286"/>
      <c r="G75" s="286"/>
      <c r="H75" s="286"/>
      <c r="I75" s="286"/>
    </row>
    <row r="76" spans="1:9">
      <c r="A76" s="286"/>
      <c r="B76" s="286"/>
      <c r="C76" s="286"/>
      <c r="D76" s="286"/>
      <c r="E76" s="286"/>
      <c r="F76" s="286"/>
      <c r="G76" s="286"/>
      <c r="H76" s="286"/>
      <c r="I76" s="286"/>
    </row>
    <row r="77" spans="1:9">
      <c r="A77" s="286"/>
      <c r="B77" s="286"/>
      <c r="C77" s="286"/>
      <c r="D77" s="286"/>
      <c r="E77" s="286"/>
      <c r="F77" s="286"/>
      <c r="G77" s="286"/>
      <c r="H77" s="286"/>
      <c r="I77" s="286"/>
    </row>
    <row r="78" spans="1:9">
      <c r="A78" s="286"/>
      <c r="B78" s="286"/>
      <c r="C78" s="286"/>
      <c r="D78" s="286"/>
      <c r="E78" s="286"/>
      <c r="F78" s="286"/>
      <c r="G78" s="286"/>
      <c r="H78" s="286"/>
      <c r="I78" s="286"/>
    </row>
    <row r="79" spans="1:9">
      <c r="A79" s="286"/>
      <c r="B79" s="286"/>
      <c r="C79" s="286"/>
      <c r="D79" s="286"/>
      <c r="E79" s="286"/>
      <c r="F79" s="286"/>
      <c r="G79" s="286"/>
      <c r="H79" s="286"/>
      <c r="I79" s="286"/>
    </row>
    <row r="80" spans="1:9">
      <c r="A80" s="286"/>
      <c r="B80" s="286"/>
      <c r="C80" s="286"/>
      <c r="D80" s="286"/>
      <c r="E80" s="286"/>
      <c r="F80" s="286"/>
      <c r="G80" s="286"/>
      <c r="H80" s="286"/>
      <c r="I80" s="286"/>
    </row>
    <row r="81" spans="1:9">
      <c r="A81" s="286"/>
      <c r="B81" s="286"/>
      <c r="C81" s="286"/>
      <c r="D81" s="286"/>
      <c r="E81" s="286"/>
      <c r="F81" s="286"/>
      <c r="G81" s="286"/>
      <c r="H81" s="286"/>
      <c r="I81" s="286"/>
    </row>
    <row r="82" spans="1:9">
      <c r="A82" s="286"/>
      <c r="B82" s="286"/>
      <c r="C82" s="286"/>
      <c r="D82" s="286"/>
      <c r="E82" s="286"/>
      <c r="F82" s="286"/>
      <c r="G82" s="286"/>
      <c r="H82" s="286"/>
      <c r="I82" s="286"/>
    </row>
    <row r="83" spans="1:9">
      <c r="A83" s="286"/>
      <c r="B83" s="286"/>
      <c r="C83" s="286"/>
      <c r="D83" s="286"/>
      <c r="E83" s="286"/>
      <c r="F83" s="286"/>
      <c r="G83" s="286"/>
      <c r="H83" s="286"/>
      <c r="I83" s="286"/>
    </row>
    <row r="84" spans="1:9">
      <c r="A84" s="286"/>
      <c r="B84" s="286"/>
      <c r="C84" s="286"/>
      <c r="D84" s="286"/>
      <c r="E84" s="286"/>
      <c r="F84" s="286"/>
      <c r="G84" s="286"/>
      <c r="H84" s="286"/>
      <c r="I84" s="286"/>
    </row>
    <row r="85" spans="1:9">
      <c r="A85" s="286"/>
      <c r="B85" s="286"/>
      <c r="C85" s="286"/>
      <c r="D85" s="286"/>
      <c r="E85" s="286"/>
      <c r="F85" s="286"/>
      <c r="G85" s="286"/>
      <c r="H85" s="286"/>
      <c r="I85" s="286"/>
    </row>
  </sheetData>
  <sheetProtection algorithmName="SHA-512" hashValue="VjJsDR8F1DrfbgoqkzJ7aqu/utmtTYd/WFyqObGVjlN+czACbcKD/0ZIDtPFq7YWlDZM2p16nm2xivP7LUQyXA==" saltValue="6Tj1y/WuxvSeiP5AdkUTxg==" spinCount="100000" sheet="1" objects="1" scenarios="1"/>
  <mergeCells count="12">
    <mergeCell ref="B5:H5"/>
    <mergeCell ref="C11:H11"/>
    <mergeCell ref="C13:H13"/>
    <mergeCell ref="C51:G51"/>
    <mergeCell ref="A68:I85"/>
    <mergeCell ref="A58:I64"/>
    <mergeCell ref="D41:I41"/>
    <mergeCell ref="D42:I42"/>
    <mergeCell ref="D43:H43"/>
    <mergeCell ref="D8:G8"/>
    <mergeCell ref="A17:I21"/>
    <mergeCell ref="D44:H44"/>
  </mergeCells>
  <phoneticPr fontId="1"/>
  <pageMargins left="0.9055118110236221" right="0.51181102362204722" top="0.74803149606299213" bottom="0.74803149606299213" header="0.31496062992125984" footer="0.31496062992125984"/>
  <pageSetup paperSize="9" scale="99" orientation="portrait" r:id="rId1"/>
  <rowBreaks count="1" manualBreakCount="1">
    <brk id="45"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AF24"/>
  <sheetViews>
    <sheetView showGridLines="0" view="pageBreakPreview" topLeftCell="A16" zoomScale="80" zoomScaleNormal="55" zoomScaleSheetLayoutView="80" zoomScalePageLayoutView="70" workbookViewId="0">
      <selection sqref="A1:AF1"/>
    </sheetView>
  </sheetViews>
  <sheetFormatPr defaultColWidth="6.4140625" defaultRowHeight="13"/>
  <cols>
    <col min="1" max="1" width="15" style="42" customWidth="1"/>
    <col min="2" max="2" width="3.6640625" style="42" customWidth="1"/>
    <col min="3" max="32" width="4.5" style="42" customWidth="1"/>
    <col min="33" max="33" width="3.6640625" style="42" customWidth="1"/>
    <col min="34" max="16384" width="6.4140625" style="42"/>
  </cols>
  <sheetData>
    <row r="1" spans="1:32" ht="24.75" customHeight="1">
      <c r="A1" s="340" t="s">
        <v>69</v>
      </c>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row>
    <row r="2" spans="1:32" ht="13.5" thickBot="1"/>
    <row r="3" spans="1:32" ht="24" customHeight="1">
      <c r="A3" s="342" t="s">
        <v>68</v>
      </c>
      <c r="B3" s="325"/>
      <c r="C3" s="309" t="s">
        <v>54</v>
      </c>
      <c r="D3" s="325"/>
      <c r="E3" s="305">
        <f>共通項目入力シート!C3</f>
        <v>0</v>
      </c>
      <c r="F3" s="307">
        <f>共通項目入力シート!D3</f>
        <v>0</v>
      </c>
      <c r="G3" s="307">
        <f>共通項目入力シート!E3</f>
        <v>0</v>
      </c>
      <c r="H3" s="307">
        <f>共通項目入力シート!F3</f>
        <v>0</v>
      </c>
      <c r="I3" s="307">
        <f>共通項目入力シート!G3</f>
        <v>0</v>
      </c>
      <c r="J3" s="307">
        <f>共通項目入力シート!H3</f>
        <v>0</v>
      </c>
      <c r="K3" s="307">
        <f>共通項目入力シート!I3</f>
        <v>0</v>
      </c>
      <c r="L3" s="307">
        <f>共通項目入力シート!J3</f>
        <v>0</v>
      </c>
      <c r="M3" s="307">
        <f>共通項目入力シート!K3</f>
        <v>0</v>
      </c>
      <c r="N3" s="347">
        <f>共通項目入力シート!L3</f>
        <v>0</v>
      </c>
      <c r="O3" s="309" t="s">
        <v>53</v>
      </c>
      <c r="P3" s="310"/>
      <c r="Q3" s="294" t="s">
        <v>67</v>
      </c>
      <c r="R3" s="294"/>
      <c r="S3" s="294"/>
      <c r="T3" s="294"/>
      <c r="U3" s="56"/>
      <c r="V3" s="56" t="s">
        <v>66</v>
      </c>
      <c r="W3" s="56"/>
      <c r="X3" s="56" t="s">
        <v>65</v>
      </c>
      <c r="Y3" s="55">
        <f>共通項目入力シート!C9</f>
        <v>0</v>
      </c>
      <c r="Z3" s="56" t="s">
        <v>47</v>
      </c>
      <c r="AA3" s="55">
        <f>共通項目入力シート!E11</f>
        <v>0</v>
      </c>
      <c r="AB3" s="56" t="s">
        <v>46</v>
      </c>
      <c r="AC3" s="55">
        <f>共通項目入力シート!G11</f>
        <v>0</v>
      </c>
      <c r="AD3" s="56" t="s">
        <v>45</v>
      </c>
      <c r="AE3" s="321"/>
      <c r="AF3" s="322"/>
    </row>
    <row r="4" spans="1:32" ht="24" customHeight="1">
      <c r="A4" s="319"/>
      <c r="B4" s="320"/>
      <c r="C4" s="311"/>
      <c r="D4" s="320"/>
      <c r="E4" s="306"/>
      <c r="F4" s="308"/>
      <c r="G4" s="308"/>
      <c r="H4" s="308"/>
      <c r="I4" s="308"/>
      <c r="J4" s="308"/>
      <c r="K4" s="308"/>
      <c r="L4" s="308"/>
      <c r="M4" s="308"/>
      <c r="N4" s="348"/>
      <c r="O4" s="311"/>
      <c r="P4" s="312"/>
      <c r="Q4" s="295"/>
      <c r="R4" s="295"/>
      <c r="S4" s="295"/>
      <c r="T4" s="295"/>
      <c r="U4" s="77"/>
      <c r="V4" s="80" t="s">
        <v>63</v>
      </c>
      <c r="W4" s="80"/>
      <c r="X4" s="80" t="s">
        <v>62</v>
      </c>
      <c r="Y4" s="81">
        <f>共通項目入力シート!C13</f>
        <v>0</v>
      </c>
      <c r="Z4" s="80" t="s">
        <v>47</v>
      </c>
      <c r="AA4" s="81">
        <f>共通項目入力シート!E13</f>
        <v>0</v>
      </c>
      <c r="AB4" s="80" t="s">
        <v>46</v>
      </c>
      <c r="AC4" s="81">
        <f>共通項目入力シート!G13</f>
        <v>0</v>
      </c>
      <c r="AD4" s="80" t="s">
        <v>45</v>
      </c>
      <c r="AE4" s="313"/>
      <c r="AF4" s="314"/>
    </row>
    <row r="5" spans="1:32" ht="27" customHeight="1">
      <c r="A5" s="315" t="s">
        <v>64</v>
      </c>
      <c r="B5" s="316"/>
      <c r="C5" s="290">
        <f>共通項目入力シート!C5</f>
        <v>0</v>
      </c>
      <c r="D5" s="291"/>
      <c r="E5" s="291"/>
      <c r="F5" s="291"/>
      <c r="G5" s="291"/>
      <c r="H5" s="291"/>
      <c r="I5" s="291"/>
      <c r="J5" s="291"/>
      <c r="K5" s="291"/>
      <c r="L5" s="291"/>
      <c r="M5" s="291"/>
      <c r="N5" s="291"/>
      <c r="O5" s="291"/>
      <c r="P5" s="291"/>
      <c r="Q5" s="295"/>
      <c r="R5" s="295"/>
      <c r="S5" s="295"/>
      <c r="T5" s="295"/>
      <c r="U5" s="83"/>
      <c r="V5" s="84"/>
      <c r="W5" s="84"/>
      <c r="X5" s="84"/>
      <c r="Y5" s="85"/>
      <c r="Z5" s="84"/>
      <c r="AA5" s="85"/>
      <c r="AB5" s="84"/>
      <c r="AC5" s="85"/>
      <c r="AD5" s="84"/>
      <c r="AE5" s="323"/>
      <c r="AF5" s="324"/>
    </row>
    <row r="6" spans="1:32" ht="27" customHeight="1">
      <c r="A6" s="317"/>
      <c r="B6" s="318"/>
      <c r="C6" s="326"/>
      <c r="D6" s="327"/>
      <c r="E6" s="327"/>
      <c r="F6" s="327"/>
      <c r="G6" s="327"/>
      <c r="H6" s="327"/>
      <c r="I6" s="327"/>
      <c r="J6" s="327"/>
      <c r="K6" s="327"/>
      <c r="L6" s="327"/>
      <c r="M6" s="327"/>
      <c r="N6" s="327"/>
      <c r="O6" s="327"/>
      <c r="P6" s="327"/>
      <c r="Q6" s="296" t="s">
        <v>61</v>
      </c>
      <c r="R6" s="296"/>
      <c r="S6" s="296"/>
      <c r="T6" s="296"/>
      <c r="U6" s="298">
        <f>共通項目入力シート!C24</f>
        <v>0</v>
      </c>
      <c r="V6" s="299"/>
      <c r="W6" s="299"/>
      <c r="X6" s="299"/>
      <c r="Y6" s="299"/>
      <c r="Z6" s="299"/>
      <c r="AA6" s="299"/>
      <c r="AB6" s="299"/>
      <c r="AC6" s="299"/>
      <c r="AD6" s="299"/>
      <c r="AE6" s="299"/>
      <c r="AF6" s="300"/>
    </row>
    <row r="7" spans="1:32" ht="27" customHeight="1">
      <c r="A7" s="319"/>
      <c r="B7" s="320"/>
      <c r="C7" s="328"/>
      <c r="D7" s="329"/>
      <c r="E7" s="329"/>
      <c r="F7" s="329"/>
      <c r="G7" s="329"/>
      <c r="H7" s="329"/>
      <c r="I7" s="329"/>
      <c r="J7" s="329"/>
      <c r="K7" s="329"/>
      <c r="L7" s="329"/>
      <c r="M7" s="329"/>
      <c r="N7" s="329"/>
      <c r="O7" s="329"/>
      <c r="P7" s="329"/>
      <c r="Q7" s="296"/>
      <c r="R7" s="296"/>
      <c r="S7" s="296"/>
      <c r="T7" s="296"/>
      <c r="U7" s="301" t="str">
        <f>IF(共通項目入力シート!C20="","",共通項目入力シート!C20)</f>
        <v/>
      </c>
      <c r="V7" s="301"/>
      <c r="W7" s="301"/>
      <c r="X7" s="301"/>
      <c r="Y7" s="301"/>
      <c r="Z7" s="301"/>
      <c r="AA7" s="301"/>
      <c r="AB7" s="301"/>
      <c r="AC7" s="301"/>
      <c r="AD7" s="301"/>
      <c r="AE7" s="301"/>
      <c r="AF7" s="302"/>
    </row>
    <row r="8" spans="1:32" ht="23" customHeight="1">
      <c r="A8" s="315" t="s">
        <v>60</v>
      </c>
      <c r="B8" s="316"/>
      <c r="C8" s="290">
        <f>共通項目入力シート!C7</f>
        <v>0</v>
      </c>
      <c r="D8" s="291"/>
      <c r="E8" s="291"/>
      <c r="F8" s="291"/>
      <c r="G8" s="291"/>
      <c r="H8" s="291"/>
      <c r="I8" s="291"/>
      <c r="J8" s="291"/>
      <c r="K8" s="291"/>
      <c r="L8" s="291"/>
      <c r="M8" s="291"/>
      <c r="N8" s="291"/>
      <c r="O8" s="291"/>
      <c r="P8" s="291"/>
      <c r="Q8" s="296"/>
      <c r="R8" s="296"/>
      <c r="S8" s="296"/>
      <c r="T8" s="296"/>
      <c r="U8" s="301" t="str">
        <f>IF(共通項目入力シート!C22="","",共通項目入力シート!C22)</f>
        <v/>
      </c>
      <c r="V8" s="301"/>
      <c r="W8" s="301"/>
      <c r="X8" s="301"/>
      <c r="Y8" s="301"/>
      <c r="Z8" s="301"/>
      <c r="AA8" s="301"/>
      <c r="AB8" s="301"/>
      <c r="AC8" s="301"/>
      <c r="AD8" s="301"/>
      <c r="AE8" s="301"/>
      <c r="AF8" s="302"/>
    </row>
    <row r="9" spans="1:32" ht="32.25" customHeight="1" thickBot="1">
      <c r="A9" s="345"/>
      <c r="B9" s="346"/>
      <c r="C9" s="292"/>
      <c r="D9" s="293"/>
      <c r="E9" s="293"/>
      <c r="F9" s="293"/>
      <c r="G9" s="293"/>
      <c r="H9" s="293"/>
      <c r="I9" s="293"/>
      <c r="J9" s="293"/>
      <c r="K9" s="293"/>
      <c r="L9" s="293"/>
      <c r="M9" s="293"/>
      <c r="N9" s="293"/>
      <c r="O9" s="293"/>
      <c r="P9" s="293"/>
      <c r="Q9" s="297"/>
      <c r="R9" s="297"/>
      <c r="S9" s="297"/>
      <c r="T9" s="297"/>
      <c r="U9" s="303" t="str">
        <f>共通項目入力シート!C26&amp;"　"&amp;共通項目入力シート!C28</f>
        <v>　</v>
      </c>
      <c r="V9" s="303"/>
      <c r="W9" s="303"/>
      <c r="X9" s="303"/>
      <c r="Y9" s="303"/>
      <c r="Z9" s="303"/>
      <c r="AA9" s="303"/>
      <c r="AB9" s="303"/>
      <c r="AC9" s="303"/>
      <c r="AD9" s="303"/>
      <c r="AE9" s="303"/>
      <c r="AF9" s="304"/>
    </row>
    <row r="10" spans="1:32" ht="20.149999999999999" customHeight="1">
      <c r="A10" s="343" t="s">
        <v>59</v>
      </c>
      <c r="B10" s="344"/>
      <c r="C10" s="79"/>
      <c r="D10" s="330" t="s">
        <v>246</v>
      </c>
      <c r="E10" s="331"/>
      <c r="F10" s="79"/>
      <c r="G10" s="330" t="s">
        <v>247</v>
      </c>
      <c r="H10" s="331"/>
      <c r="I10" s="79"/>
      <c r="J10" s="330" t="s">
        <v>248</v>
      </c>
      <c r="K10" s="331"/>
      <c r="L10" s="78"/>
      <c r="M10" s="330" t="s">
        <v>249</v>
      </c>
      <c r="N10" s="331"/>
      <c r="O10" s="79"/>
      <c r="P10" s="330" t="s">
        <v>250</v>
      </c>
      <c r="Q10" s="331"/>
      <c r="R10" s="78"/>
      <c r="S10" s="330" t="s">
        <v>251</v>
      </c>
      <c r="T10" s="331"/>
      <c r="U10" s="79"/>
      <c r="V10" s="330" t="s">
        <v>252</v>
      </c>
      <c r="W10" s="331"/>
      <c r="X10" s="78"/>
      <c r="Y10" s="330" t="s">
        <v>46</v>
      </c>
      <c r="Z10" s="331"/>
      <c r="AA10" s="79"/>
      <c r="AB10" s="330" t="s">
        <v>46</v>
      </c>
      <c r="AC10" s="331"/>
      <c r="AD10" s="78"/>
      <c r="AE10" s="330" t="s">
        <v>46</v>
      </c>
      <c r="AF10" s="341"/>
    </row>
    <row r="11" spans="1:32" ht="20.149999999999999" customHeight="1" thickBot="1">
      <c r="A11" s="334" t="s">
        <v>58</v>
      </c>
      <c r="B11" s="335"/>
      <c r="C11" s="53">
        <v>10</v>
      </c>
      <c r="D11" s="51">
        <v>20</v>
      </c>
      <c r="E11" s="52"/>
      <c r="F11" s="53">
        <v>10</v>
      </c>
      <c r="G11" s="51">
        <v>20</v>
      </c>
      <c r="H11" s="52"/>
      <c r="I11" s="53">
        <v>10</v>
      </c>
      <c r="J11" s="51">
        <v>20</v>
      </c>
      <c r="K11" s="52"/>
      <c r="L11" s="51">
        <v>10</v>
      </c>
      <c r="M11" s="51">
        <v>20</v>
      </c>
      <c r="N11" s="54"/>
      <c r="O11" s="53">
        <v>10</v>
      </c>
      <c r="P11" s="51">
        <v>20</v>
      </c>
      <c r="Q11" s="52"/>
      <c r="R11" s="51">
        <v>10</v>
      </c>
      <c r="S11" s="51">
        <v>20</v>
      </c>
      <c r="T11" s="54"/>
      <c r="U11" s="53">
        <v>10</v>
      </c>
      <c r="V11" s="51">
        <v>17</v>
      </c>
      <c r="W11" s="52"/>
      <c r="X11" s="51">
        <v>10</v>
      </c>
      <c r="Y11" s="51">
        <v>20</v>
      </c>
      <c r="Z11" s="54"/>
      <c r="AA11" s="53">
        <v>10</v>
      </c>
      <c r="AB11" s="51">
        <v>20</v>
      </c>
      <c r="AC11" s="52"/>
      <c r="AD11" s="51">
        <v>10</v>
      </c>
      <c r="AE11" s="51">
        <v>20</v>
      </c>
      <c r="AF11" s="50"/>
    </row>
    <row r="12" spans="1:32" ht="33.75" customHeight="1">
      <c r="A12" s="336"/>
      <c r="B12" s="337"/>
      <c r="C12" s="49"/>
      <c r="D12" s="183"/>
      <c r="E12" s="183"/>
      <c r="F12" s="183"/>
      <c r="G12" s="183"/>
      <c r="H12" s="183"/>
      <c r="I12" s="183"/>
      <c r="J12" s="183"/>
      <c r="K12" s="183"/>
      <c r="L12" s="183"/>
      <c r="M12" s="183"/>
      <c r="N12" s="183"/>
      <c r="O12" s="183"/>
      <c r="P12" s="183"/>
      <c r="Q12" s="183"/>
      <c r="R12" s="183"/>
      <c r="S12" s="183"/>
      <c r="T12" s="183"/>
      <c r="U12" s="183"/>
      <c r="V12" s="183"/>
      <c r="W12" s="49"/>
      <c r="X12" s="49"/>
      <c r="Y12" s="49"/>
      <c r="Z12" s="49"/>
      <c r="AA12" s="49"/>
      <c r="AB12" s="49"/>
      <c r="AC12" s="49"/>
      <c r="AD12" s="49"/>
      <c r="AE12" s="49"/>
      <c r="AF12" s="48"/>
    </row>
    <row r="13" spans="1:32" ht="33.75" customHeight="1">
      <c r="A13" s="338"/>
      <c r="B13" s="339"/>
      <c r="C13" s="47"/>
      <c r="D13" s="184"/>
      <c r="E13" s="184"/>
      <c r="F13" s="184"/>
      <c r="G13" s="184"/>
      <c r="H13" s="184"/>
      <c r="I13" s="184"/>
      <c r="J13" s="184"/>
      <c r="K13" s="184"/>
      <c r="L13" s="184"/>
      <c r="M13" s="184"/>
      <c r="N13" s="184"/>
      <c r="O13" s="184"/>
      <c r="P13" s="184"/>
      <c r="Q13" s="184"/>
      <c r="R13" s="184"/>
      <c r="S13" s="184"/>
      <c r="T13" s="184"/>
      <c r="U13" s="184"/>
      <c r="V13" s="184"/>
      <c r="W13" s="47"/>
      <c r="X13" s="47"/>
      <c r="Y13" s="47"/>
      <c r="Z13" s="47"/>
      <c r="AA13" s="47"/>
      <c r="AB13" s="47"/>
      <c r="AC13" s="47"/>
      <c r="AD13" s="47"/>
      <c r="AE13" s="47"/>
      <c r="AF13" s="46"/>
    </row>
    <row r="14" spans="1:32" ht="33.75" customHeight="1">
      <c r="A14" s="338"/>
      <c r="B14" s="339"/>
      <c r="C14" s="47"/>
      <c r="D14" s="184"/>
      <c r="E14" s="184"/>
      <c r="F14" s="184"/>
      <c r="G14" s="184"/>
      <c r="H14" s="184"/>
      <c r="I14" s="184"/>
      <c r="J14" s="184"/>
      <c r="K14" s="184"/>
      <c r="L14" s="184"/>
      <c r="M14" s="184"/>
      <c r="N14" s="184"/>
      <c r="O14" s="184"/>
      <c r="P14" s="184"/>
      <c r="Q14" s="184"/>
      <c r="R14" s="184"/>
      <c r="S14" s="184"/>
      <c r="T14" s="184"/>
      <c r="U14" s="184"/>
      <c r="V14" s="184"/>
      <c r="W14" s="47"/>
      <c r="X14" s="47"/>
      <c r="Y14" s="47"/>
      <c r="Z14" s="47"/>
      <c r="AA14" s="47"/>
      <c r="AB14" s="47"/>
      <c r="AC14" s="47"/>
      <c r="AD14" s="47"/>
      <c r="AE14" s="47"/>
      <c r="AF14" s="46"/>
    </row>
    <row r="15" spans="1:32" ht="33.75" customHeight="1">
      <c r="A15" s="338"/>
      <c r="B15" s="339"/>
      <c r="C15" s="47"/>
      <c r="D15" s="184"/>
      <c r="E15" s="184"/>
      <c r="F15" s="184"/>
      <c r="G15" s="184"/>
      <c r="H15" s="184"/>
      <c r="I15" s="184"/>
      <c r="J15" s="184"/>
      <c r="K15" s="184"/>
      <c r="L15" s="184"/>
      <c r="M15" s="184"/>
      <c r="N15" s="184"/>
      <c r="O15" s="184"/>
      <c r="P15" s="184"/>
      <c r="Q15" s="184"/>
      <c r="R15" s="184"/>
      <c r="S15" s="184"/>
      <c r="T15" s="184"/>
      <c r="U15" s="184"/>
      <c r="V15" s="184"/>
      <c r="W15" s="47"/>
      <c r="X15" s="47"/>
      <c r="Y15" s="47"/>
      <c r="Z15" s="47"/>
      <c r="AA15" s="47"/>
      <c r="AB15" s="47"/>
      <c r="AC15" s="47"/>
      <c r="AD15" s="47"/>
      <c r="AE15" s="47"/>
      <c r="AF15" s="46"/>
    </row>
    <row r="16" spans="1:32" ht="33.75" customHeight="1">
      <c r="A16" s="338"/>
      <c r="B16" s="339"/>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6"/>
    </row>
    <row r="17" spans="1:32" ht="33.75" customHeight="1">
      <c r="A17" s="338"/>
      <c r="B17" s="339"/>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6"/>
    </row>
    <row r="18" spans="1:32" ht="33.75" customHeight="1">
      <c r="A18" s="338"/>
      <c r="B18" s="339"/>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6"/>
    </row>
    <row r="19" spans="1:32" ht="33.75" customHeight="1">
      <c r="A19" s="338"/>
      <c r="B19" s="339"/>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6"/>
    </row>
    <row r="20" spans="1:32" ht="33.75" customHeight="1">
      <c r="A20" s="338"/>
      <c r="B20" s="339"/>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6"/>
    </row>
    <row r="21" spans="1:32" ht="33.75" customHeight="1" thickBot="1">
      <c r="A21" s="332"/>
      <c r="B21" s="333"/>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4"/>
    </row>
    <row r="22" spans="1:32" ht="12" customHeight="1"/>
    <row r="23" spans="1:32" ht="16.5">
      <c r="A23" s="43" t="s">
        <v>57</v>
      </c>
      <c r="B23" s="43"/>
      <c r="C23" s="43"/>
      <c r="D23" s="43"/>
      <c r="E23" s="43"/>
      <c r="F23" s="43"/>
    </row>
    <row r="24" spans="1:32" ht="20.25" customHeight="1">
      <c r="A24" s="43"/>
    </row>
  </sheetData>
  <mergeCells count="49">
    <mergeCell ref="A1:AF1"/>
    <mergeCell ref="AE10:AF10"/>
    <mergeCell ref="AB10:AC10"/>
    <mergeCell ref="Y10:Z10"/>
    <mergeCell ref="V10:W10"/>
    <mergeCell ref="A3:B4"/>
    <mergeCell ref="J10:K10"/>
    <mergeCell ref="M10:N10"/>
    <mergeCell ref="A10:B10"/>
    <mergeCell ref="A8:B9"/>
    <mergeCell ref="H3:H4"/>
    <mergeCell ref="S10:T10"/>
    <mergeCell ref="P10:Q10"/>
    <mergeCell ref="G10:H10"/>
    <mergeCell ref="N3:N4"/>
    <mergeCell ref="F3:F4"/>
    <mergeCell ref="D10:E10"/>
    <mergeCell ref="A21:B21"/>
    <mergeCell ref="A11:B11"/>
    <mergeCell ref="A12:B12"/>
    <mergeCell ref="A13:B13"/>
    <mergeCell ref="A17:B17"/>
    <mergeCell ref="A14:B14"/>
    <mergeCell ref="A18:B18"/>
    <mergeCell ref="A19:B19"/>
    <mergeCell ref="A20:B20"/>
    <mergeCell ref="A15:B15"/>
    <mergeCell ref="A16:B16"/>
    <mergeCell ref="A5:B7"/>
    <mergeCell ref="AE3:AF3"/>
    <mergeCell ref="AE5:AF5"/>
    <mergeCell ref="C3:D4"/>
    <mergeCell ref="C5:P7"/>
    <mergeCell ref="C8:P9"/>
    <mergeCell ref="Q3:T5"/>
    <mergeCell ref="Q6:T9"/>
    <mergeCell ref="U6:AF6"/>
    <mergeCell ref="U7:AF7"/>
    <mergeCell ref="U8:AF8"/>
    <mergeCell ref="U9:AF9"/>
    <mergeCell ref="E3:E4"/>
    <mergeCell ref="M3:M4"/>
    <mergeCell ref="L3:L4"/>
    <mergeCell ref="K3:K4"/>
    <mergeCell ref="J3:J4"/>
    <mergeCell ref="I3:I4"/>
    <mergeCell ref="O3:P4"/>
    <mergeCell ref="G3:G4"/>
    <mergeCell ref="AE4:AF4"/>
  </mergeCells>
  <phoneticPr fontId="1"/>
  <dataValidations count="2">
    <dataValidation type="list" allowBlank="1" showInputMessage="1" showErrorMessage="1" sqref="AE4:AF4" xr:uid="{00000000-0002-0000-0500-000000000000}">
      <formula1>"（当初）"</formula1>
    </dataValidation>
    <dataValidation type="list" allowBlank="1" showInputMessage="1" showErrorMessage="1" sqref="AE5:AF5" xr:uid="{00000000-0002-0000-0500-000001000000}">
      <formula1>"（変更）"</formula1>
    </dataValidation>
  </dataValidations>
  <printOptions horizontalCentered="1" verticalCentered="1"/>
  <pageMargins left="0.78740157480314965" right="0.39370078740157483" top="0.55118110236220474" bottom="0.27559055118110237" header="0.19685039370078741" footer="0.35433070866141736"/>
  <pageSetup paperSize="9" scale="7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S36"/>
  <sheetViews>
    <sheetView view="pageBreakPreview" topLeftCell="A10" zoomScale="80" zoomScaleNormal="100" zoomScaleSheetLayoutView="80" workbookViewId="0">
      <selection sqref="A1:H1"/>
    </sheetView>
  </sheetViews>
  <sheetFormatPr defaultColWidth="8.6640625" defaultRowHeight="18"/>
  <cols>
    <col min="1" max="1" width="5.08203125" style="144" customWidth="1"/>
    <col min="2" max="2" width="13.08203125" style="144" customWidth="1"/>
    <col min="3" max="4" width="8.6640625" style="144"/>
    <col min="5" max="5" width="7.08203125" style="144" customWidth="1"/>
    <col min="6" max="6" width="8.6640625" style="144"/>
    <col min="7" max="7" width="5.08203125" style="144" customWidth="1"/>
    <col min="8" max="8" width="14.08203125" style="144" customWidth="1"/>
    <col min="9" max="9" width="4" style="144" customWidth="1"/>
    <col min="10" max="16384" width="8.6640625" style="144"/>
  </cols>
  <sheetData>
    <row r="1" spans="1:19" ht="29">
      <c r="A1" s="352" t="s">
        <v>136</v>
      </c>
      <c r="B1" s="352"/>
      <c r="C1" s="352"/>
      <c r="D1" s="352"/>
      <c r="E1" s="352"/>
      <c r="F1" s="352"/>
      <c r="G1" s="352"/>
      <c r="H1" s="352"/>
      <c r="I1" s="174"/>
    </row>
    <row r="2" spans="1:19" ht="26.5">
      <c r="C2" s="356"/>
      <c r="D2" s="357"/>
      <c r="E2" s="357"/>
      <c r="F2" s="357"/>
    </row>
    <row r="3" spans="1:19" ht="13.5" customHeight="1">
      <c r="A3" s="143"/>
      <c r="B3" s="145"/>
      <c r="C3" s="145"/>
      <c r="D3" s="145"/>
      <c r="E3" s="145"/>
      <c r="F3" s="145"/>
      <c r="G3" s="145"/>
    </row>
    <row r="4" spans="1:19" ht="22.5">
      <c r="B4" s="143" t="s">
        <v>151</v>
      </c>
      <c r="C4" s="360" t="str">
        <f>DBCS("第"&amp;共通項目入力シート!C3&amp;共通項目入力シート!D3&amp;共通項目入力シート!E3&amp;共通項目入力シート!F3&amp;共通項目入力シート!G3&amp;共通項目入力シート!H3&amp;共通項目入力シート!I3&amp;共通項目入力シート!J3&amp;共通項目入力シート!K3&amp;共通項目入力シート!L3&amp;"号")</f>
        <v>第号</v>
      </c>
      <c r="D4" s="360"/>
      <c r="E4" s="360"/>
      <c r="F4" s="146"/>
    </row>
    <row r="6" spans="1:19" ht="20.149999999999999" customHeight="1">
      <c r="A6" s="147">
        <v>1</v>
      </c>
      <c r="B6" s="148" t="s">
        <v>148</v>
      </c>
      <c r="C6" s="350">
        <f>共通項目入力シート!C5</f>
        <v>0</v>
      </c>
      <c r="D6" s="350"/>
      <c r="E6" s="350"/>
      <c r="F6" s="350"/>
      <c r="G6" s="350"/>
      <c r="H6" s="350"/>
      <c r="I6" s="350"/>
      <c r="J6" s="149"/>
      <c r="K6" s="149"/>
      <c r="L6" s="149"/>
      <c r="M6" s="149"/>
      <c r="N6" s="149"/>
      <c r="O6" s="149"/>
      <c r="P6" s="149"/>
      <c r="Q6" s="149"/>
      <c r="R6" s="149"/>
      <c r="S6" s="149"/>
    </row>
    <row r="7" spans="1:19" ht="20.149999999999999" customHeight="1">
      <c r="A7" s="147">
        <v>2</v>
      </c>
      <c r="B7" s="148" t="s">
        <v>97</v>
      </c>
      <c r="C7" s="350">
        <f>共通項目入力シート!C7</f>
        <v>0</v>
      </c>
      <c r="D7" s="350"/>
      <c r="E7" s="350"/>
      <c r="F7" s="350"/>
      <c r="G7" s="350"/>
      <c r="H7" s="350"/>
      <c r="I7" s="350"/>
      <c r="J7" s="149"/>
      <c r="K7" s="149"/>
      <c r="L7" s="149"/>
      <c r="M7" s="149"/>
      <c r="N7" s="149"/>
      <c r="O7" s="149"/>
      <c r="P7" s="149"/>
      <c r="Q7" s="149"/>
      <c r="R7" s="149"/>
      <c r="S7" s="149"/>
    </row>
    <row r="8" spans="1:19" ht="20.149999999999999" customHeight="1">
      <c r="A8" s="147">
        <v>3</v>
      </c>
      <c r="B8" s="86" t="s">
        <v>167</v>
      </c>
      <c r="C8" s="358" t="str">
        <f>IF(共通項目入力シート!C15="","",共通項目入力シート!C15)</f>
        <v/>
      </c>
      <c r="D8" s="358"/>
      <c r="E8" s="87" t="s">
        <v>169</v>
      </c>
      <c r="F8" s="359"/>
      <c r="G8" s="359"/>
      <c r="H8" s="150"/>
      <c r="I8" s="150"/>
    </row>
    <row r="9" spans="1:19" ht="20.149999999999999" customHeight="1">
      <c r="A9" s="147">
        <v>4</v>
      </c>
      <c r="B9" s="148" t="s">
        <v>168</v>
      </c>
      <c r="C9" s="355"/>
      <c r="D9" s="355"/>
      <c r="E9" s="87" t="s">
        <v>169</v>
      </c>
      <c r="F9" s="182"/>
      <c r="G9" s="87" t="s">
        <v>172</v>
      </c>
      <c r="H9" s="87"/>
      <c r="I9" s="86"/>
    </row>
    <row r="10" spans="1:19" ht="3.75" customHeight="1">
      <c r="A10" s="148"/>
      <c r="B10" s="148"/>
      <c r="C10" s="148"/>
      <c r="D10" s="87"/>
      <c r="E10" s="148"/>
      <c r="F10" s="87"/>
      <c r="G10" s="148"/>
      <c r="H10" s="148"/>
      <c r="I10" s="148"/>
    </row>
    <row r="11" spans="1:19" ht="24" customHeight="1">
      <c r="A11" s="148"/>
      <c r="B11" s="87" t="s">
        <v>185</v>
      </c>
      <c r="C11" s="87"/>
      <c r="D11" s="87"/>
      <c r="E11" s="87"/>
      <c r="F11" s="353" t="str">
        <f>IF(共通項目入力シート!C15="","",共通項目入力シート!C15)</f>
        <v/>
      </c>
      <c r="G11" s="353"/>
      <c r="H11" s="148" t="s">
        <v>244</v>
      </c>
      <c r="I11" s="148"/>
    </row>
    <row r="12" spans="1:19" ht="24" customHeight="1">
      <c r="A12" s="148"/>
      <c r="B12" s="354" t="s">
        <v>186</v>
      </c>
      <c r="C12" s="354"/>
      <c r="D12" s="354"/>
      <c r="E12" s="354"/>
      <c r="F12" s="353" t="str">
        <f>IF(共通項目入力シート!C17="","",共通項目入力シート!C17)</f>
        <v/>
      </c>
      <c r="G12" s="353"/>
      <c r="H12" s="148" t="s">
        <v>245</v>
      </c>
      <c r="I12" s="148"/>
    </row>
    <row r="13" spans="1:19" ht="3.75" customHeight="1">
      <c r="A13" s="148"/>
      <c r="B13" s="148"/>
      <c r="C13" s="148"/>
      <c r="D13" s="87"/>
      <c r="E13" s="148"/>
      <c r="F13" s="87"/>
      <c r="G13" s="148"/>
      <c r="H13" s="148"/>
      <c r="I13" s="148"/>
    </row>
    <row r="14" spans="1:19">
      <c r="B14" s="148"/>
      <c r="C14" s="152" t="s">
        <v>134</v>
      </c>
      <c r="D14" s="153" t="s">
        <v>174</v>
      </c>
      <c r="E14" s="148" t="s">
        <v>177</v>
      </c>
      <c r="F14" s="148"/>
      <c r="G14" s="148"/>
      <c r="H14" s="148"/>
      <c r="I14" s="148"/>
      <c r="J14" s="148"/>
    </row>
    <row r="15" spans="1:19">
      <c r="B15" s="148"/>
      <c r="C15" s="148"/>
      <c r="D15" s="153" t="s">
        <v>175</v>
      </c>
      <c r="E15" s="148" t="s">
        <v>176</v>
      </c>
      <c r="F15" s="148"/>
      <c r="G15" s="148"/>
      <c r="H15" s="148"/>
      <c r="I15" s="148"/>
      <c r="J15" s="148"/>
    </row>
    <row r="16" spans="1:19">
      <c r="B16" s="148"/>
      <c r="C16" s="148"/>
      <c r="D16" s="148" t="s">
        <v>173</v>
      </c>
      <c r="E16" s="148"/>
      <c r="F16" s="148"/>
      <c r="G16" s="148"/>
      <c r="H16" s="148"/>
      <c r="I16" s="148"/>
      <c r="J16" s="148"/>
    </row>
    <row r="17" spans="1:17" ht="3.75" customHeight="1">
      <c r="A17" s="148"/>
      <c r="B17" s="148"/>
      <c r="C17" s="148"/>
      <c r="D17" s="87"/>
      <c r="E17" s="148"/>
      <c r="F17" s="87"/>
      <c r="G17" s="148"/>
      <c r="H17" s="148"/>
      <c r="I17" s="148"/>
    </row>
    <row r="18" spans="1:17">
      <c r="A18" s="147">
        <v>5</v>
      </c>
      <c r="B18" s="87" t="s">
        <v>130</v>
      </c>
      <c r="C18" s="86"/>
      <c r="D18" s="86"/>
      <c r="E18" s="86"/>
      <c r="F18" s="86"/>
      <c r="G18" s="86"/>
      <c r="H18" s="86"/>
      <c r="I18" s="87"/>
    </row>
    <row r="19" spans="1:17">
      <c r="A19" s="86"/>
      <c r="B19" s="154" t="s">
        <v>156</v>
      </c>
      <c r="C19" s="350">
        <f>共通項目入力シート!C20</f>
        <v>0</v>
      </c>
      <c r="D19" s="350"/>
      <c r="E19" s="350"/>
      <c r="F19" s="350"/>
      <c r="G19" s="350"/>
      <c r="H19" s="350"/>
      <c r="I19" s="154"/>
    </row>
    <row r="20" spans="1:17">
      <c r="A20" s="86"/>
      <c r="B20" s="155" t="s">
        <v>164</v>
      </c>
      <c r="C20" s="350" t="str">
        <f>IF(共通項目入力シート!C22="","",共通項目入力シート!C22)</f>
        <v/>
      </c>
      <c r="D20" s="350"/>
      <c r="E20" s="350"/>
      <c r="F20" s="350"/>
      <c r="G20" s="350"/>
      <c r="H20" s="350"/>
      <c r="I20" s="87"/>
    </row>
    <row r="21" spans="1:17">
      <c r="A21" s="86"/>
      <c r="B21" s="154" t="s">
        <v>162</v>
      </c>
      <c r="C21" s="350">
        <f>共通項目入力シート!C24</f>
        <v>0</v>
      </c>
      <c r="D21" s="350"/>
      <c r="E21" s="350"/>
      <c r="F21" s="350"/>
      <c r="G21" s="350"/>
      <c r="H21" s="350"/>
      <c r="I21" s="87"/>
      <c r="Q21" s="142"/>
    </row>
    <row r="22" spans="1:17">
      <c r="A22" s="86"/>
      <c r="B22" s="156" t="s">
        <v>163</v>
      </c>
      <c r="C22" s="351" t="str">
        <f>共通項目入力シート!C26&amp;"　"&amp;共通項目入力シート!C28</f>
        <v>　</v>
      </c>
      <c r="D22" s="351"/>
      <c r="E22" s="351"/>
      <c r="F22" s="87"/>
      <c r="G22" s="148"/>
      <c r="H22" s="86"/>
      <c r="I22" s="86"/>
    </row>
    <row r="23" spans="1:17">
      <c r="A23" s="86"/>
      <c r="B23" s="156"/>
      <c r="C23" s="157"/>
      <c r="D23" s="157"/>
      <c r="E23" s="157"/>
      <c r="F23" s="87"/>
      <c r="G23" s="148"/>
      <c r="H23" s="86"/>
      <c r="I23" s="86"/>
    </row>
    <row r="24" spans="1:17" ht="8.25" customHeight="1">
      <c r="A24" s="96"/>
      <c r="B24" s="96"/>
      <c r="C24" s="96"/>
      <c r="D24" s="96"/>
      <c r="E24" s="96"/>
      <c r="F24" s="96"/>
      <c r="G24" s="96"/>
      <c r="H24" s="96"/>
      <c r="I24" s="96"/>
    </row>
    <row r="25" spans="1:17">
      <c r="B25" s="158"/>
      <c r="C25" s="158"/>
      <c r="D25" s="158"/>
      <c r="E25" s="158"/>
      <c r="F25" s="158"/>
      <c r="G25" s="158"/>
      <c r="H25" s="158"/>
    </row>
    <row r="26" spans="1:17">
      <c r="B26" s="158"/>
      <c r="C26" s="158"/>
      <c r="D26" s="158"/>
      <c r="E26" s="158"/>
      <c r="F26" s="158"/>
      <c r="G26" s="158"/>
      <c r="H26" s="158"/>
    </row>
    <row r="27" spans="1:17">
      <c r="B27" s="158"/>
      <c r="C27" s="158"/>
      <c r="D27" s="158"/>
      <c r="E27" s="158"/>
      <c r="F27" s="158"/>
      <c r="G27" s="158"/>
      <c r="H27" s="158"/>
    </row>
    <row r="28" spans="1:17">
      <c r="B28" s="158"/>
      <c r="C28" s="158"/>
      <c r="D28" s="158"/>
      <c r="E28" s="158"/>
      <c r="F28" s="158"/>
      <c r="G28" s="158"/>
      <c r="H28" s="158"/>
    </row>
    <row r="29" spans="1:17">
      <c r="B29" s="158"/>
      <c r="C29" s="158"/>
      <c r="D29" s="158"/>
      <c r="E29" s="158"/>
      <c r="F29" s="158"/>
      <c r="G29" s="158"/>
      <c r="H29" s="158"/>
    </row>
    <row r="30" spans="1:17">
      <c r="B30" s="349" t="s">
        <v>135</v>
      </c>
      <c r="C30" s="349"/>
      <c r="D30" s="349"/>
      <c r="E30" s="349"/>
      <c r="F30" s="349"/>
      <c r="G30" s="349"/>
      <c r="H30" s="158"/>
    </row>
    <row r="31" spans="1:17">
      <c r="B31" s="158"/>
      <c r="C31" s="158"/>
      <c r="D31" s="158"/>
      <c r="E31" s="158"/>
      <c r="F31" s="158"/>
      <c r="G31" s="158"/>
      <c r="H31" s="158"/>
    </row>
    <row r="32" spans="1:17">
      <c r="B32" s="158"/>
      <c r="C32" s="158"/>
      <c r="D32" s="158"/>
      <c r="E32" s="158"/>
      <c r="F32" s="158"/>
      <c r="G32" s="158"/>
      <c r="H32" s="158"/>
    </row>
    <row r="33" spans="2:8">
      <c r="B33" s="158"/>
      <c r="C33" s="158"/>
      <c r="D33" s="158"/>
      <c r="E33" s="158"/>
      <c r="F33" s="158"/>
      <c r="G33" s="158"/>
      <c r="H33" s="158"/>
    </row>
    <row r="34" spans="2:8">
      <c r="B34" s="158"/>
      <c r="C34" s="158"/>
      <c r="D34" s="158"/>
      <c r="E34" s="158"/>
      <c r="F34" s="158"/>
      <c r="G34" s="158"/>
      <c r="H34" s="158"/>
    </row>
    <row r="35" spans="2:8">
      <c r="B35" s="158"/>
      <c r="C35" s="158"/>
      <c r="D35" s="158"/>
      <c r="E35" s="158"/>
      <c r="F35" s="158"/>
      <c r="G35" s="158"/>
      <c r="H35" s="158"/>
    </row>
    <row r="36" spans="2:8">
      <c r="B36" s="158"/>
      <c r="C36" s="158"/>
      <c r="D36" s="158"/>
      <c r="E36" s="158"/>
      <c r="F36" s="158"/>
      <c r="G36" s="158"/>
      <c r="H36" s="158"/>
    </row>
  </sheetData>
  <mergeCells count="16">
    <mergeCell ref="A1:H1"/>
    <mergeCell ref="F11:G11"/>
    <mergeCell ref="F12:G12"/>
    <mergeCell ref="B12:E12"/>
    <mergeCell ref="C9:D9"/>
    <mergeCell ref="C2:F2"/>
    <mergeCell ref="C6:I6"/>
    <mergeCell ref="C7:I7"/>
    <mergeCell ref="C8:D8"/>
    <mergeCell ref="F8:G8"/>
    <mergeCell ref="C4:E4"/>
    <mergeCell ref="B30:G30"/>
    <mergeCell ref="C19:H19"/>
    <mergeCell ref="C20:H20"/>
    <mergeCell ref="C21:H21"/>
    <mergeCell ref="C22:E22"/>
  </mergeCells>
  <phoneticPr fontId="1"/>
  <pageMargins left="0.70866141732283472" right="0.51181102362204722" top="0.74803149606299213" bottom="0.74803149606299213" header="0.31496062992125984" footer="0.31496062992125984"/>
  <pageSetup paperSize="9" scale="10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S37"/>
  <sheetViews>
    <sheetView view="pageBreakPreview" zoomScale="80" zoomScaleNormal="100" zoomScaleSheetLayoutView="80" workbookViewId="0">
      <selection sqref="A1:I1"/>
    </sheetView>
  </sheetViews>
  <sheetFormatPr defaultColWidth="8.6640625" defaultRowHeight="18"/>
  <cols>
    <col min="1" max="1" width="6.08203125" style="96" customWidth="1"/>
    <col min="2" max="2" width="13.08203125" style="96" customWidth="1"/>
    <col min="3" max="6" width="8.6640625" style="96"/>
    <col min="7" max="7" width="5.08203125" style="96" customWidth="1"/>
    <col min="8" max="8" width="9" style="96" customWidth="1"/>
    <col min="9" max="9" width="11" style="96" customWidth="1"/>
    <col min="10" max="16384" width="8.6640625" style="96"/>
  </cols>
  <sheetData>
    <row r="1" spans="1:19" ht="29">
      <c r="A1" s="352" t="s">
        <v>136</v>
      </c>
      <c r="B1" s="352"/>
      <c r="C1" s="352"/>
      <c r="D1" s="352"/>
      <c r="E1" s="352"/>
      <c r="F1" s="352"/>
      <c r="G1" s="352"/>
      <c r="H1" s="352"/>
      <c r="I1" s="352"/>
    </row>
    <row r="2" spans="1:19" ht="26.5">
      <c r="C2" s="357" t="s">
        <v>187</v>
      </c>
      <c r="D2" s="357"/>
      <c r="E2" s="357"/>
      <c r="F2" s="357"/>
      <c r="G2" s="357"/>
    </row>
    <row r="3" spans="1:19" ht="13.5" customHeight="1">
      <c r="A3" s="175"/>
      <c r="B3" s="99"/>
      <c r="C3" s="99"/>
      <c r="D3" s="99"/>
      <c r="E3" s="99"/>
      <c r="F3" s="99"/>
      <c r="G3" s="99"/>
    </row>
    <row r="4" spans="1:19" ht="20">
      <c r="B4" s="175" t="s">
        <v>151</v>
      </c>
      <c r="C4" s="361" t="str">
        <f>DBCS("第"&amp;共通項目入力シート!C3&amp;共通項目入力シート!D3&amp;共通項目入力シート!E3&amp;共通項目入力シート!F3&amp;共通項目入力シート!G3&amp;共通項目入力シート!H3&amp;共通項目入力シート!I3&amp;共通項目入力シート!J3&amp;共通項目入力シート!K3&amp;共通項目入力シート!L3&amp;"号")</f>
        <v>第号</v>
      </c>
      <c r="D4" s="361"/>
      <c r="E4" s="361"/>
    </row>
    <row r="6" spans="1:19" ht="20.149999999999999" customHeight="1">
      <c r="A6" s="176">
        <v>1</v>
      </c>
      <c r="B6" s="86" t="s">
        <v>148</v>
      </c>
      <c r="C6" s="350">
        <f>共通項目入力シート!C5</f>
        <v>0</v>
      </c>
      <c r="D6" s="350"/>
      <c r="E6" s="350"/>
      <c r="F6" s="350"/>
      <c r="G6" s="350"/>
      <c r="H6" s="350"/>
      <c r="I6" s="350"/>
      <c r="J6" s="161"/>
      <c r="K6" s="161"/>
      <c r="L6" s="161"/>
      <c r="M6" s="161"/>
      <c r="N6" s="161"/>
      <c r="O6" s="161"/>
      <c r="P6" s="161"/>
      <c r="Q6" s="161"/>
      <c r="R6" s="161"/>
      <c r="S6" s="161"/>
    </row>
    <row r="7" spans="1:19" ht="20.149999999999999" customHeight="1">
      <c r="A7" s="176">
        <v>2</v>
      </c>
      <c r="B7" s="86" t="s">
        <v>97</v>
      </c>
      <c r="C7" s="350">
        <f>共通項目入力シート!C7</f>
        <v>0</v>
      </c>
      <c r="D7" s="350"/>
      <c r="E7" s="350"/>
      <c r="F7" s="350"/>
      <c r="G7" s="350"/>
      <c r="H7" s="350"/>
      <c r="I7" s="350"/>
      <c r="J7" s="161"/>
      <c r="K7" s="161"/>
      <c r="L7" s="161"/>
      <c r="M7" s="161"/>
      <c r="N7" s="161"/>
      <c r="O7" s="161"/>
      <c r="P7" s="161"/>
      <c r="Q7" s="161"/>
      <c r="R7" s="161"/>
      <c r="S7" s="161"/>
    </row>
    <row r="8" spans="1:19" ht="20.149999999999999" customHeight="1">
      <c r="A8" s="176">
        <v>3</v>
      </c>
      <c r="B8" s="177" t="s">
        <v>178</v>
      </c>
      <c r="C8" s="358">
        <f>共通項目入力シート!C15</f>
        <v>0</v>
      </c>
      <c r="D8" s="358"/>
      <c r="E8" s="87" t="s">
        <v>169</v>
      </c>
      <c r="F8" s="364" t="s">
        <v>179</v>
      </c>
      <c r="G8" s="364"/>
      <c r="H8" s="151"/>
      <c r="I8" s="86" t="s">
        <v>182</v>
      </c>
    </row>
    <row r="9" spans="1:19" ht="20.149999999999999" customHeight="1">
      <c r="A9" s="176">
        <v>4</v>
      </c>
      <c r="B9" s="177" t="s">
        <v>180</v>
      </c>
      <c r="C9" s="363"/>
      <c r="D9" s="363"/>
      <c r="E9" s="87" t="s">
        <v>169</v>
      </c>
      <c r="F9" s="364" t="s">
        <v>181</v>
      </c>
      <c r="G9" s="364"/>
      <c r="H9" s="151"/>
      <c r="I9" s="86" t="s">
        <v>183</v>
      </c>
    </row>
    <row r="10" spans="1:19" ht="20.149999999999999" customHeight="1">
      <c r="A10" s="176">
        <v>5</v>
      </c>
      <c r="B10" s="86" t="s">
        <v>168</v>
      </c>
      <c r="C10" s="355"/>
      <c r="D10" s="355"/>
      <c r="E10" s="87" t="s">
        <v>169</v>
      </c>
      <c r="F10" s="151"/>
      <c r="G10" s="87" t="s">
        <v>184</v>
      </c>
      <c r="H10" s="87"/>
      <c r="I10" s="86"/>
    </row>
    <row r="11" spans="1:19" ht="3.75" customHeight="1">
      <c r="A11" s="86"/>
      <c r="B11" s="86"/>
      <c r="C11" s="86"/>
      <c r="D11" s="87"/>
      <c r="E11" s="86"/>
      <c r="F11" s="87"/>
      <c r="G11" s="86"/>
      <c r="H11" s="86"/>
      <c r="I11" s="86"/>
    </row>
    <row r="12" spans="1:19" ht="24" customHeight="1">
      <c r="A12" s="86"/>
      <c r="B12" s="87" t="s">
        <v>185</v>
      </c>
      <c r="C12" s="87"/>
      <c r="D12" s="87"/>
      <c r="E12" s="87"/>
      <c r="F12" s="353">
        <f>C9</f>
        <v>0</v>
      </c>
      <c r="G12" s="353"/>
      <c r="H12" s="86" t="s">
        <v>170</v>
      </c>
      <c r="I12" s="86"/>
    </row>
    <row r="13" spans="1:19" ht="24" customHeight="1">
      <c r="A13" s="86"/>
      <c r="B13" s="354" t="s">
        <v>186</v>
      </c>
      <c r="C13" s="354"/>
      <c r="D13" s="354"/>
      <c r="E13" s="354"/>
      <c r="F13" s="353">
        <f>C9/11</f>
        <v>0</v>
      </c>
      <c r="G13" s="353"/>
      <c r="H13" s="86" t="s">
        <v>171</v>
      </c>
      <c r="I13" s="86"/>
    </row>
    <row r="14" spans="1:19" ht="3.75" customHeight="1">
      <c r="A14" s="86"/>
      <c r="B14" s="86"/>
      <c r="C14" s="86"/>
      <c r="D14" s="87"/>
      <c r="E14" s="86"/>
      <c r="F14" s="87"/>
      <c r="G14" s="86"/>
      <c r="H14" s="86"/>
      <c r="I14" s="86"/>
    </row>
    <row r="15" spans="1:19">
      <c r="B15" s="86"/>
      <c r="C15" s="152" t="s">
        <v>134</v>
      </c>
      <c r="D15" s="154" t="s">
        <v>174</v>
      </c>
      <c r="E15" s="86" t="s">
        <v>177</v>
      </c>
      <c r="F15" s="86"/>
      <c r="G15" s="86"/>
      <c r="H15" s="86"/>
      <c r="I15" s="86"/>
      <c r="J15" s="86"/>
    </row>
    <row r="16" spans="1:19">
      <c r="B16" s="86"/>
      <c r="C16" s="86"/>
      <c r="D16" s="154" t="s">
        <v>175</v>
      </c>
      <c r="E16" s="86" t="s">
        <v>176</v>
      </c>
      <c r="F16" s="86"/>
      <c r="G16" s="86"/>
      <c r="H16" s="86"/>
      <c r="I16" s="86"/>
      <c r="J16" s="86"/>
    </row>
    <row r="17" spans="1:10">
      <c r="B17" s="86"/>
      <c r="C17" s="86"/>
      <c r="D17" s="86" t="s">
        <v>173</v>
      </c>
      <c r="E17" s="86"/>
      <c r="F17" s="86"/>
      <c r="G17" s="86"/>
      <c r="H17" s="86"/>
      <c r="I17" s="86"/>
      <c r="J17" s="86"/>
    </row>
    <row r="18" spans="1:10" ht="3.75" customHeight="1">
      <c r="A18" s="86"/>
      <c r="B18" s="86"/>
      <c r="C18" s="86"/>
      <c r="D18" s="87"/>
      <c r="E18" s="86"/>
      <c r="F18" s="87"/>
      <c r="G18" s="86"/>
      <c r="H18" s="86"/>
      <c r="I18" s="86"/>
    </row>
    <row r="19" spans="1:10">
      <c r="A19" s="176">
        <v>6</v>
      </c>
      <c r="B19" s="87" t="s">
        <v>130</v>
      </c>
      <c r="C19" s="86"/>
      <c r="D19" s="86"/>
      <c r="E19" s="86"/>
      <c r="F19" s="86"/>
      <c r="G19" s="86"/>
      <c r="H19" s="86"/>
      <c r="I19" s="87"/>
    </row>
    <row r="20" spans="1:10">
      <c r="A20" s="86"/>
      <c r="B20" s="154" t="s">
        <v>156</v>
      </c>
      <c r="C20" s="350">
        <f>共通項目入力シート!C20</f>
        <v>0</v>
      </c>
      <c r="D20" s="350"/>
      <c r="E20" s="350"/>
      <c r="F20" s="350"/>
      <c r="G20" s="350"/>
      <c r="H20" s="350"/>
      <c r="I20" s="154"/>
    </row>
    <row r="21" spans="1:10">
      <c r="A21" s="86"/>
      <c r="B21" s="155" t="s">
        <v>164</v>
      </c>
      <c r="C21" s="350" t="str">
        <f>IF(共通項目入力シート!C22="","",共通項目入力シート!C22)</f>
        <v/>
      </c>
      <c r="D21" s="350"/>
      <c r="E21" s="350"/>
      <c r="F21" s="350"/>
      <c r="G21" s="350"/>
      <c r="H21" s="350"/>
      <c r="I21" s="87"/>
    </row>
    <row r="22" spans="1:10">
      <c r="A22" s="86"/>
      <c r="B22" s="154" t="s">
        <v>162</v>
      </c>
      <c r="C22" s="350">
        <f>共通項目入力シート!C24</f>
        <v>0</v>
      </c>
      <c r="D22" s="350"/>
      <c r="E22" s="350"/>
      <c r="F22" s="350"/>
      <c r="G22" s="350"/>
      <c r="H22" s="350"/>
      <c r="I22" s="87"/>
    </row>
    <row r="23" spans="1:10">
      <c r="A23" s="86"/>
      <c r="B23" s="156" t="s">
        <v>163</v>
      </c>
      <c r="C23" s="351" t="str">
        <f>共通項目入力シート!C26&amp;"　"&amp;共通項目入力シート!C28</f>
        <v>　</v>
      </c>
      <c r="D23" s="351"/>
      <c r="E23" s="351"/>
      <c r="F23" s="87"/>
      <c r="G23" s="86"/>
      <c r="H23" s="86"/>
      <c r="I23" s="86"/>
    </row>
    <row r="24" spans="1:10">
      <c r="A24" s="86"/>
      <c r="B24" s="156"/>
      <c r="C24" s="160"/>
      <c r="D24" s="160"/>
      <c r="E24" s="160"/>
      <c r="F24" s="87"/>
      <c r="G24" s="86"/>
      <c r="H24" s="86"/>
      <c r="I24" s="86"/>
    </row>
    <row r="25" spans="1:10" ht="8.25" customHeight="1"/>
    <row r="26" spans="1:10">
      <c r="B26" s="178"/>
      <c r="C26" s="178"/>
      <c r="D26" s="178"/>
      <c r="E26" s="178"/>
      <c r="F26" s="178"/>
      <c r="G26" s="178"/>
      <c r="H26" s="178"/>
    </row>
    <row r="27" spans="1:10">
      <c r="B27" s="178"/>
      <c r="C27" s="178"/>
      <c r="D27" s="178"/>
      <c r="E27" s="178"/>
      <c r="F27" s="178"/>
      <c r="G27" s="178"/>
      <c r="H27" s="178"/>
    </row>
    <row r="28" spans="1:10">
      <c r="B28" s="178"/>
      <c r="C28" s="178"/>
      <c r="D28" s="178"/>
      <c r="E28" s="178"/>
      <c r="F28" s="178"/>
      <c r="G28" s="178"/>
      <c r="H28" s="178"/>
    </row>
    <row r="29" spans="1:10">
      <c r="B29" s="178"/>
      <c r="C29" s="178"/>
      <c r="D29" s="178"/>
      <c r="E29" s="178"/>
      <c r="F29" s="178"/>
      <c r="G29" s="178"/>
      <c r="H29" s="178"/>
    </row>
    <row r="30" spans="1:10">
      <c r="B30" s="178"/>
      <c r="C30" s="178"/>
      <c r="D30" s="178"/>
      <c r="E30" s="178"/>
      <c r="F30" s="178"/>
      <c r="G30" s="178"/>
      <c r="H30" s="178"/>
    </row>
    <row r="31" spans="1:10">
      <c r="H31" s="178"/>
    </row>
    <row r="32" spans="1:10">
      <c r="B32" s="178"/>
      <c r="C32" s="178"/>
      <c r="D32" s="178"/>
      <c r="E32" s="178"/>
      <c r="F32" s="178"/>
      <c r="G32" s="178"/>
      <c r="H32" s="178"/>
    </row>
    <row r="33" spans="2:8">
      <c r="B33" s="362" t="s">
        <v>135</v>
      </c>
      <c r="C33" s="362"/>
      <c r="D33" s="362"/>
      <c r="E33" s="362"/>
      <c r="F33" s="362"/>
      <c r="G33" s="362"/>
      <c r="H33" s="178"/>
    </row>
    <row r="34" spans="2:8">
      <c r="B34" s="178"/>
    </row>
    <row r="35" spans="2:8">
      <c r="B35" s="178"/>
      <c r="C35" s="178"/>
      <c r="D35" s="178"/>
      <c r="E35" s="178"/>
      <c r="F35" s="178"/>
      <c r="G35" s="178"/>
      <c r="H35" s="178"/>
    </row>
    <row r="36" spans="2:8">
      <c r="B36" s="178"/>
      <c r="C36" s="178"/>
      <c r="D36" s="178"/>
      <c r="E36" s="178"/>
      <c r="F36" s="178"/>
      <c r="G36" s="178"/>
      <c r="H36" s="178"/>
    </row>
    <row r="37" spans="2:8">
      <c r="B37" s="178"/>
      <c r="C37" s="178"/>
      <c r="D37" s="178"/>
      <c r="E37" s="178"/>
      <c r="F37" s="178"/>
      <c r="G37" s="178"/>
      <c r="H37" s="178"/>
    </row>
  </sheetData>
  <mergeCells count="18">
    <mergeCell ref="A1:I1"/>
    <mergeCell ref="C6:I6"/>
    <mergeCell ref="C7:I7"/>
    <mergeCell ref="C8:D8"/>
    <mergeCell ref="F8:G8"/>
    <mergeCell ref="C2:G2"/>
    <mergeCell ref="B13:E13"/>
    <mergeCell ref="F13:G13"/>
    <mergeCell ref="C4:E4"/>
    <mergeCell ref="B33:G33"/>
    <mergeCell ref="C22:H22"/>
    <mergeCell ref="C23:E23"/>
    <mergeCell ref="C9:D9"/>
    <mergeCell ref="F9:G9"/>
    <mergeCell ref="C20:H20"/>
    <mergeCell ref="C21:H21"/>
    <mergeCell ref="C10:D10"/>
    <mergeCell ref="F12:G12"/>
  </mergeCells>
  <phoneticPr fontId="1"/>
  <pageMargins left="0.9055118110236221" right="0.51181102362204722" top="0.74803149606299213" bottom="0.74803149606299213" header="0.31496062992125984" footer="0.31496062992125984"/>
  <pageSetup paperSize="9" scale="9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I34"/>
  <sheetViews>
    <sheetView view="pageBreakPreview" topLeftCell="A10" zoomScale="80" zoomScaleNormal="100" zoomScaleSheetLayoutView="80" workbookViewId="0">
      <selection sqref="A1:I1"/>
    </sheetView>
  </sheetViews>
  <sheetFormatPr defaultColWidth="9" defaultRowHeight="18"/>
  <cols>
    <col min="1" max="1" width="9.4140625" style="96" customWidth="1"/>
    <col min="2" max="2" width="10.1640625" style="96" customWidth="1"/>
    <col min="3" max="3" width="4" style="96" customWidth="1"/>
    <col min="4" max="8" width="9" style="96"/>
    <col min="9" max="9" width="11.5" style="96" customWidth="1"/>
    <col min="10" max="16384" width="9" style="96"/>
  </cols>
  <sheetData>
    <row r="1" spans="1:9" ht="26.5">
      <c r="A1" s="372" t="s">
        <v>165</v>
      </c>
      <c r="B1" s="372"/>
      <c r="C1" s="372"/>
      <c r="D1" s="372"/>
      <c r="E1" s="372"/>
      <c r="F1" s="372"/>
      <c r="G1" s="372"/>
      <c r="H1" s="372"/>
      <c r="I1" s="372"/>
    </row>
    <row r="2" spans="1:9" ht="26.5">
      <c r="A2" s="372" t="s">
        <v>166</v>
      </c>
      <c r="B2" s="372"/>
      <c r="C2" s="372"/>
      <c r="D2" s="372"/>
      <c r="E2" s="372"/>
      <c r="F2" s="372"/>
      <c r="G2" s="372"/>
      <c r="H2" s="372"/>
      <c r="I2" s="372"/>
    </row>
    <row r="3" spans="1:9" ht="22.5">
      <c r="C3" s="97"/>
      <c r="D3" s="97"/>
      <c r="E3" s="97"/>
      <c r="F3" s="97"/>
    </row>
    <row r="4" spans="1:9" ht="22.5">
      <c r="C4" s="97"/>
      <c r="D4" s="97"/>
      <c r="E4" s="97"/>
      <c r="F4" s="97"/>
    </row>
    <row r="5" spans="1:9" ht="22.5">
      <c r="A5" s="96" t="s">
        <v>150</v>
      </c>
      <c r="B5" s="98" t="s">
        <v>151</v>
      </c>
      <c r="C5" s="99"/>
      <c r="D5" s="373" t="str">
        <f>DBCS("第"&amp;共通項目入力シート!C3&amp;共通項目入力シート!D3&amp;共通項目入力シート!E3&amp;共通項目入力シート!F3&amp;共通項目入力シート!G3&amp;共通項目入力シート!H3&amp;共通項目入力シート!I3&amp;共通項目入力シート!J3&amp;共通項目入力シート!K3&amp;共通項目入力シート!L3&amp;"号")</f>
        <v>第号</v>
      </c>
      <c r="E5" s="373"/>
      <c r="F5" s="373"/>
      <c r="G5" s="373"/>
    </row>
    <row r="6" spans="1:9" ht="18.75" customHeight="1"/>
    <row r="7" spans="1:9">
      <c r="A7" s="96">
        <v>1</v>
      </c>
      <c r="B7" s="98" t="s">
        <v>155</v>
      </c>
      <c r="D7" s="369">
        <f>共通項目入力シート!C5</f>
        <v>0</v>
      </c>
      <c r="E7" s="369"/>
      <c r="F7" s="369"/>
      <c r="G7" s="369"/>
      <c r="H7" s="369"/>
      <c r="I7" s="369"/>
    </row>
    <row r="8" spans="1:9" ht="18.75" customHeight="1">
      <c r="B8" s="100"/>
      <c r="D8" s="369"/>
      <c r="E8" s="369"/>
      <c r="F8" s="369"/>
      <c r="G8" s="369"/>
      <c r="H8" s="369"/>
      <c r="I8" s="369"/>
    </row>
    <row r="9" spans="1:9">
      <c r="A9" s="96">
        <v>2</v>
      </c>
      <c r="B9" s="98" t="s">
        <v>152</v>
      </c>
      <c r="D9" s="369">
        <f>共通項目入力シート!C7</f>
        <v>0</v>
      </c>
      <c r="E9" s="369"/>
      <c r="F9" s="369"/>
      <c r="G9" s="369"/>
      <c r="H9" s="369"/>
      <c r="I9" s="369"/>
    </row>
    <row r="10" spans="1:9">
      <c r="B10" s="100"/>
      <c r="D10" s="369"/>
      <c r="E10" s="369"/>
      <c r="F10" s="369"/>
      <c r="G10" s="369"/>
      <c r="H10" s="369"/>
      <c r="I10" s="369"/>
    </row>
    <row r="11" spans="1:9" ht="20">
      <c r="A11" s="96">
        <v>3</v>
      </c>
      <c r="B11" s="98" t="s">
        <v>153</v>
      </c>
      <c r="D11" s="370">
        <f>共通項目入力シート!C15</f>
        <v>0</v>
      </c>
      <c r="E11" s="371"/>
      <c r="F11" s="96" t="s">
        <v>154</v>
      </c>
    </row>
    <row r="12" spans="1:9">
      <c r="B12" s="100"/>
    </row>
    <row r="13" spans="1:9">
      <c r="A13" s="96">
        <v>4</v>
      </c>
      <c r="B13" s="98" t="s">
        <v>190</v>
      </c>
    </row>
    <row r="15" spans="1:9">
      <c r="B15" s="96" t="s">
        <v>188</v>
      </c>
    </row>
    <row r="16" spans="1:9" ht="15" customHeight="1"/>
    <row r="17" spans="1:9">
      <c r="B17" s="96" t="s">
        <v>191</v>
      </c>
    </row>
    <row r="18" spans="1:9" ht="15" customHeight="1">
      <c r="B18" s="96" t="s">
        <v>160</v>
      </c>
    </row>
    <row r="20" spans="1:9" ht="15" customHeight="1">
      <c r="B20" s="96" t="s">
        <v>192</v>
      </c>
    </row>
    <row r="21" spans="1:9" ht="15" customHeight="1">
      <c r="B21" s="96" t="s">
        <v>159</v>
      </c>
      <c r="D21" s="367"/>
      <c r="E21" s="367"/>
      <c r="F21" s="367"/>
      <c r="G21" s="367"/>
      <c r="H21" s="367"/>
      <c r="I21" s="96" t="s">
        <v>158</v>
      </c>
    </row>
    <row r="23" spans="1:9" ht="18.75" customHeight="1">
      <c r="B23" s="96" t="s">
        <v>193</v>
      </c>
    </row>
    <row r="24" spans="1:9">
      <c r="B24" s="368" t="s">
        <v>161</v>
      </c>
      <c r="C24" s="368"/>
      <c r="D24" s="368"/>
      <c r="E24" s="368"/>
      <c r="F24" s="368"/>
      <c r="G24" s="368"/>
      <c r="H24" s="368"/>
      <c r="I24" s="96" t="s">
        <v>158</v>
      </c>
    </row>
    <row r="27" spans="1:9">
      <c r="A27" s="96">
        <v>5</v>
      </c>
      <c r="B27" s="98" t="s">
        <v>130</v>
      </c>
      <c r="I27" s="99"/>
    </row>
    <row r="29" spans="1:9">
      <c r="B29" s="101" t="s">
        <v>156</v>
      </c>
      <c r="C29" s="101"/>
      <c r="D29" s="365">
        <f>共通項目入力シート!C20</f>
        <v>0</v>
      </c>
      <c r="E29" s="365"/>
      <c r="F29" s="365"/>
      <c r="G29" s="365"/>
      <c r="H29" s="365"/>
      <c r="I29" s="365"/>
    </row>
    <row r="30" spans="1:9">
      <c r="B30" s="102" t="s">
        <v>164</v>
      </c>
      <c r="C30" s="99"/>
      <c r="D30" s="365" t="str">
        <f>IF(共通項目入力シート!C22="","",共通項目入力シート!C22)</f>
        <v/>
      </c>
      <c r="E30" s="365"/>
      <c r="F30" s="365"/>
      <c r="G30" s="365"/>
      <c r="H30" s="365"/>
      <c r="I30" s="365"/>
    </row>
    <row r="32" spans="1:9" ht="18.75" customHeight="1">
      <c r="B32" s="101" t="s">
        <v>162</v>
      </c>
      <c r="C32" s="99"/>
      <c r="D32" s="365">
        <f>共通項目入力シート!C24</f>
        <v>0</v>
      </c>
      <c r="E32" s="365"/>
      <c r="F32" s="365"/>
      <c r="G32" s="365"/>
      <c r="H32" s="365"/>
      <c r="I32" s="365"/>
    </row>
    <row r="33" spans="2:8">
      <c r="C33" s="103"/>
    </row>
    <row r="34" spans="2:8">
      <c r="B34" s="104" t="s">
        <v>163</v>
      </c>
      <c r="D34" s="366" t="str">
        <f>共通項目入力シート!C26&amp;"　"&amp;共通項目入力シート!C28</f>
        <v>　</v>
      </c>
      <c r="E34" s="366"/>
      <c r="F34" s="366"/>
      <c r="H34" s="99"/>
    </row>
  </sheetData>
  <mergeCells count="12">
    <mergeCell ref="D7:I8"/>
    <mergeCell ref="D9:I10"/>
    <mergeCell ref="D11:E11"/>
    <mergeCell ref="A1:I1"/>
    <mergeCell ref="A2:I2"/>
    <mergeCell ref="D5:G5"/>
    <mergeCell ref="D32:I32"/>
    <mergeCell ref="D29:I29"/>
    <mergeCell ref="D30:I30"/>
    <mergeCell ref="D34:F34"/>
    <mergeCell ref="D21:H21"/>
    <mergeCell ref="B24:H24"/>
  </mergeCells>
  <phoneticPr fontId="1"/>
  <pageMargins left="0.9055118110236221" right="0.51181102362204722" top="0.74803149606299213" bottom="0.74803149606299213"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共通項目入力シート</vt:lpstr>
      <vt:lpstr>着手届</vt:lpstr>
      <vt:lpstr>請負代金内訳書</vt:lpstr>
      <vt:lpstr>工事契約書</vt:lpstr>
      <vt:lpstr>仲裁合意書</vt:lpstr>
      <vt:lpstr>工程表</vt:lpstr>
      <vt:lpstr>建退共収納書 (当初）</vt:lpstr>
      <vt:lpstr>建退共収納書 (変更)</vt:lpstr>
      <vt:lpstr>建退共理由書</vt:lpstr>
      <vt:lpstr>現場代理人及び主任技術者等通知書</vt:lpstr>
      <vt:lpstr>兼任配置届</vt:lpstr>
      <vt:lpstr>共通項目入力シート!Print_Area</vt:lpstr>
      <vt:lpstr>兼任配置届!Print_Area</vt:lpstr>
      <vt:lpstr>'建退共収納書 (当初）'!Print_Area</vt:lpstr>
      <vt:lpstr>'建退共収納書 (変更)'!Print_Area</vt:lpstr>
      <vt:lpstr>建退共理由書!Print_Area</vt:lpstr>
      <vt:lpstr>現場代理人及び主任技術者等通知書!Print_Area</vt:lpstr>
      <vt:lpstr>工事契約書!Print_Area</vt:lpstr>
      <vt:lpstr>工程表!Print_Area</vt:lpstr>
      <vt:lpstr>請負代金内訳書!Print_Area</vt:lpstr>
      <vt:lpstr>着手届!Print_Area</vt:lpstr>
      <vt:lpstr>仲裁合意書!Print_Area</vt:lpstr>
      <vt:lpstr>請負代金内訳書!Print_Titles</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順子</dc:creator>
  <cp:lastModifiedBy>細山　佳代子</cp:lastModifiedBy>
  <cp:lastPrinted>2025-04-21T01:04:36Z</cp:lastPrinted>
  <dcterms:created xsi:type="dcterms:W3CDTF">2020-04-13T06:10:40Z</dcterms:created>
  <dcterms:modified xsi:type="dcterms:W3CDTF">2026-02-16T04:22:39Z</dcterms:modified>
</cp:coreProperties>
</file>