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rvinffl010\060_政策開発部\政策統計課\非公開\統計書\2025（R7）年度\05_完成版「2025年統計書（データ版）」\"/>
    </mc:Choice>
  </mc:AlternateContent>
  <bookViews>
    <workbookView xWindow="0" yWindow="0" windowWidth="28800" windowHeight="10995"/>
  </bookViews>
  <sheets>
    <sheet name="目次" sheetId="1" r:id="rId1"/>
    <sheet name="5-1" sheetId="2" r:id="rId2"/>
    <sheet name="5-2" sheetId="3" r:id="rId3"/>
    <sheet name="5-3" sheetId="4" r:id="rId4"/>
    <sheet name="5-4" sheetId="5" r:id="rId5"/>
    <sheet name="5-5" sheetId="6" r:id="rId6"/>
    <sheet name="5-6" sheetId="7" r:id="rId7"/>
    <sheet name="5-7" sheetId="8" r:id="rId8"/>
    <sheet name="5-8" sheetId="9" r:id="rId9"/>
  </sheets>
  <externalReferences>
    <externalReference r:id="rId10"/>
  </externalReferences>
  <definedNames>
    <definedName name="_xlnm.Print_Area" localSheetId="6">'5-6'!$B$1:$J$29</definedName>
    <definedName name="_xlnm.Print_Area">#REF!</definedName>
    <definedName name="_xlnm.Print_Titles" localSheetId="6">'5-6'!$4:$5</definedName>
    <definedName name="Z_00CC1D44_80CA_4E4D_84E2_49AA889E672C_.wvu.PrintArea" localSheetId="6" hidden="1">'5-6'!$B$1:$J$29</definedName>
    <definedName name="Z_00CC1D44_80CA_4E4D_84E2_49AA889E672C_.wvu.PrintTitles" localSheetId="6" hidden="1">'5-6'!$4:$5</definedName>
    <definedName name="Z_1F973131_8A4E_4D06_BD72_AB7B2C989AC9_.wvu.PrintArea" localSheetId="6" hidden="1">'5-6'!$B$1:$J$29</definedName>
    <definedName name="Z_1F973131_8A4E_4D06_BD72_AB7B2C989AC9_.wvu.PrintTitles" localSheetId="6" hidden="1">'5-6'!$4:$5</definedName>
    <definedName name="Z_1FF3D99B_551E_43BF_80CF_4BE9881BF48D_.wvu.PrintArea" localSheetId="6" hidden="1">'5-6'!$B$1:$J$29</definedName>
    <definedName name="Z_1FF3D99B_551E_43BF_80CF_4BE9881BF48D_.wvu.PrintTitles" localSheetId="6" hidden="1">'5-6'!$4:$5</definedName>
    <definedName name="Z_20ACD794_F4A7_4F34_995C_D04BD1C46A1C_.wvu.PrintArea" localSheetId="6" hidden="1">'5-6'!$B$1:$J$29</definedName>
    <definedName name="Z_20ACD794_F4A7_4F34_995C_D04BD1C46A1C_.wvu.PrintTitles" localSheetId="6" hidden="1">'5-6'!$4:$5</definedName>
    <definedName name="Z_240189DE_87D7_4094_9C55_239451DB35EE_.wvu.PrintArea" localSheetId="6" hidden="1">'5-6'!$B$1:$J$29</definedName>
    <definedName name="Z_240189DE_87D7_4094_9C55_239451DB35EE_.wvu.PrintTitles" localSheetId="6" hidden="1">'5-6'!$4:$5</definedName>
    <definedName name="Z_24722943_D668_4B0A_A18B_250D1EAF22DF_.wvu.PrintArea" localSheetId="6" hidden="1">'5-6'!$B$1:$J$29</definedName>
    <definedName name="Z_24722943_D668_4B0A_A18B_250D1EAF22DF_.wvu.PrintTitles" localSheetId="6" hidden="1">'5-6'!$4:$5</definedName>
    <definedName name="Z_3548A65C_53E9_4D33_AABC_827B0C7E9C69_.wvu.PrintArea" localSheetId="6" hidden="1">'5-6'!$B$1:$J$29</definedName>
    <definedName name="Z_3548A65C_53E9_4D33_AABC_827B0C7E9C69_.wvu.PrintTitles" localSheetId="6" hidden="1">'5-6'!$4:$5</definedName>
    <definedName name="Z_35BD8D3A_C3F6_4E0E_B6B2_2143E8CF03D4_.wvu.PrintArea" localSheetId="6" hidden="1">'5-6'!$B$1:$J$29</definedName>
    <definedName name="Z_35BD8D3A_C3F6_4E0E_B6B2_2143E8CF03D4_.wvu.PrintTitles" localSheetId="6" hidden="1">'5-6'!$4:$5</definedName>
    <definedName name="Z_369012CD_4C1F_4D8C_8CE3_B02386BE13F9_.wvu.PrintArea" localSheetId="6" hidden="1">'5-6'!$B$1:$J$29</definedName>
    <definedName name="Z_369012CD_4C1F_4D8C_8CE3_B02386BE13F9_.wvu.PrintTitles" localSheetId="6" hidden="1">'5-6'!$4:$5</definedName>
    <definedName name="Z_3735EA80_EB2D_4910_81F1_1AA74ECCBFE5_.wvu.PrintArea" localSheetId="6" hidden="1">'5-6'!$B$1:$J$29</definedName>
    <definedName name="Z_3735EA80_EB2D_4910_81F1_1AA74ECCBFE5_.wvu.PrintTitles" localSheetId="6" hidden="1">'5-6'!$4:$5</definedName>
    <definedName name="Z_3879FE5B_EDC4_4A46_BAD1_D4F44E5C755B_.wvu.PrintArea" localSheetId="6" hidden="1">'5-6'!$B$1:$J$29</definedName>
    <definedName name="Z_3879FE5B_EDC4_4A46_BAD1_D4F44E5C755B_.wvu.PrintTitles" localSheetId="6" hidden="1">'5-6'!$4:$5</definedName>
    <definedName name="Z_3A63DEF1_E49A_408D_8D43_BE5779D6C7CA_.wvu.PrintArea" localSheetId="6" hidden="1">'5-6'!$B$1:$J$29</definedName>
    <definedName name="Z_3A63DEF1_E49A_408D_8D43_BE5779D6C7CA_.wvu.PrintTitles" localSheetId="6" hidden="1">'5-6'!$4:$5</definedName>
    <definedName name="Z_436E96B2_CC3D_4C3D_8B1C_266CE54627E3_.wvu.PrintArea" localSheetId="6" hidden="1">'5-6'!$B$1:$J$29</definedName>
    <definedName name="Z_436E96B2_CC3D_4C3D_8B1C_266CE54627E3_.wvu.PrintTitles" localSheetId="6" hidden="1">'5-6'!$4:$5</definedName>
    <definedName name="Z_4BFB6A7F_AD02_4597_91ED_9E7C081BFF9C_.wvu.PrintArea" localSheetId="6" hidden="1">'5-6'!$B$1:$J$29</definedName>
    <definedName name="Z_4BFB6A7F_AD02_4597_91ED_9E7C081BFF9C_.wvu.PrintTitles" localSheetId="6" hidden="1">'5-6'!$4:$5</definedName>
    <definedName name="Z_4FBB7373_7AD5_46FB_9DE1_55BD4F50189C_.wvu.PrintArea" localSheetId="6" hidden="1">'5-6'!$B$1:$J$29</definedName>
    <definedName name="Z_4FBB7373_7AD5_46FB_9DE1_55BD4F50189C_.wvu.PrintTitles" localSheetId="6" hidden="1">'5-6'!$4:$5</definedName>
    <definedName name="Z_5513285A_7AFF_4B9F_AAF6_93131D585702_.wvu.PrintArea" localSheetId="6" hidden="1">'5-6'!$B$1:$J$29</definedName>
    <definedName name="Z_5513285A_7AFF_4B9F_AAF6_93131D585702_.wvu.PrintTitles" localSheetId="6" hidden="1">'5-6'!$4:$5</definedName>
    <definedName name="Z_564D171F_5A7F_4BA7_84E9_2748A0F2FCAC_.wvu.PrintArea" localSheetId="6" hidden="1">'5-6'!$B$1:$J$29</definedName>
    <definedName name="Z_564D171F_5A7F_4BA7_84E9_2748A0F2FCAC_.wvu.PrintTitles" localSheetId="6" hidden="1">'5-6'!$4:$5</definedName>
    <definedName name="Z_57203996_1702_43B0_8CA7_C4D353FAC7EF_.wvu.PrintArea" localSheetId="6" hidden="1">'5-6'!$B$1:$J$29</definedName>
    <definedName name="Z_57203996_1702_43B0_8CA7_C4D353FAC7EF_.wvu.PrintTitles" localSheetId="6" hidden="1">'5-6'!$4:$5</definedName>
    <definedName name="Z_58711EF9_D1BA_4D52_9189_4F7861C6D30C_.wvu.PrintArea" localSheetId="6" hidden="1">'5-6'!$B$1:$J$29</definedName>
    <definedName name="Z_58711EF9_D1BA_4D52_9189_4F7861C6D30C_.wvu.PrintTitles" localSheetId="6" hidden="1">'5-6'!$4:$5</definedName>
    <definedName name="Z_5B441C35_8B1D_479D_A742_AF098D604223_.wvu.PrintArea" localSheetId="6" hidden="1">'5-6'!$B$1:$J$29</definedName>
    <definedName name="Z_5B441C35_8B1D_479D_A742_AF098D604223_.wvu.PrintTitles" localSheetId="6" hidden="1">'5-6'!$4:$5</definedName>
    <definedName name="Z_62DAE75F_6EEA_49DA_9015_29B18CCD12D0_.wvu.PrintArea" localSheetId="6" hidden="1">'5-6'!$B$1:$J$29</definedName>
    <definedName name="Z_62DAE75F_6EEA_49DA_9015_29B18CCD12D0_.wvu.PrintTitles" localSheetId="6" hidden="1">'5-6'!$4:$5</definedName>
    <definedName name="Z_67EF8DD2_DD3D_4A4F_9A3B_29FC45742F40_.wvu.PrintArea" localSheetId="6" hidden="1">'5-6'!$B$1:$J$29</definedName>
    <definedName name="Z_67EF8DD2_DD3D_4A4F_9A3B_29FC45742F40_.wvu.PrintTitles" localSheetId="6" hidden="1">'5-6'!$4:$5</definedName>
    <definedName name="Z_71042459_703D_4FF3_8D53_1213B54B1552_.wvu.PrintArea" localSheetId="6" hidden="1">'5-6'!$B$1:$J$29</definedName>
    <definedName name="Z_71042459_703D_4FF3_8D53_1213B54B1552_.wvu.PrintTitles" localSheetId="6" hidden="1">'5-6'!$4:$5</definedName>
    <definedName name="Z_71AD9FC9_48FC_499D_BB07_7480148E85D1_.wvu.PrintArea" localSheetId="6" hidden="1">'5-6'!$B$1:$J$29</definedName>
    <definedName name="Z_71AD9FC9_48FC_499D_BB07_7480148E85D1_.wvu.PrintTitles" localSheetId="6" hidden="1">'5-6'!$4:$5</definedName>
    <definedName name="Z_723C59CB_A466_4479_8AA8_39674B010947_.wvu.PrintArea" localSheetId="6" hidden="1">'5-6'!$B$1:$J$29</definedName>
    <definedName name="Z_723C59CB_A466_4479_8AA8_39674B010947_.wvu.PrintTitles" localSheetId="6" hidden="1">'5-6'!$4:$5</definedName>
    <definedName name="Z_7AA915D7_EB0A_47D9_A8BE_7E77CDFF3F08_.wvu.PrintArea" localSheetId="6" hidden="1">'5-6'!$B$1:$J$29</definedName>
    <definedName name="Z_7AA915D7_EB0A_47D9_A8BE_7E77CDFF3F08_.wvu.PrintTitles" localSheetId="6" hidden="1">'5-6'!$4:$5</definedName>
    <definedName name="Z_954601D5_9BC0_44CB_9222_E69A5143F9E9_.wvu.PrintArea" localSheetId="6" hidden="1">'5-6'!$B$1:$J$29</definedName>
    <definedName name="Z_954601D5_9BC0_44CB_9222_E69A5143F9E9_.wvu.PrintTitles" localSheetId="6" hidden="1">'5-6'!$4:$5</definedName>
    <definedName name="Z_9D1B7E56_0B3F_4392_BE9A_F57461B2AFB0_.wvu.PrintArea" localSheetId="6" hidden="1">'5-6'!$B$1:$J$29</definedName>
    <definedName name="Z_9D1B7E56_0B3F_4392_BE9A_F57461B2AFB0_.wvu.PrintTitles" localSheetId="6" hidden="1">'5-6'!$4:$5</definedName>
    <definedName name="Z_A0A5534D_42D8_415C_8AAF_DF16D93BD699_.wvu.PrintArea" localSheetId="6" hidden="1">'5-6'!$B$1:$J$29</definedName>
    <definedName name="Z_A0A5534D_42D8_415C_8AAF_DF16D93BD699_.wvu.PrintTitles" localSheetId="6" hidden="1">'5-6'!$4:$5</definedName>
    <definedName name="Z_AA17E97B_ABB2_4C8B_BAA8_63934B5B5DBA_.wvu.PrintArea" localSheetId="6" hidden="1">'5-6'!$B$1:$J$29</definedName>
    <definedName name="Z_AA17E97B_ABB2_4C8B_BAA8_63934B5B5DBA_.wvu.PrintTitles" localSheetId="6" hidden="1">'5-6'!$4:$5</definedName>
    <definedName name="Z_B49D56AA_3B6B_4E15_99C8_E193BF4F22A9_.wvu.PrintArea" localSheetId="6" hidden="1">'5-6'!$B$1:$J$29</definedName>
    <definedName name="Z_B49D56AA_3B6B_4E15_99C8_E193BF4F22A9_.wvu.PrintTitles" localSheetId="6" hidden="1">'5-6'!$4:$5</definedName>
    <definedName name="Z_B4CA18B5_BFDC_4B27_9B09_A8E981EC257E_.wvu.PrintArea" localSheetId="6" hidden="1">'5-6'!$B$1:$J$29</definedName>
    <definedName name="Z_B4CA18B5_BFDC_4B27_9B09_A8E981EC257E_.wvu.PrintTitles" localSheetId="6" hidden="1">'5-6'!$4:$5</definedName>
    <definedName name="Z_BCB18196_1080_4E59_B3ED_9DD3C10D3156_.wvu.PrintArea" localSheetId="1" hidden="1">'5-1'!$A$1:$E$41</definedName>
    <definedName name="Z_BCB18196_1080_4E59_B3ED_9DD3C10D3156_.wvu.PrintArea" localSheetId="2" hidden="1">'5-2'!$A$1:$L$20</definedName>
    <definedName name="Z_BCB18196_1080_4E59_B3ED_9DD3C10D3156_.wvu.PrintArea" localSheetId="3" hidden="1">'5-3'!$A$1:$E$13</definedName>
    <definedName name="Z_BCB18196_1080_4E59_B3ED_9DD3C10D3156_.wvu.PrintArea" localSheetId="4" hidden="1">'5-4'!$A$1:$AQ$25</definedName>
    <definedName name="Z_BCB18196_1080_4E59_B3ED_9DD3C10D3156_.wvu.PrintArea" localSheetId="5" hidden="1">'5-5'!$A$1:$AQ$22</definedName>
    <definedName name="Z_BCB18196_1080_4E59_B3ED_9DD3C10D3156_.wvu.PrintArea" localSheetId="7" hidden="1">'5-7'!$A$1:$X$13</definedName>
    <definedName name="Z_BCB18196_1080_4E59_B3ED_9DD3C10D3156_.wvu.PrintArea" localSheetId="8" hidden="1">'5-8'!$A$1:$R$22</definedName>
    <definedName name="Z_CB77EDC4_1539_4750_BB10_178F70A60A1B_.wvu.PrintArea" localSheetId="6" hidden="1">'5-6'!$B$1:$J$29</definedName>
    <definedName name="Z_CB77EDC4_1539_4750_BB10_178F70A60A1B_.wvu.PrintTitles" localSheetId="6" hidden="1">'5-6'!$4:$5</definedName>
    <definedName name="Z_CD1FBD09_2D49_40A1_916B_5524EF5CA3FA_.wvu.PrintArea" localSheetId="6" hidden="1">'5-6'!$B$1:$J$29</definedName>
    <definedName name="Z_CD1FBD09_2D49_40A1_916B_5524EF5CA3FA_.wvu.PrintTitles" localSheetId="6" hidden="1">'5-6'!$4:$5</definedName>
    <definedName name="Z_CFF65FEC_3D52_4BB3_8C14_3CC246A9956F_.wvu.PrintArea" localSheetId="6" hidden="1">'5-6'!$B$1:$J$29</definedName>
    <definedName name="Z_CFF65FEC_3D52_4BB3_8C14_3CC246A9956F_.wvu.PrintTitles" localSheetId="6" hidden="1">'5-6'!$4:$5</definedName>
    <definedName name="Z_E4062767_D090_45A6_BD60_B90D5BBF3894_.wvu.PrintArea" localSheetId="6" hidden="1">'5-6'!$B$1:$J$29</definedName>
    <definedName name="Z_E4062767_D090_45A6_BD60_B90D5BBF3894_.wvu.PrintTitles" localSheetId="6" hidden="1">'5-6'!$4:$5</definedName>
    <definedName name="Z_EE644B69_3942_4A0D_811D_C183FE0C8B84_.wvu.PrintArea" localSheetId="6" hidden="1">'5-6'!$B$1:$J$29</definedName>
    <definedName name="Z_EE644B69_3942_4A0D_811D_C183FE0C8B84_.wvu.PrintTitles" localSheetId="6" hidden="1">'5-6'!$4:$5</definedName>
    <definedName name="Z_F086CED5_EBE2_44AF_B94E_B9989A6B9DCD_.wvu.PrintArea" localSheetId="6" hidden="1">'5-6'!$B$1:$J$29</definedName>
    <definedName name="Z_F086CED5_EBE2_44AF_B94E_B9989A6B9DCD_.wvu.PrintTitles" localSheetId="6" hidden="1">'5-6'!$4:$5</definedName>
    <definedName name="Z_F3CC2422_C263_4ADA_B4A0_53719C6F4A1C_.wvu.PrintArea" localSheetId="6" hidden="1">'5-6'!$B$1:$J$29</definedName>
    <definedName name="Z_F3CC2422_C263_4ADA_B4A0_53719C6F4A1C_.wvu.PrintTitles" localSheetId="6" hidden="1">'5-6'!$4:$5</definedName>
    <definedName name="Z_F9A5D3E6_646D_417F_BBE8_7ECCE1B1890D_.wvu.PrintArea" localSheetId="6" hidden="1">'5-6'!$B$1:$J$29</definedName>
    <definedName name="Z_F9A5D3E6_646D_417F_BBE8_7ECCE1B1890D_.wvu.PrintTitles" localSheetId="6" hidden="1">'5-6'!$4:$5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9" l="1"/>
  <c r="M16" i="9"/>
  <c r="J16" i="9"/>
  <c r="C16" i="9"/>
  <c r="F16" i="9" s="1"/>
  <c r="M15" i="9"/>
  <c r="J15" i="9"/>
  <c r="C15" i="9"/>
  <c r="F15" i="9" s="1"/>
  <c r="M14" i="9"/>
  <c r="J14" i="9"/>
  <c r="F14" i="9"/>
  <c r="C14" i="9"/>
  <c r="M13" i="9"/>
  <c r="J13" i="9"/>
  <c r="C13" i="9"/>
  <c r="F13" i="9" s="1"/>
  <c r="M11" i="9"/>
  <c r="J11" i="9"/>
  <c r="C11" i="9"/>
  <c r="F11" i="9" s="1"/>
  <c r="M10" i="9"/>
  <c r="J10" i="9"/>
  <c r="F10" i="9"/>
  <c r="C10" i="9"/>
  <c r="M9" i="9"/>
  <c r="J9" i="9"/>
  <c r="C9" i="9"/>
  <c r="F9" i="9" s="1"/>
  <c r="M8" i="9"/>
  <c r="J8" i="9"/>
  <c r="C8" i="9"/>
  <c r="F8" i="9" s="1"/>
  <c r="Y8" i="8"/>
  <c r="X8" i="8"/>
  <c r="W7" i="8"/>
  <c r="V7" i="8"/>
  <c r="U7" i="8"/>
  <c r="T7" i="8"/>
  <c r="N7" i="8"/>
  <c r="M7" i="8"/>
  <c r="L7" i="8"/>
  <c r="K7" i="8"/>
  <c r="E7" i="8"/>
  <c r="D7" i="8"/>
  <c r="C7" i="8"/>
  <c r="B7" i="8"/>
  <c r="AR14" i="6"/>
  <c r="AO14" i="6"/>
  <c r="AC14" i="6"/>
  <c r="N14" i="6"/>
  <c r="K14" i="6"/>
  <c r="AR13" i="6"/>
  <c r="AO13" i="6"/>
  <c r="AC13" i="6"/>
  <c r="N13" i="6"/>
  <c r="K13" i="6"/>
  <c r="AR12" i="6"/>
  <c r="AO12" i="6"/>
  <c r="AC12" i="6"/>
  <c r="N12" i="6"/>
  <c r="K12" i="6"/>
  <c r="AR11" i="6"/>
  <c r="AO11" i="6"/>
  <c r="AC11" i="6"/>
  <c r="N11" i="6"/>
  <c r="K11" i="6"/>
  <c r="AR10" i="6"/>
  <c r="AO10" i="6"/>
  <c r="AC10" i="6"/>
  <c r="N10" i="6"/>
  <c r="K10" i="6"/>
  <c r="AR9" i="6"/>
  <c r="AO9" i="6"/>
  <c r="AC9" i="6"/>
  <c r="N9" i="6"/>
  <c r="K9" i="6"/>
  <c r="AR25" i="5"/>
  <c r="AO25" i="5"/>
  <c r="AL25" i="5"/>
  <c r="AI25" i="5"/>
  <c r="AF25" i="5"/>
  <c r="AC25" i="5"/>
  <c r="Z25" i="5"/>
  <c r="W25" i="5"/>
  <c r="T25" i="5"/>
  <c r="Q25" i="5"/>
  <c r="N25" i="5"/>
  <c r="K25" i="5"/>
  <c r="H25" i="5"/>
  <c r="E25" i="5"/>
  <c r="B25" i="5"/>
  <c r="AT24" i="5"/>
  <c r="AS24" i="5"/>
  <c r="AQ24" i="5"/>
  <c r="AP24" i="5"/>
  <c r="AN24" i="5"/>
  <c r="AL24" i="5" s="1"/>
  <c r="AM24" i="5"/>
  <c r="AI24" i="5"/>
  <c r="AG24" i="5"/>
  <c r="AF24" i="5"/>
  <c r="AE24" i="5"/>
  <c r="AD24" i="5"/>
  <c r="AB24" i="5"/>
  <c r="AA24" i="5"/>
  <c r="Y24" i="5"/>
  <c r="X24" i="5"/>
  <c r="V24" i="5"/>
  <c r="U24" i="5"/>
  <c r="S24" i="5"/>
  <c r="R24" i="5"/>
  <c r="P24" i="5"/>
  <c r="O24" i="5"/>
  <c r="M24" i="5"/>
  <c r="L24" i="5"/>
  <c r="J24" i="5"/>
  <c r="I24" i="5"/>
  <c r="G24" i="5"/>
  <c r="F24" i="5"/>
  <c r="E24" i="5"/>
  <c r="D24" i="5"/>
  <c r="C24" i="5"/>
  <c r="AR23" i="5"/>
  <c r="AO23" i="5"/>
  <c r="AL23" i="5"/>
  <c r="AI23" i="5"/>
  <c r="AF23" i="5"/>
  <c r="AC23" i="5"/>
  <c r="Z23" i="5"/>
  <c r="W23" i="5"/>
  <c r="T23" i="5"/>
  <c r="Q23" i="5"/>
  <c r="N23" i="5"/>
  <c r="K23" i="5"/>
  <c r="H23" i="5"/>
  <c r="E23" i="5"/>
  <c r="B23" i="5"/>
  <c r="AR22" i="5"/>
  <c r="AO22" i="5"/>
  <c r="AL22" i="5"/>
  <c r="AI22" i="5"/>
  <c r="AF22" i="5"/>
  <c r="AC22" i="5"/>
  <c r="Z22" i="5"/>
  <c r="W22" i="5"/>
  <c r="T22" i="5"/>
  <c r="Q22" i="5"/>
  <c r="N22" i="5"/>
  <c r="K22" i="5"/>
  <c r="H22" i="5"/>
  <c r="E22" i="5"/>
  <c r="B22" i="5"/>
  <c r="AR21" i="5"/>
  <c r="AO21" i="5"/>
  <c r="AL21" i="5"/>
  <c r="AI21" i="5"/>
  <c r="AF21" i="5"/>
  <c r="AC21" i="5"/>
  <c r="Z21" i="5"/>
  <c r="W21" i="5"/>
  <c r="T21" i="5"/>
  <c r="Q21" i="5"/>
  <c r="N21" i="5"/>
  <c r="K21" i="5"/>
  <c r="H21" i="5"/>
  <c r="E21" i="5"/>
  <c r="B21" i="5"/>
  <c r="AR20" i="5"/>
  <c r="AO20" i="5"/>
  <c r="AL20" i="5"/>
  <c r="AI20" i="5"/>
  <c r="AF20" i="5"/>
  <c r="AC20" i="5"/>
  <c r="Z20" i="5"/>
  <c r="W20" i="5"/>
  <c r="T20" i="5"/>
  <c r="Q20" i="5"/>
  <c r="N20" i="5"/>
  <c r="K20" i="5"/>
  <c r="H20" i="5"/>
  <c r="E20" i="5"/>
  <c r="B20" i="5"/>
  <c r="AR19" i="5"/>
  <c r="AO19" i="5"/>
  <c r="AL19" i="5"/>
  <c r="AI19" i="5"/>
  <c r="AF19" i="5"/>
  <c r="AC19" i="5"/>
  <c r="Z19" i="5"/>
  <c r="W19" i="5"/>
  <c r="T19" i="5"/>
  <c r="Q19" i="5"/>
  <c r="N19" i="5"/>
  <c r="K19" i="5"/>
  <c r="H19" i="5"/>
  <c r="E19" i="5"/>
  <c r="B19" i="5"/>
  <c r="AR18" i="5"/>
  <c r="AO18" i="5"/>
  <c r="AL18" i="5"/>
  <c r="AI18" i="5"/>
  <c r="AF18" i="5"/>
  <c r="AC18" i="5"/>
  <c r="Z18" i="5"/>
  <c r="W18" i="5"/>
  <c r="T18" i="5"/>
  <c r="Q18" i="5"/>
  <c r="N18" i="5"/>
  <c r="K18" i="5"/>
  <c r="H18" i="5"/>
  <c r="E18" i="5"/>
  <c r="B18" i="5"/>
  <c r="AR17" i="5"/>
  <c r="AO17" i="5"/>
  <c r="AL17" i="5"/>
  <c r="AI17" i="5"/>
  <c r="AF17" i="5"/>
  <c r="AC17" i="5"/>
  <c r="Z17" i="5"/>
  <c r="W17" i="5"/>
  <c r="T17" i="5"/>
  <c r="Q17" i="5"/>
  <c r="N17" i="5"/>
  <c r="K17" i="5"/>
  <c r="H17" i="5"/>
  <c r="E17" i="5"/>
  <c r="B17" i="5"/>
  <c r="AR16" i="5"/>
  <c r="AO16" i="5"/>
  <c r="AL16" i="5"/>
  <c r="AI16" i="5"/>
  <c r="AF16" i="5"/>
  <c r="AC16" i="5"/>
  <c r="Z16" i="5"/>
  <c r="W16" i="5"/>
  <c r="T16" i="5"/>
  <c r="Q16" i="5"/>
  <c r="N16" i="5"/>
  <c r="K16" i="5"/>
  <c r="H16" i="5"/>
  <c r="E16" i="5"/>
  <c r="B16" i="5"/>
  <c r="AR15" i="5"/>
  <c r="AO15" i="5"/>
  <c r="AL15" i="5"/>
  <c r="AI15" i="5"/>
  <c r="AF15" i="5"/>
  <c r="AC15" i="5"/>
  <c r="Z15" i="5"/>
  <c r="W15" i="5"/>
  <c r="T15" i="5"/>
  <c r="Q15" i="5"/>
  <c r="N15" i="5"/>
  <c r="K15" i="5"/>
  <c r="H15" i="5"/>
  <c r="E15" i="5"/>
  <c r="B15" i="5"/>
  <c r="AR14" i="5"/>
  <c r="AO14" i="5"/>
  <c r="AL14" i="5"/>
  <c r="AI14" i="5"/>
  <c r="AF14" i="5"/>
  <c r="AC14" i="5"/>
  <c r="AC24" i="5" s="1"/>
  <c r="Z14" i="5"/>
  <c r="W14" i="5"/>
  <c r="T14" i="5"/>
  <c r="Q14" i="5"/>
  <c r="N14" i="5"/>
  <c r="K14" i="5"/>
  <c r="H14" i="5"/>
  <c r="E14" i="5"/>
  <c r="B14" i="5"/>
  <c r="AR13" i="5"/>
  <c r="AO13" i="5"/>
  <c r="AL13" i="5"/>
  <c r="AI13" i="5"/>
  <c r="AF13" i="5"/>
  <c r="AC13" i="5"/>
  <c r="Z13" i="5"/>
  <c r="W13" i="5"/>
  <c r="T13" i="5"/>
  <c r="Q13" i="5"/>
  <c r="N13" i="5"/>
  <c r="K13" i="5"/>
  <c r="H13" i="5"/>
  <c r="E13" i="5"/>
  <c r="B13" i="5"/>
  <c r="AR12" i="5"/>
  <c r="AR24" i="5" s="1"/>
  <c r="AO12" i="5"/>
  <c r="AL12" i="5"/>
  <c r="AI12" i="5"/>
  <c r="AF12" i="5"/>
  <c r="AC12" i="5"/>
  <c r="Z12" i="5"/>
  <c r="W12" i="5"/>
  <c r="T12" i="5"/>
  <c r="Q12" i="5"/>
  <c r="N12" i="5"/>
  <c r="K12" i="5"/>
  <c r="H12" i="5"/>
  <c r="H24" i="5" s="1"/>
  <c r="E12" i="5"/>
  <c r="B12" i="5"/>
  <c r="AR11" i="5"/>
  <c r="AO11" i="5"/>
  <c r="AO24" i="5" s="1"/>
  <c r="AL11" i="5"/>
  <c r="AI11" i="5"/>
  <c r="AF11" i="5"/>
  <c r="AC11" i="5"/>
  <c r="Z11" i="5"/>
  <c r="Z24" i="5" s="1"/>
  <c r="W11" i="5"/>
  <c r="W24" i="5" s="1"/>
  <c r="T11" i="5"/>
  <c r="T24" i="5" s="1"/>
  <c r="Q11" i="5"/>
  <c r="Q24" i="5" s="1"/>
  <c r="N11" i="5"/>
  <c r="N24" i="5" s="1"/>
  <c r="K11" i="5"/>
  <c r="K24" i="5" s="1"/>
  <c r="H11" i="5"/>
  <c r="E11" i="5"/>
  <c r="B11" i="5"/>
  <c r="B24" i="5" s="1"/>
  <c r="AR10" i="5"/>
  <c r="AO10" i="5"/>
  <c r="AL10" i="5"/>
  <c r="AI10" i="5"/>
  <c r="AF10" i="5"/>
  <c r="AC10" i="5"/>
  <c r="Z10" i="5"/>
  <c r="W10" i="5"/>
  <c r="T10" i="5"/>
  <c r="Q10" i="5"/>
  <c r="N10" i="5"/>
  <c r="K10" i="5"/>
  <c r="H10" i="5"/>
  <c r="E10" i="5"/>
  <c r="B10" i="5"/>
  <c r="AR9" i="5"/>
  <c r="AL9" i="5"/>
  <c r="AI9" i="5"/>
  <c r="AF9" i="5"/>
  <c r="AC9" i="5"/>
  <c r="Z9" i="5"/>
  <c r="W9" i="5"/>
  <c r="T9" i="5"/>
  <c r="Q9" i="5"/>
  <c r="N9" i="5"/>
  <c r="K9" i="5"/>
  <c r="H9" i="5"/>
  <c r="E9" i="5"/>
  <c r="B9" i="5"/>
  <c r="E11" i="4"/>
  <c r="E10" i="4"/>
  <c r="E9" i="4"/>
  <c r="E8" i="4"/>
  <c r="E7" i="4"/>
  <c r="C6" i="4"/>
  <c r="D10" i="4" s="1"/>
  <c r="B6" i="4"/>
  <c r="K16" i="3"/>
  <c r="J16" i="3"/>
  <c r="H16" i="3"/>
  <c r="G16" i="3"/>
  <c r="E16" i="3"/>
  <c r="D16" i="3"/>
  <c r="K15" i="3"/>
  <c r="J15" i="3"/>
  <c r="I15" i="3"/>
  <c r="H15" i="3"/>
  <c r="G15" i="3"/>
  <c r="E15" i="3"/>
  <c r="D15" i="3"/>
  <c r="I14" i="3"/>
  <c r="I16" i="3" s="1"/>
  <c r="F14" i="3"/>
  <c r="F16" i="3" s="1"/>
  <c r="C14" i="3"/>
  <c r="C15" i="3" s="1"/>
  <c r="I13" i="3"/>
  <c r="F13" i="3"/>
  <c r="C13" i="3"/>
  <c r="F32" i="2"/>
  <c r="E32" i="2"/>
  <c r="D32" i="2"/>
  <c r="C32" i="2"/>
  <c r="E6" i="2"/>
  <c r="D6" i="2"/>
  <c r="C6" i="2"/>
  <c r="E5" i="2"/>
  <c r="D5" i="2"/>
  <c r="C5" i="2"/>
  <c r="D11" i="4" l="1"/>
  <c r="C16" i="3"/>
  <c r="D7" i="4"/>
  <c r="D9" i="4"/>
  <c r="E6" i="4"/>
  <c r="D8" i="4"/>
  <c r="F15" i="3"/>
  <c r="D6" i="4" l="1"/>
</calcChain>
</file>

<file path=xl/sharedStrings.xml><?xml version="1.0" encoding="utf-8"?>
<sst xmlns="http://schemas.openxmlformats.org/spreadsheetml/2006/main" count="563" uniqueCount="321">
  <si>
    <t>目次</t>
    <rPh sb="0" eb="2">
      <t>モクジ</t>
    </rPh>
    <phoneticPr fontId="5"/>
  </si>
  <si>
    <t>（※項目をクリックすると、該当シートへ移動します。）</t>
    <phoneticPr fontId="4"/>
  </si>
  <si>
    <t>表番号</t>
    <phoneticPr fontId="5"/>
  </si>
  <si>
    <t xml:space="preserve">５．商　工　業 </t>
    <phoneticPr fontId="5"/>
  </si>
  <si>
    <t>5-1</t>
    <phoneticPr fontId="4"/>
  </si>
  <si>
    <t>商業の概況</t>
    <phoneticPr fontId="5"/>
  </si>
  <si>
    <t>5-2</t>
  </si>
  <si>
    <t>商業の推移</t>
    <phoneticPr fontId="5"/>
  </si>
  <si>
    <t>5-3</t>
  </si>
  <si>
    <t xml:space="preserve">業種別売場面積 </t>
    <phoneticPr fontId="5"/>
  </si>
  <si>
    <t>5-4</t>
  </si>
  <si>
    <t>全国及び県内各市の推移</t>
    <phoneticPr fontId="5"/>
  </si>
  <si>
    <t>5-5</t>
  </si>
  <si>
    <t xml:space="preserve">県内地区別の推移 </t>
    <phoneticPr fontId="5"/>
  </si>
  <si>
    <t>5-6</t>
  </si>
  <si>
    <t xml:space="preserve">工業の概況 </t>
    <phoneticPr fontId="5"/>
  </si>
  <si>
    <t>5-7</t>
  </si>
  <si>
    <t xml:space="preserve">工業の規模別構成比 </t>
    <phoneticPr fontId="5"/>
  </si>
  <si>
    <t>5-8</t>
  </si>
  <si>
    <t xml:space="preserve">工業の推移  </t>
    <phoneticPr fontId="5"/>
  </si>
  <si>
    <t xml:space="preserve">５．商　工　業 </t>
  </si>
  <si>
    <t>目次へ戻る</t>
    <rPh sb="0" eb="2">
      <t>モクジ</t>
    </rPh>
    <rPh sb="3" eb="4">
      <t>モド</t>
    </rPh>
    <phoneticPr fontId="4"/>
  </si>
  <si>
    <t>5-1 商業の概況</t>
    <phoneticPr fontId="4"/>
  </si>
  <si>
    <t>2021(令和3)年6月1日現在</t>
    <rPh sb="5" eb="7">
      <t>レイワ</t>
    </rPh>
    <phoneticPr fontId="5"/>
  </si>
  <si>
    <t>産業小分類</t>
    <phoneticPr fontId="4"/>
  </si>
  <si>
    <t>事業所数
（店）</t>
    <rPh sb="0" eb="1">
      <t>コト</t>
    </rPh>
    <rPh sb="1" eb="2">
      <t>ギョウ</t>
    </rPh>
    <rPh sb="2" eb="3">
      <t>トコロ</t>
    </rPh>
    <rPh sb="3" eb="4">
      <t>スウ</t>
    </rPh>
    <phoneticPr fontId="5"/>
  </si>
  <si>
    <t>従業者数
（人）</t>
    <rPh sb="0" eb="1">
      <t>ジュウ</t>
    </rPh>
    <rPh sb="1" eb="2">
      <t>ゴウ</t>
    </rPh>
    <rPh sb="2" eb="3">
      <t>モノ</t>
    </rPh>
    <rPh sb="3" eb="4">
      <t>スウ</t>
    </rPh>
    <phoneticPr fontId="14"/>
  </si>
  <si>
    <t>年間販売額
(百万円)</t>
    <rPh sb="0" eb="2">
      <t>ネンカン</t>
    </rPh>
    <rPh sb="2" eb="5">
      <t>ハンバイガク</t>
    </rPh>
    <phoneticPr fontId="5"/>
  </si>
  <si>
    <t>売場面積
(㎡)</t>
    <rPh sb="0" eb="2">
      <t>ウリバ</t>
    </rPh>
    <rPh sb="2" eb="4">
      <t>メンセキ</t>
    </rPh>
    <phoneticPr fontId="5"/>
  </si>
  <si>
    <t>合計</t>
    <rPh sb="0" eb="2">
      <t>ゴウケイ</t>
    </rPh>
    <phoneticPr fontId="5"/>
  </si>
  <si>
    <t xml:space="preserve">卸売業計 </t>
    <phoneticPr fontId="5"/>
  </si>
  <si>
    <t>各種商品卸売業</t>
  </si>
  <si>
    <t>***</t>
  </si>
  <si>
    <t>繊維・衣服等卸売業</t>
  </si>
  <si>
    <t>繊維品卸売業(衣服，身の回り品を除く)</t>
  </si>
  <si>
    <t>x</t>
  </si>
  <si>
    <t>衣服卸売業</t>
  </si>
  <si>
    <t>身の回り品卸売業</t>
  </si>
  <si>
    <t>飲食料品卸売業</t>
  </si>
  <si>
    <t>農畜産物・水産物卸売業</t>
  </si>
  <si>
    <t>食料・飲料卸売業</t>
  </si>
  <si>
    <t>建築材料，鉱物・金属材料等卸売業</t>
  </si>
  <si>
    <t>建築材料卸売業</t>
  </si>
  <si>
    <t>化学製品卸売業</t>
  </si>
  <si>
    <t>石油・鉱物卸売業</t>
  </si>
  <si>
    <t>鉄鋼製品卸売業</t>
  </si>
  <si>
    <t>非鉄金属卸売業</t>
  </si>
  <si>
    <t>再生資源卸売業</t>
  </si>
  <si>
    <t>機械器具卸売業</t>
  </si>
  <si>
    <t>産業機械器具卸売業</t>
  </si>
  <si>
    <t>自動車卸売業</t>
  </si>
  <si>
    <t>電気機械器具卸売業</t>
  </si>
  <si>
    <t>その他の機械器具卸売業</t>
  </si>
  <si>
    <t>その他の卸売業</t>
  </si>
  <si>
    <t>家具・建具・じゅう器等卸売業</t>
  </si>
  <si>
    <t>医薬品・化粧品等卸売業</t>
  </si>
  <si>
    <t>紙・紙製品卸売業</t>
  </si>
  <si>
    <t>他に分類されない卸売業</t>
  </si>
  <si>
    <t xml:space="preserve">小売業計 </t>
    <phoneticPr fontId="5"/>
  </si>
  <si>
    <t>各種商品小売業</t>
  </si>
  <si>
    <t>百貨店，総合スーパー</t>
  </si>
  <si>
    <t>その他の各種商品小売業(従業者が常時50人未満のもの)</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</si>
  <si>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</si>
  <si>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</si>
  <si>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</si>
  <si>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</si>
  <si>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</si>
  <si>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</si>
  <si>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</si>
  <si>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</si>
  <si>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</si>
  <si>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</si>
  <si>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</si>
  <si>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</si>
  <si>
    <t>菓子・パン小売業</t>
  </si>
  <si>
    <t>その他の飲食料品小売業</t>
  </si>
  <si>
    <t>機械器具小売業</t>
  </si>
  <si>
    <t>自動車小売業</t>
  </si>
  <si>
    <t>自転車小売業</t>
  </si>
  <si>
    <t>機械器具小売業(自動車，自転車を除く)</t>
  </si>
  <si>
    <t>その他の小売業</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</si>
  <si>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</si>
  <si>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</si>
  <si>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</si>
  <si>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</si>
  <si>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</si>
  <si>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</si>
  <si>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</si>
  <si>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</si>
  <si>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</si>
  <si>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無店舗小売業</t>
  </si>
  <si>
    <t>-</t>
  </si>
  <si>
    <t>通信販売・訪問販売小売業</t>
  </si>
  <si>
    <t>自動販売機による小売業</t>
  </si>
  <si>
    <t>その他の無店舗小売業</t>
  </si>
  <si>
    <t>（注1）上記集計については、卸売業又は小売業の年間販売額があり、産業細分類の格付に必要な事項の数値が得られた事業所を</t>
    <rPh sb="1" eb="2">
      <t>チュウ</t>
    </rPh>
    <rPh sb="4" eb="6">
      <t>ジョウキ</t>
    </rPh>
    <phoneticPr fontId="15"/>
  </si>
  <si>
    <t>対象としたため、統計書内「3．事業所」に掲載されている数値とは異なる。</t>
  </si>
  <si>
    <t>（注2）管理，補助的経済活動を行う事業所、産業細分類が格付不能の事業所又は産業小分類が格付け不能の個人経営（法人でない団体を含む）の</t>
    <phoneticPr fontId="15"/>
  </si>
  <si>
    <t xml:space="preserve">事業所、卸売の商品販売額（仲立手数料を除く）、小売の商品販売額及び仲立手数料のいずれの金額も無い法人組織の事業所を含まない。
</t>
    <phoneticPr fontId="4"/>
  </si>
  <si>
    <t xml:space="preserve">（注3）従業者数とは「個人業主」、「無給家族従業者」、「有給役員」及び「常用雇用者」の計であり、「臨時雇用者」は含めていない。
</t>
    <rPh sb="1" eb="2">
      <t>チュウ</t>
    </rPh>
    <phoneticPr fontId="15"/>
  </si>
  <si>
    <t>（注4）個人経営の事業所は調査項目に年間商品販売額及び売場面積を含まない。</t>
    <rPh sb="1" eb="2">
      <t>チュウ</t>
    </rPh>
    <phoneticPr fontId="15"/>
  </si>
  <si>
    <t>出典：令和3年経済センサス-活動調査（政府統計ポータルサイト）</t>
    <rPh sb="0" eb="2">
      <t>シュッテン</t>
    </rPh>
    <rPh sb="3" eb="5">
      <t>レイワ</t>
    </rPh>
    <rPh sb="6" eb="7">
      <t>ネン</t>
    </rPh>
    <rPh sb="14" eb="16">
      <t>カツドウ</t>
    </rPh>
    <rPh sb="16" eb="18">
      <t>チョウサ</t>
    </rPh>
    <rPh sb="19" eb="21">
      <t>セイフ</t>
    </rPh>
    <rPh sb="21" eb="23">
      <t>トウケイ</t>
    </rPh>
    <phoneticPr fontId="2"/>
  </si>
  <si>
    <t>5-2 商業の推移</t>
  </si>
  <si>
    <t>2002(平成14)年6月1日現在</t>
    <rPh sb="15" eb="17">
      <t>ゲンザイ</t>
    </rPh>
    <phoneticPr fontId="5"/>
  </si>
  <si>
    <t>2007(平成19)年6月1日現在</t>
    <phoneticPr fontId="5"/>
  </si>
  <si>
    <t>2014(平成26)年7月1日現在</t>
    <phoneticPr fontId="5"/>
  </si>
  <si>
    <t>2016(平成28)年6月1日現在</t>
    <phoneticPr fontId="5"/>
  </si>
  <si>
    <t>2021(令和3)年6月1日現在</t>
    <rPh sb="5" eb="7">
      <t>レイワ</t>
    </rPh>
    <phoneticPr fontId="4"/>
  </si>
  <si>
    <t>年次</t>
    <rPh sb="0" eb="2">
      <t>ネンジ</t>
    </rPh>
    <phoneticPr fontId="5"/>
  </si>
  <si>
    <t>年次
（和暦）</t>
    <rPh sb="0" eb="2">
      <t>ネンジ</t>
    </rPh>
    <rPh sb="4" eb="6">
      <t>ワレキ</t>
    </rPh>
    <phoneticPr fontId="5"/>
  </si>
  <si>
    <t>事業所数（店）</t>
    <rPh sb="0" eb="1">
      <t>コト</t>
    </rPh>
    <rPh sb="1" eb="2">
      <t>ギョウ</t>
    </rPh>
    <rPh sb="2" eb="3">
      <t>トコロ</t>
    </rPh>
    <rPh sb="3" eb="4">
      <t>スウ</t>
    </rPh>
    <rPh sb="5" eb="6">
      <t>ミセ</t>
    </rPh>
    <phoneticPr fontId="8"/>
  </si>
  <si>
    <t>従業者数（人）</t>
    <rPh sb="0" eb="1">
      <t>ジュウ</t>
    </rPh>
    <rPh sb="1" eb="2">
      <t>ギョウ</t>
    </rPh>
    <rPh sb="2" eb="3">
      <t>シャ</t>
    </rPh>
    <rPh sb="3" eb="4">
      <t>カズ</t>
    </rPh>
    <rPh sb="5" eb="6">
      <t>ニン</t>
    </rPh>
    <phoneticPr fontId="8"/>
  </si>
  <si>
    <t>年間販売額(百万円)</t>
    <rPh sb="0" eb="1">
      <t>トシ</t>
    </rPh>
    <rPh sb="1" eb="2">
      <t>カン</t>
    </rPh>
    <rPh sb="2" eb="3">
      <t>ハン</t>
    </rPh>
    <rPh sb="3" eb="4">
      <t>バイ</t>
    </rPh>
    <rPh sb="4" eb="5">
      <t>ガク</t>
    </rPh>
    <rPh sb="6" eb="7">
      <t>ヒャク</t>
    </rPh>
    <rPh sb="7" eb="9">
      <t>マンエン</t>
    </rPh>
    <phoneticPr fontId="5"/>
  </si>
  <si>
    <t>合計</t>
    <rPh sb="0" eb="1">
      <t>ゴウ</t>
    </rPh>
    <rPh sb="1" eb="2">
      <t>ケイ</t>
    </rPh>
    <phoneticPr fontId="8"/>
  </si>
  <si>
    <t>卸売</t>
    <rPh sb="0" eb="1">
      <t>オロシ</t>
    </rPh>
    <rPh sb="1" eb="2">
      <t>バイ</t>
    </rPh>
    <phoneticPr fontId="8"/>
  </si>
  <si>
    <t>小売</t>
    <rPh sb="0" eb="1">
      <t>ショウ</t>
    </rPh>
    <rPh sb="1" eb="2">
      <t>バイ</t>
    </rPh>
    <phoneticPr fontId="8"/>
  </si>
  <si>
    <t>合計</t>
    <rPh sb="0" eb="1">
      <t>ゴウ</t>
    </rPh>
    <rPh sb="1" eb="2">
      <t>ケイ</t>
    </rPh>
    <phoneticPr fontId="16"/>
  </si>
  <si>
    <t>卸売</t>
    <rPh sb="0" eb="1">
      <t>オロシ</t>
    </rPh>
    <rPh sb="1" eb="2">
      <t>バイ</t>
    </rPh>
    <phoneticPr fontId="16"/>
  </si>
  <si>
    <t>小売</t>
    <rPh sb="0" eb="1">
      <t>ショウ</t>
    </rPh>
    <rPh sb="1" eb="2">
      <t>バイ</t>
    </rPh>
    <phoneticPr fontId="5"/>
  </si>
  <si>
    <t>平成14年</t>
    <rPh sb="0" eb="2">
      <t>ヘイセイ</t>
    </rPh>
    <rPh sb="4" eb="5">
      <t>ネン</t>
    </rPh>
    <phoneticPr fontId="5"/>
  </si>
  <si>
    <t>平成19年</t>
    <rPh sb="0" eb="2">
      <t>ヘイセイ</t>
    </rPh>
    <rPh sb="4" eb="5">
      <t>ネン</t>
    </rPh>
    <phoneticPr fontId="5"/>
  </si>
  <si>
    <t>平成26年</t>
    <rPh sb="0" eb="2">
      <t>ヘイセイ</t>
    </rPh>
    <rPh sb="4" eb="5">
      <t>ネン</t>
    </rPh>
    <phoneticPr fontId="5"/>
  </si>
  <si>
    <t>平成28年</t>
    <rPh sb="0" eb="2">
      <t>ヘイセイ</t>
    </rPh>
    <rPh sb="4" eb="5">
      <t>ネン</t>
    </rPh>
    <phoneticPr fontId="5"/>
  </si>
  <si>
    <t>令和3年</t>
    <rPh sb="0" eb="2">
      <t>レイワ</t>
    </rPh>
    <rPh sb="3" eb="4">
      <t>ネン</t>
    </rPh>
    <phoneticPr fontId="5"/>
  </si>
  <si>
    <t>増減数</t>
    <rPh sb="0" eb="1">
      <t>ゾウ</t>
    </rPh>
    <rPh sb="1" eb="2">
      <t>ゲン</t>
    </rPh>
    <rPh sb="2" eb="3">
      <t>スウ</t>
    </rPh>
    <phoneticPr fontId="5"/>
  </si>
  <si>
    <t>増減率(%)</t>
    <rPh sb="0" eb="2">
      <t>ゾウゲン</t>
    </rPh>
    <rPh sb="2" eb="3">
      <t>リツ</t>
    </rPh>
    <phoneticPr fontId="5"/>
  </si>
  <si>
    <t>（注）年間販売額は百万円以下を四捨五入により表記</t>
    <rPh sb="1" eb="2">
      <t>チュウ</t>
    </rPh>
    <rPh sb="3" eb="5">
      <t>ネンカン</t>
    </rPh>
    <phoneticPr fontId="5"/>
  </si>
  <si>
    <t>出典：商業統計調査郡山市結果報告書（平成14年、平成19年、平成26年）</t>
    <phoneticPr fontId="5"/>
  </si>
  <si>
    <t>経済センサス-活動調査（政府統計ポータルサイト）(平成28年、令和3年)</t>
    <rPh sb="31" eb="33">
      <t>レイワ</t>
    </rPh>
    <rPh sb="34" eb="35">
      <t>ネン</t>
    </rPh>
    <phoneticPr fontId="4"/>
  </si>
  <si>
    <t xml:space="preserve">5-3 業種別売場面積 </t>
  </si>
  <si>
    <t>業種</t>
    <rPh sb="0" eb="2">
      <t>ギョウシュ</t>
    </rPh>
    <phoneticPr fontId="5"/>
  </si>
  <si>
    <t>事業所数（店）</t>
    <rPh sb="0" eb="3">
      <t>ジギョウショ</t>
    </rPh>
    <rPh sb="3" eb="4">
      <t>スウ</t>
    </rPh>
    <rPh sb="5" eb="6">
      <t>ミセ</t>
    </rPh>
    <phoneticPr fontId="5"/>
  </si>
  <si>
    <t>売場面積（㎡）</t>
    <phoneticPr fontId="5"/>
  </si>
  <si>
    <t>面積</t>
    <phoneticPr fontId="5"/>
  </si>
  <si>
    <t>構成比(%)</t>
    <rPh sb="0" eb="3">
      <t>コウセイヒ</t>
    </rPh>
    <phoneticPr fontId="5"/>
  </si>
  <si>
    <t>１店当たりの面積</t>
    <rPh sb="0" eb="2">
      <t>１テン</t>
    </rPh>
    <rPh sb="2" eb="3">
      <t>ア</t>
    </rPh>
    <rPh sb="6" eb="8">
      <t>メンセキ</t>
    </rPh>
    <phoneticPr fontId="5"/>
  </si>
  <si>
    <t>その他の小売業</t>
    <rPh sb="2" eb="3">
      <t>タ</t>
    </rPh>
    <rPh sb="4" eb="7">
      <t>コウリギョウ</t>
    </rPh>
    <phoneticPr fontId="5"/>
  </si>
  <si>
    <t>-</t>
    <phoneticPr fontId="5"/>
  </si>
  <si>
    <t>5-4 全国及び県内各市の推移</t>
    <phoneticPr fontId="4"/>
  </si>
  <si>
    <t>2012(平成24)年2月1日現在</t>
    <phoneticPr fontId="5"/>
  </si>
  <si>
    <t>2017(平成19)年、2016(平成28)年、2021(令和3)年　各年6月1日現在</t>
    <rPh sb="29" eb="31">
      <t>レイワ</t>
    </rPh>
    <rPh sb="33" eb="34">
      <t>ネン</t>
    </rPh>
    <rPh sb="35" eb="37">
      <t>カクネン</t>
    </rPh>
    <rPh sb="38" eb="39">
      <t>７ガツ</t>
    </rPh>
    <rPh sb="39" eb="41">
      <t>１ニチ</t>
    </rPh>
    <rPh sb="41" eb="43">
      <t>ゲンザイ</t>
    </rPh>
    <phoneticPr fontId="5"/>
  </si>
  <si>
    <t>地区</t>
    <rPh sb="0" eb="2">
      <t>チク</t>
    </rPh>
    <phoneticPr fontId="5"/>
  </si>
  <si>
    <t>事業所数（店）</t>
    <rPh sb="0" eb="1">
      <t>コト</t>
    </rPh>
    <rPh sb="1" eb="2">
      <t>ギョウ</t>
    </rPh>
    <rPh sb="2" eb="3">
      <t>トコロ</t>
    </rPh>
    <rPh sb="3" eb="4">
      <t>スウ</t>
    </rPh>
    <rPh sb="5" eb="6">
      <t>ミセ</t>
    </rPh>
    <phoneticPr fontId="5"/>
  </si>
  <si>
    <t>従業者数（人）</t>
    <rPh sb="0" eb="1">
      <t>ジュウ</t>
    </rPh>
    <rPh sb="1" eb="4">
      <t>ギョウシャスウ</t>
    </rPh>
    <rPh sb="5" eb="6">
      <t>ニン</t>
    </rPh>
    <phoneticPr fontId="5"/>
  </si>
  <si>
    <t>年間販売額（万円）</t>
    <rPh sb="0" eb="2">
      <t>ネンカン</t>
    </rPh>
    <rPh sb="2" eb="4">
      <t>ハンバイ</t>
    </rPh>
    <rPh sb="4" eb="5">
      <t>ガク</t>
    </rPh>
    <rPh sb="6" eb="8">
      <t>マンエン</t>
    </rPh>
    <phoneticPr fontId="5"/>
  </si>
  <si>
    <t>2007(平成19)年</t>
    <rPh sb="5" eb="7">
      <t>ヘイセイ</t>
    </rPh>
    <rPh sb="10" eb="11">
      <t>ネン</t>
    </rPh>
    <phoneticPr fontId="5"/>
  </si>
  <si>
    <t>2012(平成24)年</t>
    <rPh sb="5" eb="7">
      <t>ヘイセイ</t>
    </rPh>
    <rPh sb="10" eb="11">
      <t>ネン</t>
    </rPh>
    <phoneticPr fontId="5"/>
  </si>
  <si>
    <t>2014(平成26)年</t>
    <rPh sb="5" eb="7">
      <t>ヘイセイ</t>
    </rPh>
    <rPh sb="10" eb="11">
      <t>ネン</t>
    </rPh>
    <phoneticPr fontId="5"/>
  </si>
  <si>
    <t>2016(平成28)年</t>
    <rPh sb="5" eb="7">
      <t>ヘイセイ</t>
    </rPh>
    <rPh sb="10" eb="11">
      <t>ネン</t>
    </rPh>
    <phoneticPr fontId="5"/>
  </si>
  <si>
    <t>2021(令和3)年</t>
    <rPh sb="5" eb="7">
      <t>レイワ</t>
    </rPh>
    <rPh sb="9" eb="10">
      <t>ネン</t>
    </rPh>
    <phoneticPr fontId="5"/>
  </si>
  <si>
    <t>2016(平成28)年</t>
    <phoneticPr fontId="5"/>
  </si>
  <si>
    <t>合計</t>
    <rPh sb="0" eb="1">
      <t>ゴウ</t>
    </rPh>
    <rPh sb="1" eb="2">
      <t>ケイ</t>
    </rPh>
    <phoneticPr fontId="5"/>
  </si>
  <si>
    <t>卸売</t>
    <rPh sb="0" eb="2">
      <t>オロシウリ</t>
    </rPh>
    <phoneticPr fontId="5"/>
  </si>
  <si>
    <t>小売</t>
    <rPh sb="0" eb="2">
      <t>コウリ</t>
    </rPh>
    <phoneticPr fontId="5"/>
  </si>
  <si>
    <t>全国</t>
    <phoneticPr fontId="5"/>
  </si>
  <si>
    <t>福島県</t>
    <phoneticPr fontId="5"/>
  </si>
  <si>
    <t>郡山市</t>
    <phoneticPr fontId="5"/>
  </si>
  <si>
    <t>福島市</t>
    <phoneticPr fontId="5"/>
  </si>
  <si>
    <t>会津若松市</t>
    <phoneticPr fontId="5"/>
  </si>
  <si>
    <t>いわき市</t>
    <phoneticPr fontId="5"/>
  </si>
  <si>
    <t>白河市</t>
    <phoneticPr fontId="5"/>
  </si>
  <si>
    <t>須賀川市</t>
    <phoneticPr fontId="5"/>
  </si>
  <si>
    <t>喜多方市</t>
    <phoneticPr fontId="5"/>
  </si>
  <si>
    <t>相馬市</t>
    <phoneticPr fontId="5"/>
  </si>
  <si>
    <t>二本松市</t>
    <phoneticPr fontId="5"/>
  </si>
  <si>
    <t>田村市</t>
    <rPh sb="0" eb="2">
      <t>タムラ</t>
    </rPh>
    <rPh sb="2" eb="3">
      <t>シ</t>
    </rPh>
    <phoneticPr fontId="5"/>
  </si>
  <si>
    <t>南相馬市</t>
    <rPh sb="0" eb="1">
      <t>ミナミ</t>
    </rPh>
    <rPh sb="1" eb="4">
      <t>ソウマシ</t>
    </rPh>
    <phoneticPr fontId="5"/>
  </si>
  <si>
    <t>伊達市</t>
    <rPh sb="0" eb="3">
      <t>ダテシ</t>
    </rPh>
    <phoneticPr fontId="5"/>
  </si>
  <si>
    <t>本宮市</t>
    <rPh sb="0" eb="2">
      <t>モトミヤ</t>
    </rPh>
    <rPh sb="2" eb="3">
      <t>シ</t>
    </rPh>
    <phoneticPr fontId="5"/>
  </si>
  <si>
    <t>市部計</t>
    <phoneticPr fontId="5"/>
  </si>
  <si>
    <t>郡部計</t>
    <phoneticPr fontId="5"/>
  </si>
  <si>
    <t>出典：福島県「経済センサス-活動調査（卸売業,小売業）結果報告書」(平成28年、令和3年)</t>
    <phoneticPr fontId="5"/>
  </si>
  <si>
    <t>平成24年経済センサス-活動調査（政府統計ポータルサイト）</t>
    <rPh sb="0" eb="2">
      <t>ヘイセイ</t>
    </rPh>
    <phoneticPr fontId="4"/>
  </si>
  <si>
    <t>平成19年商業統計調査（政府統計ポータルサイト）</t>
    <rPh sb="0" eb="2">
      <t>ヘイセイ</t>
    </rPh>
    <rPh sb="5" eb="11">
      <t>ショウギョウトウケイチョウサ</t>
    </rPh>
    <phoneticPr fontId="4"/>
  </si>
  <si>
    <t xml:space="preserve">5-5 県内地区別の推移 </t>
  </si>
  <si>
    <t>2007(平成19)年、2016(平成28)年、2021(令和3)年6月1日現在</t>
    <rPh sb="29" eb="31">
      <t>レイワ</t>
    </rPh>
    <rPh sb="33" eb="34">
      <t>ネン</t>
    </rPh>
    <rPh sb="35" eb="36">
      <t>７ガツ</t>
    </rPh>
    <rPh sb="36" eb="38">
      <t>１ニチ</t>
    </rPh>
    <rPh sb="38" eb="40">
      <t>ゲンザイ</t>
    </rPh>
    <phoneticPr fontId="5"/>
  </si>
  <si>
    <t>地区</t>
    <rPh sb="0" eb="1">
      <t>チ</t>
    </rPh>
    <rPh sb="1" eb="2">
      <t>ク</t>
    </rPh>
    <phoneticPr fontId="5"/>
  </si>
  <si>
    <t xml:space="preserve"> 従業者数（人）</t>
    <rPh sb="1" eb="4">
      <t>ジュウギョウシャ</t>
    </rPh>
    <phoneticPr fontId="5"/>
  </si>
  <si>
    <t>2007(平成19)年</t>
    <phoneticPr fontId="5"/>
  </si>
  <si>
    <t>2012(平成24)年</t>
    <phoneticPr fontId="5"/>
  </si>
  <si>
    <t>2014(平成26)年</t>
    <phoneticPr fontId="5"/>
  </si>
  <si>
    <t>県北地区</t>
  </si>
  <si>
    <t>県中地区</t>
  </si>
  <si>
    <t>県南地区</t>
  </si>
  <si>
    <t>会津地区</t>
  </si>
  <si>
    <t>相双地区</t>
    <rPh sb="0" eb="1">
      <t>ソウマ</t>
    </rPh>
    <rPh sb="1" eb="2">
      <t>フタバ</t>
    </rPh>
    <rPh sb="2" eb="4">
      <t>チク</t>
    </rPh>
    <phoneticPr fontId="5"/>
  </si>
  <si>
    <t>いわき地区</t>
    <rPh sb="3" eb="5">
      <t>チク</t>
    </rPh>
    <phoneticPr fontId="5"/>
  </si>
  <si>
    <t>（注）県北地区：福島市、二本松市、伊達市、本宮市、伊達郡、安達郡</t>
    <phoneticPr fontId="5"/>
  </si>
  <si>
    <t>県中地区：郡山市、須賀川市、田村市、岩瀬郡、石川郡、田村郡</t>
    <rPh sb="14" eb="16">
      <t>タムラ</t>
    </rPh>
    <rPh sb="16" eb="17">
      <t>シ</t>
    </rPh>
    <rPh sb="18" eb="20">
      <t>イワセ</t>
    </rPh>
    <phoneticPr fontId="5"/>
  </si>
  <si>
    <t>県南地区：白河市、西白河郡、東白川郡</t>
    <phoneticPr fontId="5"/>
  </si>
  <si>
    <t>会津地区：会津若松市、喜多方市、大沼郡、河沼郡、耶麻郡、南会津郡</t>
    <phoneticPr fontId="5"/>
  </si>
  <si>
    <t>相双地区：相馬市、南相馬市、相馬郡、双葉郡</t>
    <phoneticPr fontId="5"/>
  </si>
  <si>
    <t>いわき地区：いわき市</t>
    <phoneticPr fontId="5"/>
  </si>
  <si>
    <t>※年間販売額については、秘匿措置された市町村は計算していないため、「5-4 全国及び県内各市の推移」の福島県計とは一致しない。</t>
    <rPh sb="1" eb="3">
      <t>ネンカン</t>
    </rPh>
    <rPh sb="3" eb="6">
      <t>ハンバイガク</t>
    </rPh>
    <rPh sb="12" eb="14">
      <t>ヒトク</t>
    </rPh>
    <rPh sb="14" eb="16">
      <t>ソチ</t>
    </rPh>
    <rPh sb="19" eb="22">
      <t>シチョウソン</t>
    </rPh>
    <rPh sb="23" eb="25">
      <t>ケイサン</t>
    </rPh>
    <rPh sb="51" eb="54">
      <t>フクシマケン</t>
    </rPh>
    <rPh sb="54" eb="55">
      <t>ケイ</t>
    </rPh>
    <rPh sb="57" eb="59">
      <t>イッチ</t>
    </rPh>
    <phoneticPr fontId="4"/>
  </si>
  <si>
    <t>出典：商業統計調査郡山市結果報告書</t>
    <phoneticPr fontId="5"/>
  </si>
  <si>
    <t>福島県「経済センサス-活動調査（卸売業,小売業）結果報告書」(平成24年、平成28年、令和3年)</t>
    <phoneticPr fontId="5"/>
  </si>
  <si>
    <t>福島県「商業統計調査結果報告」(平成19年)</t>
    <rPh sb="4" eb="12">
      <t>ショウギョウトウケイチョウサケッカ</t>
    </rPh>
    <rPh sb="12" eb="14">
      <t>ホウコク</t>
    </rPh>
    <phoneticPr fontId="5"/>
  </si>
  <si>
    <t xml:space="preserve">5-6 工業の概況 </t>
  </si>
  <si>
    <t>2021(令和3)年6月1日現在</t>
    <rPh sb="5" eb="7">
      <t>レイワ</t>
    </rPh>
    <rPh sb="9" eb="10">
      <t>ネン</t>
    </rPh>
    <rPh sb="11" eb="12">
      <t>ガツ</t>
    </rPh>
    <rPh sb="13" eb="14">
      <t>ニチ</t>
    </rPh>
    <rPh sb="14" eb="16">
      <t>ゲンザイ</t>
    </rPh>
    <phoneticPr fontId="5"/>
  </si>
  <si>
    <t>産業中分類コード</t>
    <rPh sb="0" eb="2">
      <t>サンギョウ</t>
    </rPh>
    <rPh sb="2" eb="5">
      <t>チュウブンルイ</t>
    </rPh>
    <phoneticPr fontId="4"/>
  </si>
  <si>
    <t>産業別</t>
    <rPh sb="0" eb="2">
      <t>サンギョウ</t>
    </rPh>
    <rPh sb="2" eb="3">
      <t>ベツ</t>
    </rPh>
    <phoneticPr fontId="5"/>
  </si>
  <si>
    <t>事業所数</t>
    <rPh sb="0" eb="1">
      <t>コト</t>
    </rPh>
    <rPh sb="1" eb="2">
      <t>ギョウ</t>
    </rPh>
    <rPh sb="2" eb="3">
      <t>ショ</t>
    </rPh>
    <rPh sb="3" eb="4">
      <t>スウ</t>
    </rPh>
    <phoneticPr fontId="5"/>
  </si>
  <si>
    <t>従業者数</t>
    <rPh sb="0" eb="3">
      <t>ジュウギョウシャ</t>
    </rPh>
    <rPh sb="3" eb="4">
      <t>スウ</t>
    </rPh>
    <phoneticPr fontId="5"/>
  </si>
  <si>
    <t>事業に従事する者の人件費及び派遣受入者に係る人材派遣会社への支払額</t>
  </si>
  <si>
    <t>原材料・燃料・電力の使用額等</t>
  </si>
  <si>
    <t>製造品出荷額等</t>
    <rPh sb="0" eb="1">
      <t>セイ</t>
    </rPh>
    <rPh sb="1" eb="2">
      <t>ヅクリ</t>
    </rPh>
    <rPh sb="2" eb="3">
      <t>ヒン</t>
    </rPh>
    <rPh sb="3" eb="4">
      <t>デ</t>
    </rPh>
    <rPh sb="4" eb="5">
      <t>ニ</t>
    </rPh>
    <rPh sb="5" eb="6">
      <t>ガク</t>
    </rPh>
    <rPh sb="6" eb="7">
      <t>トウ</t>
    </rPh>
    <phoneticPr fontId="5"/>
  </si>
  <si>
    <t>粗付加価値額</t>
    <rPh sb="0" eb="1">
      <t>アラ</t>
    </rPh>
    <rPh sb="1" eb="5">
      <t>フカカチ</t>
    </rPh>
    <rPh sb="5" eb="6">
      <t>ガク</t>
    </rPh>
    <phoneticPr fontId="5"/>
  </si>
  <si>
    <t>従業者10人～299人</t>
    <rPh sb="0" eb="3">
      <t>ジュウギョウシャ</t>
    </rPh>
    <rPh sb="5" eb="6">
      <t>ニン</t>
    </rPh>
    <rPh sb="10" eb="11">
      <t>ニン</t>
    </rPh>
    <phoneticPr fontId="5"/>
  </si>
  <si>
    <t>従業者300人以上</t>
    <rPh sb="0" eb="3">
      <t>ジュウギョウシャ</t>
    </rPh>
    <rPh sb="6" eb="9">
      <t>ニンイジョウ</t>
    </rPh>
    <phoneticPr fontId="5"/>
  </si>
  <si>
    <t>（人）</t>
    <rPh sb="1" eb="2">
      <t>ヒト</t>
    </rPh>
    <phoneticPr fontId="5"/>
  </si>
  <si>
    <t>（万円）</t>
    <rPh sb="1" eb="3">
      <t>マンエン</t>
    </rPh>
    <phoneticPr fontId="5"/>
  </si>
  <si>
    <t>00</t>
  </si>
  <si>
    <t>製造業計</t>
  </si>
  <si>
    <t>09</t>
  </si>
  <si>
    <t>食料品製造業</t>
  </si>
  <si>
    <t>10</t>
  </si>
  <si>
    <t>飲料・たばこ・飼料製造業</t>
  </si>
  <si>
    <t>11</t>
  </si>
  <si>
    <t>繊維工業</t>
  </si>
  <si>
    <t>12</t>
  </si>
  <si>
    <t>木材・木製品製造業（家具を除く）</t>
  </si>
  <si>
    <t>13</t>
  </si>
  <si>
    <t>家具・装備品製造業</t>
  </si>
  <si>
    <t>14</t>
  </si>
  <si>
    <t>パルプ・紙・紙加工品製造業</t>
  </si>
  <si>
    <t>15</t>
  </si>
  <si>
    <t>印刷・同関連業</t>
  </si>
  <si>
    <t>16</t>
  </si>
  <si>
    <t>化学工業</t>
  </si>
  <si>
    <t>17</t>
  </si>
  <si>
    <t>石油製品・石炭製品製造業</t>
  </si>
  <si>
    <t>18</t>
  </si>
  <si>
    <t>プラスチック製品製造業（別掲を除く）</t>
  </si>
  <si>
    <t>19</t>
  </si>
  <si>
    <t>ゴム製品製造業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</si>
  <si>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</si>
  <si>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</si>
  <si>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</si>
  <si>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</si>
  <si>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</si>
  <si>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</si>
  <si>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</si>
  <si>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</si>
  <si>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</si>
  <si>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</si>
  <si>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</si>
  <si>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</si>
  <si>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</si>
  <si>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</si>
  <si>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</si>
  <si>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</si>
  <si>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</si>
  <si>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</si>
  <si>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</si>
  <si>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</si>
  <si>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</si>
  <si>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</si>
  <si>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</si>
  <si>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</si>
  <si>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（注）従業者４人以上の事業所</t>
    <rPh sb="1" eb="2">
      <t>チュウ</t>
    </rPh>
    <rPh sb="3" eb="6">
      <t>ジュウギョウシャ</t>
    </rPh>
    <rPh sb="7" eb="8">
      <t>ニン</t>
    </rPh>
    <rPh sb="8" eb="10">
      <t>イジョウ</t>
    </rPh>
    <rPh sb="11" eb="14">
      <t>ジギョウショ</t>
    </rPh>
    <phoneticPr fontId="5"/>
  </si>
  <si>
    <t>製造品出荷額等の経理事項は、2020(令和2)年1月～2020(令和2)年12月の実績により調査。</t>
    <rPh sb="0" eb="3">
      <t>セイゾウヒン</t>
    </rPh>
    <rPh sb="3" eb="5">
      <t>シュッカ</t>
    </rPh>
    <rPh sb="5" eb="6">
      <t>ガク</t>
    </rPh>
    <rPh sb="6" eb="7">
      <t>トウ</t>
    </rPh>
    <phoneticPr fontId="5"/>
  </si>
  <si>
    <t>令和３年経済センサス活動調査は、個人経営を含まない集計結果であることから、時系列比較を行う際は十分に留意すること。</t>
    <rPh sb="4" eb="6">
      <t>ケイザイ</t>
    </rPh>
    <phoneticPr fontId="5"/>
  </si>
  <si>
    <t>出典：令和３年経済センサス活動調査（政府統計ポータルサイト）</t>
    <rPh sb="3" eb="5">
      <t>レイワ</t>
    </rPh>
    <rPh sb="6" eb="7">
      <t>ネン</t>
    </rPh>
    <rPh sb="7" eb="9">
      <t>ケイザイ</t>
    </rPh>
    <rPh sb="13" eb="17">
      <t>カツドウチョウサ</t>
    </rPh>
    <phoneticPr fontId="5"/>
  </si>
  <si>
    <t xml:space="preserve">5-7 工業の規模別構成比 </t>
  </si>
  <si>
    <t>2010（平成22）年、2012（平成24）年、2013（平成25）年、2014（平成26）年　各年12月1日現在</t>
    <rPh sb="5" eb="7">
      <t>ヘイセイ</t>
    </rPh>
    <rPh sb="10" eb="11">
      <t>ネン</t>
    </rPh>
    <rPh sb="41" eb="43">
      <t>ヘイセイ</t>
    </rPh>
    <rPh sb="46" eb="47">
      <t>ネン</t>
    </rPh>
    <phoneticPr fontId="5"/>
  </si>
  <si>
    <t>2018（平成30）年、2019（令和元）年、2020（令和2）年、2021（令和3）年　各年6月1日現在</t>
    <rPh sb="5" eb="7">
      <t>ヘイセイ</t>
    </rPh>
    <rPh sb="10" eb="11">
      <t>ネン</t>
    </rPh>
    <rPh sb="17" eb="19">
      <t>レイワ</t>
    </rPh>
    <rPh sb="19" eb="20">
      <t>モト</t>
    </rPh>
    <rPh sb="39" eb="41">
      <t>レイワ</t>
    </rPh>
    <rPh sb="43" eb="44">
      <t>ネン</t>
    </rPh>
    <phoneticPr fontId="5"/>
  </si>
  <si>
    <t>規模別</t>
    <rPh sb="0" eb="2">
      <t>キボ</t>
    </rPh>
    <rPh sb="2" eb="3">
      <t>ベツ</t>
    </rPh>
    <phoneticPr fontId="5"/>
  </si>
  <si>
    <t>事業所数</t>
    <rPh sb="0" eb="3">
      <t>ジギョウショ</t>
    </rPh>
    <rPh sb="3" eb="4">
      <t>スウ</t>
    </rPh>
    <phoneticPr fontId="5"/>
  </si>
  <si>
    <t>前年比
(％)</t>
    <rPh sb="0" eb="2">
      <t>ゼンネン</t>
    </rPh>
    <rPh sb="2" eb="3">
      <t>ヒ</t>
    </rPh>
    <phoneticPr fontId="5"/>
  </si>
  <si>
    <t>製造品出荷額等(万円)</t>
    <rPh sb="0" eb="3">
      <t>セイゾウヒン</t>
    </rPh>
    <rPh sb="3" eb="5">
      <t>シュッカ</t>
    </rPh>
    <rPh sb="5" eb="6">
      <t>ガク</t>
    </rPh>
    <rPh sb="6" eb="7">
      <t>トウ</t>
    </rPh>
    <rPh sb="8" eb="10">
      <t>マンエン</t>
    </rPh>
    <phoneticPr fontId="5"/>
  </si>
  <si>
    <t>2010年
（平成22）</t>
    <rPh sb="4" eb="5">
      <t>ネン</t>
    </rPh>
    <rPh sb="7" eb="9">
      <t>ヘイセイ</t>
    </rPh>
    <phoneticPr fontId="5"/>
  </si>
  <si>
    <t>2012年
（平成24）</t>
    <rPh sb="4" eb="5">
      <t>ネン</t>
    </rPh>
    <rPh sb="7" eb="9">
      <t>ヘイセイ</t>
    </rPh>
    <phoneticPr fontId="5"/>
  </si>
  <si>
    <t>2013年
（平成25）</t>
    <rPh sb="4" eb="5">
      <t>ネン</t>
    </rPh>
    <rPh sb="7" eb="9">
      <t>ヘイセイ</t>
    </rPh>
    <phoneticPr fontId="5"/>
  </si>
  <si>
    <t>2014年
（平成26）</t>
    <rPh sb="4" eb="5">
      <t>ネン</t>
    </rPh>
    <rPh sb="7" eb="9">
      <t>ヘイセイ</t>
    </rPh>
    <phoneticPr fontId="5"/>
  </si>
  <si>
    <t>2018年
（平成30）</t>
    <rPh sb="4" eb="5">
      <t>ネン</t>
    </rPh>
    <rPh sb="7" eb="9">
      <t>ヘイセイ</t>
    </rPh>
    <phoneticPr fontId="5"/>
  </si>
  <si>
    <t>2019年
（令和元）</t>
    <rPh sb="4" eb="5">
      <t>ネン</t>
    </rPh>
    <rPh sb="7" eb="9">
      <t>レイワ</t>
    </rPh>
    <rPh sb="9" eb="10">
      <t>モト</t>
    </rPh>
    <phoneticPr fontId="5"/>
  </si>
  <si>
    <t>2020年
（令和2）</t>
    <rPh sb="4" eb="5">
      <t>ネン</t>
    </rPh>
    <rPh sb="7" eb="9">
      <t>レイワ</t>
    </rPh>
    <phoneticPr fontId="5"/>
  </si>
  <si>
    <t>2021年
（令和3）</t>
    <rPh sb="4" eb="5">
      <t>ネン</t>
    </rPh>
    <rPh sb="7" eb="9">
      <t>レイワ</t>
    </rPh>
    <phoneticPr fontId="5"/>
  </si>
  <si>
    <t>2018年
（平成30）</t>
    <phoneticPr fontId="5"/>
  </si>
  <si>
    <t>2019年
（令和元）</t>
    <phoneticPr fontId="5"/>
  </si>
  <si>
    <t>総数</t>
    <rPh sb="0" eb="2">
      <t>ソウスウ</t>
    </rPh>
    <phoneticPr fontId="5"/>
  </si>
  <si>
    <t>-</t>
    <phoneticPr fontId="4"/>
  </si>
  <si>
    <t>4～29人</t>
    <rPh sb="4" eb="5">
      <t>ニン</t>
    </rPh>
    <phoneticPr fontId="5"/>
  </si>
  <si>
    <t>30人以上</t>
    <rPh sb="2" eb="3">
      <t>ニン</t>
    </rPh>
    <rPh sb="3" eb="5">
      <t>イジョウ</t>
    </rPh>
    <phoneticPr fontId="5"/>
  </si>
  <si>
    <t>製造品出荷額等の経理事項は、調査実施年の前年1月1日～12月31日の実績。</t>
    <phoneticPr fontId="5"/>
  </si>
  <si>
    <t>出典：2018(平成30)年から2020(令和２)年は福島県統計課編「2020年工業統計調査結果報告書」、2021(令和３)年は福島県統計課編「令和３年経済センサス-活動調査産業別集計（製造業・概要版）」</t>
    <rPh sb="0" eb="2">
      <t>シュッテン</t>
    </rPh>
    <rPh sb="8" eb="10">
      <t>ヘイセイ</t>
    </rPh>
    <rPh sb="13" eb="14">
      <t>ネン</t>
    </rPh>
    <rPh sb="21" eb="23">
      <t>レイワ</t>
    </rPh>
    <rPh sb="25" eb="26">
      <t>ネン</t>
    </rPh>
    <rPh sb="58" eb="60">
      <t>レイワ</t>
    </rPh>
    <rPh sb="62" eb="63">
      <t>ネン</t>
    </rPh>
    <rPh sb="64" eb="67">
      <t>フクシマケン</t>
    </rPh>
    <phoneticPr fontId="5"/>
  </si>
  <si>
    <t>2010（平成22）年から2014（平成26）年は工業統計調査郡山市結果報告書</t>
    <rPh sb="18" eb="20">
      <t>ヘイセイ</t>
    </rPh>
    <rPh sb="23" eb="24">
      <t>ネン</t>
    </rPh>
    <phoneticPr fontId="4"/>
  </si>
  <si>
    <t xml:space="preserve">5-8 工業の推移  </t>
  </si>
  <si>
    <t>2017(平成29)、2018(平成30)、2019(令和元)、2020(令和2)、2021(令和3)年6月1日現在</t>
    <rPh sb="5" eb="7">
      <t>ヘイセイ</t>
    </rPh>
    <rPh sb="16" eb="18">
      <t>ヘイセイ</t>
    </rPh>
    <rPh sb="27" eb="29">
      <t>レイワ</t>
    </rPh>
    <rPh sb="29" eb="30">
      <t>モト</t>
    </rPh>
    <rPh sb="51" eb="52">
      <t>ネン</t>
    </rPh>
    <rPh sb="53" eb="54">
      <t>ガツ</t>
    </rPh>
    <rPh sb="55" eb="56">
      <t>ニチ</t>
    </rPh>
    <rPh sb="56" eb="58">
      <t>ゲンザイ</t>
    </rPh>
    <phoneticPr fontId="5"/>
  </si>
  <si>
    <t>2010(平成22)、2012(平成24)、2013(平成25)、2014(平成26)年12月31日現在</t>
    <rPh sb="27" eb="29">
      <t>ヘイセイ</t>
    </rPh>
    <rPh sb="38" eb="40">
      <t>ヘイセイ</t>
    </rPh>
    <rPh sb="43" eb="44">
      <t>ネン</t>
    </rPh>
    <rPh sb="46" eb="47">
      <t>ガツ</t>
    </rPh>
    <rPh sb="49" eb="50">
      <t>ニチ</t>
    </rPh>
    <rPh sb="50" eb="52">
      <t>ゲンザイ</t>
    </rPh>
    <phoneticPr fontId="5"/>
  </si>
  <si>
    <t>現金給与総額(万円)</t>
    <rPh sb="0" eb="1">
      <t>ウツツ</t>
    </rPh>
    <rPh sb="1" eb="2">
      <t>キン</t>
    </rPh>
    <rPh sb="2" eb="4">
      <t>キュウヨ</t>
    </rPh>
    <rPh sb="4" eb="6">
      <t>ソウガク</t>
    </rPh>
    <rPh sb="7" eb="9">
      <t>マンエン</t>
    </rPh>
    <phoneticPr fontId="5"/>
  </si>
  <si>
    <t>原材料使用額等(万円)</t>
    <rPh sb="0" eb="1">
      <t>ハラ</t>
    </rPh>
    <rPh sb="1" eb="2">
      <t>ザイ</t>
    </rPh>
    <rPh sb="2" eb="3">
      <t>リョウ</t>
    </rPh>
    <rPh sb="3" eb="5">
      <t>シヨウ</t>
    </rPh>
    <rPh sb="5" eb="6">
      <t>ガク</t>
    </rPh>
    <rPh sb="6" eb="7">
      <t>トウ</t>
    </rPh>
    <rPh sb="8" eb="10">
      <t>マンエン</t>
    </rPh>
    <phoneticPr fontId="5"/>
  </si>
  <si>
    <t>製造品出荷額等(万円)</t>
    <rPh sb="0" eb="1">
      <t>セイ</t>
    </rPh>
    <rPh sb="1" eb="2">
      <t>ヅクリ</t>
    </rPh>
    <rPh sb="2" eb="3">
      <t>シナ</t>
    </rPh>
    <rPh sb="3" eb="4">
      <t>デ</t>
    </rPh>
    <rPh sb="4" eb="5">
      <t>ニ</t>
    </rPh>
    <rPh sb="5" eb="6">
      <t>ガク</t>
    </rPh>
    <rPh sb="6" eb="7">
      <t>トウ</t>
    </rPh>
    <rPh sb="8" eb="10">
      <t>マンエン</t>
    </rPh>
    <phoneticPr fontId="5"/>
  </si>
  <si>
    <t>付加価値額(万円)</t>
    <rPh sb="0" eb="2">
      <t>フカ</t>
    </rPh>
    <rPh sb="2" eb="4">
      <t>カチ</t>
    </rPh>
    <rPh sb="4" eb="5">
      <t>ガク</t>
    </rPh>
    <rPh sb="6" eb="8">
      <t>マンエン</t>
    </rPh>
    <phoneticPr fontId="5"/>
  </si>
  <si>
    <t>従業者規模別</t>
    <rPh sb="0" eb="3">
      <t>ジュウギョウシャ</t>
    </rPh>
    <rPh sb="3" eb="5">
      <t>キボ</t>
    </rPh>
    <rPh sb="5" eb="6">
      <t>ベツ</t>
    </rPh>
    <phoneticPr fontId="5"/>
  </si>
  <si>
    <t>2010年(平成22年)＝100.0</t>
    <rPh sb="4" eb="5">
      <t>ネン</t>
    </rPh>
    <rPh sb="6" eb="8">
      <t>ヘイセイ</t>
    </rPh>
    <rPh sb="10" eb="11">
      <t>ネン</t>
    </rPh>
    <phoneticPr fontId="5"/>
  </si>
  <si>
    <t>常用労働者</t>
    <rPh sb="0" eb="2">
      <t>ジョウヨウ</t>
    </rPh>
    <rPh sb="2" eb="5">
      <t>ロウドウシャ</t>
    </rPh>
    <phoneticPr fontId="5"/>
  </si>
  <si>
    <t>総額</t>
    <rPh sb="0" eb="2">
      <t>ソウガク</t>
    </rPh>
    <phoneticPr fontId="5"/>
  </si>
  <si>
    <t>製造品出荷額</t>
    <rPh sb="0" eb="3">
      <t>セイゾウヒン</t>
    </rPh>
    <rPh sb="3" eb="5">
      <t>シュッカ</t>
    </rPh>
    <rPh sb="5" eb="6">
      <t>ガク</t>
    </rPh>
    <phoneticPr fontId="5"/>
  </si>
  <si>
    <t>加工賃収入額</t>
    <rPh sb="0" eb="2">
      <t>カコウ</t>
    </rPh>
    <rPh sb="2" eb="3">
      <t>チン</t>
    </rPh>
    <rPh sb="3" eb="5">
      <t>シュウニュウ</t>
    </rPh>
    <rPh sb="5" eb="6">
      <t>ガク</t>
    </rPh>
    <phoneticPr fontId="5"/>
  </si>
  <si>
    <t>くず・廃物の出荷額その他</t>
    <rPh sb="3" eb="5">
      <t>ハイブツ</t>
    </rPh>
    <rPh sb="6" eb="8">
      <t>シュッカ</t>
    </rPh>
    <rPh sb="8" eb="9">
      <t>ガク</t>
    </rPh>
    <rPh sb="11" eb="12">
      <t>タ</t>
    </rPh>
    <phoneticPr fontId="5"/>
  </si>
  <si>
    <t>29人以下</t>
    <rPh sb="2" eb="3">
      <t>ニン</t>
    </rPh>
    <rPh sb="3" eb="5">
      <t>イカ</t>
    </rPh>
    <phoneticPr fontId="5"/>
  </si>
  <si>
    <t>男</t>
    <rPh sb="0" eb="1">
      <t>オトコ</t>
    </rPh>
    <phoneticPr fontId="5"/>
  </si>
  <si>
    <t>女</t>
    <rPh sb="0" eb="1">
      <t>オンナ</t>
    </rPh>
    <phoneticPr fontId="5"/>
  </si>
  <si>
    <t>平成22年</t>
    <rPh sb="0" eb="2">
      <t>ヘイセイ</t>
    </rPh>
    <rPh sb="4" eb="5">
      <t>ネン</t>
    </rPh>
    <phoneticPr fontId="4"/>
  </si>
  <si>
    <t>平成24年</t>
    <rPh sb="0" eb="2">
      <t>ヘイセイ</t>
    </rPh>
    <phoneticPr fontId="5"/>
  </si>
  <si>
    <t>平成25年</t>
    <rPh sb="0" eb="2">
      <t>ヘイセイ</t>
    </rPh>
    <rPh sb="4" eb="5">
      <t>ネン</t>
    </rPh>
    <phoneticPr fontId="5"/>
  </si>
  <si>
    <t>平成26年</t>
    <rPh sb="0" eb="2">
      <t>ヘイセイ</t>
    </rPh>
    <phoneticPr fontId="5"/>
  </si>
  <si>
    <t>平成28年</t>
    <rPh sb="0" eb="2">
      <t>ヘイセイ</t>
    </rPh>
    <rPh sb="4" eb="5">
      <t>ネン</t>
    </rPh>
    <phoneticPr fontId="4"/>
  </si>
  <si>
    <t>457</t>
  </si>
  <si>
    <t>17,640</t>
  </si>
  <si>
    <t>7,560,739</t>
  </si>
  <si>
    <t>45,417,721</t>
  </si>
  <si>
    <t>68,100,931</t>
  </si>
  <si>
    <t>平成29年</t>
    <rPh sb="0" eb="2">
      <t>ヘイセイ</t>
    </rPh>
    <phoneticPr fontId="5"/>
  </si>
  <si>
    <t>平成30年</t>
    <rPh sb="0" eb="2">
      <t>ヘイセイ</t>
    </rPh>
    <phoneticPr fontId="5"/>
  </si>
  <si>
    <t>令和元年</t>
    <rPh sb="0" eb="2">
      <t>レイワ</t>
    </rPh>
    <rPh sb="2" eb="3">
      <t>モト</t>
    </rPh>
    <phoneticPr fontId="5"/>
  </si>
  <si>
    <t>令和2年</t>
    <rPh sb="0" eb="2">
      <t>レイワ</t>
    </rPh>
    <phoneticPr fontId="5"/>
  </si>
  <si>
    <t>令和3年</t>
    <rPh sb="0" eb="2">
      <t>レイワ</t>
    </rPh>
    <phoneticPr fontId="5"/>
  </si>
  <si>
    <t>製造品出荷額等の経理事項は、調査実施年の前年1月1日～12月31日の実績。</t>
    <rPh sb="0" eb="3">
      <t>セイゾウヒン</t>
    </rPh>
    <rPh sb="3" eb="5">
      <t>シュッカ</t>
    </rPh>
    <rPh sb="5" eb="6">
      <t>ガク</t>
    </rPh>
    <rPh sb="6" eb="7">
      <t>トウ</t>
    </rPh>
    <rPh sb="14" eb="16">
      <t>チョウサ</t>
    </rPh>
    <rPh sb="16" eb="18">
      <t>ジッシ</t>
    </rPh>
    <rPh sb="18" eb="19">
      <t>ネン</t>
    </rPh>
    <rPh sb="20" eb="21">
      <t>ゼン</t>
    </rPh>
    <phoneticPr fontId="5"/>
  </si>
  <si>
    <t>出典：2010（平成22）年,2012（平成24）年,2013（平成25）年,2014（平成26）年工業統計調査郡山市結果報告書、平成28年経済センサス活動調査（政府統計ポータルサイト）、福島県統計課編「平成29,30年工業統計調査結果報告書、2019,2020年工業統計調査結果報告書」、令和３年経済センサス活動調査（政府統計ポータルサイト）</t>
    <rPh sb="0" eb="2">
      <t>シュッテン</t>
    </rPh>
    <rPh sb="25" eb="26">
      <t>ネン</t>
    </rPh>
    <rPh sb="44" eb="46">
      <t>ヘイセイ</t>
    </rPh>
    <rPh sb="65" eb="67">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</si>
</sst>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quot;年&quot;"/>
    <numFmt numFmtId="178" formatCode="#,##0_);[Red]\(#,##0\)"/>
    <numFmt numFmtId="179" formatCode="#,##0.0;&quot;△ &quot;#,##0.0"/>
    <numFmt numFmtId="180" formatCode="###,###,###,##0;&quot;-&quot;##,###,###,##0"/>
    <numFmt numFmtId="181" formatCode="#,##0_ "/>
  </numFmts>
  <fonts count="21" x14ac:knownFonts="1">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14"/>
      <color theme="1"/>
      <name val="ＭＳ Ｐ明朝"/>
      <family val="1"/>
      <charset val="128"/>
    </font>
    <font>
      <sz val="6"/>
      <name val="游ゴシック"/>
      <family val="2"/>
      <charset val="128"/>
      <scheme val="minor"/>
    </font>
    <font>
      <sz val="6"/>
      <name val="ＭＳ Ｐゴシック"/>
      <family val="3"/>
      <charset val="128"/>
    </font>
    <font>
      <sz val="14"/>
      <name val="ＭＳ Ｐ明朝"/>
      <family val="1"/>
      <charset val="128"/>
    </font>
    <font>
      <b/>
      <sz val="18"/>
      <name val="ＭＳ Ｐ明朝"/>
      <family val="1"/>
      <charset val="128"/>
    </font>
    <font>
      <sz val="11"/>
      <name val="ＭＳ Ｐ明朝"/>
      <family val="1"/>
      <charset val="128"/>
    </font>
    <font>
      <sz val="11"/>
      <color theme="1"/>
      <name val="ＭＳ Ｐ明朝"/>
      <family val="1"/>
      <charset val="128"/>
    </font>
    <font>
      <u/>
      <sz val="11"/>
      <color theme="10"/>
      <name val="游ゴシック"/>
      <family val="2"/>
      <charset val="128"/>
      <scheme val="minor"/>
    </font>
    <font>
      <u/>
      <sz val="14"/>
      <color theme="10"/>
      <name val="ＭＳ Ｐ明朝"/>
      <family val="1"/>
      <charset val="128"/>
    </font>
    <font>
      <sz val="11"/>
      <name val="ＭＳ Ｐゴシック"/>
      <family val="3"/>
      <charset val="128"/>
    </font>
    <font>
      <b/>
      <sz val="11"/>
      <name val="ＭＳ Ｐ明朝"/>
      <family val="1"/>
      <charset val="128"/>
    </font>
    <font>
      <sz val="6"/>
      <name val="游ゴシック"/>
      <family val="3"/>
      <charset val="128"/>
      <scheme val="minor"/>
    </font>
    <font>
      <sz val="10"/>
      <color theme="1"/>
      <name val="ＭＳ 明朝"/>
      <family val="1"/>
      <charset val="128"/>
    </font>
    <font>
      <b/>
      <sz val="11"/>
      <name val="ＭＳ Ｐゴシック"/>
      <family val="3"/>
      <charset val="128"/>
    </font>
    <font>
      <sz val="11"/>
      <color rgb="FFFF0000"/>
      <name val="ＭＳ Ｐ明朝"/>
      <family val="1"/>
      <charset val="128"/>
    </font>
    <font>
      <b/>
      <sz val="11"/>
      <color theme="1"/>
      <name val="ＭＳ Ｐ明朝"/>
      <family val="1"/>
      <charset val="128"/>
    </font>
    <font>
      <sz val="11"/>
      <color theme="1"/>
      <name val="游ゴシック"/>
      <family val="3"/>
      <charset val="128"/>
      <scheme val="minor"/>
    </font>
    <font>
      <sz val="11"/>
      <color indexed="8"/>
      <name val="ＭＳ Ｐ明朝"/>
      <family val="1"/>
      <charset val="128"/>
    </font>
  </fonts>
  <fills count="2">
    <fill>
      <patternFill patternType="none"/>
    </fill>
    <fill>
      <patternFill patternType="gray125"/>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2" fillId="0" borderId="0"/>
    <xf numFmtId="38" fontId="12" fillId="0" borderId="0" applyFont="0" applyFill="0" applyBorder="0" applyAlignment="0" applyProtection="0"/>
    <xf numFmtId="0" fontId="15" fillId="0" borderId="0">
      <alignment vertical="center"/>
    </xf>
    <xf numFmtId="38" fontId="19" fillId="0" borderId="0" applyFont="0" applyFill="0" applyBorder="0" applyAlignment="0" applyProtection="0">
      <alignment vertical="center"/>
    </xf>
    <xf numFmtId="0" fontId="12" fillId="0" borderId="0"/>
    <xf numFmtId="0" fontId="12" fillId="0" borderId="0"/>
    <xf numFmtId="0" fontId="19" fillId="0" borderId="0">
      <alignment vertical="center"/>
    </xf>
  </cellStyleXfs>
  <cellXfs count="219">
    <xf numFmtId="0" fontId="0" fillId="0" borderId="0" xfId="0">
      <alignment vertical="center"/>
    </xf>
    <xf numFmtId="0" fontId="3" fillId="0" borderId="0" xfId="0" applyNumberFormat="1" applyFont="1">
      <alignment vertical="center"/>
    </xf>
    <xf numFmtId="0" fontId="3" fillId="0" borderId="0" xfId="0" applyFont="1">
      <alignment vertical="center"/>
    </xf>
    <xf numFmtId="0" fontId="3" fillId="0" borderId="0" xfId="0" applyFont="1" applyAlignment="1">
      <alignment horizontal="left"/>
    </xf>
    <xf numFmtId="0" fontId="3" fillId="0" borderId="0" xfId="0" applyFont="1" applyAlignment="1"/>
    <xf numFmtId="0" fontId="6" fillId="0" borderId="0" xfId="0" applyNumberFormat="1" applyFont="1" applyAlignment="1">
      <alignment horizontal="right"/>
    </xf>
    <xf numFmtId="0" fontId="6" fillId="0" borderId="0" xfId="0" applyFont="1" applyAlignment="1"/>
    <xf numFmtId="0" fontId="6" fillId="0" borderId="0" xfId="0" applyFont="1" applyAlignment="1">
      <alignment horizontal="left"/>
    </xf>
    <xf numFmtId="0" fontId="7" fillId="0" borderId="0" xfId="0" applyFont="1" applyFill="1" applyBorder="1" applyAlignment="1">
      <alignment horizontal="left" vertical="center"/>
    </xf>
    <xf numFmtId="0" fontId="8" fillId="0" borderId="0" xfId="0" applyFont="1" applyAlignment="1"/>
    <xf numFmtId="0" fontId="9" fillId="0" borderId="0" xfId="0" applyFont="1">
      <alignment vertical="center"/>
    </xf>
    <xf numFmtId="49" fontId="11" fillId="0" borderId="0" xfId="2" applyNumberFormat="1" applyFont="1" applyAlignment="1">
      <alignment horizontal="right"/>
    </xf>
    <xf numFmtId="0" fontId="11" fillId="0" borderId="0" xfId="2" applyFont="1" applyFill="1" applyBorder="1" applyAlignment="1"/>
    <xf numFmtId="49" fontId="3" fillId="0" borderId="0" xfId="0" applyNumberFormat="1" applyFont="1" applyAlignment="1">
      <alignment horizontal="right"/>
    </xf>
    <xf numFmtId="49" fontId="8" fillId="0" borderId="0" xfId="0" applyNumberFormat="1" applyFont="1" applyAlignment="1">
      <alignment horizontal="left" shrinkToFit="1"/>
    </xf>
    <xf numFmtId="176" fontId="8" fillId="0" borderId="0" xfId="3" applyNumberFormat="1" applyFont="1" applyFill="1" applyAlignment="1">
      <alignment vertical="center"/>
    </xf>
    <xf numFmtId="176" fontId="8" fillId="0" borderId="0" xfId="3" applyNumberFormat="1" applyFont="1" applyFill="1" applyAlignment="1">
      <alignment horizontal="right" vertical="center"/>
    </xf>
    <xf numFmtId="176" fontId="10" fillId="0" borderId="0" xfId="2" applyNumberFormat="1" applyFill="1" applyAlignment="1">
      <alignment vertical="center"/>
    </xf>
    <xf numFmtId="176" fontId="13" fillId="0" borderId="0" xfId="3" applyNumberFormat="1" applyFont="1" applyFill="1" applyAlignment="1">
      <alignment vertical="center"/>
    </xf>
    <xf numFmtId="176" fontId="8" fillId="0" borderId="0" xfId="3" applyNumberFormat="1" applyFont="1" applyFill="1" applyAlignment="1"/>
    <xf numFmtId="176" fontId="13" fillId="0" borderId="0" xfId="3" applyNumberFormat="1" applyFont="1" applyFill="1" applyAlignment="1">
      <alignment horizontal="left"/>
    </xf>
    <xf numFmtId="176" fontId="8" fillId="0" borderId="0" xfId="3" applyNumberFormat="1" applyFont="1" applyFill="1" applyBorder="1" applyAlignment="1">
      <alignment horizontal="right"/>
    </xf>
    <xf numFmtId="0" fontId="8" fillId="0" borderId="1" xfId="3" applyNumberFormat="1" applyFont="1" applyFill="1" applyBorder="1" applyAlignment="1">
      <alignment horizontal="center" vertical="center"/>
    </xf>
    <xf numFmtId="0" fontId="8" fillId="0" borderId="2" xfId="3" applyNumberFormat="1" applyFont="1" applyFill="1" applyBorder="1" applyAlignment="1">
      <alignment horizontal="center" vertical="center" wrapText="1"/>
    </xf>
    <xf numFmtId="0" fontId="8" fillId="0" borderId="3" xfId="3" applyNumberFormat="1" applyFont="1" applyFill="1" applyBorder="1" applyAlignment="1">
      <alignment horizontal="center" vertical="center" wrapText="1"/>
    </xf>
    <xf numFmtId="0" fontId="8" fillId="0" borderId="4" xfId="3" applyNumberFormat="1" applyFont="1" applyFill="1" applyBorder="1" applyAlignment="1">
      <alignment horizontal="center" vertical="center" wrapText="1"/>
    </xf>
    <xf numFmtId="176" fontId="13" fillId="0" borderId="0" xfId="3" applyNumberFormat="1" applyFont="1" applyFill="1" applyBorder="1" applyAlignment="1">
      <alignment horizontal="center" vertical="center" shrinkToFit="1"/>
    </xf>
    <xf numFmtId="176" fontId="13" fillId="0" borderId="4" xfId="3" applyNumberFormat="1" applyFont="1" applyFill="1" applyBorder="1" applyAlignment="1">
      <alignment horizontal="right" vertical="center"/>
    </xf>
    <xf numFmtId="176" fontId="13" fillId="0" borderId="5" xfId="3" applyNumberFormat="1" applyFont="1" applyFill="1" applyBorder="1" applyAlignment="1">
      <alignment horizontal="right" vertical="center"/>
    </xf>
    <xf numFmtId="176" fontId="13" fillId="0" borderId="0" xfId="3" applyNumberFormat="1" applyFont="1" applyFill="1" applyBorder="1" applyAlignment="1">
      <alignment horizontal="right" vertical="center"/>
    </xf>
    <xf numFmtId="176" fontId="13" fillId="0" borderId="6" xfId="3" applyNumberFormat="1" applyFont="1" applyFill="1" applyBorder="1" applyAlignment="1">
      <alignment horizontal="right" vertical="center"/>
    </xf>
    <xf numFmtId="176" fontId="8" fillId="0" borderId="0" xfId="3" applyNumberFormat="1" applyFont="1" applyFill="1" applyBorder="1" applyAlignment="1">
      <alignment horizontal="right" vertical="center"/>
    </xf>
    <xf numFmtId="176" fontId="8" fillId="0" borderId="0" xfId="3" applyNumberFormat="1" applyFont="1" applyFill="1" applyBorder="1" applyAlignment="1">
      <alignment horizontal="left" vertical="center" shrinkToFit="1"/>
    </xf>
    <xf numFmtId="176" fontId="8" fillId="0" borderId="6" xfId="3" applyNumberFormat="1" applyFont="1" applyFill="1" applyBorder="1" applyAlignment="1">
      <alignment vertical="center"/>
    </xf>
    <xf numFmtId="176" fontId="8" fillId="0" borderId="0" xfId="3" applyNumberFormat="1" applyFont="1" applyFill="1" applyBorder="1" applyAlignment="1">
      <alignment vertical="center"/>
    </xf>
    <xf numFmtId="176" fontId="8" fillId="0" borderId="7" xfId="3" applyNumberFormat="1" applyFont="1" applyFill="1" applyBorder="1" applyAlignment="1">
      <alignment horizontal="left" vertical="center" shrinkToFit="1"/>
    </xf>
    <xf numFmtId="176" fontId="8" fillId="0" borderId="8" xfId="3" applyNumberFormat="1" applyFont="1" applyFill="1" applyBorder="1" applyAlignment="1">
      <alignment vertical="center"/>
    </xf>
    <xf numFmtId="176" fontId="8" fillId="0" borderId="8" xfId="3" applyNumberFormat="1" applyFont="1" applyFill="1" applyBorder="1" applyAlignment="1">
      <alignment horizontal="left" vertical="center"/>
    </xf>
    <xf numFmtId="176" fontId="8" fillId="0" borderId="9" xfId="3" applyNumberFormat="1" applyFont="1" applyFill="1" applyBorder="1" applyAlignment="1">
      <alignment vertical="center"/>
    </xf>
    <xf numFmtId="176" fontId="8" fillId="0" borderId="8" xfId="3" applyNumberFormat="1" applyFont="1" applyFill="1" applyBorder="1" applyAlignment="1">
      <alignment horizontal="right" vertical="center"/>
    </xf>
    <xf numFmtId="176" fontId="8" fillId="0" borderId="0" xfId="3" applyNumberFormat="1" applyFont="1" applyFill="1" applyBorder="1" applyAlignment="1">
      <alignment horizontal="left" vertical="center"/>
    </xf>
    <xf numFmtId="176" fontId="8" fillId="0" borderId="0" xfId="3" applyNumberFormat="1" applyFont="1" applyFill="1" applyBorder="1" applyAlignment="1">
      <alignment vertical="center" wrapText="1"/>
    </xf>
    <xf numFmtId="0" fontId="8" fillId="0" borderId="0" xfId="3" applyFont="1" applyFill="1" applyAlignment="1">
      <alignment vertical="center"/>
    </xf>
    <xf numFmtId="0" fontId="8" fillId="0" borderId="0" xfId="3" applyFont="1" applyFill="1" applyAlignment="1"/>
    <xf numFmtId="176" fontId="8" fillId="0" borderId="0" xfId="3" applyNumberFormat="1" applyFont="1" applyFill="1" applyBorder="1" applyAlignment="1"/>
    <xf numFmtId="176" fontId="13" fillId="0" borderId="0" xfId="3" applyNumberFormat="1" applyFont="1" applyFill="1" applyBorder="1" applyAlignment="1">
      <alignment horizontal="left"/>
    </xf>
    <xf numFmtId="176" fontId="13" fillId="0" borderId="0" xfId="3" applyNumberFormat="1" applyFont="1" applyFill="1" applyBorder="1" applyAlignment="1"/>
    <xf numFmtId="0" fontId="8" fillId="0" borderId="0" xfId="3" applyFont="1" applyFill="1" applyBorder="1" applyAlignment="1"/>
    <xf numFmtId="176" fontId="8" fillId="0" borderId="5" xfId="3" applyNumberFormat="1" applyFont="1" applyFill="1" applyBorder="1" applyAlignment="1">
      <alignment horizontal="center" vertical="center"/>
    </xf>
    <xf numFmtId="176" fontId="8" fillId="0" borderId="10" xfId="3" applyNumberFormat="1" applyFont="1" applyFill="1" applyBorder="1" applyAlignment="1">
      <alignment horizontal="center" vertical="center" wrapText="1"/>
    </xf>
    <xf numFmtId="176" fontId="8" fillId="0" borderId="11" xfId="3" applyNumberFormat="1" applyFont="1" applyFill="1" applyBorder="1" applyAlignment="1">
      <alignment horizontal="center" vertical="center"/>
    </xf>
    <xf numFmtId="0" fontId="8" fillId="0" borderId="1" xfId="3" applyFont="1" applyFill="1" applyBorder="1" applyAlignment="1">
      <alignment horizontal="center" vertical="center"/>
    </xf>
    <xf numFmtId="176" fontId="8" fillId="0" borderId="1" xfId="3" applyNumberFormat="1" applyFont="1" applyFill="1" applyBorder="1" applyAlignment="1">
      <alignment horizontal="center" vertical="center"/>
    </xf>
    <xf numFmtId="176" fontId="8" fillId="0" borderId="8" xfId="3" applyNumberFormat="1" applyFont="1" applyFill="1" applyBorder="1" applyAlignment="1">
      <alignment horizontal="center" vertical="center"/>
    </xf>
    <xf numFmtId="176" fontId="8" fillId="0" borderId="12" xfId="3" applyNumberFormat="1" applyFont="1" applyFill="1" applyBorder="1" applyAlignment="1">
      <alignment horizontal="center" vertical="center"/>
    </xf>
    <xf numFmtId="176" fontId="8" fillId="0" borderId="11" xfId="3" applyNumberFormat="1" applyFont="1" applyFill="1" applyBorder="1" applyAlignment="1">
      <alignment horizontal="center" vertical="center"/>
    </xf>
    <xf numFmtId="176" fontId="8" fillId="0" borderId="1" xfId="3" applyNumberFormat="1" applyFont="1" applyFill="1" applyBorder="1" applyAlignment="1">
      <alignment horizontal="center" vertical="center"/>
    </xf>
    <xf numFmtId="0" fontId="8" fillId="0" borderId="0" xfId="3" applyNumberFormat="1" applyFont="1" applyFill="1" applyBorder="1" applyAlignment="1">
      <alignment horizontal="center" vertical="center" wrapText="1"/>
    </xf>
    <xf numFmtId="177" fontId="8" fillId="0" borderId="7" xfId="3" applyNumberFormat="1" applyFont="1" applyFill="1" applyBorder="1" applyAlignment="1">
      <alignment horizontal="center" vertical="center" wrapText="1"/>
    </xf>
    <xf numFmtId="178" fontId="8" fillId="0" borderId="6" xfId="3" applyNumberFormat="1" applyFont="1" applyFill="1" applyBorder="1" applyAlignment="1">
      <alignment horizontal="right" vertical="center"/>
    </xf>
    <xf numFmtId="178" fontId="8" fillId="0" borderId="0" xfId="3" applyNumberFormat="1" applyFont="1" applyFill="1" applyBorder="1" applyAlignment="1">
      <alignment horizontal="right" vertical="center"/>
    </xf>
    <xf numFmtId="178" fontId="8" fillId="0" borderId="0" xfId="4" applyNumberFormat="1" applyFont="1" applyFill="1" applyBorder="1" applyAlignment="1">
      <alignment horizontal="right" vertical="center"/>
    </xf>
    <xf numFmtId="178" fontId="8" fillId="0" borderId="0" xfId="3" applyNumberFormat="1" applyFont="1" applyFill="1" applyBorder="1" applyAlignment="1">
      <alignment horizontal="right" vertical="center" shrinkToFit="1"/>
    </xf>
    <xf numFmtId="176" fontId="8" fillId="0" borderId="5" xfId="4" applyNumberFormat="1" applyFont="1" applyFill="1" applyBorder="1" applyAlignment="1">
      <alignment horizontal="right" vertical="center" shrinkToFit="1"/>
    </xf>
    <xf numFmtId="176" fontId="8" fillId="0" borderId="5" xfId="3" applyNumberFormat="1" applyFont="1" applyFill="1" applyBorder="1" applyAlignment="1">
      <alignment vertical="center" shrinkToFit="1"/>
    </xf>
    <xf numFmtId="0" fontId="8" fillId="0" borderId="7" xfId="3" applyNumberFormat="1" applyFont="1" applyFill="1" applyBorder="1" applyAlignment="1">
      <alignment horizontal="center" vertical="center" wrapText="1"/>
    </xf>
    <xf numFmtId="176" fontId="8" fillId="0" borderId="0" xfId="4" applyNumberFormat="1" applyFont="1" applyFill="1" applyBorder="1" applyAlignment="1">
      <alignment horizontal="right" vertical="center" shrinkToFit="1"/>
    </xf>
    <xf numFmtId="176" fontId="8" fillId="0" borderId="0" xfId="3" applyNumberFormat="1" applyFont="1" applyFill="1" applyBorder="1" applyAlignment="1">
      <alignment vertical="center" shrinkToFit="1"/>
    </xf>
    <xf numFmtId="38" fontId="8" fillId="0" borderId="0" xfId="1" applyFont="1" applyFill="1" applyBorder="1" applyAlignment="1">
      <alignment horizontal="right" vertical="center"/>
    </xf>
    <xf numFmtId="176" fontId="8" fillId="0" borderId="0" xfId="3" applyNumberFormat="1" applyFont="1" applyFill="1" applyBorder="1" applyAlignment="1">
      <alignment horizontal="right" vertical="center" shrinkToFit="1"/>
    </xf>
    <xf numFmtId="0" fontId="13" fillId="0" borderId="0" xfId="3" applyNumberFormat="1" applyFont="1" applyFill="1" applyBorder="1" applyAlignment="1">
      <alignment horizontal="center" vertical="center" wrapText="1"/>
    </xf>
    <xf numFmtId="0" fontId="13" fillId="0" borderId="7" xfId="3" applyNumberFormat="1" applyFont="1" applyFill="1" applyBorder="1" applyAlignment="1">
      <alignment horizontal="center" vertical="center" wrapText="1"/>
    </xf>
    <xf numFmtId="178" fontId="13" fillId="0" borderId="6" xfId="3" applyNumberFormat="1" applyFont="1" applyFill="1" applyBorder="1" applyAlignment="1">
      <alignment horizontal="right" vertical="center"/>
    </xf>
    <xf numFmtId="178" fontId="13" fillId="0" borderId="0" xfId="3" applyNumberFormat="1" applyFont="1" applyFill="1" applyBorder="1" applyAlignment="1">
      <alignment horizontal="right" vertical="center"/>
    </xf>
    <xf numFmtId="38" fontId="13" fillId="0" borderId="0" xfId="1" applyFont="1" applyFill="1" applyBorder="1" applyAlignment="1">
      <alignment horizontal="right" vertical="center"/>
    </xf>
    <xf numFmtId="178" fontId="13" fillId="0" borderId="0" xfId="4" applyNumberFormat="1" applyFont="1" applyFill="1" applyBorder="1" applyAlignment="1">
      <alignment horizontal="right" vertical="center"/>
    </xf>
    <xf numFmtId="178" fontId="13" fillId="0" borderId="0" xfId="3" applyNumberFormat="1" applyFont="1" applyFill="1" applyBorder="1" applyAlignment="1">
      <alignment horizontal="right" vertical="center" shrinkToFit="1"/>
    </xf>
    <xf numFmtId="176" fontId="13" fillId="0" borderId="0" xfId="4" applyNumberFormat="1" applyFont="1" applyFill="1" applyBorder="1" applyAlignment="1">
      <alignment horizontal="right" vertical="center" shrinkToFit="1"/>
    </xf>
    <xf numFmtId="176" fontId="13" fillId="0" borderId="0" xfId="3" applyNumberFormat="1" applyFont="1" applyFill="1" applyBorder="1" applyAlignment="1">
      <alignment horizontal="right" vertical="center" shrinkToFit="1"/>
    </xf>
    <xf numFmtId="176" fontId="8" fillId="0" borderId="0" xfId="3" applyNumberFormat="1" applyFont="1" applyFill="1" applyBorder="1" applyAlignment="1">
      <alignment horizontal="center" vertical="center"/>
    </xf>
    <xf numFmtId="176" fontId="8" fillId="0" borderId="7" xfId="3" applyNumberFormat="1" applyFont="1" applyFill="1" applyBorder="1" applyAlignment="1">
      <alignment horizontal="center" vertical="center"/>
    </xf>
    <xf numFmtId="176" fontId="8" fillId="0" borderId="6" xfId="3" applyNumberFormat="1" applyFont="1" applyFill="1" applyBorder="1" applyAlignment="1">
      <alignment horizontal="right" vertical="center"/>
    </xf>
    <xf numFmtId="176" fontId="8" fillId="0" borderId="0" xfId="4" applyNumberFormat="1" applyFont="1" applyFill="1" applyBorder="1" applyAlignment="1">
      <alignment horizontal="right" vertical="center"/>
    </xf>
    <xf numFmtId="176" fontId="8" fillId="0" borderId="8" xfId="3" applyNumberFormat="1" applyFont="1" applyFill="1" applyBorder="1" applyAlignment="1">
      <alignment horizontal="center" vertical="center"/>
    </xf>
    <xf numFmtId="176" fontId="8" fillId="0" borderId="12" xfId="3" applyNumberFormat="1" applyFont="1" applyFill="1" applyBorder="1" applyAlignment="1">
      <alignment horizontal="center" vertical="center"/>
    </xf>
    <xf numFmtId="179" fontId="8" fillId="0" borderId="9" xfId="3" applyNumberFormat="1" applyFont="1" applyFill="1" applyBorder="1" applyAlignment="1">
      <alignment horizontal="right" vertical="center"/>
    </xf>
    <xf numFmtId="179" fontId="8" fillId="0" borderId="8" xfId="3" applyNumberFormat="1" applyFont="1" applyFill="1" applyBorder="1" applyAlignment="1">
      <alignment horizontal="right" vertical="center"/>
    </xf>
    <xf numFmtId="179" fontId="8" fillId="0" borderId="0" xfId="4" applyNumberFormat="1" applyFont="1" applyFill="1" applyBorder="1" applyAlignment="1">
      <alignment horizontal="right" vertical="center" shrinkToFit="1"/>
    </xf>
    <xf numFmtId="176" fontId="17" fillId="0" borderId="0" xfId="3" applyNumberFormat="1" applyFont="1" applyFill="1" applyAlignment="1">
      <alignment vertical="center"/>
    </xf>
    <xf numFmtId="0" fontId="8" fillId="0" borderId="0" xfId="3" applyFont="1" applyFill="1" applyAlignment="1">
      <alignment horizontal="right" vertical="center"/>
    </xf>
    <xf numFmtId="0" fontId="13" fillId="0" borderId="0" xfId="3" applyFont="1" applyFill="1" applyAlignment="1">
      <alignment vertical="center"/>
    </xf>
    <xf numFmtId="0" fontId="8" fillId="0" borderId="0" xfId="3" applyFont="1" applyFill="1" applyAlignment="1">
      <alignment horizontal="right"/>
    </xf>
    <xf numFmtId="0" fontId="8" fillId="0" borderId="13" xfId="3" applyFont="1" applyFill="1" applyBorder="1" applyAlignment="1">
      <alignment horizontal="center" vertical="center"/>
    </xf>
    <xf numFmtId="0" fontId="8" fillId="0" borderId="2" xfId="3" applyFont="1" applyFill="1" applyBorder="1" applyAlignment="1">
      <alignment horizontal="center" vertical="center" shrinkToFit="1"/>
    </xf>
    <xf numFmtId="0" fontId="8" fillId="0" borderId="11" xfId="3" applyFont="1" applyFill="1" applyBorder="1" applyAlignment="1">
      <alignment horizontal="center" vertical="center" shrinkToFit="1"/>
    </xf>
    <xf numFmtId="0" fontId="13" fillId="0" borderId="10" xfId="3" applyFont="1" applyFill="1" applyBorder="1" applyAlignment="1">
      <alignment horizontal="center" vertical="center"/>
    </xf>
    <xf numFmtId="179" fontId="13" fillId="0" borderId="5" xfId="3" applyNumberFormat="1" applyFont="1" applyFill="1" applyBorder="1" applyAlignment="1">
      <alignment horizontal="right" vertical="center"/>
    </xf>
    <xf numFmtId="0" fontId="8" fillId="0" borderId="7" xfId="3" applyFont="1" applyFill="1" applyBorder="1" applyAlignment="1">
      <alignment vertical="center"/>
    </xf>
    <xf numFmtId="179" fontId="8" fillId="0" borderId="0" xfId="3" applyNumberFormat="1" applyFont="1" applyFill="1" applyBorder="1" applyAlignment="1">
      <alignment horizontal="right" vertical="center"/>
    </xf>
    <xf numFmtId="0" fontId="8" fillId="0" borderId="12" xfId="3" applyFont="1" applyFill="1" applyBorder="1" applyAlignment="1">
      <alignment vertical="center"/>
    </xf>
    <xf numFmtId="0" fontId="8" fillId="0" borderId="0" xfId="3" applyFont="1" applyFill="1" applyAlignment="1">
      <alignment vertical="center" shrinkToFit="1"/>
    </xf>
    <xf numFmtId="0" fontId="13" fillId="0" borderId="0" xfId="3" quotePrefix="1" applyFont="1" applyFill="1" applyAlignment="1">
      <alignment vertical="center" shrinkToFit="1"/>
    </xf>
    <xf numFmtId="0" fontId="13" fillId="0" borderId="0" xfId="3" applyFont="1" applyFill="1" applyAlignment="1"/>
    <xf numFmtId="0" fontId="13" fillId="0" borderId="0" xfId="3" quotePrefix="1" applyFont="1" applyFill="1" applyAlignment="1">
      <alignment shrinkToFit="1"/>
    </xf>
    <xf numFmtId="0" fontId="8" fillId="0" borderId="0" xfId="3" applyFont="1" applyFill="1" applyAlignment="1">
      <alignment shrinkToFit="1"/>
    </xf>
    <xf numFmtId="14" fontId="8" fillId="0" borderId="0" xfId="3" applyNumberFormat="1" applyFont="1" applyFill="1" applyAlignment="1">
      <alignment horizontal="right"/>
    </xf>
    <xf numFmtId="0" fontId="13" fillId="0" borderId="0" xfId="3" applyFont="1" applyFill="1" applyAlignment="1">
      <alignment horizontal="left"/>
    </xf>
    <xf numFmtId="0" fontId="13" fillId="0" borderId="0" xfId="3" applyFont="1" applyFill="1" applyAlignment="1">
      <alignment shrinkToFit="1"/>
    </xf>
    <xf numFmtId="0" fontId="8" fillId="0" borderId="0" xfId="3" applyFont="1" applyFill="1" applyBorder="1" applyAlignment="1">
      <alignment shrinkToFit="1"/>
    </xf>
    <xf numFmtId="14" fontId="8" fillId="0" borderId="0" xfId="3" applyNumberFormat="1" applyFont="1" applyFill="1" applyBorder="1" applyAlignment="1">
      <alignment horizontal="right"/>
    </xf>
    <xf numFmtId="0" fontId="8" fillId="0" borderId="13" xfId="3" applyFont="1" applyFill="1" applyBorder="1" applyAlignment="1">
      <alignment horizontal="center" vertical="center"/>
    </xf>
    <xf numFmtId="0" fontId="8" fillId="0" borderId="11" xfId="3" applyFont="1" applyFill="1" applyBorder="1" applyAlignment="1">
      <alignment horizontal="center" vertical="center" shrinkToFit="1"/>
    </xf>
    <xf numFmtId="0" fontId="8" fillId="0" borderId="1" xfId="3" applyFont="1" applyFill="1" applyBorder="1" applyAlignment="1">
      <alignment horizontal="center" vertical="center" shrinkToFit="1"/>
    </xf>
    <xf numFmtId="0" fontId="8" fillId="0" borderId="13" xfId="3" applyFont="1" applyFill="1" applyBorder="1" applyAlignment="1">
      <alignment horizontal="center" vertical="center" shrinkToFit="1"/>
    </xf>
    <xf numFmtId="0" fontId="8" fillId="0" borderId="2" xfId="3" applyFont="1" applyFill="1" applyBorder="1" applyAlignment="1">
      <alignment horizontal="center" vertical="center" shrinkToFit="1"/>
    </xf>
    <xf numFmtId="0" fontId="8" fillId="0" borderId="13" xfId="3" applyFont="1" applyFill="1" applyBorder="1" applyAlignment="1">
      <alignment horizontal="center" vertical="center" shrinkToFit="1"/>
    </xf>
    <xf numFmtId="0" fontId="8" fillId="0" borderId="7" xfId="3" applyFont="1" applyFill="1" applyBorder="1" applyAlignment="1">
      <alignment vertical="center" shrinkToFit="1"/>
    </xf>
    <xf numFmtId="38" fontId="8" fillId="0" borderId="0" xfId="4" applyFont="1" applyFill="1" applyBorder="1" applyAlignment="1">
      <alignment vertical="center" shrinkToFit="1"/>
    </xf>
    <xf numFmtId="38" fontId="8" fillId="0" borderId="5" xfId="4" applyFont="1" applyFill="1" applyBorder="1" applyAlignment="1">
      <alignment vertical="center" shrinkToFit="1"/>
    </xf>
    <xf numFmtId="180" fontId="9" fillId="0" borderId="0" xfId="5" applyNumberFormat="1" applyFont="1" applyFill="1" applyBorder="1" applyAlignment="1">
      <alignment horizontal="right" vertical="center" shrinkToFit="1"/>
    </xf>
    <xf numFmtId="0" fontId="13" fillId="0" borderId="7" xfId="3" applyFont="1" applyFill="1" applyBorder="1" applyAlignment="1">
      <alignment vertical="center"/>
    </xf>
    <xf numFmtId="38" fontId="13" fillId="0" borderId="0" xfId="4" applyFont="1" applyFill="1" applyBorder="1" applyAlignment="1">
      <alignment vertical="center" shrinkToFit="1"/>
    </xf>
    <xf numFmtId="180" fontId="18" fillId="0" borderId="0" xfId="5" applyNumberFormat="1" applyFont="1" applyFill="1" applyBorder="1" applyAlignment="1">
      <alignment horizontal="right" vertical="center" shrinkToFit="1"/>
    </xf>
    <xf numFmtId="38" fontId="13" fillId="0" borderId="0" xfId="6" applyFont="1" applyFill="1" applyBorder="1" applyAlignment="1">
      <alignment horizontal="right" vertical="center" shrinkToFit="1"/>
    </xf>
    <xf numFmtId="38" fontId="8" fillId="0" borderId="0" xfId="6" applyFont="1" applyFill="1" applyBorder="1" applyAlignment="1">
      <alignment horizontal="right" vertical="center" shrinkToFit="1"/>
    </xf>
    <xf numFmtId="0" fontId="8" fillId="0" borderId="7" xfId="3" applyFont="1" applyFill="1" applyBorder="1" applyAlignment="1">
      <alignment vertical="center" wrapText="1"/>
    </xf>
    <xf numFmtId="38" fontId="8" fillId="0" borderId="0" xfId="4" applyFont="1" applyFill="1" applyBorder="1" applyAlignment="1">
      <alignment horizontal="right" vertical="center" shrinkToFit="1"/>
    </xf>
    <xf numFmtId="38" fontId="8" fillId="0" borderId="8" xfId="4" applyFont="1" applyFill="1" applyBorder="1" applyAlignment="1">
      <alignment vertical="center" shrinkToFit="1"/>
    </xf>
    <xf numFmtId="180" fontId="9" fillId="0" borderId="8" xfId="5" applyNumberFormat="1" applyFont="1" applyFill="1" applyBorder="1" applyAlignment="1">
      <alignment horizontal="right" vertical="center" shrinkToFit="1"/>
    </xf>
    <xf numFmtId="38" fontId="8" fillId="0" borderId="0" xfId="4" applyFont="1" applyFill="1" applyAlignment="1">
      <alignment vertical="center" shrinkToFit="1"/>
    </xf>
    <xf numFmtId="181" fontId="8" fillId="0" borderId="0" xfId="3" applyNumberFormat="1" applyFont="1" applyFill="1" applyAlignment="1"/>
    <xf numFmtId="14" fontId="17" fillId="0" borderId="0" xfId="3" applyNumberFormat="1" applyFont="1" applyFill="1" applyBorder="1" applyAlignment="1">
      <alignment horizontal="right"/>
    </xf>
    <xf numFmtId="0" fontId="8" fillId="0" borderId="11" xfId="3" applyFont="1" applyFill="1" applyBorder="1" applyAlignment="1">
      <alignment horizontal="center" vertical="center"/>
    </xf>
    <xf numFmtId="0" fontId="8" fillId="0" borderId="1" xfId="3" applyFont="1" applyFill="1" applyBorder="1" applyAlignment="1">
      <alignment horizontal="center" vertical="center"/>
    </xf>
    <xf numFmtId="0" fontId="8" fillId="0" borderId="2" xfId="3" applyFont="1" applyFill="1" applyBorder="1" applyAlignment="1">
      <alignment horizontal="center" vertical="center"/>
    </xf>
    <xf numFmtId="0" fontId="8" fillId="0" borderId="2" xfId="3" applyFont="1" applyFill="1" applyBorder="1" applyAlignment="1">
      <alignment horizontal="center" vertical="center"/>
    </xf>
    <xf numFmtId="0" fontId="8" fillId="0" borderId="11" xfId="3" applyFont="1" applyFill="1" applyBorder="1" applyAlignment="1">
      <alignment horizontal="center" vertical="center"/>
    </xf>
    <xf numFmtId="0" fontId="8" fillId="0" borderId="10" xfId="3" applyFont="1" applyFill="1" applyBorder="1" applyAlignment="1">
      <alignment vertical="center"/>
    </xf>
    <xf numFmtId="0" fontId="8" fillId="0" borderId="12" xfId="3" applyFont="1" applyFill="1" applyBorder="1" applyAlignment="1">
      <alignment vertical="center" shrinkToFit="1"/>
    </xf>
    <xf numFmtId="38" fontId="8" fillId="0" borderId="0" xfId="3" applyNumberFormat="1" applyFont="1" applyFill="1" applyAlignment="1">
      <alignment vertical="center"/>
    </xf>
    <xf numFmtId="0" fontId="20" fillId="0" borderId="0" xfId="7" applyNumberFormat="1" applyFont="1" applyAlignment="1"/>
    <xf numFmtId="0" fontId="8" fillId="0" borderId="0" xfId="7" applyNumberFormat="1" applyFont="1" applyAlignment="1"/>
    <xf numFmtId="0" fontId="8" fillId="0" borderId="0" xfId="8" applyNumberFormat="1" applyFont="1" applyAlignment="1"/>
    <xf numFmtId="0" fontId="9" fillId="0" borderId="0" xfId="9" applyFont="1" applyFill="1" applyAlignment="1">
      <alignment horizontal="right" vertical="center"/>
    </xf>
    <xf numFmtId="0" fontId="9" fillId="0" borderId="0" xfId="9" applyFont="1" applyFill="1">
      <alignment vertical="center"/>
    </xf>
    <xf numFmtId="0" fontId="18" fillId="0" borderId="0" xfId="9" applyFont="1" applyFill="1">
      <alignment vertical="center"/>
    </xf>
    <xf numFmtId="0" fontId="13" fillId="0" borderId="0" xfId="7" applyNumberFormat="1" applyFont="1" applyAlignment="1"/>
    <xf numFmtId="0" fontId="9" fillId="0" borderId="0" xfId="4" applyNumberFormat="1" applyFont="1" applyFill="1" applyAlignment="1"/>
    <xf numFmtId="0" fontId="8" fillId="0" borderId="0" xfId="4" applyNumberFormat="1" applyFont="1" applyFill="1" applyBorder="1" applyAlignment="1">
      <alignment horizontal="center"/>
    </xf>
    <xf numFmtId="0" fontId="9" fillId="0" borderId="0" xfId="9" applyFont="1" applyFill="1" applyAlignment="1">
      <alignment horizontal="right"/>
    </xf>
    <xf numFmtId="0" fontId="9" fillId="0" borderId="0" xfId="9" applyFont="1" applyFill="1" applyBorder="1" applyAlignment="1"/>
    <xf numFmtId="0" fontId="8" fillId="0" borderId="10" xfId="7" applyNumberFormat="1" applyFont="1" applyBorder="1" applyAlignment="1">
      <alignment horizontal="center" vertical="center" wrapText="1"/>
    </xf>
    <xf numFmtId="0" fontId="8" fillId="0" borderId="13" xfId="7" applyNumberFormat="1" applyFont="1" applyBorder="1" applyAlignment="1">
      <alignment horizontal="center" vertical="center"/>
    </xf>
    <xf numFmtId="0" fontId="8" fillId="0" borderId="2" xfId="4" applyNumberFormat="1" applyFont="1" applyFill="1" applyBorder="1" applyAlignment="1">
      <alignment horizontal="center" vertical="center" wrapText="1"/>
    </xf>
    <xf numFmtId="0" fontId="8" fillId="0" borderId="2" xfId="7" applyNumberFormat="1" applyFont="1" applyBorder="1" applyAlignment="1">
      <alignment horizontal="center" vertical="center" wrapText="1"/>
    </xf>
    <xf numFmtId="0" fontId="8" fillId="0" borderId="2" xfId="7" quotePrefix="1" applyNumberFormat="1" applyFont="1" applyBorder="1" applyAlignment="1">
      <alignment horizontal="center" vertical="center" wrapText="1"/>
    </xf>
    <xf numFmtId="0" fontId="8" fillId="0" borderId="2" xfId="4" quotePrefix="1" applyNumberFormat="1" applyFont="1" applyFill="1" applyBorder="1" applyAlignment="1">
      <alignment horizontal="center" vertical="center" wrapText="1"/>
    </xf>
    <xf numFmtId="0" fontId="8" fillId="0" borderId="11" xfId="4" applyNumberFormat="1" applyFont="1" applyFill="1" applyBorder="1" applyAlignment="1">
      <alignment horizontal="center" vertical="center" wrapText="1"/>
    </xf>
    <xf numFmtId="0" fontId="8" fillId="0" borderId="0" xfId="7" applyNumberFormat="1" applyFont="1" applyAlignment="1">
      <alignment vertical="center"/>
    </xf>
    <xf numFmtId="0" fontId="8" fillId="0" borderId="12" xfId="7" applyNumberFormat="1" applyFont="1" applyBorder="1" applyAlignment="1">
      <alignment horizontal="center" vertical="center" wrapText="1"/>
    </xf>
    <xf numFmtId="0" fontId="20" fillId="0" borderId="7" xfId="7" applyNumberFormat="1" applyFont="1" applyBorder="1" applyAlignment="1"/>
    <xf numFmtId="0" fontId="13" fillId="0" borderId="7" xfId="7" applyNumberFormat="1" applyFont="1" applyFill="1" applyBorder="1" applyAlignment="1">
      <alignment horizontal="center"/>
    </xf>
    <xf numFmtId="38" fontId="13" fillId="0" borderId="14" xfId="1" applyFont="1" applyFill="1" applyBorder="1" applyAlignment="1">
      <alignment horizontal="right"/>
    </xf>
    <xf numFmtId="38" fontId="13" fillId="0" borderId="6" xfId="1" applyFont="1" applyFill="1" applyBorder="1" applyAlignment="1">
      <alignment horizontal="right"/>
    </xf>
    <xf numFmtId="0" fontId="20" fillId="0" borderId="7" xfId="7" applyNumberFormat="1" applyFont="1" applyFill="1" applyBorder="1" applyAlignment="1"/>
    <xf numFmtId="38" fontId="20" fillId="0" borderId="14" xfId="1" applyFont="1" applyFill="1" applyBorder="1" applyAlignment="1">
      <alignment horizontal="right"/>
    </xf>
    <xf numFmtId="38" fontId="20" fillId="0" borderId="6" xfId="1" applyFont="1" applyFill="1" applyBorder="1" applyAlignment="1">
      <alignment horizontal="right"/>
    </xf>
    <xf numFmtId="0" fontId="20" fillId="0" borderId="12" xfId="7" applyNumberFormat="1" applyFont="1" applyBorder="1" applyAlignment="1"/>
    <xf numFmtId="0" fontId="20" fillId="0" borderId="12" xfId="7" applyNumberFormat="1" applyFont="1" applyFill="1" applyBorder="1" applyAlignment="1"/>
    <xf numFmtId="38" fontId="20" fillId="0" borderId="15" xfId="1" applyFont="1" applyFill="1" applyBorder="1" applyAlignment="1">
      <alignment horizontal="right"/>
    </xf>
    <xf numFmtId="38" fontId="20" fillId="0" borderId="9" xfId="1" applyFont="1" applyFill="1" applyBorder="1" applyAlignment="1">
      <alignment horizontal="right"/>
    </xf>
    <xf numFmtId="0" fontId="8" fillId="0" borderId="0" xfId="9" applyFont="1" applyFill="1">
      <alignment vertical="center"/>
    </xf>
    <xf numFmtId="0" fontId="8" fillId="0" borderId="0" xfId="9" applyFont="1" applyFill="1" applyBorder="1" applyAlignment="1">
      <alignment horizontal="left" vertical="center"/>
    </xf>
    <xf numFmtId="0" fontId="8" fillId="0" borderId="0" xfId="9" applyFont="1" applyFill="1" applyBorder="1">
      <alignment vertical="center"/>
    </xf>
    <xf numFmtId="0" fontId="9" fillId="0" borderId="0" xfId="9" applyFont="1" applyFill="1" applyBorder="1">
      <alignment vertical="center"/>
    </xf>
    <xf numFmtId="0" fontId="9" fillId="0" borderId="0" xfId="9" applyFont="1" applyFill="1" applyBorder="1" applyAlignment="1">
      <alignment horizontal="right"/>
    </xf>
    <xf numFmtId="0" fontId="9" fillId="0" borderId="10" xfId="9" applyFont="1" applyFill="1" applyBorder="1" applyAlignment="1">
      <alignment horizontal="center" vertical="center"/>
    </xf>
    <xf numFmtId="0" fontId="9" fillId="0" borderId="11" xfId="9" applyFont="1" applyFill="1" applyBorder="1" applyAlignment="1">
      <alignment horizontal="center" vertical="center"/>
    </xf>
    <xf numFmtId="0" fontId="9" fillId="0" borderId="1" xfId="9" applyFont="1" applyFill="1" applyBorder="1" applyAlignment="1">
      <alignment horizontal="center" vertical="center"/>
    </xf>
    <xf numFmtId="0" fontId="9" fillId="0" borderId="13" xfId="9" applyFont="1" applyFill="1" applyBorder="1" applyAlignment="1">
      <alignment horizontal="center" vertical="center"/>
    </xf>
    <xf numFmtId="0" fontId="9" fillId="0" borderId="2" xfId="9" applyFont="1" applyFill="1" applyBorder="1" applyAlignment="1">
      <alignment horizontal="center" vertical="center" wrapText="1"/>
    </xf>
    <xf numFmtId="0" fontId="9" fillId="0" borderId="11" xfId="9" applyFont="1" applyFill="1" applyBorder="1" applyAlignment="1">
      <alignment horizontal="center" vertical="center" wrapText="1"/>
    </xf>
    <xf numFmtId="0" fontId="9" fillId="0" borderId="4" xfId="9" applyFont="1" applyFill="1" applyBorder="1" applyAlignment="1">
      <alignment horizontal="center" vertical="center" wrapText="1"/>
    </xf>
    <xf numFmtId="179" fontId="18" fillId="0" borderId="0" xfId="9" applyNumberFormat="1" applyFont="1" applyFill="1" applyBorder="1" applyAlignment="1">
      <alignment vertical="center"/>
    </xf>
    <xf numFmtId="0" fontId="9" fillId="0" borderId="12" xfId="9" applyFont="1" applyFill="1" applyBorder="1" applyAlignment="1">
      <alignment horizontal="center" vertical="center"/>
    </xf>
    <xf numFmtId="0" fontId="9" fillId="0" borderId="2" xfId="9" applyFont="1" applyFill="1" applyBorder="1" applyAlignment="1">
      <alignment horizontal="center" vertical="center" wrapText="1"/>
    </xf>
    <xf numFmtId="0" fontId="9" fillId="0" borderId="1" xfId="9" applyFont="1" applyFill="1" applyBorder="1" applyAlignment="1">
      <alignment horizontal="center" vertical="center" wrapText="1"/>
    </xf>
    <xf numFmtId="0" fontId="9" fillId="0" borderId="2" xfId="9" applyFont="1" applyFill="1" applyBorder="1" applyAlignment="1">
      <alignment horizontal="center" vertical="center"/>
    </xf>
    <xf numFmtId="0" fontId="9" fillId="0" borderId="9" xfId="9" applyFont="1" applyFill="1" applyBorder="1" applyAlignment="1">
      <alignment horizontal="center" vertical="center" wrapText="1"/>
    </xf>
    <xf numFmtId="179" fontId="18" fillId="0" borderId="0" xfId="9" applyNumberFormat="1" applyFont="1" applyFill="1" applyBorder="1" applyAlignment="1">
      <alignment horizontal="center" vertical="center"/>
    </xf>
    <xf numFmtId="176" fontId="18" fillId="0" borderId="0" xfId="9" applyNumberFormat="1" applyFont="1" applyFill="1" applyBorder="1" applyAlignment="1">
      <alignment vertical="center"/>
    </xf>
    <xf numFmtId="0" fontId="18" fillId="0" borderId="7" xfId="9" applyFont="1" applyFill="1" applyBorder="1" applyAlignment="1">
      <alignment horizontal="center" vertical="center" shrinkToFit="1"/>
    </xf>
    <xf numFmtId="176" fontId="18" fillId="0" borderId="0" xfId="9" applyNumberFormat="1" applyFont="1" applyFill="1" applyBorder="1" applyAlignment="1">
      <alignment horizontal="right" vertical="center" shrinkToFit="1"/>
    </xf>
    <xf numFmtId="179" fontId="18" fillId="0" borderId="0" xfId="9" applyNumberFormat="1" applyFont="1" applyFill="1" applyBorder="1" applyAlignment="1">
      <alignment horizontal="right" vertical="center" shrinkToFit="1"/>
    </xf>
    <xf numFmtId="176" fontId="9" fillId="0" borderId="0" xfId="9" applyNumberFormat="1" applyFont="1" applyFill="1" applyBorder="1" applyAlignment="1">
      <alignment vertical="center"/>
    </xf>
    <xf numFmtId="0" fontId="9" fillId="0" borderId="7" xfId="9" applyFont="1" applyFill="1" applyBorder="1" applyAlignment="1">
      <alignment horizontal="center" vertical="center" shrinkToFit="1"/>
    </xf>
    <xf numFmtId="0" fontId="9" fillId="0" borderId="0" xfId="9" applyFont="1" applyFill="1" applyBorder="1" applyAlignment="1">
      <alignment horizontal="right" vertical="center" shrinkToFit="1"/>
    </xf>
    <xf numFmtId="176" fontId="9" fillId="0" borderId="0" xfId="9" applyNumberFormat="1" applyFont="1" applyFill="1" applyBorder="1" applyAlignment="1">
      <alignment horizontal="right" vertical="center" shrinkToFit="1"/>
    </xf>
    <xf numFmtId="179" fontId="9" fillId="0" borderId="0" xfId="9" applyNumberFormat="1" applyFont="1" applyFill="1" applyBorder="1" applyAlignment="1">
      <alignment horizontal="right" vertical="center" shrinkToFit="1"/>
    </xf>
    <xf numFmtId="38" fontId="9" fillId="0" borderId="0" xfId="1" applyFont="1" applyFill="1" applyBorder="1" applyAlignment="1">
      <alignment horizontal="right" vertical="center" shrinkToFit="1"/>
    </xf>
    <xf numFmtId="0" fontId="9" fillId="0" borderId="12" xfId="9" applyFont="1" applyFill="1" applyBorder="1" applyAlignment="1">
      <alignment horizontal="center" vertical="center" shrinkToFit="1"/>
    </xf>
    <xf numFmtId="0" fontId="9" fillId="0" borderId="8" xfId="9" applyFont="1" applyFill="1" applyBorder="1" applyAlignment="1">
      <alignment horizontal="right" vertical="center" shrinkToFit="1"/>
    </xf>
    <xf numFmtId="176" fontId="9" fillId="0" borderId="8" xfId="9" applyNumberFormat="1" applyFont="1" applyFill="1" applyBorder="1" applyAlignment="1">
      <alignment horizontal="right" vertical="center" shrinkToFit="1"/>
    </xf>
    <xf numFmtId="179" fontId="9" fillId="0" borderId="8" xfId="9" applyNumberFormat="1" applyFont="1" applyFill="1" applyBorder="1" applyAlignment="1">
      <alignment horizontal="right" vertical="center" shrinkToFit="1"/>
    </xf>
    <xf numFmtId="38" fontId="9" fillId="0" borderId="8" xfId="1" applyFont="1" applyFill="1" applyBorder="1" applyAlignment="1">
      <alignment horizontal="right" vertical="center" shrinkToFit="1"/>
    </xf>
    <xf numFmtId="0" fontId="8" fillId="0" borderId="0" xfId="9" applyFont="1" applyFill="1" applyBorder="1" applyAlignment="1">
      <alignment vertical="center"/>
    </xf>
    <xf numFmtId="38" fontId="9" fillId="0" borderId="0" xfId="9" applyNumberFormat="1" applyFont="1" applyFill="1">
      <alignment vertical="center"/>
    </xf>
    <xf numFmtId="0" fontId="9" fillId="0" borderId="0" xfId="9" applyFont="1" applyFill="1" applyAlignment="1"/>
    <xf numFmtId="0" fontId="9" fillId="0" borderId="13" xfId="9" applyFont="1" applyFill="1" applyBorder="1" applyAlignment="1">
      <alignment horizontal="center" vertical="center" wrapText="1"/>
    </xf>
    <xf numFmtId="0" fontId="9" fillId="0" borderId="11" xfId="9" applyFont="1" applyFill="1" applyBorder="1" applyAlignment="1">
      <alignment horizontal="center" vertical="center" wrapText="1"/>
    </xf>
    <xf numFmtId="0" fontId="9" fillId="0" borderId="2" xfId="9" applyFont="1" applyFill="1" applyBorder="1" applyAlignment="1">
      <alignment horizontal="center" vertical="center"/>
    </xf>
    <xf numFmtId="0" fontId="9" fillId="0" borderId="0" xfId="9" applyFont="1" applyFill="1" applyBorder="1" applyAlignment="1">
      <alignment horizontal="center" vertical="center" wrapText="1" shrinkToFit="1"/>
    </xf>
    <xf numFmtId="0" fontId="9" fillId="0" borderId="7" xfId="9" applyFont="1" applyFill="1" applyBorder="1" applyAlignment="1">
      <alignment horizontal="center" vertical="center" wrapText="1" shrinkToFit="1"/>
    </xf>
    <xf numFmtId="176" fontId="9" fillId="0" borderId="6" xfId="9" applyNumberFormat="1" applyFont="1" applyFill="1" applyBorder="1" applyAlignment="1">
      <alignment horizontal="right" vertical="center" shrinkToFit="1"/>
    </xf>
    <xf numFmtId="0" fontId="18" fillId="0" borderId="8" xfId="9" applyFont="1" applyFill="1" applyBorder="1" applyAlignment="1">
      <alignment horizontal="center" vertical="center" wrapText="1" shrinkToFit="1"/>
    </xf>
    <xf numFmtId="0" fontId="18" fillId="0" borderId="12" xfId="9" applyFont="1" applyFill="1" applyBorder="1" applyAlignment="1">
      <alignment horizontal="center" vertical="center" wrapText="1" shrinkToFit="1"/>
    </xf>
    <xf numFmtId="176" fontId="18" fillId="0" borderId="9" xfId="9" applyNumberFormat="1" applyFont="1" applyFill="1" applyBorder="1" applyAlignment="1">
      <alignment horizontal="right" vertical="center" shrinkToFit="1"/>
    </xf>
    <xf numFmtId="176" fontId="18" fillId="0" borderId="8" xfId="9" applyNumberFormat="1" applyFont="1" applyFill="1" applyBorder="1" applyAlignment="1">
      <alignment horizontal="right" vertical="center" shrinkToFit="1"/>
    </xf>
    <xf numFmtId="179" fontId="18" fillId="0" borderId="8" xfId="9" applyNumberFormat="1" applyFont="1" applyFill="1" applyBorder="1" applyAlignment="1">
      <alignment horizontal="right" vertical="center" shrinkToFit="1"/>
    </xf>
  </cellXfs>
  <cellStyles count="10">
    <cellStyle name="ハイパーリンク" xfId="2" builtinId="8"/>
    <cellStyle name="桁区切り" xfId="1" builtinId="6"/>
    <cellStyle name="桁区切り 2" xfId="6"/>
    <cellStyle name="桁区切り 2 2" xfId="4"/>
    <cellStyle name="標準" xfId="0" builtinId="0"/>
    <cellStyle name="標準 2" xfId="9"/>
    <cellStyle name="標準 2 2" xfId="3"/>
    <cellStyle name="標準 2 2 2" xfId="5"/>
    <cellStyle name="標準 3" xfId="7"/>
    <cellStyle name="標準_h14_gaiyo"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_&#12304;&#21407;&#31295;&#12305;2025(&#20196;&#21644;7)&#24180;&#29256;&#37089;&#23665;&#24066;&#32113;&#3533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1-1"/>
      <sheetName val="1-2"/>
      <sheetName val="1-3(1)"/>
      <sheetName val="1-3(2)"/>
      <sheetName val="1-4"/>
      <sheetName val="1-5"/>
      <sheetName val="1-6"/>
      <sheetName val="1-7"/>
      <sheetName val="1-8"/>
      <sheetName val="1-9"/>
      <sheetName val="1-10"/>
      <sheetName val="1-11"/>
      <sheetName val="2-1"/>
      <sheetName val="2-2"/>
      <sheetName val="2-3"/>
      <sheetName val="2-4"/>
      <sheetName val="2-5"/>
      <sheetName val="2-6"/>
      <sheetName val="2-7"/>
      <sheetName val="2-8"/>
      <sheetName val="2-9"/>
      <sheetName val="2-10"/>
      <sheetName val="2-11"/>
      <sheetName val="2-12"/>
      <sheetName val="2-13"/>
      <sheetName val="2-14"/>
      <sheetName val="2-15"/>
      <sheetName val="2-16"/>
      <sheetName val="3-1"/>
      <sheetName val="3-2"/>
      <sheetName val="3-3"/>
      <sheetName val="3-4"/>
      <sheetName val="4-1"/>
      <sheetName val="4-2"/>
      <sheetName val="4-3"/>
      <sheetName val="4-4"/>
      <sheetName val="4-5"/>
      <sheetName val="5-1"/>
      <sheetName val="5-2"/>
      <sheetName val="5-3"/>
      <sheetName val="5-4"/>
      <sheetName val="5-5"/>
      <sheetName val="5-6"/>
      <sheetName val="5-7"/>
      <sheetName val="5-8"/>
      <sheetName val="6-1"/>
      <sheetName val="6-2"/>
      <sheetName val="6-3"/>
      <sheetName val="6-4"/>
      <sheetName val="6-5"/>
      <sheetName val="6-6"/>
      <sheetName val="6-7"/>
      <sheetName val="6-8"/>
      <sheetName val="6-9"/>
      <sheetName val="7-1"/>
      <sheetName val="7-2"/>
      <sheetName val="7-3"/>
      <sheetName val="7-4"/>
      <sheetName val="8-1"/>
      <sheetName val="8-2"/>
      <sheetName val="8-3"/>
      <sheetName val="8-4"/>
      <sheetName val="8-5"/>
      <sheetName val="8-6"/>
      <sheetName val="8-7"/>
      <sheetName val="8-8"/>
      <sheetName val="8-9"/>
      <sheetName val="8-10"/>
      <sheetName val="9-1"/>
      <sheetName val="9-2"/>
      <sheetName val="9-3"/>
      <sheetName val="9-4"/>
      <sheetName val="9-5"/>
      <sheetName val="10-1"/>
      <sheetName val="10-2"/>
      <sheetName val="10-3"/>
      <sheetName val="10-4"/>
      <sheetName val="10-5"/>
      <sheetName val="10-6"/>
      <sheetName val="10-7"/>
      <sheetName val="10-8"/>
      <sheetName val="10-9(1)"/>
      <sheetName val="10-9(2)"/>
      <sheetName val="10-10"/>
      <sheetName val="11-1"/>
      <sheetName val="11-2"/>
      <sheetName val="11-3"/>
      <sheetName val="11-4"/>
      <sheetName val="11-5"/>
      <sheetName val="11-6"/>
      <sheetName val="11-7"/>
      <sheetName val="12-1"/>
      <sheetName val="12-2"/>
      <sheetName val="12-3"/>
      <sheetName val="12-4"/>
      <sheetName val="12-5"/>
      <sheetName val="12-6"/>
      <sheetName val="12-7(1)"/>
      <sheetName val="12-7(2)"/>
      <sheetName val="12-7(3)"/>
      <sheetName val="13-1"/>
      <sheetName val="13-2"/>
      <sheetName val="13-3"/>
      <sheetName val="13-4"/>
      <sheetName val="13-5"/>
      <sheetName val="13-6"/>
      <sheetName val="13-7"/>
      <sheetName val="13-8"/>
      <sheetName val="13-9"/>
      <sheetName val="13-10"/>
      <sheetName val="13-11"/>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15-4"/>
      <sheetName val="15-5"/>
      <sheetName val="15-6"/>
      <sheetName val="15-7"/>
      <sheetName val="15-8"/>
      <sheetName val="16-1"/>
      <sheetName val="16-2"/>
      <sheetName val="16-3(1)"/>
      <sheetName val="16-3(2)"/>
      <sheetName val="16-4"/>
      <sheetName val="16-5"/>
      <sheetName val="17-1"/>
      <sheetName val="17-2"/>
      <sheetName val="17-3"/>
      <sheetName val="17-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zoomScale="70" zoomScaleNormal="70" workbookViewId="0">
      <selection activeCell="C15" sqref="C15"/>
    </sheetView>
  </sheetViews>
  <sheetFormatPr defaultColWidth="9.25" defaultRowHeight="25.5" customHeight="1" x14ac:dyDescent="0.15"/>
  <cols>
    <col min="1" max="1" width="9.25" style="1"/>
    <col min="2" max="2" width="36.875" style="14" customWidth="1"/>
    <col min="3" max="4" width="9.25" style="9"/>
    <col min="5" max="16384" width="9.25" style="10"/>
  </cols>
  <sheetData>
    <row r="1" spans="1:6" s="2" customFormat="1" ht="25.5" customHeight="1" x14ac:dyDescent="0.2">
      <c r="A1" s="1"/>
      <c r="C1" s="3" t="s">
        <v>0</v>
      </c>
      <c r="D1" s="4" t="s">
        <v>1</v>
      </c>
    </row>
    <row r="2" spans="1:6" s="2" customFormat="1" ht="25.5" customHeight="1" x14ac:dyDescent="0.2">
      <c r="A2" s="5" t="s">
        <v>2</v>
      </c>
      <c r="C2" s="6"/>
      <c r="D2" s="7"/>
    </row>
    <row r="3" spans="1:6" ht="25.5" customHeight="1" x14ac:dyDescent="0.2">
      <c r="A3" s="13"/>
      <c r="B3" s="8" t="s">
        <v>3</v>
      </c>
    </row>
    <row r="4" spans="1:6" ht="25.5" customHeight="1" x14ac:dyDescent="0.2">
      <c r="A4" s="11" t="s">
        <v>4</v>
      </c>
      <c r="B4" s="12" t="s">
        <v>5</v>
      </c>
    </row>
    <row r="5" spans="1:6" s="9" customFormat="1" ht="25.5" customHeight="1" x14ac:dyDescent="0.2">
      <c r="A5" s="11" t="s">
        <v>6</v>
      </c>
      <c r="B5" s="12" t="s">
        <v>7</v>
      </c>
      <c r="E5" s="10"/>
      <c r="F5" s="10"/>
    </row>
    <row r="6" spans="1:6" s="9" customFormat="1" ht="25.5" customHeight="1" x14ac:dyDescent="0.2">
      <c r="A6" s="11" t="s">
        <v>8</v>
      </c>
      <c r="B6" s="12" t="s">
        <v>9</v>
      </c>
      <c r="E6" s="10"/>
      <c r="F6" s="10"/>
    </row>
    <row r="7" spans="1:6" s="9" customFormat="1" ht="25.5" customHeight="1" x14ac:dyDescent="0.2">
      <c r="A7" s="11" t="s">
        <v>10</v>
      </c>
      <c r="B7" s="12" t="s">
        <v>11</v>
      </c>
      <c r="E7" s="10"/>
      <c r="F7" s="10"/>
    </row>
    <row r="8" spans="1:6" s="9" customFormat="1" ht="25.5" customHeight="1" x14ac:dyDescent="0.2">
      <c r="A8" s="11" t="s">
        <v>12</v>
      </c>
      <c r="B8" s="12" t="s">
        <v>13</v>
      </c>
      <c r="E8" s="10"/>
      <c r="F8" s="10"/>
    </row>
    <row r="9" spans="1:6" s="9" customFormat="1" ht="25.5" customHeight="1" x14ac:dyDescent="0.2">
      <c r="A9" s="11" t="s">
        <v>14</v>
      </c>
      <c r="B9" s="12" t="s">
        <v>15</v>
      </c>
      <c r="E9" s="10"/>
      <c r="F9" s="10"/>
    </row>
    <row r="10" spans="1:6" s="9" customFormat="1" ht="25.5" customHeight="1" x14ac:dyDescent="0.2">
      <c r="A10" s="11" t="s">
        <v>16</v>
      </c>
      <c r="B10" s="12" t="s">
        <v>17</v>
      </c>
      <c r="E10" s="10"/>
      <c r="F10" s="10"/>
    </row>
    <row r="11" spans="1:6" s="9" customFormat="1" ht="25.5" customHeight="1" x14ac:dyDescent="0.2">
      <c r="A11" s="11" t="s">
        <v>18</v>
      </c>
      <c r="B11" s="12" t="s">
        <v>19</v>
      </c>
      <c r="E11" s="10"/>
      <c r="F11" s="10"/>
    </row>
    <row r="12" spans="1:6" s="9" customFormat="1" ht="25.5" customHeight="1" x14ac:dyDescent="0.2">
      <c r="A12" s="13"/>
      <c r="B12" s="14"/>
      <c r="E12" s="10"/>
      <c r="F12" s="10"/>
    </row>
  </sheetData>
  <phoneticPr fontId="4"/>
  <hyperlinks>
    <hyperlink ref="A4" location="'5-1'!A1" display="5-1"/>
    <hyperlink ref="A5" location="'5-2'!A1" display="5-2"/>
    <hyperlink ref="A6" location="'5-3'!A1" display="5-3"/>
    <hyperlink ref="A7" location="'5-4'!A1" display="5-4"/>
    <hyperlink ref="A8" location="'5-5'!A1" display="5-5"/>
    <hyperlink ref="A9" location="'5-6'!A1" display="5-6"/>
    <hyperlink ref="A10" location="'5-7'!A1" display="5-7"/>
    <hyperlink ref="A11" location="'5-8'!A1" display="5-8"/>
    <hyperlink ref="B4" location="'5-1'!A1" display="5-1.商業の概況"/>
    <hyperlink ref="B5" location="'5-2'!A1" display="5-2.商業の推移"/>
    <hyperlink ref="B6" location="'5-3'!A1" display="5-3.業種別売場面積 "/>
    <hyperlink ref="B7" location="'5-4'!A1" display="5-4.全国及び県内各市の推移"/>
    <hyperlink ref="B8" location="'5-5'!A1" display="5-5.県内地区別の推移 "/>
    <hyperlink ref="B9" location="'5-6'!A1" display="5-6.工業の概況 "/>
    <hyperlink ref="B10" location="'5-7'!A1" display="5-7.工業の規模別構成比 "/>
    <hyperlink ref="B11" location="'5-8'!A1" display="5-8.工業の推移  "/>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74"/>
  <sheetViews>
    <sheetView zoomScaleNormal="100" zoomScaleSheetLayoutView="85" workbookViewId="0"/>
  </sheetViews>
  <sheetFormatPr defaultColWidth="8.875" defaultRowHeight="21.6" customHeight="1" x14ac:dyDescent="0.4"/>
  <cols>
    <col min="1" max="1" width="5.5" style="15" customWidth="1"/>
    <col min="2" max="2" width="35.875" style="15" customWidth="1"/>
    <col min="3" max="6" width="16.125" style="15" customWidth="1"/>
    <col min="7" max="7" width="2.5" style="15" customWidth="1"/>
    <col min="8" max="8" width="11.75" style="15" customWidth="1"/>
    <col min="9" max="16384" width="8.875" style="15"/>
  </cols>
  <sheetData>
    <row r="1" spans="1:8" ht="22.5" customHeight="1" x14ac:dyDescent="0.4">
      <c r="F1" s="16" t="s">
        <v>20</v>
      </c>
      <c r="H1" s="17" t="s">
        <v>21</v>
      </c>
    </row>
    <row r="2" spans="1:8" ht="22.5" customHeight="1" x14ac:dyDescent="0.4">
      <c r="A2" s="18" t="s">
        <v>22</v>
      </c>
    </row>
    <row r="3" spans="1:8" s="19" customFormat="1" ht="22.5" customHeight="1" x14ac:dyDescent="0.15">
      <c r="B3" s="20"/>
      <c r="F3" s="21" t="s">
        <v>23</v>
      </c>
    </row>
    <row r="4" spans="1:8" ht="27" x14ac:dyDescent="0.4">
      <c r="A4" s="22"/>
      <c r="B4" s="22" t="s">
        <v>24</v>
      </c>
      <c r="C4" s="23" t="s">
        <v>25</v>
      </c>
      <c r="D4" s="24" t="s">
        <v>26</v>
      </c>
      <c r="E4" s="24" t="s">
        <v>27</v>
      </c>
      <c r="F4" s="25" t="s">
        <v>28</v>
      </c>
    </row>
    <row r="5" spans="1:8" ht="21" customHeight="1" x14ac:dyDescent="0.4">
      <c r="B5" s="26" t="s">
        <v>29</v>
      </c>
      <c r="C5" s="27">
        <f>C6+C32</f>
        <v>3092</v>
      </c>
      <c r="D5" s="28">
        <f>D6+D32</f>
        <v>28994</v>
      </c>
      <c r="E5" s="28">
        <f>E6+E32</f>
        <v>1401370</v>
      </c>
      <c r="F5" s="28"/>
      <c r="G5" s="29"/>
    </row>
    <row r="6" spans="1:8" ht="21.75" customHeight="1" x14ac:dyDescent="0.4">
      <c r="B6" s="26" t="s">
        <v>30</v>
      </c>
      <c r="C6" s="30">
        <f>SUM(C7,C8,C12,C15,C22,C27,)</f>
        <v>1089</v>
      </c>
      <c r="D6" s="29">
        <f>SUM(D7,D8,D12,D15,D22,D27,)</f>
        <v>10737</v>
      </c>
      <c r="E6" s="29">
        <f>SUM(E7,E8,E12,E15,E22,E27,)</f>
        <v>976387</v>
      </c>
      <c r="F6" s="31"/>
      <c r="G6" s="29"/>
    </row>
    <row r="7" spans="1:8" ht="21.75" customHeight="1" x14ac:dyDescent="0.4">
      <c r="A7" s="15">
        <v>50</v>
      </c>
      <c r="B7" s="32" t="s">
        <v>31</v>
      </c>
      <c r="C7" s="33">
        <v>9</v>
      </c>
      <c r="D7" s="34">
        <v>49</v>
      </c>
      <c r="E7" s="34">
        <v>3174</v>
      </c>
      <c r="F7" s="31" t="s">
        <v>32</v>
      </c>
    </row>
    <row r="8" spans="1:8" ht="21.75" customHeight="1" x14ac:dyDescent="0.4">
      <c r="A8" s="15">
        <v>51</v>
      </c>
      <c r="B8" s="32" t="s">
        <v>33</v>
      </c>
      <c r="C8" s="33">
        <v>21</v>
      </c>
      <c r="D8" s="34">
        <v>110</v>
      </c>
      <c r="E8" s="34">
        <v>3097</v>
      </c>
      <c r="F8" s="31" t="s">
        <v>32</v>
      </c>
    </row>
    <row r="9" spans="1:8" ht="21.75" customHeight="1" x14ac:dyDescent="0.4">
      <c r="A9" s="15">
        <v>511</v>
      </c>
      <c r="B9" s="32" t="s">
        <v>34</v>
      </c>
      <c r="C9" s="33">
        <v>3</v>
      </c>
      <c r="D9" s="34">
        <v>11</v>
      </c>
      <c r="E9" s="31" t="s">
        <v>35</v>
      </c>
      <c r="F9" s="31" t="s">
        <v>32</v>
      </c>
    </row>
    <row r="10" spans="1:8" ht="21.75" customHeight="1" x14ac:dyDescent="0.4">
      <c r="A10" s="15">
        <v>512</v>
      </c>
      <c r="B10" s="32" t="s">
        <v>36</v>
      </c>
      <c r="C10" s="33">
        <v>7</v>
      </c>
      <c r="D10" s="34">
        <v>37</v>
      </c>
      <c r="E10" s="31" t="s">
        <v>35</v>
      </c>
      <c r="F10" s="31" t="s">
        <v>32</v>
      </c>
    </row>
    <row r="11" spans="1:8" ht="21.75" customHeight="1" x14ac:dyDescent="0.4">
      <c r="A11" s="15">
        <v>513</v>
      </c>
      <c r="B11" s="32" t="s">
        <v>37</v>
      </c>
      <c r="C11" s="33">
        <v>11</v>
      </c>
      <c r="D11" s="34">
        <v>62</v>
      </c>
      <c r="E11" s="34">
        <v>2131</v>
      </c>
      <c r="F11" s="31" t="s">
        <v>32</v>
      </c>
    </row>
    <row r="12" spans="1:8" ht="21.75" customHeight="1" x14ac:dyDescent="0.4">
      <c r="A12" s="15">
        <v>52</v>
      </c>
      <c r="B12" s="32" t="s">
        <v>38</v>
      </c>
      <c r="C12" s="33">
        <v>186</v>
      </c>
      <c r="D12" s="34">
        <v>2746</v>
      </c>
      <c r="E12" s="34">
        <v>303538</v>
      </c>
      <c r="F12" s="31" t="s">
        <v>32</v>
      </c>
    </row>
    <row r="13" spans="1:8" ht="21.75" customHeight="1" x14ac:dyDescent="0.4">
      <c r="A13" s="15">
        <v>521</v>
      </c>
      <c r="B13" s="32" t="s">
        <v>39</v>
      </c>
      <c r="C13" s="33">
        <v>78</v>
      </c>
      <c r="D13" s="34">
        <v>1274</v>
      </c>
      <c r="E13" s="34">
        <v>108434</v>
      </c>
      <c r="F13" s="31" t="s">
        <v>32</v>
      </c>
    </row>
    <row r="14" spans="1:8" ht="21.75" customHeight="1" x14ac:dyDescent="0.4">
      <c r="A14" s="15">
        <v>522</v>
      </c>
      <c r="B14" s="32" t="s">
        <v>40</v>
      </c>
      <c r="C14" s="33">
        <v>108</v>
      </c>
      <c r="D14" s="34">
        <v>1472</v>
      </c>
      <c r="E14" s="34">
        <v>195104</v>
      </c>
      <c r="F14" s="31" t="s">
        <v>32</v>
      </c>
    </row>
    <row r="15" spans="1:8" ht="21.75" customHeight="1" x14ac:dyDescent="0.4">
      <c r="A15" s="15">
        <v>53</v>
      </c>
      <c r="B15" s="32" t="s">
        <v>41</v>
      </c>
      <c r="C15" s="33">
        <v>257</v>
      </c>
      <c r="D15" s="34">
        <v>1899</v>
      </c>
      <c r="E15" s="34">
        <v>171328</v>
      </c>
      <c r="F15" s="31" t="s">
        <v>32</v>
      </c>
    </row>
    <row r="16" spans="1:8" ht="21.75" customHeight="1" x14ac:dyDescent="0.4">
      <c r="A16" s="15">
        <v>531</v>
      </c>
      <c r="B16" s="32" t="s">
        <v>42</v>
      </c>
      <c r="C16" s="33">
        <v>122</v>
      </c>
      <c r="D16" s="34">
        <v>996</v>
      </c>
      <c r="E16" s="34">
        <v>94654</v>
      </c>
      <c r="F16" s="31" t="s">
        <v>32</v>
      </c>
    </row>
    <row r="17" spans="1:7" ht="21.75" customHeight="1" x14ac:dyDescent="0.4">
      <c r="A17" s="15">
        <v>532</v>
      </c>
      <c r="B17" s="32" t="s">
        <v>43</v>
      </c>
      <c r="C17" s="33">
        <v>60</v>
      </c>
      <c r="D17" s="34">
        <v>369</v>
      </c>
      <c r="E17" s="34">
        <v>30219</v>
      </c>
      <c r="F17" s="31" t="s">
        <v>32</v>
      </c>
    </row>
    <row r="18" spans="1:7" ht="21.75" customHeight="1" x14ac:dyDescent="0.4">
      <c r="A18" s="15">
        <v>533</v>
      </c>
      <c r="B18" s="32" t="s">
        <v>44</v>
      </c>
      <c r="C18" s="33">
        <v>19</v>
      </c>
      <c r="D18" s="34">
        <v>162</v>
      </c>
      <c r="E18" s="34">
        <v>27178</v>
      </c>
      <c r="F18" s="31" t="s">
        <v>32</v>
      </c>
    </row>
    <row r="19" spans="1:7" ht="21.75" customHeight="1" x14ac:dyDescent="0.4">
      <c r="A19" s="15">
        <v>534</v>
      </c>
      <c r="B19" s="32" t="s">
        <v>45</v>
      </c>
      <c r="C19" s="33">
        <v>18</v>
      </c>
      <c r="D19" s="34">
        <v>163</v>
      </c>
      <c r="E19" s="34">
        <v>13151</v>
      </c>
      <c r="F19" s="31" t="s">
        <v>32</v>
      </c>
    </row>
    <row r="20" spans="1:7" ht="21.75" customHeight="1" x14ac:dyDescent="0.4">
      <c r="A20" s="15">
        <v>535</v>
      </c>
      <c r="B20" s="32" t="s">
        <v>46</v>
      </c>
      <c r="C20" s="33">
        <v>9</v>
      </c>
      <c r="D20" s="34">
        <v>43</v>
      </c>
      <c r="E20" s="34">
        <v>3368</v>
      </c>
      <c r="F20" s="31" t="s">
        <v>32</v>
      </c>
    </row>
    <row r="21" spans="1:7" ht="21.75" customHeight="1" x14ac:dyDescent="0.4">
      <c r="A21" s="15">
        <v>536</v>
      </c>
      <c r="B21" s="32" t="s">
        <v>47</v>
      </c>
      <c r="C21" s="33">
        <v>29</v>
      </c>
      <c r="D21" s="34">
        <v>166</v>
      </c>
      <c r="E21" s="34">
        <v>2758</v>
      </c>
      <c r="F21" s="31" t="s">
        <v>32</v>
      </c>
    </row>
    <row r="22" spans="1:7" ht="21.75" customHeight="1" x14ac:dyDescent="0.4">
      <c r="A22" s="15">
        <v>54</v>
      </c>
      <c r="B22" s="32" t="s">
        <v>48</v>
      </c>
      <c r="C22" s="33">
        <v>410</v>
      </c>
      <c r="D22" s="34">
        <v>4071</v>
      </c>
      <c r="E22" s="34">
        <v>286427</v>
      </c>
      <c r="F22" s="31" t="s">
        <v>32</v>
      </c>
    </row>
    <row r="23" spans="1:7" ht="21.75" customHeight="1" x14ac:dyDescent="0.4">
      <c r="A23" s="15">
        <v>541</v>
      </c>
      <c r="B23" s="32" t="s">
        <v>49</v>
      </c>
      <c r="C23" s="33">
        <v>168</v>
      </c>
      <c r="D23" s="34">
        <v>1207</v>
      </c>
      <c r="E23" s="34">
        <v>114117</v>
      </c>
      <c r="F23" s="31" t="s">
        <v>32</v>
      </c>
    </row>
    <row r="24" spans="1:7" ht="21.75" customHeight="1" x14ac:dyDescent="0.4">
      <c r="A24" s="15">
        <v>542</v>
      </c>
      <c r="B24" s="32" t="s">
        <v>50</v>
      </c>
      <c r="C24" s="33">
        <v>69</v>
      </c>
      <c r="D24" s="34">
        <v>1015</v>
      </c>
      <c r="E24" s="34">
        <v>40686</v>
      </c>
      <c r="F24" s="31" t="s">
        <v>32</v>
      </c>
    </row>
    <row r="25" spans="1:7" ht="21.75" customHeight="1" x14ac:dyDescent="0.4">
      <c r="A25" s="15">
        <v>543</v>
      </c>
      <c r="B25" s="32" t="s">
        <v>51</v>
      </c>
      <c r="C25" s="33">
        <v>108</v>
      </c>
      <c r="D25" s="34">
        <v>973</v>
      </c>
      <c r="E25" s="34">
        <v>75829</v>
      </c>
      <c r="F25" s="31" t="s">
        <v>32</v>
      </c>
    </row>
    <row r="26" spans="1:7" ht="21.75" customHeight="1" x14ac:dyDescent="0.4">
      <c r="A26" s="15">
        <v>549</v>
      </c>
      <c r="B26" s="32" t="s">
        <v>52</v>
      </c>
      <c r="C26" s="33">
        <v>65</v>
      </c>
      <c r="D26" s="34">
        <v>876</v>
      </c>
      <c r="E26" s="34">
        <v>55794</v>
      </c>
      <c r="F26" s="31" t="s">
        <v>32</v>
      </c>
    </row>
    <row r="27" spans="1:7" ht="21.75" customHeight="1" x14ac:dyDescent="0.4">
      <c r="A27" s="15">
        <v>55</v>
      </c>
      <c r="B27" s="32" t="s">
        <v>53</v>
      </c>
      <c r="C27" s="33">
        <v>206</v>
      </c>
      <c r="D27" s="34">
        <v>1862</v>
      </c>
      <c r="E27" s="34">
        <v>208823</v>
      </c>
      <c r="F27" s="31" t="s">
        <v>32</v>
      </c>
    </row>
    <row r="28" spans="1:7" ht="21.75" customHeight="1" x14ac:dyDescent="0.4">
      <c r="A28" s="15">
        <v>551</v>
      </c>
      <c r="B28" s="32" t="s">
        <v>54</v>
      </c>
      <c r="C28" s="33">
        <v>43</v>
      </c>
      <c r="D28" s="34">
        <v>379</v>
      </c>
      <c r="E28" s="34">
        <v>24800</v>
      </c>
      <c r="F28" s="31" t="s">
        <v>32</v>
      </c>
    </row>
    <row r="29" spans="1:7" ht="21.75" customHeight="1" x14ac:dyDescent="0.4">
      <c r="A29" s="15">
        <v>552</v>
      </c>
      <c r="B29" s="32" t="s">
        <v>55</v>
      </c>
      <c r="C29" s="33">
        <v>57</v>
      </c>
      <c r="D29" s="34">
        <v>847</v>
      </c>
      <c r="E29" s="34">
        <v>96463</v>
      </c>
      <c r="F29" s="31" t="s">
        <v>32</v>
      </c>
    </row>
    <row r="30" spans="1:7" ht="21.75" customHeight="1" x14ac:dyDescent="0.4">
      <c r="A30" s="15">
        <v>553</v>
      </c>
      <c r="B30" s="32" t="s">
        <v>56</v>
      </c>
      <c r="C30" s="33">
        <v>16</v>
      </c>
      <c r="D30" s="34">
        <v>80</v>
      </c>
      <c r="E30" s="34">
        <v>4926</v>
      </c>
      <c r="F30" s="31" t="s">
        <v>32</v>
      </c>
    </row>
    <row r="31" spans="1:7" ht="21.75" customHeight="1" x14ac:dyDescent="0.4">
      <c r="A31" s="34">
        <v>559</v>
      </c>
      <c r="B31" s="32" t="s">
        <v>57</v>
      </c>
      <c r="C31" s="33">
        <v>90</v>
      </c>
      <c r="D31" s="34">
        <v>556</v>
      </c>
      <c r="E31" s="34">
        <v>82634</v>
      </c>
      <c r="F31" s="31" t="s">
        <v>32</v>
      </c>
    </row>
    <row r="32" spans="1:7" ht="21.75" customHeight="1" x14ac:dyDescent="0.4">
      <c r="B32" s="26" t="s">
        <v>58</v>
      </c>
      <c r="C32" s="30">
        <f>SUM(C33,C36,C42,C50,C54,C64)</f>
        <v>2003</v>
      </c>
      <c r="D32" s="29">
        <f>SUM(D33,D36,D42,D50,D54,D64)</f>
        <v>18257</v>
      </c>
      <c r="E32" s="29">
        <f>SUM(E33,E36,E42,E50,E54,E64)</f>
        <v>424983</v>
      </c>
      <c r="F32" s="29">
        <f>SUM(F33,F36,F42,F50,F54,F64)</f>
        <v>469117</v>
      </c>
      <c r="G32" s="29"/>
    </row>
    <row r="33" spans="1:6" ht="21.75" customHeight="1" x14ac:dyDescent="0.4">
      <c r="A33" s="15">
        <v>56</v>
      </c>
      <c r="B33" s="32" t="s">
        <v>59</v>
      </c>
      <c r="C33" s="33">
        <v>7</v>
      </c>
      <c r="D33" s="34">
        <v>575</v>
      </c>
      <c r="E33" s="34">
        <v>20803</v>
      </c>
      <c r="F33" s="34">
        <v>47500</v>
      </c>
    </row>
    <row r="34" spans="1:6" ht="21.75" customHeight="1" x14ac:dyDescent="0.4">
      <c r="A34" s="15">
        <v>561</v>
      </c>
      <c r="B34" s="32" t="s">
        <v>60</v>
      </c>
      <c r="C34" s="33">
        <v>3</v>
      </c>
      <c r="D34" s="34">
        <v>502</v>
      </c>
      <c r="E34" s="34">
        <v>19255</v>
      </c>
      <c r="F34" s="34">
        <v>44752</v>
      </c>
    </row>
    <row r="35" spans="1:6" ht="21.75" customHeight="1" x14ac:dyDescent="0.4">
      <c r="A35" s="15">
        <v>569</v>
      </c>
      <c r="B35" s="32" t="s">
        <v>61</v>
      </c>
      <c r="C35" s="33">
        <v>4</v>
      </c>
      <c r="D35" s="34">
        <v>73</v>
      </c>
      <c r="E35" s="34">
        <v>1548</v>
      </c>
      <c r="F35" s="34">
        <v>2748</v>
      </c>
    </row>
    <row r="36" spans="1:6" ht="21.75" customHeight="1" x14ac:dyDescent="0.4">
      <c r="A36" s="15">
        <v>57</v>
      </c>
      <c r="B36" s="32" t="s">
        <v>62</v>
      </c>
      <c r="C36" s="33">
        <v>280</v>
      </c>
      <c r="D36" s="34">
        <v>1379</v>
      </c>
      <c r="E36" s="34">
        <v>25773</v>
      </c>
      <c r="F36" s="34">
        <v>72740</v>
      </c>
    </row>
    <row r="37" spans="1:6" ht="21.75" customHeight="1" x14ac:dyDescent="0.4">
      <c r="A37" s="15">
        <v>571</v>
      </c>
      <c r="B37" s="32" t="s">
        <v>63</v>
      </c>
      <c r="C37" s="33">
        <v>32</v>
      </c>
      <c r="D37" s="34">
        <v>115</v>
      </c>
      <c r="E37" s="34">
        <v>1801</v>
      </c>
      <c r="F37" s="34">
        <v>4568</v>
      </c>
    </row>
    <row r="38" spans="1:6" ht="21.75" customHeight="1" x14ac:dyDescent="0.4">
      <c r="A38" s="15">
        <v>572</v>
      </c>
      <c r="B38" s="35" t="s">
        <v>64</v>
      </c>
      <c r="C38" s="33">
        <v>43</v>
      </c>
      <c r="D38" s="34">
        <v>190</v>
      </c>
      <c r="E38" s="34">
        <v>3307</v>
      </c>
      <c r="F38" s="34">
        <v>13569</v>
      </c>
    </row>
    <row r="39" spans="1:6" ht="21.75" customHeight="1" x14ac:dyDescent="0.4">
      <c r="A39" s="15">
        <v>573</v>
      </c>
      <c r="B39" s="32" t="s">
        <v>65</v>
      </c>
      <c r="C39" s="33">
        <v>121</v>
      </c>
      <c r="D39" s="34">
        <v>628</v>
      </c>
      <c r="E39" s="34">
        <v>13016</v>
      </c>
      <c r="F39" s="34">
        <v>31588</v>
      </c>
    </row>
    <row r="40" spans="1:6" ht="21.75" customHeight="1" x14ac:dyDescent="0.4">
      <c r="A40" s="15">
        <v>574</v>
      </c>
      <c r="B40" s="32" t="s">
        <v>66</v>
      </c>
      <c r="C40" s="33">
        <v>18</v>
      </c>
      <c r="D40" s="34">
        <v>71</v>
      </c>
      <c r="E40" s="34">
        <v>1288</v>
      </c>
      <c r="F40" s="34">
        <v>5317</v>
      </c>
    </row>
    <row r="41" spans="1:6" ht="21.75" customHeight="1" x14ac:dyDescent="0.4">
      <c r="A41" s="15">
        <v>579</v>
      </c>
      <c r="B41" s="32" t="s">
        <v>67</v>
      </c>
      <c r="C41" s="33">
        <v>66</v>
      </c>
      <c r="D41" s="34">
        <v>375</v>
      </c>
      <c r="E41" s="34">
        <v>6362</v>
      </c>
      <c r="F41" s="34">
        <v>17698</v>
      </c>
    </row>
    <row r="42" spans="1:6" ht="30" customHeight="1" x14ac:dyDescent="0.4">
      <c r="A42" s="15">
        <v>58</v>
      </c>
      <c r="B42" s="32" t="s">
        <v>68</v>
      </c>
      <c r="C42" s="33">
        <v>560</v>
      </c>
      <c r="D42" s="34">
        <v>7050</v>
      </c>
      <c r="E42" s="34">
        <v>116718</v>
      </c>
      <c r="F42" s="34">
        <v>119507</v>
      </c>
    </row>
    <row r="43" spans="1:6" ht="21.6" customHeight="1" x14ac:dyDescent="0.4">
      <c r="A43" s="15">
        <v>581</v>
      </c>
      <c r="B43" s="32" t="s">
        <v>69</v>
      </c>
      <c r="C43" s="33">
        <v>56</v>
      </c>
      <c r="D43" s="34">
        <v>2352</v>
      </c>
      <c r="E43" s="34">
        <v>56936</v>
      </c>
      <c r="F43" s="34">
        <v>52888</v>
      </c>
    </row>
    <row r="44" spans="1:6" ht="21.6" customHeight="1" x14ac:dyDescent="0.4">
      <c r="A44" s="15">
        <v>582</v>
      </c>
      <c r="B44" s="32" t="s">
        <v>70</v>
      </c>
      <c r="C44" s="33">
        <v>37</v>
      </c>
      <c r="D44" s="34">
        <v>280</v>
      </c>
      <c r="E44" s="34">
        <v>4187</v>
      </c>
      <c r="F44" s="34">
        <v>4713</v>
      </c>
    </row>
    <row r="45" spans="1:6" ht="21.6" customHeight="1" x14ac:dyDescent="0.4">
      <c r="A45" s="15">
        <v>583</v>
      </c>
      <c r="B45" s="32" t="s">
        <v>71</v>
      </c>
      <c r="C45" s="33">
        <v>16</v>
      </c>
      <c r="D45" s="34">
        <v>46</v>
      </c>
      <c r="E45" s="34">
        <v>440</v>
      </c>
      <c r="F45" s="34">
        <v>600</v>
      </c>
    </row>
    <row r="46" spans="1:6" ht="21.6" customHeight="1" x14ac:dyDescent="0.4">
      <c r="A46" s="15">
        <v>584</v>
      </c>
      <c r="B46" s="32" t="s">
        <v>72</v>
      </c>
      <c r="C46" s="33">
        <v>15</v>
      </c>
      <c r="D46" s="34">
        <v>88</v>
      </c>
      <c r="E46" s="34">
        <v>1420</v>
      </c>
      <c r="F46" s="34">
        <v>621</v>
      </c>
    </row>
    <row r="47" spans="1:6" ht="21.6" customHeight="1" x14ac:dyDescent="0.4">
      <c r="A47" s="15">
        <v>585</v>
      </c>
      <c r="B47" s="32" t="s">
        <v>73</v>
      </c>
      <c r="C47" s="33">
        <v>54</v>
      </c>
      <c r="D47" s="34">
        <v>223</v>
      </c>
      <c r="E47" s="34">
        <v>5159</v>
      </c>
      <c r="F47" s="34">
        <v>10365</v>
      </c>
    </row>
    <row r="48" spans="1:6" ht="21.6" customHeight="1" x14ac:dyDescent="0.4">
      <c r="A48" s="15">
        <v>586</v>
      </c>
      <c r="B48" s="32" t="s">
        <v>74</v>
      </c>
      <c r="C48" s="33">
        <v>95</v>
      </c>
      <c r="D48" s="34">
        <v>618</v>
      </c>
      <c r="E48" s="34">
        <v>3538</v>
      </c>
      <c r="F48" s="34">
        <v>4159</v>
      </c>
    </row>
    <row r="49" spans="1:6" ht="21.6" customHeight="1" x14ac:dyDescent="0.4">
      <c r="A49" s="15">
        <v>589</v>
      </c>
      <c r="B49" s="32" t="s">
        <v>75</v>
      </c>
      <c r="C49" s="33">
        <v>287</v>
      </c>
      <c r="D49" s="34">
        <v>3443</v>
      </c>
      <c r="E49" s="34">
        <v>45037</v>
      </c>
      <c r="F49" s="34">
        <v>46161</v>
      </c>
    </row>
    <row r="50" spans="1:6" ht="21.6" customHeight="1" x14ac:dyDescent="0.4">
      <c r="A50" s="15">
        <v>59</v>
      </c>
      <c r="B50" s="32" t="s">
        <v>76</v>
      </c>
      <c r="C50" s="33">
        <v>281</v>
      </c>
      <c r="D50" s="34">
        <v>2489</v>
      </c>
      <c r="E50" s="34">
        <v>91235</v>
      </c>
      <c r="F50" s="34">
        <v>45211</v>
      </c>
    </row>
    <row r="51" spans="1:6" ht="21.6" customHeight="1" x14ac:dyDescent="0.4">
      <c r="A51" s="15">
        <v>591</v>
      </c>
      <c r="B51" s="32" t="s">
        <v>77</v>
      </c>
      <c r="C51" s="33">
        <v>172</v>
      </c>
      <c r="D51" s="34">
        <v>1805</v>
      </c>
      <c r="E51" s="34">
        <v>67373</v>
      </c>
      <c r="F51" s="34">
        <v>13903</v>
      </c>
    </row>
    <row r="52" spans="1:6" ht="21.6" customHeight="1" x14ac:dyDescent="0.4">
      <c r="A52" s="15">
        <v>592</v>
      </c>
      <c r="B52" s="32" t="s">
        <v>78</v>
      </c>
      <c r="C52" s="33">
        <v>21</v>
      </c>
      <c r="D52" s="34">
        <v>48</v>
      </c>
      <c r="E52" s="34">
        <v>519</v>
      </c>
      <c r="F52" s="34">
        <v>2571</v>
      </c>
    </row>
    <row r="53" spans="1:6" ht="21.6" customHeight="1" x14ac:dyDescent="0.4">
      <c r="A53" s="15">
        <v>593</v>
      </c>
      <c r="B53" s="32" t="s">
        <v>79</v>
      </c>
      <c r="C53" s="33">
        <v>88</v>
      </c>
      <c r="D53" s="34">
        <v>636</v>
      </c>
      <c r="E53" s="34">
        <v>23343</v>
      </c>
      <c r="F53" s="34">
        <v>28737</v>
      </c>
    </row>
    <row r="54" spans="1:6" ht="21.6" customHeight="1" x14ac:dyDescent="0.4">
      <c r="A54" s="15">
        <v>60</v>
      </c>
      <c r="B54" s="32" t="s">
        <v>80</v>
      </c>
      <c r="C54" s="33">
        <v>760</v>
      </c>
      <c r="D54" s="34">
        <v>5709</v>
      </c>
      <c r="E54" s="34">
        <v>145369</v>
      </c>
      <c r="F54" s="34">
        <v>184159</v>
      </c>
    </row>
    <row r="55" spans="1:6" ht="21.6" customHeight="1" x14ac:dyDescent="0.4">
      <c r="A55" s="15">
        <v>601</v>
      </c>
      <c r="B55" s="32" t="s">
        <v>81</v>
      </c>
      <c r="C55" s="33">
        <v>31</v>
      </c>
      <c r="D55" s="34">
        <v>191</v>
      </c>
      <c r="E55" s="34">
        <v>4007</v>
      </c>
      <c r="F55" s="34">
        <v>12573</v>
      </c>
    </row>
    <row r="56" spans="1:6" ht="21.6" customHeight="1" x14ac:dyDescent="0.4">
      <c r="A56" s="15">
        <v>602</v>
      </c>
      <c r="B56" s="32" t="s">
        <v>82</v>
      </c>
      <c r="C56" s="33">
        <v>23</v>
      </c>
      <c r="D56" s="34">
        <v>63</v>
      </c>
      <c r="E56" s="34">
        <v>381</v>
      </c>
      <c r="F56" s="34">
        <v>1361</v>
      </c>
    </row>
    <row r="57" spans="1:6" ht="21.6" customHeight="1" x14ac:dyDescent="0.4">
      <c r="A57" s="15">
        <v>603</v>
      </c>
      <c r="B57" s="32" t="s">
        <v>83</v>
      </c>
      <c r="C57" s="33">
        <v>212</v>
      </c>
      <c r="D57" s="34">
        <v>1729</v>
      </c>
      <c r="E57" s="34">
        <v>45709</v>
      </c>
      <c r="F57" s="34">
        <v>51479</v>
      </c>
    </row>
    <row r="58" spans="1:6" ht="21.6" customHeight="1" x14ac:dyDescent="0.4">
      <c r="A58" s="15">
        <v>604</v>
      </c>
      <c r="B58" s="32" t="s">
        <v>84</v>
      </c>
      <c r="C58" s="33">
        <v>27</v>
      </c>
      <c r="D58" s="34">
        <v>137</v>
      </c>
      <c r="E58" s="34">
        <v>4331</v>
      </c>
      <c r="F58" s="34">
        <v>3114</v>
      </c>
    </row>
    <row r="59" spans="1:6" ht="21.6" customHeight="1" x14ac:dyDescent="0.4">
      <c r="A59" s="15">
        <v>605</v>
      </c>
      <c r="B59" s="32" t="s">
        <v>85</v>
      </c>
      <c r="C59" s="33">
        <v>147</v>
      </c>
      <c r="D59" s="34">
        <v>1006</v>
      </c>
      <c r="E59" s="34">
        <v>46962</v>
      </c>
      <c r="F59" s="34">
        <v>768</v>
      </c>
    </row>
    <row r="60" spans="1:6" ht="21.6" customHeight="1" x14ac:dyDescent="0.4">
      <c r="A60" s="15">
        <v>606</v>
      </c>
      <c r="B60" s="32" t="s">
        <v>86</v>
      </c>
      <c r="C60" s="33">
        <v>53</v>
      </c>
      <c r="D60" s="34">
        <v>654</v>
      </c>
      <c r="E60" s="34">
        <v>6705</v>
      </c>
      <c r="F60" s="34">
        <v>14125</v>
      </c>
    </row>
    <row r="61" spans="1:6" ht="21.6" customHeight="1" x14ac:dyDescent="0.4">
      <c r="A61" s="15">
        <v>607</v>
      </c>
      <c r="B61" s="32" t="s">
        <v>87</v>
      </c>
      <c r="C61" s="33">
        <v>57</v>
      </c>
      <c r="D61" s="34">
        <v>477</v>
      </c>
      <c r="E61" s="34">
        <v>8033</v>
      </c>
      <c r="F61" s="34">
        <v>27498</v>
      </c>
    </row>
    <row r="62" spans="1:6" ht="21.6" customHeight="1" x14ac:dyDescent="0.4">
      <c r="A62" s="15">
        <v>608</v>
      </c>
      <c r="B62" s="32" t="s">
        <v>88</v>
      </c>
      <c r="C62" s="33">
        <v>35</v>
      </c>
      <c r="D62" s="34">
        <v>150</v>
      </c>
      <c r="E62" s="34">
        <v>2315</v>
      </c>
      <c r="F62" s="34">
        <v>3527</v>
      </c>
    </row>
    <row r="63" spans="1:6" ht="21.6" customHeight="1" x14ac:dyDescent="0.4">
      <c r="A63" s="15">
        <v>609</v>
      </c>
      <c r="B63" s="32" t="s">
        <v>89</v>
      </c>
      <c r="C63" s="33">
        <v>175</v>
      </c>
      <c r="D63" s="34">
        <v>1302</v>
      </c>
      <c r="E63" s="34">
        <v>26925</v>
      </c>
      <c r="F63" s="34">
        <v>69714</v>
      </c>
    </row>
    <row r="64" spans="1:6" ht="21.6" customHeight="1" x14ac:dyDescent="0.4">
      <c r="A64" s="15">
        <v>61</v>
      </c>
      <c r="B64" s="32" t="s">
        <v>90</v>
      </c>
      <c r="C64" s="33">
        <v>115</v>
      </c>
      <c r="D64" s="34">
        <v>1055</v>
      </c>
      <c r="E64" s="34">
        <v>25085</v>
      </c>
      <c r="F64" s="31" t="s">
        <v>91</v>
      </c>
    </row>
    <row r="65" spans="1:6" ht="21.6" customHeight="1" x14ac:dyDescent="0.4">
      <c r="A65" s="15">
        <v>611</v>
      </c>
      <c r="B65" s="32" t="s">
        <v>92</v>
      </c>
      <c r="C65" s="33">
        <v>81</v>
      </c>
      <c r="D65" s="34">
        <v>773</v>
      </c>
      <c r="E65" s="34">
        <v>17122</v>
      </c>
      <c r="F65" s="31" t="s">
        <v>91</v>
      </c>
    </row>
    <row r="66" spans="1:6" ht="21.6" customHeight="1" x14ac:dyDescent="0.4">
      <c r="A66" s="15">
        <v>612</v>
      </c>
      <c r="B66" s="32" t="s">
        <v>93</v>
      </c>
      <c r="C66" s="33">
        <v>14</v>
      </c>
      <c r="D66" s="34">
        <v>160</v>
      </c>
      <c r="E66" s="34">
        <v>4961</v>
      </c>
      <c r="F66" s="31" t="s">
        <v>91</v>
      </c>
    </row>
    <row r="67" spans="1:6" ht="21.6" customHeight="1" x14ac:dyDescent="0.4">
      <c r="A67" s="36">
        <v>619</v>
      </c>
      <c r="B67" s="37" t="s">
        <v>94</v>
      </c>
      <c r="C67" s="38">
        <v>20</v>
      </c>
      <c r="D67" s="36">
        <v>122</v>
      </c>
      <c r="E67" s="36">
        <v>3002</v>
      </c>
      <c r="F67" s="39" t="s">
        <v>91</v>
      </c>
    </row>
    <row r="68" spans="1:6" ht="21.6" customHeight="1" x14ac:dyDescent="0.4">
      <c r="A68" s="40" t="s">
        <v>95</v>
      </c>
      <c r="C68" s="41"/>
      <c r="D68" s="41"/>
      <c r="E68" s="41"/>
      <c r="F68" s="41"/>
    </row>
    <row r="69" spans="1:6" ht="21.6" customHeight="1" x14ac:dyDescent="0.4">
      <c r="A69" s="40" t="s">
        <v>96</v>
      </c>
      <c r="C69" s="41"/>
      <c r="D69" s="41"/>
      <c r="E69" s="41"/>
      <c r="F69" s="41"/>
    </row>
    <row r="70" spans="1:6" ht="21.6" customHeight="1" x14ac:dyDescent="0.4">
      <c r="A70" s="40" t="s">
        <v>97</v>
      </c>
      <c r="C70" s="41"/>
      <c r="D70" s="41"/>
      <c r="E70" s="41"/>
      <c r="F70" s="41"/>
    </row>
    <row r="71" spans="1:6" ht="21.6" customHeight="1" x14ac:dyDescent="0.4">
      <c r="A71" s="15" t="s">
        <v>98</v>
      </c>
    </row>
    <row r="72" spans="1:6" ht="21.6" customHeight="1" x14ac:dyDescent="0.4">
      <c r="A72" s="15" t="s">
        <v>99</v>
      </c>
    </row>
    <row r="73" spans="1:6" ht="21.6" customHeight="1" x14ac:dyDescent="0.4">
      <c r="A73" s="15" t="s">
        <v>100</v>
      </c>
    </row>
    <row r="74" spans="1:6" ht="21.6" customHeight="1" x14ac:dyDescent="0.4">
      <c r="A74" s="15" t="s">
        <v>101</v>
      </c>
    </row>
  </sheetData>
  <phoneticPr fontId="4"/>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20"/>
  <sheetViews>
    <sheetView zoomScaleNormal="100" zoomScaleSheetLayoutView="85" workbookViewId="0"/>
  </sheetViews>
  <sheetFormatPr defaultColWidth="9" defaultRowHeight="13.5" x14ac:dyDescent="0.4"/>
  <cols>
    <col min="1" max="2" width="12.375" style="15" customWidth="1"/>
    <col min="3" max="9" width="11.5" style="15" customWidth="1"/>
    <col min="10" max="11" width="11.5" style="42" customWidth="1"/>
    <col min="12" max="12" width="2.5" style="42" customWidth="1"/>
    <col min="13" max="13" width="10.625" style="15" bestFit="1" customWidth="1"/>
    <col min="14" max="16384" width="9" style="15"/>
  </cols>
  <sheetData>
    <row r="1" spans="1:13" ht="22.5" customHeight="1" x14ac:dyDescent="0.4">
      <c r="K1" s="16" t="s">
        <v>20</v>
      </c>
      <c r="M1" s="17" t="s">
        <v>21</v>
      </c>
    </row>
    <row r="2" spans="1:13" ht="22.5" customHeight="1" x14ac:dyDescent="0.4">
      <c r="A2" s="18" t="s">
        <v>102</v>
      </c>
      <c r="B2" s="18"/>
      <c r="C2" s="18"/>
    </row>
    <row r="3" spans="1:13" s="19" customFormat="1" ht="22.5" customHeight="1" x14ac:dyDescent="0.15">
      <c r="J3" s="43"/>
      <c r="K3" s="21" t="s">
        <v>103</v>
      </c>
      <c r="L3" s="43"/>
    </row>
    <row r="4" spans="1:13" s="19" customFormat="1" ht="22.5" customHeight="1" x14ac:dyDescent="0.15">
      <c r="I4" s="44"/>
      <c r="J4" s="43"/>
      <c r="K4" s="21" t="s">
        <v>104</v>
      </c>
      <c r="L4" s="43"/>
    </row>
    <row r="5" spans="1:13" s="19" customFormat="1" ht="22.5" customHeight="1" x14ac:dyDescent="0.15">
      <c r="A5" s="45"/>
      <c r="B5" s="45"/>
      <c r="C5" s="45"/>
      <c r="D5" s="45"/>
      <c r="E5" s="46"/>
      <c r="F5" s="44"/>
      <c r="G5" s="44"/>
      <c r="H5" s="44"/>
      <c r="I5" s="44"/>
      <c r="J5" s="43"/>
      <c r="K5" s="21" t="s">
        <v>105</v>
      </c>
      <c r="L5" s="43"/>
    </row>
    <row r="6" spans="1:13" s="19" customFormat="1" ht="22.5" customHeight="1" x14ac:dyDescent="0.15">
      <c r="A6" s="45"/>
      <c r="B6" s="45"/>
      <c r="C6" s="45"/>
      <c r="D6" s="45"/>
      <c r="E6" s="46"/>
      <c r="F6" s="44"/>
      <c r="G6" s="44"/>
      <c r="H6" s="44"/>
      <c r="I6" s="44"/>
      <c r="J6" s="47"/>
      <c r="K6" s="21" t="s">
        <v>106</v>
      </c>
      <c r="L6" s="43"/>
    </row>
    <row r="7" spans="1:13" s="19" customFormat="1" ht="22.5" customHeight="1" x14ac:dyDescent="0.15">
      <c r="A7" s="45"/>
      <c r="B7" s="45"/>
      <c r="C7" s="45"/>
      <c r="D7" s="45"/>
      <c r="E7" s="46"/>
      <c r="F7" s="44"/>
      <c r="G7" s="44"/>
      <c r="H7" s="44"/>
      <c r="I7" s="44"/>
      <c r="J7" s="47"/>
      <c r="K7" s="21" t="s">
        <v>107</v>
      </c>
      <c r="L7" s="43"/>
    </row>
    <row r="8" spans="1:13" ht="20.100000000000001" customHeight="1" x14ac:dyDescent="0.4">
      <c r="A8" s="48" t="s">
        <v>108</v>
      </c>
      <c r="B8" s="49" t="s">
        <v>109</v>
      </c>
      <c r="C8" s="50" t="s">
        <v>110</v>
      </c>
      <c r="D8" s="51"/>
      <c r="E8" s="51"/>
      <c r="F8" s="50" t="s">
        <v>111</v>
      </c>
      <c r="G8" s="51"/>
      <c r="H8" s="51"/>
      <c r="I8" s="50" t="s">
        <v>112</v>
      </c>
      <c r="J8" s="52"/>
      <c r="K8" s="52"/>
      <c r="L8" s="15"/>
    </row>
    <row r="9" spans="1:13" ht="20.100000000000001" customHeight="1" x14ac:dyDescent="0.4">
      <c r="A9" s="53"/>
      <c r="B9" s="54"/>
      <c r="C9" s="55" t="s">
        <v>113</v>
      </c>
      <c r="D9" s="55" t="s">
        <v>114</v>
      </c>
      <c r="E9" s="55" t="s">
        <v>115</v>
      </c>
      <c r="F9" s="55" t="s">
        <v>113</v>
      </c>
      <c r="G9" s="55" t="s">
        <v>114</v>
      </c>
      <c r="H9" s="56" t="s">
        <v>115</v>
      </c>
      <c r="I9" s="55" t="s">
        <v>116</v>
      </c>
      <c r="J9" s="55" t="s">
        <v>117</v>
      </c>
      <c r="K9" s="55" t="s">
        <v>118</v>
      </c>
      <c r="L9" s="15"/>
    </row>
    <row r="10" spans="1:13" ht="36.75" customHeight="1" x14ac:dyDescent="0.4">
      <c r="A10" s="57">
        <v>2002</v>
      </c>
      <c r="B10" s="58" t="s">
        <v>119</v>
      </c>
      <c r="C10" s="59">
        <v>4980</v>
      </c>
      <c r="D10" s="60">
        <v>1545</v>
      </c>
      <c r="E10" s="60">
        <v>3435</v>
      </c>
      <c r="F10" s="61">
        <v>38534</v>
      </c>
      <c r="G10" s="61">
        <v>14759</v>
      </c>
      <c r="H10" s="62">
        <v>23775</v>
      </c>
      <c r="I10" s="63">
        <v>1595284</v>
      </c>
      <c r="J10" s="64">
        <v>1165852</v>
      </c>
      <c r="K10" s="64">
        <v>429432</v>
      </c>
      <c r="L10" s="15"/>
    </row>
    <row r="11" spans="1:13" ht="38.25" customHeight="1" x14ac:dyDescent="0.4">
      <c r="A11" s="57">
        <v>2007</v>
      </c>
      <c r="B11" s="65" t="s">
        <v>120</v>
      </c>
      <c r="C11" s="59">
        <v>4341</v>
      </c>
      <c r="D11" s="60">
        <v>1310</v>
      </c>
      <c r="E11" s="60">
        <v>3031</v>
      </c>
      <c r="F11" s="61">
        <v>35493</v>
      </c>
      <c r="G11" s="61">
        <v>13472</v>
      </c>
      <c r="H11" s="62">
        <v>22021</v>
      </c>
      <c r="I11" s="66">
        <v>1491394</v>
      </c>
      <c r="J11" s="67">
        <v>1074822</v>
      </c>
      <c r="K11" s="67">
        <v>416571</v>
      </c>
      <c r="L11" s="15"/>
    </row>
    <row r="12" spans="1:13" ht="36.75" customHeight="1" x14ac:dyDescent="0.4">
      <c r="A12" s="57">
        <v>2014</v>
      </c>
      <c r="B12" s="65" t="s">
        <v>121</v>
      </c>
      <c r="C12" s="59">
        <v>3055</v>
      </c>
      <c r="D12" s="60">
        <v>1014</v>
      </c>
      <c r="E12" s="60">
        <v>2041</v>
      </c>
      <c r="F12" s="61">
        <v>25900</v>
      </c>
      <c r="G12" s="61">
        <v>10031</v>
      </c>
      <c r="H12" s="62">
        <v>15869</v>
      </c>
      <c r="I12" s="66">
        <v>1252566</v>
      </c>
      <c r="J12" s="67">
        <v>851193</v>
      </c>
      <c r="K12" s="67">
        <v>401373</v>
      </c>
      <c r="L12" s="15"/>
    </row>
    <row r="13" spans="1:13" ht="36.75" customHeight="1" x14ac:dyDescent="0.4">
      <c r="A13" s="57">
        <v>2016</v>
      </c>
      <c r="B13" s="65" t="s">
        <v>122</v>
      </c>
      <c r="C13" s="59">
        <f>SUM(D13:E13)</f>
        <v>3364</v>
      </c>
      <c r="D13" s="60">
        <v>1159</v>
      </c>
      <c r="E13" s="60">
        <v>2205</v>
      </c>
      <c r="F13" s="68">
        <f>SUM(G13:H13)</f>
        <v>29586</v>
      </c>
      <c r="G13" s="61">
        <v>11128</v>
      </c>
      <c r="H13" s="62">
        <v>18458</v>
      </c>
      <c r="I13" s="66">
        <f>SUM(J13:K13)</f>
        <v>1402962</v>
      </c>
      <c r="J13" s="69">
        <v>969271</v>
      </c>
      <c r="K13" s="69">
        <v>433691</v>
      </c>
      <c r="L13" s="15"/>
    </row>
    <row r="14" spans="1:13" ht="36.75" customHeight="1" x14ac:dyDescent="0.4">
      <c r="A14" s="70">
        <v>2021</v>
      </c>
      <c r="B14" s="71" t="s">
        <v>123</v>
      </c>
      <c r="C14" s="72">
        <f>SUM(D14:E14)</f>
        <v>3092</v>
      </c>
      <c r="D14" s="73">
        <v>1089</v>
      </c>
      <c r="E14" s="73">
        <v>2003</v>
      </c>
      <c r="F14" s="74">
        <f>SUM(G14:H14)</f>
        <v>28994</v>
      </c>
      <c r="G14" s="75">
        <v>10737</v>
      </c>
      <c r="H14" s="76">
        <v>18257</v>
      </c>
      <c r="I14" s="77">
        <f>SUM(J14:K14)</f>
        <v>1401370</v>
      </c>
      <c r="J14" s="78">
        <v>976387</v>
      </c>
      <c r="K14" s="78">
        <v>424983</v>
      </c>
      <c r="L14" s="15"/>
    </row>
    <row r="15" spans="1:13" ht="36.75" customHeight="1" x14ac:dyDescent="0.4">
      <c r="A15" s="79" t="s">
        <v>124</v>
      </c>
      <c r="B15" s="80" t="s">
        <v>124</v>
      </c>
      <c r="C15" s="81">
        <f t="shared" ref="C15:K15" si="0">C14-C13</f>
        <v>-272</v>
      </c>
      <c r="D15" s="31">
        <f t="shared" si="0"/>
        <v>-70</v>
      </c>
      <c r="E15" s="31">
        <f t="shared" si="0"/>
        <v>-202</v>
      </c>
      <c r="F15" s="82">
        <f t="shared" si="0"/>
        <v>-592</v>
      </c>
      <c r="G15" s="82">
        <f t="shared" si="0"/>
        <v>-391</v>
      </c>
      <c r="H15" s="82">
        <f t="shared" si="0"/>
        <v>-201</v>
      </c>
      <c r="I15" s="82">
        <f t="shared" si="0"/>
        <v>-1592</v>
      </c>
      <c r="J15" s="82">
        <f t="shared" si="0"/>
        <v>7116</v>
      </c>
      <c r="K15" s="82">
        <f t="shared" si="0"/>
        <v>-8708</v>
      </c>
      <c r="L15" s="15"/>
    </row>
    <row r="16" spans="1:13" ht="36.75" customHeight="1" x14ac:dyDescent="0.4">
      <c r="A16" s="83" t="s">
        <v>125</v>
      </c>
      <c r="B16" s="84" t="s">
        <v>125</v>
      </c>
      <c r="C16" s="85">
        <f>(100-C14/C13*100)*-1</f>
        <v>-8.0856123662306771</v>
      </c>
      <c r="D16" s="86">
        <f t="shared" ref="D16:K16" si="1">(100-D14/D13*100)*-1</f>
        <v>-6.0396893874029303</v>
      </c>
      <c r="E16" s="86">
        <f t="shared" si="1"/>
        <v>-9.1609977324262957</v>
      </c>
      <c r="F16" s="86">
        <f t="shared" si="1"/>
        <v>-2.0009463935645329</v>
      </c>
      <c r="G16" s="86">
        <f t="shared" si="1"/>
        <v>-3.5136592379582936</v>
      </c>
      <c r="H16" s="86">
        <f t="shared" si="1"/>
        <v>-1.0889587170874364</v>
      </c>
      <c r="I16" s="86">
        <f t="shared" si="1"/>
        <v>-0.1134742067140877</v>
      </c>
      <c r="J16" s="86">
        <f t="shared" si="1"/>
        <v>0.73416000272371207</v>
      </c>
      <c r="K16" s="86">
        <f t="shared" si="1"/>
        <v>-2.0078811872969453</v>
      </c>
      <c r="L16" s="15"/>
    </row>
    <row r="17" spans="1:12" ht="21.75" customHeight="1" x14ac:dyDescent="0.4">
      <c r="A17" s="15" t="s">
        <v>126</v>
      </c>
      <c r="L17" s="87"/>
    </row>
    <row r="18" spans="1:12" ht="21.75" customHeight="1" x14ac:dyDescent="0.4">
      <c r="A18" s="15" t="s">
        <v>127</v>
      </c>
      <c r="L18" s="87"/>
    </row>
    <row r="19" spans="1:12" ht="21.75" customHeight="1" x14ac:dyDescent="0.4">
      <c r="A19" s="15" t="s">
        <v>128</v>
      </c>
      <c r="L19" s="87"/>
    </row>
    <row r="20" spans="1:12" x14ac:dyDescent="0.4">
      <c r="A20" s="88"/>
      <c r="L20" s="87"/>
    </row>
  </sheetData>
  <mergeCells count="5">
    <mergeCell ref="A8:A9"/>
    <mergeCell ref="B8:B9"/>
    <mergeCell ref="C8:E8"/>
    <mergeCell ref="F8:H8"/>
    <mergeCell ref="I8:K8"/>
  </mergeCells>
  <phoneticPr fontId="4"/>
  <hyperlinks>
    <hyperlink ref="M1" location="目次!A1" display="目次へ戻る"/>
  </hyperlinks>
  <pageMargins left="0.59055118110236227" right="0.59055118110236227" top="0.78740157480314965" bottom="0.78740157480314965"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3"/>
  <sheetViews>
    <sheetView zoomScaleNormal="100" zoomScaleSheetLayoutView="85" workbookViewId="0"/>
  </sheetViews>
  <sheetFormatPr defaultColWidth="9" defaultRowHeight="13.5" x14ac:dyDescent="0.4"/>
  <cols>
    <col min="1" max="1" width="27.375" style="15" customWidth="1"/>
    <col min="2" max="3" width="14.125" style="15" customWidth="1"/>
    <col min="4" max="5" width="14.125" style="42" customWidth="1"/>
    <col min="6" max="6" width="2.5" style="15" customWidth="1"/>
    <col min="7" max="7" width="11" style="15" bestFit="1" customWidth="1"/>
    <col min="8" max="16384" width="9" style="15"/>
  </cols>
  <sheetData>
    <row r="1" spans="1:7" ht="22.5" customHeight="1" x14ac:dyDescent="0.4">
      <c r="E1" s="89" t="s">
        <v>20</v>
      </c>
      <c r="G1" s="17" t="s">
        <v>21</v>
      </c>
    </row>
    <row r="2" spans="1:7" s="42" customFormat="1" ht="22.5" customHeight="1" x14ac:dyDescent="0.4">
      <c r="A2" s="90" t="s">
        <v>129</v>
      </c>
    </row>
    <row r="3" spans="1:7" s="19" customFormat="1" ht="22.5" customHeight="1" x14ac:dyDescent="0.15">
      <c r="D3" s="43"/>
      <c r="E3" s="91" t="s">
        <v>23</v>
      </c>
    </row>
    <row r="4" spans="1:7" ht="20.100000000000001" customHeight="1" x14ac:dyDescent="0.4">
      <c r="A4" s="92" t="s">
        <v>130</v>
      </c>
      <c r="B4" s="92" t="s">
        <v>131</v>
      </c>
      <c r="C4" s="55" t="s">
        <v>132</v>
      </c>
      <c r="D4" s="56"/>
      <c r="E4" s="56"/>
    </row>
    <row r="5" spans="1:7" ht="20.100000000000001" customHeight="1" x14ac:dyDescent="0.4">
      <c r="A5" s="92"/>
      <c r="B5" s="92"/>
      <c r="C5" s="92" t="s">
        <v>133</v>
      </c>
      <c r="D5" s="93" t="s">
        <v>134</v>
      </c>
      <c r="E5" s="94" t="s">
        <v>135</v>
      </c>
    </row>
    <row r="6" spans="1:7" ht="24" customHeight="1" x14ac:dyDescent="0.4">
      <c r="A6" s="95" t="s">
        <v>29</v>
      </c>
      <c r="B6" s="28">
        <f>SUM(B7:B12)</f>
        <v>2003</v>
      </c>
      <c r="C6" s="28">
        <f>SUM(C7:C12)</f>
        <v>469117</v>
      </c>
      <c r="D6" s="96">
        <f>SUM(D7:D11)</f>
        <v>100</v>
      </c>
      <c r="E6" s="28">
        <f t="shared" ref="E6:E11" si="0">C6/B6</f>
        <v>234.20718921617575</v>
      </c>
    </row>
    <row r="7" spans="1:7" ht="24" customHeight="1" x14ac:dyDescent="0.4">
      <c r="A7" s="97" t="s">
        <v>59</v>
      </c>
      <c r="B7" s="31">
        <v>7</v>
      </c>
      <c r="C7" s="31">
        <v>47500</v>
      </c>
      <c r="D7" s="98">
        <f>C7/C6*100</f>
        <v>10.125405815606769</v>
      </c>
      <c r="E7" s="31">
        <f t="shared" si="0"/>
        <v>6785.7142857142853</v>
      </c>
    </row>
    <row r="8" spans="1:7" ht="24" customHeight="1" x14ac:dyDescent="0.4">
      <c r="A8" s="97" t="s">
        <v>62</v>
      </c>
      <c r="B8" s="31">
        <v>280</v>
      </c>
      <c r="C8" s="31">
        <v>72740</v>
      </c>
      <c r="D8" s="98">
        <f>C8/C6*100</f>
        <v>15.505726716362869</v>
      </c>
      <c r="E8" s="31">
        <f t="shared" si="0"/>
        <v>259.78571428571428</v>
      </c>
    </row>
    <row r="9" spans="1:7" ht="24" customHeight="1" x14ac:dyDescent="0.4">
      <c r="A9" s="97" t="s">
        <v>68</v>
      </c>
      <c r="B9" s="31">
        <v>560</v>
      </c>
      <c r="C9" s="31">
        <v>119507</v>
      </c>
      <c r="D9" s="98">
        <f>C9/C6*100</f>
        <v>25.474881532751958</v>
      </c>
      <c r="E9" s="31">
        <f t="shared" si="0"/>
        <v>213.40535714285716</v>
      </c>
    </row>
    <row r="10" spans="1:7" ht="24" customHeight="1" x14ac:dyDescent="0.4">
      <c r="A10" s="97" t="s">
        <v>76</v>
      </c>
      <c r="B10" s="31">
        <v>281</v>
      </c>
      <c r="C10" s="31">
        <v>45211</v>
      </c>
      <c r="D10" s="98">
        <f>C10/C6*100</f>
        <v>9.6374678385136328</v>
      </c>
      <c r="E10" s="31">
        <f t="shared" si="0"/>
        <v>160.89323843416369</v>
      </c>
    </row>
    <row r="11" spans="1:7" ht="24" customHeight="1" x14ac:dyDescent="0.4">
      <c r="A11" s="97" t="s">
        <v>136</v>
      </c>
      <c r="B11" s="31">
        <v>760</v>
      </c>
      <c r="C11" s="31">
        <v>184159</v>
      </c>
      <c r="D11" s="98">
        <f>C11/C6*100</f>
        <v>39.256518096764772</v>
      </c>
      <c r="E11" s="31">
        <f t="shared" si="0"/>
        <v>242.31447368421053</v>
      </c>
    </row>
    <row r="12" spans="1:7" ht="24" customHeight="1" x14ac:dyDescent="0.4">
      <c r="A12" s="99" t="s">
        <v>90</v>
      </c>
      <c r="B12" s="39">
        <v>115</v>
      </c>
      <c r="C12" s="39" t="s">
        <v>91</v>
      </c>
      <c r="D12" s="86" t="s">
        <v>137</v>
      </c>
      <c r="E12" s="86" t="s">
        <v>137</v>
      </c>
    </row>
    <row r="13" spans="1:7" x14ac:dyDescent="0.4">
      <c r="A13" s="15" t="s">
        <v>101</v>
      </c>
    </row>
  </sheetData>
  <phoneticPr fontId="4"/>
  <hyperlinks>
    <hyperlink ref="G1" location="目次!A1" display="目次へ戻る"/>
  </hyperlinks>
  <pageMargins left="0.59055118110236227" right="0.59055118110236227" top="0.78740157480314965" bottom="0.78740157480314965"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V28"/>
  <sheetViews>
    <sheetView zoomScaleNormal="100" zoomScaleSheetLayoutView="100" workbookViewId="0">
      <pane xSplit="1" ySplit="8" topLeftCell="B9" activePane="bottomRight" state="frozen"/>
      <selection pane="topRight"/>
      <selection pane="bottomLeft"/>
      <selection pane="bottomRight"/>
    </sheetView>
  </sheetViews>
  <sheetFormatPr defaultColWidth="9" defaultRowHeight="13.5" x14ac:dyDescent="0.4"/>
  <cols>
    <col min="1" max="1" width="10.5" style="42" customWidth="1"/>
    <col min="2" max="46" width="10.25" style="100" customWidth="1"/>
    <col min="47" max="47" width="2.5" style="42" customWidth="1"/>
    <col min="48" max="48" width="11" style="42" bestFit="1" customWidth="1"/>
    <col min="49" max="16384" width="9" style="42"/>
  </cols>
  <sheetData>
    <row r="1" spans="1:48" ht="22.5" customHeight="1" x14ac:dyDescent="0.4">
      <c r="AQ1" s="89"/>
      <c r="AT1" s="89" t="s">
        <v>20</v>
      </c>
      <c r="AV1" s="17" t="s">
        <v>21</v>
      </c>
    </row>
    <row r="2" spans="1:48" ht="22.5" customHeight="1" x14ac:dyDescent="0.4">
      <c r="A2" s="90" t="s">
        <v>138</v>
      </c>
      <c r="B2" s="101"/>
      <c r="E2" s="101"/>
      <c r="H2" s="101"/>
    </row>
    <row r="3" spans="1:48" s="43" customFormat="1" ht="22.5" customHeight="1" x14ac:dyDescent="0.15">
      <c r="A3" s="102"/>
      <c r="B3" s="103"/>
      <c r="C3" s="104"/>
      <c r="D3" s="104"/>
      <c r="E3" s="103"/>
      <c r="F3" s="104"/>
      <c r="G3" s="104"/>
      <c r="H3" s="103"/>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5"/>
      <c r="AR3" s="104"/>
      <c r="AS3" s="104"/>
      <c r="AT3" s="105" t="s">
        <v>139</v>
      </c>
    </row>
    <row r="4" spans="1:48" s="43" customFormat="1" ht="22.5" customHeight="1" x14ac:dyDescent="0.15">
      <c r="A4" s="102"/>
      <c r="B4" s="103"/>
      <c r="C4" s="104"/>
      <c r="D4" s="104"/>
      <c r="E4" s="103"/>
      <c r="F4" s="104"/>
      <c r="G4" s="104"/>
      <c r="H4" s="103"/>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5"/>
      <c r="AR4" s="104"/>
      <c r="AS4" s="104"/>
      <c r="AT4" s="105" t="s">
        <v>105</v>
      </c>
    </row>
    <row r="5" spans="1:48" s="43" customFormat="1" ht="22.5" customHeight="1" x14ac:dyDescent="0.15">
      <c r="A5" s="106"/>
      <c r="B5" s="107"/>
      <c r="C5" s="107"/>
      <c r="D5" s="104"/>
      <c r="E5" s="107"/>
      <c r="F5" s="107"/>
      <c r="G5" s="104"/>
      <c r="H5" s="107"/>
      <c r="I5" s="107"/>
      <c r="J5" s="104"/>
      <c r="K5" s="104"/>
      <c r="L5" s="104"/>
      <c r="M5" s="104"/>
      <c r="N5" s="104"/>
      <c r="O5" s="104"/>
      <c r="P5" s="104"/>
      <c r="Q5" s="104"/>
      <c r="R5" s="104"/>
      <c r="S5" s="104"/>
      <c r="T5" s="104"/>
      <c r="U5" s="104"/>
      <c r="V5" s="104"/>
      <c r="W5" s="104"/>
      <c r="X5" s="104"/>
      <c r="Y5" s="104"/>
      <c r="Z5" s="104"/>
      <c r="AA5" s="108"/>
      <c r="AB5" s="108"/>
      <c r="AC5" s="104"/>
      <c r="AD5" s="108"/>
      <c r="AE5" s="108"/>
      <c r="AF5" s="108"/>
      <c r="AG5" s="108"/>
      <c r="AH5" s="108"/>
      <c r="AI5" s="108"/>
      <c r="AJ5" s="108"/>
      <c r="AK5" s="108"/>
      <c r="AL5" s="108"/>
      <c r="AM5" s="108"/>
      <c r="AN5" s="108"/>
      <c r="AO5" s="108"/>
      <c r="AP5" s="104"/>
      <c r="AQ5" s="109"/>
      <c r="AR5" s="108"/>
      <c r="AS5" s="104"/>
      <c r="AT5" s="109" t="s">
        <v>140</v>
      </c>
    </row>
    <row r="6" spans="1:48" ht="20.100000000000001" customHeight="1" x14ac:dyDescent="0.4">
      <c r="A6" s="110" t="s">
        <v>141</v>
      </c>
      <c r="B6" s="111" t="s">
        <v>142</v>
      </c>
      <c r="C6" s="112"/>
      <c r="D6" s="112"/>
      <c r="E6" s="112"/>
      <c r="F6" s="112"/>
      <c r="G6" s="112"/>
      <c r="H6" s="112"/>
      <c r="I6" s="112"/>
      <c r="J6" s="112"/>
      <c r="K6" s="112"/>
      <c r="L6" s="112"/>
      <c r="M6" s="112"/>
      <c r="N6" s="112"/>
      <c r="O6" s="112"/>
      <c r="P6" s="113"/>
      <c r="Q6" s="111" t="s">
        <v>143</v>
      </c>
      <c r="R6" s="112"/>
      <c r="S6" s="112"/>
      <c r="T6" s="112"/>
      <c r="U6" s="112"/>
      <c r="V6" s="112"/>
      <c r="W6" s="112"/>
      <c r="X6" s="112"/>
      <c r="Y6" s="112"/>
      <c r="Z6" s="112"/>
      <c r="AA6" s="112"/>
      <c r="AB6" s="112"/>
      <c r="AC6" s="112"/>
      <c r="AD6" s="112"/>
      <c r="AE6" s="113"/>
      <c r="AF6" s="111" t="s">
        <v>144</v>
      </c>
      <c r="AG6" s="112"/>
      <c r="AH6" s="112"/>
      <c r="AI6" s="112"/>
      <c r="AJ6" s="112"/>
      <c r="AK6" s="112"/>
      <c r="AL6" s="112"/>
      <c r="AM6" s="112"/>
      <c r="AN6" s="112"/>
      <c r="AO6" s="112"/>
      <c r="AP6" s="112"/>
      <c r="AQ6" s="112"/>
      <c r="AR6" s="112"/>
      <c r="AS6" s="112"/>
      <c r="AT6" s="112"/>
    </row>
    <row r="7" spans="1:48" ht="20.100000000000001" customHeight="1" x14ac:dyDescent="0.4">
      <c r="A7" s="110"/>
      <c r="B7" s="113" t="s">
        <v>145</v>
      </c>
      <c r="C7" s="114"/>
      <c r="D7" s="114"/>
      <c r="E7" s="113" t="s">
        <v>146</v>
      </c>
      <c r="F7" s="114"/>
      <c r="G7" s="114"/>
      <c r="H7" s="113" t="s">
        <v>147</v>
      </c>
      <c r="I7" s="114"/>
      <c r="J7" s="114"/>
      <c r="K7" s="114" t="s">
        <v>148</v>
      </c>
      <c r="L7" s="114"/>
      <c r="M7" s="114"/>
      <c r="N7" s="114" t="s">
        <v>149</v>
      </c>
      <c r="O7" s="114"/>
      <c r="P7" s="114"/>
      <c r="Q7" s="114" t="s">
        <v>145</v>
      </c>
      <c r="R7" s="114"/>
      <c r="S7" s="114"/>
      <c r="T7" s="114" t="s">
        <v>146</v>
      </c>
      <c r="U7" s="114"/>
      <c r="V7" s="114"/>
      <c r="W7" s="114" t="s">
        <v>147</v>
      </c>
      <c r="X7" s="114"/>
      <c r="Y7" s="114"/>
      <c r="Z7" s="111" t="s">
        <v>150</v>
      </c>
      <c r="AA7" s="112"/>
      <c r="AB7" s="113"/>
      <c r="AC7" s="114" t="s">
        <v>149</v>
      </c>
      <c r="AD7" s="114"/>
      <c r="AE7" s="114"/>
      <c r="AF7" s="114" t="s">
        <v>145</v>
      </c>
      <c r="AG7" s="114"/>
      <c r="AH7" s="114"/>
      <c r="AI7" s="114" t="s">
        <v>146</v>
      </c>
      <c r="AJ7" s="114"/>
      <c r="AK7" s="114"/>
      <c r="AL7" s="114" t="s">
        <v>147</v>
      </c>
      <c r="AM7" s="114"/>
      <c r="AN7" s="114"/>
      <c r="AO7" s="114" t="s">
        <v>148</v>
      </c>
      <c r="AP7" s="114"/>
      <c r="AQ7" s="111"/>
      <c r="AR7" s="114" t="s">
        <v>149</v>
      </c>
      <c r="AS7" s="114"/>
      <c r="AT7" s="114"/>
    </row>
    <row r="8" spans="1:48" ht="20.100000000000001" customHeight="1" x14ac:dyDescent="0.4">
      <c r="A8" s="110"/>
      <c r="B8" s="115" t="s">
        <v>151</v>
      </c>
      <c r="C8" s="93" t="s">
        <v>152</v>
      </c>
      <c r="D8" s="93" t="s">
        <v>153</v>
      </c>
      <c r="E8" s="115" t="s">
        <v>151</v>
      </c>
      <c r="F8" s="93" t="s">
        <v>152</v>
      </c>
      <c r="G8" s="93" t="s">
        <v>153</v>
      </c>
      <c r="H8" s="115" t="s">
        <v>151</v>
      </c>
      <c r="I8" s="93" t="s">
        <v>152</v>
      </c>
      <c r="J8" s="93" t="s">
        <v>153</v>
      </c>
      <c r="K8" s="93" t="s">
        <v>151</v>
      </c>
      <c r="L8" s="93" t="s">
        <v>152</v>
      </c>
      <c r="M8" s="93" t="s">
        <v>153</v>
      </c>
      <c r="N8" s="93" t="s">
        <v>151</v>
      </c>
      <c r="O8" s="93" t="s">
        <v>152</v>
      </c>
      <c r="P8" s="93" t="s">
        <v>153</v>
      </c>
      <c r="Q8" s="93" t="s">
        <v>151</v>
      </c>
      <c r="R8" s="115" t="s">
        <v>152</v>
      </c>
      <c r="S8" s="93" t="s">
        <v>153</v>
      </c>
      <c r="T8" s="93" t="s">
        <v>151</v>
      </c>
      <c r="U8" s="115" t="s">
        <v>152</v>
      </c>
      <c r="V8" s="93" t="s">
        <v>153</v>
      </c>
      <c r="W8" s="93" t="s">
        <v>151</v>
      </c>
      <c r="X8" s="115" t="s">
        <v>152</v>
      </c>
      <c r="Y8" s="93" t="s">
        <v>153</v>
      </c>
      <c r="Z8" s="93" t="s">
        <v>151</v>
      </c>
      <c r="AA8" s="93" t="s">
        <v>152</v>
      </c>
      <c r="AB8" s="93" t="s">
        <v>153</v>
      </c>
      <c r="AC8" s="93" t="s">
        <v>151</v>
      </c>
      <c r="AD8" s="93" t="s">
        <v>152</v>
      </c>
      <c r="AE8" s="93" t="s">
        <v>153</v>
      </c>
      <c r="AF8" s="93" t="s">
        <v>151</v>
      </c>
      <c r="AG8" s="93" t="s">
        <v>152</v>
      </c>
      <c r="AH8" s="94" t="s">
        <v>153</v>
      </c>
      <c r="AI8" s="93" t="s">
        <v>151</v>
      </c>
      <c r="AJ8" s="93" t="s">
        <v>152</v>
      </c>
      <c r="AK8" s="94" t="s">
        <v>153</v>
      </c>
      <c r="AL8" s="93" t="s">
        <v>151</v>
      </c>
      <c r="AM8" s="93" t="s">
        <v>152</v>
      </c>
      <c r="AN8" s="94" t="s">
        <v>153</v>
      </c>
      <c r="AO8" s="93" t="s">
        <v>151</v>
      </c>
      <c r="AP8" s="94" t="s">
        <v>152</v>
      </c>
      <c r="AQ8" s="94" t="s">
        <v>153</v>
      </c>
      <c r="AR8" s="93" t="s">
        <v>151</v>
      </c>
      <c r="AS8" s="94" t="s">
        <v>152</v>
      </c>
      <c r="AT8" s="94" t="s">
        <v>153</v>
      </c>
    </row>
    <row r="9" spans="1:48" s="100" customFormat="1" ht="24" customHeight="1" x14ac:dyDescent="0.4">
      <c r="A9" s="116" t="s">
        <v>154</v>
      </c>
      <c r="B9" s="117">
        <f t="shared" ref="B9:B23" si="0">SUM(C9:D9)</f>
        <v>1472658</v>
      </c>
      <c r="C9" s="117">
        <v>334799</v>
      </c>
      <c r="D9" s="117">
        <v>1137859</v>
      </c>
      <c r="E9" s="117">
        <f t="shared" ref="E9:E23" si="1">SUM(F9:G9)</f>
        <v>1049870</v>
      </c>
      <c r="F9" s="117">
        <v>267008</v>
      </c>
      <c r="G9" s="117">
        <v>782862</v>
      </c>
      <c r="H9" s="117">
        <f t="shared" ref="H9:H23" si="2">SUM(I9:J9)</f>
        <v>1039079</v>
      </c>
      <c r="I9" s="117">
        <v>263883</v>
      </c>
      <c r="J9" s="117">
        <v>775196</v>
      </c>
      <c r="K9" s="117">
        <f>SUM(L9:M9)</f>
        <v>1355060</v>
      </c>
      <c r="L9" s="117">
        <v>364814</v>
      </c>
      <c r="M9" s="117">
        <v>990246</v>
      </c>
      <c r="N9" s="117">
        <f>SUM(O9:P9)</f>
        <v>1022230</v>
      </c>
      <c r="O9" s="117">
        <v>267215</v>
      </c>
      <c r="P9" s="117">
        <v>755015</v>
      </c>
      <c r="Q9" s="117">
        <f t="shared" ref="Q9:Q23" si="3">SUM(R9:S9)</f>
        <v>11105669</v>
      </c>
      <c r="R9" s="117">
        <v>3526306</v>
      </c>
      <c r="S9" s="117">
        <v>7579363</v>
      </c>
      <c r="T9" s="117">
        <f t="shared" ref="T9:T23" si="4">SUM(U9:V9)</f>
        <v>8308863</v>
      </c>
      <c r="U9" s="117">
        <v>2773073</v>
      </c>
      <c r="V9" s="117">
        <v>5535790</v>
      </c>
      <c r="W9" s="117">
        <f t="shared" ref="W9:W23" si="5">SUM(X9:Y9)</f>
        <v>8569694</v>
      </c>
      <c r="X9" s="117">
        <v>2758769</v>
      </c>
      <c r="Y9" s="117">
        <v>5810925</v>
      </c>
      <c r="Z9" s="117">
        <f t="shared" ref="Z9:Z23" si="6">SUM(AA9:AB9)</f>
        <v>11596089</v>
      </c>
      <c r="AA9" s="117">
        <v>3941646</v>
      </c>
      <c r="AB9" s="117">
        <v>7654443</v>
      </c>
      <c r="AC9" s="117">
        <f t="shared" ref="AC9:AC23" si="7">SUM(AD9:AE9)</f>
        <v>9602670</v>
      </c>
      <c r="AD9" s="117">
        <v>3138020</v>
      </c>
      <c r="AE9" s="117">
        <v>6464650</v>
      </c>
      <c r="AF9" s="117">
        <f>SUM(AG9:AH9)</f>
        <v>54823711900</v>
      </c>
      <c r="AG9" s="118">
        <v>41353167100</v>
      </c>
      <c r="AH9" s="117">
        <v>13470544800</v>
      </c>
      <c r="AI9" s="117">
        <f>SUM(AJ9:AK9)</f>
        <v>45092764600</v>
      </c>
      <c r="AJ9" s="118">
        <v>34043778300</v>
      </c>
      <c r="AK9" s="117">
        <v>11048986300</v>
      </c>
      <c r="AL9" s="117">
        <f>SUM(AM9:AN9)</f>
        <v>47882837400</v>
      </c>
      <c r="AM9" s="118">
        <v>35665164900</v>
      </c>
      <c r="AN9" s="117">
        <v>12217672500</v>
      </c>
      <c r="AO9" s="117">
        <v>54483591700</v>
      </c>
      <c r="AP9" s="118">
        <v>40682029400</v>
      </c>
      <c r="AQ9" s="117">
        <v>13801562200</v>
      </c>
      <c r="AR9" s="117">
        <f t="shared" ref="AR9:AR23" si="8">SUM(AS9:AT9)</f>
        <v>52264577500</v>
      </c>
      <c r="AS9" s="118">
        <v>38938831800</v>
      </c>
      <c r="AT9" s="117">
        <v>13325745700</v>
      </c>
    </row>
    <row r="10" spans="1:48" ht="24" customHeight="1" x14ac:dyDescent="0.4">
      <c r="A10" s="97" t="s">
        <v>155</v>
      </c>
      <c r="B10" s="117">
        <f t="shared" si="0"/>
        <v>26124</v>
      </c>
      <c r="C10" s="117">
        <v>4869</v>
      </c>
      <c r="D10" s="117">
        <v>21255</v>
      </c>
      <c r="E10" s="117">
        <f t="shared" si="1"/>
        <v>17985</v>
      </c>
      <c r="F10" s="117">
        <v>3682</v>
      </c>
      <c r="G10" s="117">
        <v>14303</v>
      </c>
      <c r="H10" s="117">
        <f t="shared" si="2"/>
        <v>17599</v>
      </c>
      <c r="I10" s="117">
        <v>3783</v>
      </c>
      <c r="J10" s="117">
        <v>13816</v>
      </c>
      <c r="K10" s="117">
        <f>SUM(L10:M10)</f>
        <v>18628</v>
      </c>
      <c r="L10" s="117">
        <v>4077</v>
      </c>
      <c r="M10" s="117">
        <v>14551</v>
      </c>
      <c r="N10" s="117">
        <f>SUM(O10:P10)</f>
        <v>17337</v>
      </c>
      <c r="O10" s="117">
        <v>3811</v>
      </c>
      <c r="P10" s="117">
        <v>13526</v>
      </c>
      <c r="Q10" s="117">
        <f t="shared" si="3"/>
        <v>164752</v>
      </c>
      <c r="R10" s="117">
        <v>39146</v>
      </c>
      <c r="S10" s="117">
        <v>125606</v>
      </c>
      <c r="T10" s="117">
        <f t="shared" si="4"/>
        <v>115688</v>
      </c>
      <c r="U10" s="117">
        <v>27940</v>
      </c>
      <c r="V10" s="117">
        <v>87748</v>
      </c>
      <c r="W10" s="117">
        <f t="shared" si="5"/>
        <v>117265</v>
      </c>
      <c r="X10" s="117">
        <v>29772</v>
      </c>
      <c r="Y10" s="117">
        <v>87493</v>
      </c>
      <c r="Z10" s="117">
        <f t="shared" si="6"/>
        <v>129756</v>
      </c>
      <c r="AA10" s="119">
        <v>32365</v>
      </c>
      <c r="AB10" s="119">
        <v>97391</v>
      </c>
      <c r="AC10" s="117">
        <f t="shared" si="7"/>
        <v>131044</v>
      </c>
      <c r="AD10" s="119">
        <v>30794</v>
      </c>
      <c r="AE10" s="119">
        <v>100250</v>
      </c>
      <c r="AF10" s="117">
        <f>SUM(AG10:AH10)</f>
        <v>467015200</v>
      </c>
      <c r="AG10" s="117">
        <v>263124400</v>
      </c>
      <c r="AH10" s="117">
        <v>203890800</v>
      </c>
      <c r="AI10" s="117">
        <f>SUM(AJ10:AK10)</f>
        <v>352969700</v>
      </c>
      <c r="AJ10" s="117">
        <v>187951500</v>
      </c>
      <c r="AK10" s="117">
        <v>165018200</v>
      </c>
      <c r="AL10" s="117">
        <f>SUM(AM10:AN10)</f>
        <v>419863136</v>
      </c>
      <c r="AM10" s="117">
        <v>225720636</v>
      </c>
      <c r="AN10" s="117">
        <v>194142500</v>
      </c>
      <c r="AO10" s="117">
        <f t="shared" ref="AO10:AO23" si="9">SUM(AP10:AQ10)</f>
        <v>463174173</v>
      </c>
      <c r="AP10" s="117">
        <v>252202118</v>
      </c>
      <c r="AQ10" s="117">
        <v>210972055</v>
      </c>
      <c r="AR10" s="117">
        <f t="shared" si="8"/>
        <v>442376853</v>
      </c>
      <c r="AS10" s="117">
        <v>238895996</v>
      </c>
      <c r="AT10" s="117">
        <v>203480857</v>
      </c>
    </row>
    <row r="11" spans="1:48" ht="24" customHeight="1" x14ac:dyDescent="0.4">
      <c r="A11" s="120" t="s">
        <v>156</v>
      </c>
      <c r="B11" s="121">
        <f t="shared" si="0"/>
        <v>4341</v>
      </c>
      <c r="C11" s="121">
        <v>1310</v>
      </c>
      <c r="D11" s="121">
        <v>3031</v>
      </c>
      <c r="E11" s="121">
        <f t="shared" si="1"/>
        <v>3207</v>
      </c>
      <c r="F11" s="121">
        <v>1068</v>
      </c>
      <c r="G11" s="121">
        <v>2139</v>
      </c>
      <c r="H11" s="121">
        <f t="shared" si="2"/>
        <v>3055</v>
      </c>
      <c r="I11" s="121">
        <v>1014</v>
      </c>
      <c r="J11" s="121">
        <v>2041</v>
      </c>
      <c r="K11" s="121">
        <f>SUM(L11:M11)</f>
        <v>3364</v>
      </c>
      <c r="L11" s="121">
        <v>1159</v>
      </c>
      <c r="M11" s="121">
        <v>2205</v>
      </c>
      <c r="N11" s="121">
        <f>SUM(O11:P11)</f>
        <v>3092</v>
      </c>
      <c r="O11" s="121">
        <v>1089</v>
      </c>
      <c r="P11" s="121">
        <v>2003</v>
      </c>
      <c r="Q11" s="121">
        <f t="shared" si="3"/>
        <v>35493</v>
      </c>
      <c r="R11" s="121">
        <v>13472</v>
      </c>
      <c r="S11" s="121">
        <v>22021</v>
      </c>
      <c r="T11" s="121">
        <f t="shared" si="4"/>
        <v>26213</v>
      </c>
      <c r="U11" s="121">
        <v>9943</v>
      </c>
      <c r="V11" s="121">
        <v>16270</v>
      </c>
      <c r="W11" s="121">
        <f t="shared" si="5"/>
        <v>25900</v>
      </c>
      <c r="X11" s="121">
        <v>10031</v>
      </c>
      <c r="Y11" s="121">
        <v>15869</v>
      </c>
      <c r="Z11" s="121">
        <f t="shared" si="6"/>
        <v>29586</v>
      </c>
      <c r="AA11" s="122">
        <v>11128</v>
      </c>
      <c r="AB11" s="122">
        <v>18458</v>
      </c>
      <c r="AC11" s="121">
        <f t="shared" si="7"/>
        <v>28994</v>
      </c>
      <c r="AD11" s="122">
        <v>10737</v>
      </c>
      <c r="AE11" s="122">
        <v>18257</v>
      </c>
      <c r="AF11" s="121">
        <f t="shared" ref="AF11:AF25" si="10">SUM(AG11:AH11)</f>
        <v>149139300</v>
      </c>
      <c r="AG11" s="121">
        <v>107482200</v>
      </c>
      <c r="AH11" s="121">
        <v>41657100</v>
      </c>
      <c r="AI11" s="121">
        <f t="shared" ref="AI11:AI25" si="11">SUM(AJ11:AK11)</f>
        <v>110375100</v>
      </c>
      <c r="AJ11" s="121">
        <v>76312800</v>
      </c>
      <c r="AK11" s="121">
        <v>34062300</v>
      </c>
      <c r="AL11" s="121">
        <f t="shared" ref="AL11:AL25" si="12">SUM(AM11:AN11)</f>
        <v>125256556</v>
      </c>
      <c r="AM11" s="121">
        <v>85119258</v>
      </c>
      <c r="AN11" s="121">
        <v>40137298</v>
      </c>
      <c r="AO11" s="121">
        <f t="shared" si="9"/>
        <v>140296252</v>
      </c>
      <c r="AP11" s="123">
        <v>96927105</v>
      </c>
      <c r="AQ11" s="123">
        <v>43369147</v>
      </c>
      <c r="AR11" s="121">
        <f t="shared" si="8"/>
        <v>140136954</v>
      </c>
      <c r="AS11" s="123">
        <v>97638684</v>
      </c>
      <c r="AT11" s="123">
        <v>42498270</v>
      </c>
    </row>
    <row r="12" spans="1:48" ht="24" customHeight="1" x14ac:dyDescent="0.4">
      <c r="A12" s="97" t="s">
        <v>157</v>
      </c>
      <c r="B12" s="117">
        <f t="shared" si="0"/>
        <v>3393</v>
      </c>
      <c r="C12" s="117">
        <v>727</v>
      </c>
      <c r="D12" s="117">
        <v>2666</v>
      </c>
      <c r="E12" s="117">
        <f t="shared" si="1"/>
        <v>2592</v>
      </c>
      <c r="F12" s="117">
        <v>612</v>
      </c>
      <c r="G12" s="117">
        <v>1980</v>
      </c>
      <c r="H12" s="117">
        <f t="shared" si="2"/>
        <v>2600</v>
      </c>
      <c r="I12" s="117">
        <v>596</v>
      </c>
      <c r="J12" s="117">
        <v>2004</v>
      </c>
      <c r="K12" s="117">
        <f t="shared" ref="K12:K23" si="13">SUM(L12:M12)</f>
        <v>2726</v>
      </c>
      <c r="L12" s="117">
        <v>650</v>
      </c>
      <c r="M12" s="117">
        <v>2076</v>
      </c>
      <c r="N12" s="117">
        <f t="shared" ref="N12:N23" si="14">SUM(O12:P12)</f>
        <v>2519</v>
      </c>
      <c r="O12" s="117">
        <v>577</v>
      </c>
      <c r="P12" s="117">
        <v>1942</v>
      </c>
      <c r="Q12" s="117">
        <f t="shared" si="3"/>
        <v>25412</v>
      </c>
      <c r="R12" s="117">
        <v>6645</v>
      </c>
      <c r="S12" s="117">
        <v>18767</v>
      </c>
      <c r="T12" s="117">
        <f t="shared" si="4"/>
        <v>19677</v>
      </c>
      <c r="U12" s="117">
        <v>5422</v>
      </c>
      <c r="V12" s="117">
        <v>14255</v>
      </c>
      <c r="W12" s="117">
        <f t="shared" si="5"/>
        <v>20477</v>
      </c>
      <c r="X12" s="117">
        <v>5463</v>
      </c>
      <c r="Y12" s="117">
        <v>15014</v>
      </c>
      <c r="Z12" s="117">
        <f t="shared" si="6"/>
        <v>21771</v>
      </c>
      <c r="AA12" s="119">
        <v>5592</v>
      </c>
      <c r="AB12" s="119">
        <v>16179</v>
      </c>
      <c r="AC12" s="117">
        <f t="shared" si="7"/>
        <v>21501</v>
      </c>
      <c r="AD12" s="119">
        <v>5094</v>
      </c>
      <c r="AE12" s="119">
        <v>16407</v>
      </c>
      <c r="AF12" s="117">
        <f t="shared" si="10"/>
        <v>81329400</v>
      </c>
      <c r="AG12" s="117">
        <v>49398300</v>
      </c>
      <c r="AH12" s="117">
        <v>31931100</v>
      </c>
      <c r="AI12" s="117">
        <f t="shared" si="11"/>
        <v>64418600</v>
      </c>
      <c r="AJ12" s="117">
        <v>37626600</v>
      </c>
      <c r="AK12" s="117">
        <v>26792000</v>
      </c>
      <c r="AL12" s="117">
        <f t="shared" si="12"/>
        <v>78551102</v>
      </c>
      <c r="AM12" s="117">
        <v>44729782</v>
      </c>
      <c r="AN12" s="117">
        <v>33821320</v>
      </c>
      <c r="AO12" s="117">
        <f t="shared" si="9"/>
        <v>83661477</v>
      </c>
      <c r="AP12" s="124">
        <v>48292627</v>
      </c>
      <c r="AQ12" s="124">
        <v>35368850</v>
      </c>
      <c r="AR12" s="117">
        <f t="shared" si="8"/>
        <v>78522860</v>
      </c>
      <c r="AS12" s="124">
        <v>45833234</v>
      </c>
      <c r="AT12" s="124">
        <v>32689626</v>
      </c>
    </row>
    <row r="13" spans="1:48" ht="24" customHeight="1" x14ac:dyDescent="0.4">
      <c r="A13" s="116" t="s">
        <v>158</v>
      </c>
      <c r="B13" s="117">
        <f t="shared" si="0"/>
        <v>2008</v>
      </c>
      <c r="C13" s="117">
        <v>493</v>
      </c>
      <c r="D13" s="117">
        <v>1515</v>
      </c>
      <c r="E13" s="117">
        <f t="shared" si="1"/>
        <v>1390</v>
      </c>
      <c r="F13" s="117">
        <v>372</v>
      </c>
      <c r="G13" s="117">
        <v>1018</v>
      </c>
      <c r="H13" s="117">
        <f t="shared" si="2"/>
        <v>1462</v>
      </c>
      <c r="I13" s="117">
        <v>394</v>
      </c>
      <c r="J13" s="117">
        <v>1068</v>
      </c>
      <c r="K13" s="117">
        <f t="shared" si="13"/>
        <v>1498</v>
      </c>
      <c r="L13" s="119">
        <v>402</v>
      </c>
      <c r="M13" s="119">
        <v>1096</v>
      </c>
      <c r="N13" s="117">
        <f t="shared" si="14"/>
        <v>1350</v>
      </c>
      <c r="O13" s="119">
        <v>360</v>
      </c>
      <c r="P13" s="119">
        <v>990</v>
      </c>
      <c r="Q13" s="117">
        <f t="shared" si="3"/>
        <v>13123</v>
      </c>
      <c r="R13" s="117">
        <v>3515</v>
      </c>
      <c r="S13" s="117">
        <v>9608</v>
      </c>
      <c r="T13" s="117">
        <f t="shared" si="4"/>
        <v>9037</v>
      </c>
      <c r="U13" s="117">
        <v>2626</v>
      </c>
      <c r="V13" s="117">
        <v>6411</v>
      </c>
      <c r="W13" s="117">
        <f t="shared" si="5"/>
        <v>10392</v>
      </c>
      <c r="X13" s="117">
        <v>3248</v>
      </c>
      <c r="Y13" s="117">
        <v>7144</v>
      </c>
      <c r="Z13" s="117">
        <f t="shared" si="6"/>
        <v>10663</v>
      </c>
      <c r="AA13" s="119">
        <v>3198</v>
      </c>
      <c r="AB13" s="119">
        <v>7465</v>
      </c>
      <c r="AC13" s="117">
        <f t="shared" si="7"/>
        <v>10606</v>
      </c>
      <c r="AD13" s="119">
        <v>2630</v>
      </c>
      <c r="AE13" s="119">
        <v>7976</v>
      </c>
      <c r="AF13" s="117">
        <f t="shared" si="10"/>
        <v>31375400</v>
      </c>
      <c r="AG13" s="117">
        <v>15196600</v>
      </c>
      <c r="AH13" s="117">
        <v>16178800</v>
      </c>
      <c r="AI13" s="117">
        <f t="shared" si="11"/>
        <v>26515200</v>
      </c>
      <c r="AJ13" s="117">
        <v>14044600</v>
      </c>
      <c r="AK13" s="117">
        <v>12470600</v>
      </c>
      <c r="AL13" s="117">
        <f t="shared" si="12"/>
        <v>32557075</v>
      </c>
      <c r="AM13" s="117">
        <v>15969882</v>
      </c>
      <c r="AN13" s="117">
        <v>16587193</v>
      </c>
      <c r="AO13" s="117">
        <f t="shared" si="9"/>
        <v>30089106</v>
      </c>
      <c r="AP13" s="124">
        <v>14404493</v>
      </c>
      <c r="AQ13" s="124">
        <v>15684613</v>
      </c>
      <c r="AR13" s="117">
        <f t="shared" si="8"/>
        <v>28733891</v>
      </c>
      <c r="AS13" s="124">
        <v>13025691</v>
      </c>
      <c r="AT13" s="124">
        <v>15708200</v>
      </c>
    </row>
    <row r="14" spans="1:48" ht="24" customHeight="1" x14ac:dyDescent="0.4">
      <c r="A14" s="97" t="s">
        <v>159</v>
      </c>
      <c r="B14" s="117">
        <f t="shared" si="0"/>
        <v>4054</v>
      </c>
      <c r="C14" s="117">
        <v>727</v>
      </c>
      <c r="D14" s="117">
        <v>3327</v>
      </c>
      <c r="E14" s="117">
        <f t="shared" si="1"/>
        <v>2784</v>
      </c>
      <c r="F14" s="117">
        <v>567</v>
      </c>
      <c r="G14" s="117">
        <v>2217</v>
      </c>
      <c r="H14" s="117">
        <f t="shared" si="2"/>
        <v>2724</v>
      </c>
      <c r="I14" s="117">
        <v>588</v>
      </c>
      <c r="J14" s="117">
        <v>2136</v>
      </c>
      <c r="K14" s="117">
        <f t="shared" si="13"/>
        <v>3062</v>
      </c>
      <c r="L14" s="119">
        <v>654</v>
      </c>
      <c r="M14" s="119">
        <v>2408</v>
      </c>
      <c r="N14" s="117">
        <f t="shared" si="14"/>
        <v>2961</v>
      </c>
      <c r="O14" s="119">
        <v>628</v>
      </c>
      <c r="P14" s="119">
        <v>2333</v>
      </c>
      <c r="Q14" s="117">
        <f t="shared" si="3"/>
        <v>27353</v>
      </c>
      <c r="R14" s="117">
        <v>6133</v>
      </c>
      <c r="S14" s="117">
        <v>21220</v>
      </c>
      <c r="T14" s="117">
        <f t="shared" si="4"/>
        <v>18789</v>
      </c>
      <c r="U14" s="117">
        <v>4111</v>
      </c>
      <c r="V14" s="117">
        <v>14678</v>
      </c>
      <c r="W14" s="117">
        <f t="shared" si="5"/>
        <v>18602</v>
      </c>
      <c r="X14" s="117">
        <v>4480</v>
      </c>
      <c r="Y14" s="117">
        <v>14122</v>
      </c>
      <c r="Z14" s="117">
        <f t="shared" si="6"/>
        <v>21405</v>
      </c>
      <c r="AA14" s="119">
        <v>4854</v>
      </c>
      <c r="AB14" s="119">
        <v>16551</v>
      </c>
      <c r="AC14" s="117">
        <f t="shared" si="7"/>
        <v>23705</v>
      </c>
      <c r="AD14" s="119">
        <v>5017</v>
      </c>
      <c r="AE14" s="119">
        <v>18688</v>
      </c>
      <c r="AF14" s="117">
        <f t="shared" si="10"/>
        <v>84917900</v>
      </c>
      <c r="AG14" s="117">
        <v>49621500</v>
      </c>
      <c r="AH14" s="117">
        <v>35296400</v>
      </c>
      <c r="AI14" s="117">
        <f t="shared" si="11"/>
        <v>63022500</v>
      </c>
      <c r="AJ14" s="117">
        <v>32848500</v>
      </c>
      <c r="AK14" s="117">
        <v>30174000</v>
      </c>
      <c r="AL14" s="117">
        <f t="shared" si="12"/>
        <v>80258558</v>
      </c>
      <c r="AM14" s="117">
        <v>44939303</v>
      </c>
      <c r="AN14" s="117">
        <v>35319255</v>
      </c>
      <c r="AO14" s="117">
        <f t="shared" si="9"/>
        <v>86981373</v>
      </c>
      <c r="AP14" s="124">
        <v>46315122</v>
      </c>
      <c r="AQ14" s="124">
        <v>40666251</v>
      </c>
      <c r="AR14" s="117">
        <f t="shared" si="8"/>
        <v>81023340</v>
      </c>
      <c r="AS14" s="124">
        <v>43089295</v>
      </c>
      <c r="AT14" s="124">
        <v>37934045</v>
      </c>
    </row>
    <row r="15" spans="1:48" ht="24" customHeight="1" x14ac:dyDescent="0.4">
      <c r="A15" s="97" t="s">
        <v>160</v>
      </c>
      <c r="B15" s="117">
        <f t="shared" si="0"/>
        <v>802</v>
      </c>
      <c r="C15" s="117">
        <v>143</v>
      </c>
      <c r="D15" s="117">
        <v>659</v>
      </c>
      <c r="E15" s="117">
        <f t="shared" si="1"/>
        <v>617</v>
      </c>
      <c r="F15" s="117">
        <v>114</v>
      </c>
      <c r="G15" s="117">
        <v>503</v>
      </c>
      <c r="H15" s="117">
        <f t="shared" si="2"/>
        <v>590</v>
      </c>
      <c r="I15" s="117">
        <v>129</v>
      </c>
      <c r="J15" s="117">
        <v>461</v>
      </c>
      <c r="K15" s="117">
        <f t="shared" si="13"/>
        <v>618</v>
      </c>
      <c r="L15" s="119">
        <v>133</v>
      </c>
      <c r="M15" s="119">
        <v>485</v>
      </c>
      <c r="N15" s="117">
        <f t="shared" si="14"/>
        <v>576</v>
      </c>
      <c r="O15" s="119">
        <v>115</v>
      </c>
      <c r="P15" s="119">
        <v>461</v>
      </c>
      <c r="Q15" s="117">
        <f t="shared" si="3"/>
        <v>4876</v>
      </c>
      <c r="R15" s="117">
        <v>831</v>
      </c>
      <c r="S15" s="117">
        <v>4045</v>
      </c>
      <c r="T15" s="117">
        <f t="shared" si="4"/>
        <v>3973</v>
      </c>
      <c r="U15" s="117">
        <v>738</v>
      </c>
      <c r="V15" s="117">
        <v>3235</v>
      </c>
      <c r="W15" s="117">
        <f t="shared" si="5"/>
        <v>3870</v>
      </c>
      <c r="X15" s="117">
        <v>793</v>
      </c>
      <c r="Y15" s="117">
        <v>3077</v>
      </c>
      <c r="Z15" s="117">
        <f t="shared" si="6"/>
        <v>4232</v>
      </c>
      <c r="AA15" s="119">
        <v>842</v>
      </c>
      <c r="AB15" s="119">
        <v>3390</v>
      </c>
      <c r="AC15" s="117">
        <f t="shared" si="7"/>
        <v>4210</v>
      </c>
      <c r="AD15" s="119">
        <v>818</v>
      </c>
      <c r="AE15" s="119">
        <v>3392</v>
      </c>
      <c r="AF15" s="117">
        <f t="shared" si="10"/>
        <v>11015000</v>
      </c>
      <c r="AG15" s="117">
        <v>4543000</v>
      </c>
      <c r="AH15" s="117">
        <v>6472000</v>
      </c>
      <c r="AI15" s="117">
        <f t="shared" si="11"/>
        <v>9354600</v>
      </c>
      <c r="AJ15" s="117">
        <v>3139000</v>
      </c>
      <c r="AK15" s="117">
        <v>6215600</v>
      </c>
      <c r="AL15" s="117">
        <f t="shared" si="12"/>
        <v>9941571</v>
      </c>
      <c r="AM15" s="117">
        <v>3830682</v>
      </c>
      <c r="AN15" s="117">
        <v>6110889</v>
      </c>
      <c r="AO15" s="117">
        <f t="shared" si="9"/>
        <v>11837215</v>
      </c>
      <c r="AP15" s="124">
        <v>4859133</v>
      </c>
      <c r="AQ15" s="124">
        <v>6978082</v>
      </c>
      <c r="AR15" s="117">
        <f t="shared" si="8"/>
        <v>11411329</v>
      </c>
      <c r="AS15" s="124">
        <v>4394774</v>
      </c>
      <c r="AT15" s="124">
        <v>7016555</v>
      </c>
    </row>
    <row r="16" spans="1:48" ht="24" customHeight="1" x14ac:dyDescent="0.4">
      <c r="A16" s="97" t="s">
        <v>161</v>
      </c>
      <c r="B16" s="117">
        <f t="shared" si="0"/>
        <v>873</v>
      </c>
      <c r="C16" s="117">
        <v>163</v>
      </c>
      <c r="D16" s="117">
        <v>710</v>
      </c>
      <c r="E16" s="117">
        <f t="shared" si="1"/>
        <v>640</v>
      </c>
      <c r="F16" s="117">
        <v>123</v>
      </c>
      <c r="G16" s="117">
        <v>517</v>
      </c>
      <c r="H16" s="117">
        <f t="shared" si="2"/>
        <v>623</v>
      </c>
      <c r="I16" s="117">
        <v>136</v>
      </c>
      <c r="J16" s="117">
        <v>487</v>
      </c>
      <c r="K16" s="117">
        <f t="shared" si="13"/>
        <v>668</v>
      </c>
      <c r="L16" s="119">
        <v>147</v>
      </c>
      <c r="M16" s="119">
        <v>521</v>
      </c>
      <c r="N16" s="117">
        <f t="shared" si="14"/>
        <v>656</v>
      </c>
      <c r="O16" s="119">
        <v>142</v>
      </c>
      <c r="P16" s="119">
        <v>514</v>
      </c>
      <c r="Q16" s="117">
        <f t="shared" si="3"/>
        <v>5598</v>
      </c>
      <c r="R16" s="117">
        <v>1016</v>
      </c>
      <c r="S16" s="117">
        <v>4582</v>
      </c>
      <c r="T16" s="117">
        <f t="shared" si="4"/>
        <v>4229</v>
      </c>
      <c r="U16" s="117">
        <v>703</v>
      </c>
      <c r="V16" s="117">
        <v>3526</v>
      </c>
      <c r="W16" s="117">
        <f t="shared" si="5"/>
        <v>4355</v>
      </c>
      <c r="X16" s="117">
        <v>799</v>
      </c>
      <c r="Y16" s="117">
        <v>3556</v>
      </c>
      <c r="Z16" s="117">
        <f t="shared" si="6"/>
        <v>4591</v>
      </c>
      <c r="AA16" s="119">
        <v>881</v>
      </c>
      <c r="AB16" s="119">
        <v>3710</v>
      </c>
      <c r="AC16" s="117">
        <f t="shared" si="7"/>
        <v>4715</v>
      </c>
      <c r="AD16" s="119">
        <v>856</v>
      </c>
      <c r="AE16" s="119">
        <v>3859</v>
      </c>
      <c r="AF16" s="117">
        <f t="shared" si="10"/>
        <v>12945300</v>
      </c>
      <c r="AG16" s="117">
        <v>5243100</v>
      </c>
      <c r="AH16" s="117">
        <v>7702200</v>
      </c>
      <c r="AI16" s="117">
        <f t="shared" si="11"/>
        <v>11078300</v>
      </c>
      <c r="AJ16" s="117">
        <v>4413200</v>
      </c>
      <c r="AK16" s="117">
        <v>6665100</v>
      </c>
      <c r="AL16" s="117">
        <f t="shared" si="12"/>
        <v>13144972</v>
      </c>
      <c r="AM16" s="117">
        <v>5476959</v>
      </c>
      <c r="AN16" s="117">
        <v>7668013</v>
      </c>
      <c r="AO16" s="117">
        <f t="shared" si="9"/>
        <v>13194865</v>
      </c>
      <c r="AP16" s="124">
        <v>5504082</v>
      </c>
      <c r="AQ16" s="124">
        <v>7690783</v>
      </c>
      <c r="AR16" s="117">
        <f t="shared" si="8"/>
        <v>13156973</v>
      </c>
      <c r="AS16" s="124">
        <v>4445786</v>
      </c>
      <c r="AT16" s="124">
        <v>8711187</v>
      </c>
    </row>
    <row r="17" spans="1:46" ht="24" customHeight="1" x14ac:dyDescent="0.4">
      <c r="A17" s="97" t="s">
        <v>162</v>
      </c>
      <c r="B17" s="117">
        <f t="shared" si="0"/>
        <v>853</v>
      </c>
      <c r="C17" s="117">
        <v>107</v>
      </c>
      <c r="D17" s="117">
        <v>746</v>
      </c>
      <c r="E17" s="117">
        <f t="shared" si="1"/>
        <v>623</v>
      </c>
      <c r="F17" s="117">
        <v>74</v>
      </c>
      <c r="G17" s="117">
        <v>549</v>
      </c>
      <c r="H17" s="117">
        <f t="shared" si="2"/>
        <v>578</v>
      </c>
      <c r="I17" s="117">
        <v>80</v>
      </c>
      <c r="J17" s="117">
        <v>498</v>
      </c>
      <c r="K17" s="117">
        <f t="shared" si="13"/>
        <v>585</v>
      </c>
      <c r="L17" s="119">
        <v>71</v>
      </c>
      <c r="M17" s="119">
        <v>514</v>
      </c>
      <c r="N17" s="117">
        <f t="shared" si="14"/>
        <v>489</v>
      </c>
      <c r="O17" s="119">
        <v>64</v>
      </c>
      <c r="P17" s="119">
        <v>425</v>
      </c>
      <c r="Q17" s="117">
        <f t="shared" si="3"/>
        <v>3623</v>
      </c>
      <c r="R17" s="117">
        <v>463</v>
      </c>
      <c r="S17" s="117">
        <v>3160</v>
      </c>
      <c r="T17" s="117">
        <f t="shared" si="4"/>
        <v>2534</v>
      </c>
      <c r="U17" s="117">
        <v>343</v>
      </c>
      <c r="V17" s="117">
        <v>2191</v>
      </c>
      <c r="W17" s="117">
        <f t="shared" si="5"/>
        <v>2690</v>
      </c>
      <c r="X17" s="117">
        <v>416</v>
      </c>
      <c r="Y17" s="117">
        <v>2274</v>
      </c>
      <c r="Z17" s="117">
        <f t="shared" si="6"/>
        <v>2740</v>
      </c>
      <c r="AA17" s="119">
        <v>323</v>
      </c>
      <c r="AB17" s="119">
        <v>2417</v>
      </c>
      <c r="AC17" s="117">
        <f t="shared" si="7"/>
        <v>2556</v>
      </c>
      <c r="AD17" s="119">
        <v>312</v>
      </c>
      <c r="AE17" s="119">
        <v>2244</v>
      </c>
      <c r="AF17" s="117">
        <f t="shared" si="10"/>
        <v>5906500</v>
      </c>
      <c r="AG17" s="117">
        <v>1346900</v>
      </c>
      <c r="AH17" s="117">
        <v>4559600</v>
      </c>
      <c r="AI17" s="117">
        <f t="shared" si="11"/>
        <v>4329500</v>
      </c>
      <c r="AJ17" s="117">
        <v>1310600</v>
      </c>
      <c r="AK17" s="117">
        <v>3018900</v>
      </c>
      <c r="AL17" s="117">
        <f t="shared" si="12"/>
        <v>5078327</v>
      </c>
      <c r="AM17" s="117">
        <v>966496</v>
      </c>
      <c r="AN17" s="117">
        <v>4111831</v>
      </c>
      <c r="AO17" s="117">
        <f t="shared" si="9"/>
        <v>5973038</v>
      </c>
      <c r="AP17" s="124">
        <v>1554140</v>
      </c>
      <c r="AQ17" s="124">
        <v>4418898</v>
      </c>
      <c r="AR17" s="117">
        <f t="shared" si="8"/>
        <v>5519900</v>
      </c>
      <c r="AS17" s="124">
        <v>1272418</v>
      </c>
      <c r="AT17" s="124">
        <v>4247482</v>
      </c>
    </row>
    <row r="18" spans="1:46" ht="24" customHeight="1" x14ac:dyDescent="0.4">
      <c r="A18" s="97" t="s">
        <v>163</v>
      </c>
      <c r="B18" s="117">
        <f t="shared" si="0"/>
        <v>580</v>
      </c>
      <c r="C18" s="117">
        <v>97</v>
      </c>
      <c r="D18" s="117">
        <v>483</v>
      </c>
      <c r="E18" s="117">
        <f t="shared" si="1"/>
        <v>356</v>
      </c>
      <c r="F18" s="117">
        <v>64</v>
      </c>
      <c r="G18" s="117">
        <v>292</v>
      </c>
      <c r="H18" s="117">
        <f t="shared" si="2"/>
        <v>388</v>
      </c>
      <c r="I18" s="117">
        <v>75</v>
      </c>
      <c r="J18" s="117">
        <v>313</v>
      </c>
      <c r="K18" s="117">
        <f t="shared" si="13"/>
        <v>398</v>
      </c>
      <c r="L18" s="119">
        <v>76</v>
      </c>
      <c r="M18" s="119">
        <v>322</v>
      </c>
      <c r="N18" s="117">
        <f t="shared" si="14"/>
        <v>359</v>
      </c>
      <c r="O18" s="119">
        <v>54</v>
      </c>
      <c r="P18" s="119">
        <v>305</v>
      </c>
      <c r="Q18" s="117">
        <f t="shared" si="3"/>
        <v>3285</v>
      </c>
      <c r="R18" s="117">
        <v>561</v>
      </c>
      <c r="S18" s="117">
        <v>2724</v>
      </c>
      <c r="T18" s="117">
        <f t="shared" si="4"/>
        <v>2196</v>
      </c>
      <c r="U18" s="117">
        <v>343</v>
      </c>
      <c r="V18" s="117">
        <v>1853</v>
      </c>
      <c r="W18" s="117">
        <f t="shared" si="5"/>
        <v>2249</v>
      </c>
      <c r="X18" s="117">
        <v>397</v>
      </c>
      <c r="Y18" s="117">
        <v>1852</v>
      </c>
      <c r="Z18" s="117">
        <f t="shared" si="6"/>
        <v>2575</v>
      </c>
      <c r="AA18" s="119">
        <v>439</v>
      </c>
      <c r="AB18" s="119">
        <v>2136</v>
      </c>
      <c r="AC18" s="117">
        <f t="shared" si="7"/>
        <v>2468</v>
      </c>
      <c r="AD18" s="119">
        <v>337</v>
      </c>
      <c r="AE18" s="119">
        <v>2131</v>
      </c>
      <c r="AF18" s="117">
        <f t="shared" si="10"/>
        <v>6868400</v>
      </c>
      <c r="AG18" s="117">
        <v>2781400</v>
      </c>
      <c r="AH18" s="117">
        <v>4087000</v>
      </c>
      <c r="AI18" s="117">
        <f t="shared" si="11"/>
        <v>6206300</v>
      </c>
      <c r="AJ18" s="117">
        <v>2752300</v>
      </c>
      <c r="AK18" s="117">
        <v>3454000</v>
      </c>
      <c r="AL18" s="117">
        <f t="shared" si="12"/>
        <v>7179569</v>
      </c>
      <c r="AM18" s="117">
        <v>3107608</v>
      </c>
      <c r="AN18" s="117">
        <v>4071961</v>
      </c>
      <c r="AO18" s="117">
        <f t="shared" si="9"/>
        <v>8727995</v>
      </c>
      <c r="AP18" s="124">
        <v>4011950</v>
      </c>
      <c r="AQ18" s="124">
        <v>4716045</v>
      </c>
      <c r="AR18" s="117">
        <f t="shared" si="8"/>
        <v>6898649</v>
      </c>
      <c r="AS18" s="124">
        <v>2686714</v>
      </c>
      <c r="AT18" s="124">
        <v>4211935</v>
      </c>
    </row>
    <row r="19" spans="1:46" ht="24" customHeight="1" x14ac:dyDescent="0.4">
      <c r="A19" s="97" t="s">
        <v>164</v>
      </c>
      <c r="B19" s="117">
        <f t="shared" si="0"/>
        <v>726</v>
      </c>
      <c r="C19" s="117">
        <v>84</v>
      </c>
      <c r="D19" s="117">
        <v>642</v>
      </c>
      <c r="E19" s="117">
        <f t="shared" si="1"/>
        <v>553</v>
      </c>
      <c r="F19" s="117">
        <v>66</v>
      </c>
      <c r="G19" s="117">
        <v>487</v>
      </c>
      <c r="H19" s="117">
        <f t="shared" si="2"/>
        <v>544</v>
      </c>
      <c r="I19" s="117">
        <v>73</v>
      </c>
      <c r="J19" s="117">
        <v>471</v>
      </c>
      <c r="K19" s="117">
        <f t="shared" si="13"/>
        <v>550</v>
      </c>
      <c r="L19" s="119">
        <v>80</v>
      </c>
      <c r="M19" s="119">
        <v>470</v>
      </c>
      <c r="N19" s="117">
        <f t="shared" si="14"/>
        <v>506</v>
      </c>
      <c r="O19" s="119">
        <v>77</v>
      </c>
      <c r="P19" s="119">
        <v>429</v>
      </c>
      <c r="Q19" s="117">
        <f t="shared" si="3"/>
        <v>3791</v>
      </c>
      <c r="R19" s="117">
        <v>463</v>
      </c>
      <c r="S19" s="117">
        <v>3328</v>
      </c>
      <c r="T19" s="117">
        <f t="shared" si="4"/>
        <v>2997</v>
      </c>
      <c r="U19" s="117">
        <v>391</v>
      </c>
      <c r="V19" s="117">
        <v>2606</v>
      </c>
      <c r="W19" s="117">
        <f t="shared" si="5"/>
        <v>3030</v>
      </c>
      <c r="X19" s="117">
        <v>395</v>
      </c>
      <c r="Y19" s="117">
        <v>2635</v>
      </c>
      <c r="Z19" s="117">
        <f t="shared" si="6"/>
        <v>3357</v>
      </c>
      <c r="AA19" s="119">
        <v>481</v>
      </c>
      <c r="AB19" s="119">
        <v>2876</v>
      </c>
      <c r="AC19" s="117">
        <f t="shared" si="7"/>
        <v>3115</v>
      </c>
      <c r="AD19" s="119">
        <v>463</v>
      </c>
      <c r="AE19" s="119">
        <v>2652</v>
      </c>
      <c r="AF19" s="117">
        <f t="shared" si="10"/>
        <v>6639800</v>
      </c>
      <c r="AG19" s="117">
        <v>1895300</v>
      </c>
      <c r="AH19" s="117">
        <v>4744500</v>
      </c>
      <c r="AI19" s="117">
        <f t="shared" si="11"/>
        <v>6078900</v>
      </c>
      <c r="AJ19" s="117">
        <v>1505000</v>
      </c>
      <c r="AK19" s="117">
        <v>4573900</v>
      </c>
      <c r="AL19" s="117">
        <f t="shared" si="12"/>
        <v>6734152</v>
      </c>
      <c r="AM19" s="117">
        <v>2065352</v>
      </c>
      <c r="AN19" s="117">
        <v>4668800</v>
      </c>
      <c r="AO19" s="117">
        <f t="shared" si="9"/>
        <v>9456674</v>
      </c>
      <c r="AP19" s="124">
        <v>4162304</v>
      </c>
      <c r="AQ19" s="124">
        <v>5294370</v>
      </c>
      <c r="AR19" s="117">
        <f t="shared" si="8"/>
        <v>7995791</v>
      </c>
      <c r="AS19" s="124">
        <v>3561998</v>
      </c>
      <c r="AT19" s="124">
        <v>4433793</v>
      </c>
    </row>
    <row r="20" spans="1:46" ht="24" customHeight="1" x14ac:dyDescent="0.4">
      <c r="A20" s="97" t="s">
        <v>165</v>
      </c>
      <c r="B20" s="117">
        <f t="shared" si="0"/>
        <v>590</v>
      </c>
      <c r="C20" s="117">
        <v>66</v>
      </c>
      <c r="D20" s="117">
        <v>524</v>
      </c>
      <c r="E20" s="117">
        <f t="shared" si="1"/>
        <v>422</v>
      </c>
      <c r="F20" s="117">
        <v>43</v>
      </c>
      <c r="G20" s="117">
        <v>379</v>
      </c>
      <c r="H20" s="117">
        <f t="shared" si="2"/>
        <v>395</v>
      </c>
      <c r="I20" s="117">
        <v>42</v>
      </c>
      <c r="J20" s="117">
        <v>353</v>
      </c>
      <c r="K20" s="117">
        <f t="shared" si="13"/>
        <v>408</v>
      </c>
      <c r="L20" s="119">
        <v>46</v>
      </c>
      <c r="M20" s="119">
        <v>362</v>
      </c>
      <c r="N20" s="117">
        <f t="shared" si="14"/>
        <v>375</v>
      </c>
      <c r="O20" s="119">
        <v>39</v>
      </c>
      <c r="P20" s="119">
        <v>336</v>
      </c>
      <c r="Q20" s="117">
        <f t="shared" si="3"/>
        <v>2756</v>
      </c>
      <c r="R20" s="117">
        <v>442</v>
      </c>
      <c r="S20" s="117">
        <v>2314</v>
      </c>
      <c r="T20" s="117">
        <f t="shared" si="4"/>
        <v>2078</v>
      </c>
      <c r="U20" s="117">
        <v>304</v>
      </c>
      <c r="V20" s="117">
        <v>1774</v>
      </c>
      <c r="W20" s="117">
        <f t="shared" si="5"/>
        <v>1940</v>
      </c>
      <c r="X20" s="117">
        <v>195</v>
      </c>
      <c r="Y20" s="117">
        <v>1745</v>
      </c>
      <c r="Z20" s="117">
        <f t="shared" si="6"/>
        <v>2154</v>
      </c>
      <c r="AA20" s="119">
        <v>315</v>
      </c>
      <c r="AB20" s="119">
        <v>1839</v>
      </c>
      <c r="AC20" s="117">
        <f t="shared" si="7"/>
        <v>2130</v>
      </c>
      <c r="AD20" s="119">
        <v>295</v>
      </c>
      <c r="AE20" s="119">
        <v>1835</v>
      </c>
      <c r="AF20" s="117">
        <f t="shared" si="10"/>
        <v>4356900</v>
      </c>
      <c r="AG20" s="117">
        <v>1356000</v>
      </c>
      <c r="AH20" s="117">
        <v>3000900</v>
      </c>
      <c r="AI20" s="117">
        <f t="shared" si="11"/>
        <v>3918700</v>
      </c>
      <c r="AJ20" s="117">
        <v>1382700</v>
      </c>
      <c r="AK20" s="117">
        <v>2536000</v>
      </c>
      <c r="AL20" s="117">
        <f t="shared" si="12"/>
        <v>4338856</v>
      </c>
      <c r="AM20" s="117">
        <v>1068686</v>
      </c>
      <c r="AN20" s="117">
        <v>3270170</v>
      </c>
      <c r="AO20" s="117">
        <f t="shared" si="9"/>
        <v>5030634</v>
      </c>
      <c r="AP20" s="124">
        <v>1614300</v>
      </c>
      <c r="AQ20" s="124">
        <v>3416334</v>
      </c>
      <c r="AR20" s="117">
        <f t="shared" si="8"/>
        <v>4702599</v>
      </c>
      <c r="AS20" s="124">
        <v>1662695</v>
      </c>
      <c r="AT20" s="124">
        <v>3039904</v>
      </c>
    </row>
    <row r="21" spans="1:46" ht="24" customHeight="1" x14ac:dyDescent="0.4">
      <c r="A21" s="125" t="s">
        <v>166</v>
      </c>
      <c r="B21" s="117">
        <f t="shared" si="0"/>
        <v>948</v>
      </c>
      <c r="C21" s="126">
        <v>163</v>
      </c>
      <c r="D21" s="126">
        <v>785</v>
      </c>
      <c r="E21" s="117">
        <f t="shared" si="1"/>
        <v>474</v>
      </c>
      <c r="F21" s="126">
        <v>103</v>
      </c>
      <c r="G21" s="126">
        <v>371</v>
      </c>
      <c r="H21" s="117">
        <f t="shared" si="2"/>
        <v>501</v>
      </c>
      <c r="I21" s="126">
        <v>107</v>
      </c>
      <c r="J21" s="126">
        <v>394</v>
      </c>
      <c r="K21" s="117">
        <f t="shared" si="13"/>
        <v>544</v>
      </c>
      <c r="L21" s="119">
        <v>116</v>
      </c>
      <c r="M21" s="119">
        <v>428</v>
      </c>
      <c r="N21" s="117">
        <f t="shared" si="14"/>
        <v>556</v>
      </c>
      <c r="O21" s="119">
        <v>114</v>
      </c>
      <c r="P21" s="119">
        <v>442</v>
      </c>
      <c r="Q21" s="117">
        <f t="shared" si="3"/>
        <v>5653</v>
      </c>
      <c r="R21" s="117">
        <v>1316</v>
      </c>
      <c r="S21" s="117">
        <v>4337</v>
      </c>
      <c r="T21" s="117">
        <f t="shared" si="4"/>
        <v>2749</v>
      </c>
      <c r="U21" s="117">
        <v>477</v>
      </c>
      <c r="V21" s="117">
        <v>2272</v>
      </c>
      <c r="W21" s="117">
        <f t="shared" si="5"/>
        <v>2884</v>
      </c>
      <c r="X21" s="117">
        <v>569</v>
      </c>
      <c r="Y21" s="117">
        <v>2315</v>
      </c>
      <c r="Z21" s="117">
        <f t="shared" si="6"/>
        <v>3486</v>
      </c>
      <c r="AA21" s="119">
        <v>919</v>
      </c>
      <c r="AB21" s="119">
        <v>2567</v>
      </c>
      <c r="AC21" s="117">
        <f t="shared" si="7"/>
        <v>3951</v>
      </c>
      <c r="AD21" s="119">
        <v>843</v>
      </c>
      <c r="AE21" s="119">
        <v>3108</v>
      </c>
      <c r="AF21" s="117">
        <f t="shared" si="10"/>
        <v>12216500</v>
      </c>
      <c r="AG21" s="117">
        <v>5303100</v>
      </c>
      <c r="AH21" s="117">
        <v>6913400</v>
      </c>
      <c r="AI21" s="117">
        <f t="shared" si="11"/>
        <v>6113900</v>
      </c>
      <c r="AJ21" s="117">
        <v>2243700</v>
      </c>
      <c r="AK21" s="117">
        <v>3870200</v>
      </c>
      <c r="AL21" s="117">
        <f t="shared" si="12"/>
        <v>9008645</v>
      </c>
      <c r="AM21" s="117">
        <v>2920966</v>
      </c>
      <c r="AN21" s="117">
        <v>6087679</v>
      </c>
      <c r="AO21" s="117">
        <f t="shared" si="9"/>
        <v>12193208</v>
      </c>
      <c r="AP21" s="124">
        <v>4993595</v>
      </c>
      <c r="AQ21" s="124">
        <v>7199613</v>
      </c>
      <c r="AR21" s="117">
        <f t="shared" si="8"/>
        <v>11352015</v>
      </c>
      <c r="AS21" s="124">
        <v>3996035</v>
      </c>
      <c r="AT21" s="124">
        <v>7355980</v>
      </c>
    </row>
    <row r="22" spans="1:46" ht="24" customHeight="1" x14ac:dyDescent="0.4">
      <c r="A22" s="97" t="s">
        <v>167</v>
      </c>
      <c r="B22" s="117">
        <f t="shared" si="0"/>
        <v>813</v>
      </c>
      <c r="C22" s="117">
        <v>112</v>
      </c>
      <c r="D22" s="117">
        <v>701</v>
      </c>
      <c r="E22" s="117">
        <f t="shared" si="1"/>
        <v>588</v>
      </c>
      <c r="F22" s="117">
        <v>67</v>
      </c>
      <c r="G22" s="117">
        <v>521</v>
      </c>
      <c r="H22" s="117">
        <f t="shared" si="2"/>
        <v>564</v>
      </c>
      <c r="I22" s="117">
        <v>75</v>
      </c>
      <c r="J22" s="117">
        <v>489</v>
      </c>
      <c r="K22" s="117">
        <f t="shared" si="13"/>
        <v>560</v>
      </c>
      <c r="L22" s="119">
        <v>72</v>
      </c>
      <c r="M22" s="119">
        <v>488</v>
      </c>
      <c r="N22" s="117">
        <f t="shared" si="14"/>
        <v>522</v>
      </c>
      <c r="O22" s="119">
        <v>73</v>
      </c>
      <c r="P22" s="119">
        <v>449</v>
      </c>
      <c r="Q22" s="117">
        <f t="shared" si="3"/>
        <v>4273</v>
      </c>
      <c r="R22" s="117">
        <v>663</v>
      </c>
      <c r="S22" s="117">
        <v>3610</v>
      </c>
      <c r="T22" s="117">
        <f t="shared" si="4"/>
        <v>3254</v>
      </c>
      <c r="U22" s="117">
        <v>351</v>
      </c>
      <c r="V22" s="117">
        <v>2903</v>
      </c>
      <c r="W22" s="117">
        <f t="shared" si="5"/>
        <v>2897</v>
      </c>
      <c r="X22" s="117">
        <v>404</v>
      </c>
      <c r="Y22" s="117">
        <v>2493</v>
      </c>
      <c r="Z22" s="117">
        <f t="shared" si="6"/>
        <v>3243</v>
      </c>
      <c r="AA22" s="119">
        <v>400</v>
      </c>
      <c r="AB22" s="119">
        <v>2843</v>
      </c>
      <c r="AC22" s="117">
        <f t="shared" si="7"/>
        <v>3307</v>
      </c>
      <c r="AD22" s="119">
        <v>443</v>
      </c>
      <c r="AE22" s="119">
        <v>2864</v>
      </c>
      <c r="AF22" s="117">
        <f t="shared" si="10"/>
        <v>8046000</v>
      </c>
      <c r="AG22" s="117">
        <v>2691300</v>
      </c>
      <c r="AH22" s="117">
        <v>5354700</v>
      </c>
      <c r="AI22" s="117">
        <f t="shared" si="11"/>
        <v>5377700</v>
      </c>
      <c r="AJ22" s="117">
        <v>1140300</v>
      </c>
      <c r="AK22" s="117">
        <v>4237400</v>
      </c>
      <c r="AL22" s="117">
        <f t="shared" si="12"/>
        <v>6027299</v>
      </c>
      <c r="AM22" s="117">
        <v>1513215</v>
      </c>
      <c r="AN22" s="117">
        <v>4514084</v>
      </c>
      <c r="AO22" s="117">
        <f t="shared" si="9"/>
        <v>7404419</v>
      </c>
      <c r="AP22" s="124">
        <v>1704844</v>
      </c>
      <c r="AQ22" s="124">
        <v>5699575</v>
      </c>
      <c r="AR22" s="117">
        <f t="shared" si="8"/>
        <v>6053166</v>
      </c>
      <c r="AS22" s="124">
        <v>1599181</v>
      </c>
      <c r="AT22" s="124">
        <v>4453985</v>
      </c>
    </row>
    <row r="23" spans="1:46" ht="24" customHeight="1" x14ac:dyDescent="0.4">
      <c r="A23" s="97" t="s">
        <v>168</v>
      </c>
      <c r="B23" s="117">
        <f t="shared" si="0"/>
        <v>377</v>
      </c>
      <c r="C23" s="117">
        <v>76</v>
      </c>
      <c r="D23" s="117">
        <v>301</v>
      </c>
      <c r="E23" s="117">
        <f t="shared" si="1"/>
        <v>312</v>
      </c>
      <c r="F23" s="117">
        <v>54</v>
      </c>
      <c r="G23" s="117">
        <v>258</v>
      </c>
      <c r="H23" s="117">
        <f t="shared" si="2"/>
        <v>311</v>
      </c>
      <c r="I23" s="117">
        <v>70</v>
      </c>
      <c r="J23" s="117">
        <v>241</v>
      </c>
      <c r="K23" s="117">
        <f t="shared" si="13"/>
        <v>321</v>
      </c>
      <c r="L23" s="119">
        <v>73</v>
      </c>
      <c r="M23" s="119">
        <v>248</v>
      </c>
      <c r="N23" s="117">
        <f t="shared" si="14"/>
        <v>284</v>
      </c>
      <c r="O23" s="119">
        <v>76</v>
      </c>
      <c r="P23" s="119">
        <v>208</v>
      </c>
      <c r="Q23" s="117">
        <f t="shared" si="3"/>
        <v>2428</v>
      </c>
      <c r="R23" s="117">
        <v>621</v>
      </c>
      <c r="S23" s="117">
        <v>1807</v>
      </c>
      <c r="T23" s="117">
        <f t="shared" si="4"/>
        <v>2244</v>
      </c>
      <c r="U23" s="117">
        <v>611</v>
      </c>
      <c r="V23" s="117">
        <v>1633</v>
      </c>
      <c r="W23" s="117">
        <f t="shared" si="5"/>
        <v>2144</v>
      </c>
      <c r="X23" s="117">
        <v>706</v>
      </c>
      <c r="Y23" s="117">
        <v>1438</v>
      </c>
      <c r="Z23" s="117">
        <f t="shared" si="6"/>
        <v>2505</v>
      </c>
      <c r="AA23" s="119">
        <v>797</v>
      </c>
      <c r="AB23" s="119">
        <v>1708</v>
      </c>
      <c r="AC23" s="117">
        <f t="shared" si="7"/>
        <v>2483</v>
      </c>
      <c r="AD23" s="119">
        <v>816</v>
      </c>
      <c r="AE23" s="119">
        <v>1667</v>
      </c>
      <c r="AF23" s="117">
        <f t="shared" si="10"/>
        <v>8136800</v>
      </c>
      <c r="AG23" s="117">
        <v>5131100</v>
      </c>
      <c r="AH23" s="117">
        <v>3005700</v>
      </c>
      <c r="AI23" s="117">
        <f t="shared" si="11"/>
        <v>6848200</v>
      </c>
      <c r="AJ23" s="117">
        <v>3278300</v>
      </c>
      <c r="AK23" s="117">
        <v>3569900</v>
      </c>
      <c r="AL23" s="117">
        <f t="shared" si="12"/>
        <v>8902566</v>
      </c>
      <c r="AM23" s="117">
        <v>5783727</v>
      </c>
      <c r="AN23" s="117">
        <v>3118839</v>
      </c>
      <c r="AO23" s="117">
        <f t="shared" si="9"/>
        <v>13263805</v>
      </c>
      <c r="AP23" s="124">
        <v>9151075</v>
      </c>
      <c r="AQ23" s="124">
        <v>4112730</v>
      </c>
      <c r="AR23" s="117">
        <f t="shared" si="8"/>
        <v>12078269</v>
      </c>
      <c r="AS23" s="124">
        <v>7209136</v>
      </c>
      <c r="AT23" s="124">
        <v>4869133</v>
      </c>
    </row>
    <row r="24" spans="1:46" ht="24" customHeight="1" x14ac:dyDescent="0.4">
      <c r="A24" s="97" t="s">
        <v>169</v>
      </c>
      <c r="B24" s="117">
        <f t="shared" ref="B24" si="15">SUM(B11:B23)</f>
        <v>20358</v>
      </c>
      <c r="C24" s="117">
        <f>SUM(C11:C23)</f>
        <v>4268</v>
      </c>
      <c r="D24" s="117">
        <f t="shared" ref="D24:AA24" si="16">SUM(D11:D23)</f>
        <v>16090</v>
      </c>
      <c r="E24" s="117">
        <f t="shared" si="16"/>
        <v>14558</v>
      </c>
      <c r="F24" s="117">
        <f>SUM(F11:F23)</f>
        <v>3327</v>
      </c>
      <c r="G24" s="117">
        <f t="shared" si="16"/>
        <v>11231</v>
      </c>
      <c r="H24" s="117">
        <f t="shared" si="16"/>
        <v>14335</v>
      </c>
      <c r="I24" s="117">
        <f t="shared" si="16"/>
        <v>3379</v>
      </c>
      <c r="J24" s="117">
        <f t="shared" si="16"/>
        <v>10956</v>
      </c>
      <c r="K24" s="117">
        <f t="shared" si="16"/>
        <v>15302</v>
      </c>
      <c r="L24" s="117">
        <f t="shared" si="16"/>
        <v>3679</v>
      </c>
      <c r="M24" s="117">
        <f t="shared" si="16"/>
        <v>11623</v>
      </c>
      <c r="N24" s="117">
        <f>SUM(N11:N23)</f>
        <v>14245</v>
      </c>
      <c r="O24" s="117">
        <f>SUM(O11:O23)</f>
        <v>3408</v>
      </c>
      <c r="P24" s="117">
        <f>SUM(P11:P23)</f>
        <v>10837</v>
      </c>
      <c r="Q24" s="117">
        <f t="shared" ref="Q24:V24" si="17">SUM(Q11:Q23)</f>
        <v>137664</v>
      </c>
      <c r="R24" s="117">
        <f t="shared" si="17"/>
        <v>36141</v>
      </c>
      <c r="S24" s="117">
        <f t="shared" si="17"/>
        <v>101523</v>
      </c>
      <c r="T24" s="117">
        <f t="shared" si="17"/>
        <v>99970</v>
      </c>
      <c r="U24" s="117">
        <f t="shared" si="17"/>
        <v>26363</v>
      </c>
      <c r="V24" s="117">
        <f t="shared" si="17"/>
        <v>73607</v>
      </c>
      <c r="W24" s="117">
        <f t="shared" si="16"/>
        <v>101430</v>
      </c>
      <c r="X24" s="117">
        <f t="shared" si="16"/>
        <v>27896</v>
      </c>
      <c r="Y24" s="117">
        <f t="shared" si="16"/>
        <v>73534</v>
      </c>
      <c r="Z24" s="117">
        <f t="shared" si="16"/>
        <v>112308</v>
      </c>
      <c r="AA24" s="117">
        <f t="shared" si="16"/>
        <v>30169</v>
      </c>
      <c r="AB24" s="117">
        <f>SUM(AB11:AB23)</f>
        <v>82139</v>
      </c>
      <c r="AC24" s="117">
        <f>SUM(AC11:AC23)</f>
        <v>113741</v>
      </c>
      <c r="AD24" s="117">
        <f>SUM(AD11:AD23)</f>
        <v>28661</v>
      </c>
      <c r="AE24" s="117">
        <f>SUM(AE11:AE23)</f>
        <v>85080</v>
      </c>
      <c r="AF24" s="117">
        <f t="shared" si="10"/>
        <v>422893300</v>
      </c>
      <c r="AG24" s="117">
        <f>SUM(AG11:AG23)</f>
        <v>251989800</v>
      </c>
      <c r="AH24" s="117">
        <v>170903500</v>
      </c>
      <c r="AI24" s="117">
        <f t="shared" si="11"/>
        <v>323637200</v>
      </c>
      <c r="AJ24" s="117">
        <v>181997500</v>
      </c>
      <c r="AK24" s="117">
        <v>141639700</v>
      </c>
      <c r="AL24" s="117">
        <f t="shared" si="12"/>
        <v>386979248</v>
      </c>
      <c r="AM24" s="117">
        <f t="shared" ref="AM24:AT24" si="18">SUM(AM11:AM23)</f>
        <v>217491916</v>
      </c>
      <c r="AN24" s="117">
        <f t="shared" si="18"/>
        <v>169487332</v>
      </c>
      <c r="AO24" s="117">
        <f t="shared" si="18"/>
        <v>428110061</v>
      </c>
      <c r="AP24" s="117">
        <f t="shared" si="18"/>
        <v>243494770</v>
      </c>
      <c r="AQ24" s="117">
        <f t="shared" si="18"/>
        <v>184615291</v>
      </c>
      <c r="AR24" s="117">
        <f t="shared" si="18"/>
        <v>407585736</v>
      </c>
      <c r="AS24" s="117">
        <f t="shared" si="18"/>
        <v>230415641</v>
      </c>
      <c r="AT24" s="117">
        <f t="shared" si="18"/>
        <v>177170095</v>
      </c>
    </row>
    <row r="25" spans="1:46" ht="24" customHeight="1" x14ac:dyDescent="0.4">
      <c r="A25" s="99" t="s">
        <v>170</v>
      </c>
      <c r="B25" s="127">
        <f>SUM(C25:D25)</f>
        <v>5766</v>
      </c>
      <c r="C25" s="127">
        <v>601</v>
      </c>
      <c r="D25" s="127">
        <v>5165</v>
      </c>
      <c r="E25" s="127">
        <f>SUM(F25:G25)</f>
        <v>3427</v>
      </c>
      <c r="F25" s="127">
        <v>355</v>
      </c>
      <c r="G25" s="127">
        <v>3072</v>
      </c>
      <c r="H25" s="127">
        <f>SUM(I25:J25)</f>
        <v>3264</v>
      </c>
      <c r="I25" s="127">
        <v>404</v>
      </c>
      <c r="J25" s="127">
        <v>2860</v>
      </c>
      <c r="K25" s="127">
        <f>SUM(L25:M25)</f>
        <v>3326</v>
      </c>
      <c r="L25" s="128">
        <v>398</v>
      </c>
      <c r="M25" s="128">
        <v>2928</v>
      </c>
      <c r="N25" s="127">
        <f>SUM(O25:P25)</f>
        <v>3092</v>
      </c>
      <c r="O25" s="128">
        <v>403</v>
      </c>
      <c r="P25" s="128">
        <v>2689</v>
      </c>
      <c r="Q25" s="127">
        <f>SUM(R25:S25)</f>
        <v>27088</v>
      </c>
      <c r="R25" s="127">
        <v>3005</v>
      </c>
      <c r="S25" s="127">
        <v>24083</v>
      </c>
      <c r="T25" s="127">
        <f>SUM(U25:V25)</f>
        <v>15718</v>
      </c>
      <c r="U25" s="127">
        <v>1577</v>
      </c>
      <c r="V25" s="127">
        <v>14141</v>
      </c>
      <c r="W25" s="127">
        <f>SUM(X25:Y25)</f>
        <v>15835</v>
      </c>
      <c r="X25" s="127">
        <v>1876</v>
      </c>
      <c r="Y25" s="127">
        <v>13959</v>
      </c>
      <c r="Z25" s="127">
        <f>SUM(AA25:AB25)</f>
        <v>17448</v>
      </c>
      <c r="AA25" s="128">
        <v>2196</v>
      </c>
      <c r="AB25" s="128">
        <v>15252</v>
      </c>
      <c r="AC25" s="127">
        <f>SUM(AD25:AE25)</f>
        <v>17303</v>
      </c>
      <c r="AD25" s="128">
        <v>2133</v>
      </c>
      <c r="AE25" s="128">
        <v>15170</v>
      </c>
      <c r="AF25" s="127">
        <f t="shared" si="10"/>
        <v>44121900</v>
      </c>
      <c r="AG25" s="127">
        <v>11134600</v>
      </c>
      <c r="AH25" s="127">
        <v>32987300</v>
      </c>
      <c r="AI25" s="127">
        <f t="shared" si="11"/>
        <v>29332600</v>
      </c>
      <c r="AJ25" s="127">
        <v>5954000</v>
      </c>
      <c r="AK25" s="127">
        <v>23378600</v>
      </c>
      <c r="AL25" s="127">
        <f t="shared" si="12"/>
        <v>32883891</v>
      </c>
      <c r="AM25" s="127">
        <v>8228720</v>
      </c>
      <c r="AN25" s="127">
        <v>24655171</v>
      </c>
      <c r="AO25" s="127">
        <f>SUM(AP25:AQ25)</f>
        <v>35064112</v>
      </c>
      <c r="AP25" s="127">
        <v>8707348</v>
      </c>
      <c r="AQ25" s="127">
        <v>26356764</v>
      </c>
      <c r="AR25" s="127">
        <f>SUM(AS25:AT25)</f>
        <v>34791117</v>
      </c>
      <c r="AS25" s="127">
        <v>8480355</v>
      </c>
      <c r="AT25" s="127">
        <v>26310762</v>
      </c>
    </row>
    <row r="26" spans="1:46" ht="24" customHeight="1" x14ac:dyDescent="0.4">
      <c r="A26" s="42" t="s">
        <v>171</v>
      </c>
      <c r="K26" s="129"/>
      <c r="N26" s="129"/>
    </row>
    <row r="27" spans="1:46" x14ac:dyDescent="0.4">
      <c r="A27" s="42" t="s">
        <v>172</v>
      </c>
    </row>
    <row r="28" spans="1:46" x14ac:dyDescent="0.4">
      <c r="A28" s="42" t="s">
        <v>173</v>
      </c>
    </row>
  </sheetData>
  <mergeCells count="19">
    <mergeCell ref="AL7:AN7"/>
    <mergeCell ref="AO7:AQ7"/>
    <mergeCell ref="AR7:AT7"/>
    <mergeCell ref="T7:V7"/>
    <mergeCell ref="W7:Y7"/>
    <mergeCell ref="Z7:AB7"/>
    <mergeCell ref="AC7:AE7"/>
    <mergeCell ref="AF7:AH7"/>
    <mergeCell ref="AI7:AK7"/>
    <mergeCell ref="A6:A8"/>
    <mergeCell ref="B6:P6"/>
    <mergeCell ref="Q6:AE6"/>
    <mergeCell ref="AF6:AT6"/>
    <mergeCell ref="B7:D7"/>
    <mergeCell ref="E7:G7"/>
    <mergeCell ref="H7:J7"/>
    <mergeCell ref="K7:M7"/>
    <mergeCell ref="N7:P7"/>
    <mergeCell ref="Q7:S7"/>
  </mergeCells>
  <phoneticPr fontId="4"/>
  <hyperlinks>
    <hyperlink ref="AV1" location="目次!A1" display="目次へ戻る"/>
  </hyperlinks>
  <pageMargins left="0.59055118110236227" right="0.59055118110236227" top="0.78740157480314965" bottom="0.78740157480314965"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V24"/>
  <sheetViews>
    <sheetView zoomScaleNormal="100" zoomScaleSheetLayoutView="100" workbookViewId="0"/>
  </sheetViews>
  <sheetFormatPr defaultColWidth="9" defaultRowHeight="13.5" x14ac:dyDescent="0.4"/>
  <cols>
    <col min="1" max="1" width="10.5" style="42" customWidth="1"/>
    <col min="2" max="25" width="8.875" style="42" customWidth="1"/>
    <col min="26" max="26" width="9" style="42" customWidth="1"/>
    <col min="27" max="28" width="9" style="42"/>
    <col min="29" max="29" width="9" style="42" customWidth="1"/>
    <col min="30" max="46" width="9" style="42"/>
    <col min="47" max="47" width="2.5" style="42" customWidth="1"/>
    <col min="48" max="48" width="10.625" style="42" bestFit="1" customWidth="1"/>
    <col min="49" max="16384" width="9" style="42"/>
  </cols>
  <sheetData>
    <row r="1" spans="1:48" ht="22.5" customHeight="1" x14ac:dyDescent="0.4">
      <c r="AQ1" s="89"/>
      <c r="AT1" s="89" t="s">
        <v>20</v>
      </c>
      <c r="AV1" s="17" t="s">
        <v>21</v>
      </c>
    </row>
    <row r="2" spans="1:48" ht="22.5" customHeight="1" x14ac:dyDescent="0.4">
      <c r="A2" s="90" t="s">
        <v>174</v>
      </c>
    </row>
    <row r="3" spans="1:48" s="43" customFormat="1" ht="22.5" customHeight="1" x14ac:dyDescent="0.15">
      <c r="AA3" s="130"/>
      <c r="AD3" s="130"/>
      <c r="AQ3" s="105"/>
      <c r="AT3" s="105" t="s">
        <v>139</v>
      </c>
    </row>
    <row r="4" spans="1:48" s="43" customFormat="1" ht="22.5" customHeight="1" x14ac:dyDescent="0.15">
      <c r="AA4" s="130"/>
      <c r="AD4" s="130"/>
      <c r="AQ4" s="105"/>
      <c r="AT4" s="105" t="s">
        <v>105</v>
      </c>
    </row>
    <row r="5" spans="1:48" s="43" customFormat="1" ht="22.5" customHeight="1" x14ac:dyDescent="0.15">
      <c r="AA5" s="130"/>
      <c r="AD5" s="130"/>
      <c r="AQ5" s="131"/>
      <c r="AT5" s="109" t="s">
        <v>175</v>
      </c>
    </row>
    <row r="6" spans="1:48" ht="20.100000000000001" customHeight="1" x14ac:dyDescent="0.4">
      <c r="A6" s="110" t="s">
        <v>176</v>
      </c>
      <c r="B6" s="132" t="s">
        <v>142</v>
      </c>
      <c r="C6" s="51"/>
      <c r="D6" s="51"/>
      <c r="E6" s="51"/>
      <c r="F6" s="51"/>
      <c r="G6" s="51"/>
      <c r="H6" s="51"/>
      <c r="I6" s="51"/>
      <c r="J6" s="51"/>
      <c r="K6" s="51"/>
      <c r="L6" s="51"/>
      <c r="M6" s="51"/>
      <c r="N6" s="51"/>
      <c r="O6" s="51"/>
      <c r="P6" s="110"/>
      <c r="Q6" s="132" t="s">
        <v>177</v>
      </c>
      <c r="R6" s="51"/>
      <c r="S6" s="51"/>
      <c r="T6" s="51"/>
      <c r="U6" s="51"/>
      <c r="V6" s="51"/>
      <c r="W6" s="51"/>
      <c r="X6" s="51"/>
      <c r="Y6" s="51"/>
      <c r="Z6" s="51"/>
      <c r="AA6" s="51"/>
      <c r="AB6" s="51"/>
      <c r="AC6" s="51"/>
      <c r="AD6" s="51"/>
      <c r="AE6" s="110"/>
      <c r="AF6" s="133"/>
      <c r="AG6" s="133"/>
      <c r="AH6" s="133"/>
      <c r="AI6" s="132" t="s">
        <v>144</v>
      </c>
      <c r="AJ6" s="51"/>
      <c r="AK6" s="51"/>
      <c r="AL6" s="51"/>
      <c r="AM6" s="51"/>
      <c r="AN6" s="51"/>
      <c r="AO6" s="51"/>
      <c r="AP6" s="51"/>
      <c r="AQ6" s="51"/>
      <c r="AR6" s="51"/>
      <c r="AS6" s="51"/>
      <c r="AT6" s="51"/>
    </row>
    <row r="7" spans="1:48" ht="20.100000000000001" customHeight="1" x14ac:dyDescent="0.4">
      <c r="A7" s="110"/>
      <c r="B7" s="134" t="s">
        <v>145</v>
      </c>
      <c r="C7" s="134"/>
      <c r="D7" s="134"/>
      <c r="E7" s="134" t="s">
        <v>146</v>
      </c>
      <c r="F7" s="134"/>
      <c r="G7" s="134"/>
      <c r="H7" s="134" t="s">
        <v>147</v>
      </c>
      <c r="I7" s="134"/>
      <c r="J7" s="134"/>
      <c r="K7" s="134" t="s">
        <v>148</v>
      </c>
      <c r="L7" s="134"/>
      <c r="M7" s="134"/>
      <c r="N7" s="134" t="s">
        <v>149</v>
      </c>
      <c r="O7" s="134"/>
      <c r="P7" s="134"/>
      <c r="Q7" s="134" t="s">
        <v>178</v>
      </c>
      <c r="R7" s="134"/>
      <c r="S7" s="134"/>
      <c r="T7" s="134" t="s">
        <v>179</v>
      </c>
      <c r="U7" s="134"/>
      <c r="V7" s="134"/>
      <c r="W7" s="134" t="s">
        <v>180</v>
      </c>
      <c r="X7" s="134"/>
      <c r="Y7" s="134"/>
      <c r="Z7" s="132" t="s">
        <v>150</v>
      </c>
      <c r="AA7" s="51"/>
      <c r="AB7" s="110"/>
      <c r="AC7" s="134" t="s">
        <v>149</v>
      </c>
      <c r="AD7" s="134"/>
      <c r="AE7" s="134"/>
      <c r="AF7" s="134" t="s">
        <v>145</v>
      </c>
      <c r="AG7" s="134"/>
      <c r="AH7" s="134"/>
      <c r="AI7" s="134" t="s">
        <v>146</v>
      </c>
      <c r="AJ7" s="134"/>
      <c r="AK7" s="134"/>
      <c r="AL7" s="134" t="s">
        <v>147</v>
      </c>
      <c r="AM7" s="134"/>
      <c r="AN7" s="134"/>
      <c r="AO7" s="134" t="s">
        <v>148</v>
      </c>
      <c r="AP7" s="134"/>
      <c r="AQ7" s="132"/>
      <c r="AR7" s="134" t="s">
        <v>149</v>
      </c>
      <c r="AS7" s="134"/>
      <c r="AT7" s="132"/>
    </row>
    <row r="8" spans="1:48" ht="20.100000000000001" customHeight="1" x14ac:dyDescent="0.4">
      <c r="A8" s="110"/>
      <c r="B8" s="135" t="s">
        <v>151</v>
      </c>
      <c r="C8" s="135" t="s">
        <v>152</v>
      </c>
      <c r="D8" s="135" t="s">
        <v>153</v>
      </c>
      <c r="E8" s="135" t="s">
        <v>151</v>
      </c>
      <c r="F8" s="135" t="s">
        <v>152</v>
      </c>
      <c r="G8" s="135" t="s">
        <v>153</v>
      </c>
      <c r="H8" s="135" t="s">
        <v>151</v>
      </c>
      <c r="I8" s="135" t="s">
        <v>152</v>
      </c>
      <c r="J8" s="135" t="s">
        <v>153</v>
      </c>
      <c r="K8" s="135" t="s">
        <v>151</v>
      </c>
      <c r="L8" s="135" t="s">
        <v>152</v>
      </c>
      <c r="M8" s="135" t="s">
        <v>153</v>
      </c>
      <c r="N8" s="135" t="s">
        <v>151</v>
      </c>
      <c r="O8" s="135" t="s">
        <v>152</v>
      </c>
      <c r="P8" s="135" t="s">
        <v>153</v>
      </c>
      <c r="Q8" s="135" t="s">
        <v>151</v>
      </c>
      <c r="R8" s="135" t="s">
        <v>152</v>
      </c>
      <c r="S8" s="135" t="s">
        <v>153</v>
      </c>
      <c r="T8" s="135" t="s">
        <v>151</v>
      </c>
      <c r="U8" s="135" t="s">
        <v>152</v>
      </c>
      <c r="V8" s="135" t="s">
        <v>153</v>
      </c>
      <c r="W8" s="135" t="s">
        <v>151</v>
      </c>
      <c r="X8" s="135" t="s">
        <v>152</v>
      </c>
      <c r="Y8" s="135" t="s">
        <v>153</v>
      </c>
      <c r="Z8" s="135" t="s">
        <v>151</v>
      </c>
      <c r="AA8" s="135" t="s">
        <v>152</v>
      </c>
      <c r="AB8" s="135" t="s">
        <v>153</v>
      </c>
      <c r="AC8" s="135" t="s">
        <v>151</v>
      </c>
      <c r="AD8" s="135" t="s">
        <v>152</v>
      </c>
      <c r="AE8" s="135" t="s">
        <v>153</v>
      </c>
      <c r="AF8" s="135" t="s">
        <v>151</v>
      </c>
      <c r="AG8" s="135" t="s">
        <v>152</v>
      </c>
      <c r="AH8" s="136" t="s">
        <v>153</v>
      </c>
      <c r="AI8" s="135" t="s">
        <v>151</v>
      </c>
      <c r="AJ8" s="135" t="s">
        <v>152</v>
      </c>
      <c r="AK8" s="136" t="s">
        <v>153</v>
      </c>
      <c r="AL8" s="135" t="s">
        <v>151</v>
      </c>
      <c r="AM8" s="135" t="s">
        <v>152</v>
      </c>
      <c r="AN8" s="136" t="s">
        <v>153</v>
      </c>
      <c r="AO8" s="135" t="s">
        <v>151</v>
      </c>
      <c r="AP8" s="136" t="s">
        <v>152</v>
      </c>
      <c r="AQ8" s="136" t="s">
        <v>153</v>
      </c>
      <c r="AR8" s="135" t="s">
        <v>151</v>
      </c>
      <c r="AS8" s="136" t="s">
        <v>152</v>
      </c>
      <c r="AT8" s="136" t="s">
        <v>153</v>
      </c>
    </row>
    <row r="9" spans="1:48" ht="24" customHeight="1" x14ac:dyDescent="0.4">
      <c r="A9" s="137" t="s">
        <v>181</v>
      </c>
      <c r="B9" s="118">
        <v>5951</v>
      </c>
      <c r="C9" s="118">
        <v>1072</v>
      </c>
      <c r="D9" s="118">
        <v>4879</v>
      </c>
      <c r="E9" s="118">
        <v>4440</v>
      </c>
      <c r="F9" s="118">
        <v>839</v>
      </c>
      <c r="G9" s="118">
        <v>3601</v>
      </c>
      <c r="H9" s="118">
        <v>4406</v>
      </c>
      <c r="I9" s="118">
        <v>861</v>
      </c>
      <c r="J9" s="118">
        <v>3545</v>
      </c>
      <c r="K9" s="118">
        <f t="shared" ref="K9:K14" si="0">SUM(L9:M9)</f>
        <v>4548</v>
      </c>
      <c r="L9" s="118">
        <v>927</v>
      </c>
      <c r="M9" s="118">
        <v>3621</v>
      </c>
      <c r="N9" s="118">
        <f t="shared" ref="N9:N14" si="1">SUM(O9:P9)</f>
        <v>4189</v>
      </c>
      <c r="O9" s="118">
        <v>855</v>
      </c>
      <c r="P9" s="118">
        <v>3334</v>
      </c>
      <c r="Q9" s="118">
        <v>39407</v>
      </c>
      <c r="R9" s="117">
        <v>8737</v>
      </c>
      <c r="S9" s="117">
        <v>30670</v>
      </c>
      <c r="T9" s="118">
        <v>30354</v>
      </c>
      <c r="U9" s="117">
        <v>6962</v>
      </c>
      <c r="V9" s="117">
        <v>23392</v>
      </c>
      <c r="W9" s="118">
        <v>30886</v>
      </c>
      <c r="X9" s="117">
        <v>7216</v>
      </c>
      <c r="Y9" s="117">
        <v>23670</v>
      </c>
      <c r="Z9" s="118">
        <v>33310</v>
      </c>
      <c r="AA9" s="117">
        <v>7624</v>
      </c>
      <c r="AB9" s="117">
        <v>25686</v>
      </c>
      <c r="AC9" s="118">
        <f t="shared" ref="AC9:AC14" si="2">SUM(AD9:AE9)</f>
        <v>32981</v>
      </c>
      <c r="AD9" s="117">
        <v>7175</v>
      </c>
      <c r="AE9" s="117">
        <v>25806</v>
      </c>
      <c r="AF9" s="117">
        <v>109369908</v>
      </c>
      <c r="AG9" s="118">
        <v>60495720</v>
      </c>
      <c r="AH9" s="117">
        <v>48874188</v>
      </c>
      <c r="AI9" s="117">
        <v>87292100</v>
      </c>
      <c r="AJ9" s="118">
        <v>43908100</v>
      </c>
      <c r="AK9" s="117">
        <v>42175100</v>
      </c>
      <c r="AL9" s="117">
        <v>104794300</v>
      </c>
      <c r="AM9" s="118">
        <v>54693400</v>
      </c>
      <c r="AN9" s="117">
        <v>50100800</v>
      </c>
      <c r="AO9" s="117">
        <f t="shared" ref="AO9:AO14" si="3">SUM(AP9:AQ9)</f>
        <v>119044842</v>
      </c>
      <c r="AP9" s="118">
        <v>64555481</v>
      </c>
      <c r="AQ9" s="117">
        <v>54489361</v>
      </c>
      <c r="AR9" s="117">
        <f t="shared" ref="AR9:AR14" si="4">SUM(AS9:AT9)</f>
        <v>109191735</v>
      </c>
      <c r="AS9" s="118">
        <v>59131633</v>
      </c>
      <c r="AT9" s="117">
        <v>50060102</v>
      </c>
    </row>
    <row r="10" spans="1:48" ht="24" customHeight="1" x14ac:dyDescent="0.4">
      <c r="A10" s="97" t="s">
        <v>182</v>
      </c>
      <c r="B10" s="117">
        <v>6988</v>
      </c>
      <c r="C10" s="117">
        <v>1650</v>
      </c>
      <c r="D10" s="117">
        <v>5338</v>
      </c>
      <c r="E10" s="117">
        <v>5174</v>
      </c>
      <c r="F10" s="117">
        <v>1322</v>
      </c>
      <c r="G10" s="117">
        <v>3852</v>
      </c>
      <c r="H10" s="117">
        <v>4917</v>
      </c>
      <c r="I10" s="117">
        <v>1305</v>
      </c>
      <c r="J10" s="117">
        <v>3612</v>
      </c>
      <c r="K10" s="117">
        <f t="shared" si="0"/>
        <v>5301</v>
      </c>
      <c r="L10" s="117">
        <v>1449</v>
      </c>
      <c r="M10" s="117">
        <v>3852</v>
      </c>
      <c r="N10" s="117">
        <f t="shared" si="1"/>
        <v>4884</v>
      </c>
      <c r="O10" s="117">
        <v>1357</v>
      </c>
      <c r="P10" s="117">
        <v>3527</v>
      </c>
      <c r="Q10" s="117">
        <v>49298</v>
      </c>
      <c r="R10" s="117">
        <v>15510</v>
      </c>
      <c r="S10" s="117">
        <v>33788</v>
      </c>
      <c r="T10" s="117">
        <v>36747</v>
      </c>
      <c r="U10" s="117">
        <v>11354</v>
      </c>
      <c r="V10" s="117">
        <v>25393</v>
      </c>
      <c r="W10" s="117">
        <v>36308</v>
      </c>
      <c r="X10" s="117">
        <v>11550</v>
      </c>
      <c r="Y10" s="117">
        <v>24758</v>
      </c>
      <c r="Z10" s="117">
        <v>40987</v>
      </c>
      <c r="AA10" s="117">
        <v>12902</v>
      </c>
      <c r="AB10" s="117">
        <v>28085</v>
      </c>
      <c r="AC10" s="117">
        <f t="shared" si="2"/>
        <v>40097</v>
      </c>
      <c r="AD10" s="117">
        <v>12331</v>
      </c>
      <c r="AE10" s="117">
        <v>27766</v>
      </c>
      <c r="AF10" s="117">
        <v>175067005</v>
      </c>
      <c r="AG10" s="117">
        <v>116279222</v>
      </c>
      <c r="AH10" s="117">
        <v>58787783</v>
      </c>
      <c r="AI10" s="117">
        <v>132398500</v>
      </c>
      <c r="AJ10" s="117">
        <v>83463000</v>
      </c>
      <c r="AK10" s="117">
        <v>48549200</v>
      </c>
      <c r="AL10" s="117">
        <v>150697000</v>
      </c>
      <c r="AM10" s="117">
        <v>93750700</v>
      </c>
      <c r="AN10" s="117">
        <v>56638500</v>
      </c>
      <c r="AO10" s="117">
        <f t="shared" si="3"/>
        <v>166080900</v>
      </c>
      <c r="AP10" s="117">
        <v>105697895</v>
      </c>
      <c r="AQ10" s="117">
        <v>60383005</v>
      </c>
      <c r="AR10" s="117">
        <f>SUM(AS10:AT10)</f>
        <v>165042894</v>
      </c>
      <c r="AS10" s="117">
        <v>105295424</v>
      </c>
      <c r="AT10" s="117">
        <v>59747470</v>
      </c>
    </row>
    <row r="11" spans="1:48" ht="24" customHeight="1" x14ac:dyDescent="0.4">
      <c r="A11" s="97" t="s">
        <v>183</v>
      </c>
      <c r="B11" s="117">
        <v>1861</v>
      </c>
      <c r="C11" s="117">
        <v>263</v>
      </c>
      <c r="D11" s="117">
        <v>1598</v>
      </c>
      <c r="E11" s="117">
        <v>1406</v>
      </c>
      <c r="F11" s="117">
        <v>208</v>
      </c>
      <c r="G11" s="117">
        <v>1198</v>
      </c>
      <c r="H11" s="117">
        <v>1328</v>
      </c>
      <c r="I11" s="117">
        <v>235</v>
      </c>
      <c r="J11" s="117">
        <v>1093</v>
      </c>
      <c r="K11" s="117">
        <f t="shared" si="0"/>
        <v>1385</v>
      </c>
      <c r="L11" s="117">
        <v>248</v>
      </c>
      <c r="M11" s="117">
        <v>1137</v>
      </c>
      <c r="N11" s="117">
        <f t="shared" si="1"/>
        <v>1280</v>
      </c>
      <c r="O11" s="117">
        <v>222</v>
      </c>
      <c r="P11" s="117">
        <v>1058</v>
      </c>
      <c r="Q11" s="117">
        <v>10294</v>
      </c>
      <c r="R11" s="117">
        <v>1489</v>
      </c>
      <c r="S11" s="117">
        <v>8805</v>
      </c>
      <c r="T11" s="117">
        <v>7964</v>
      </c>
      <c r="U11" s="117">
        <v>1221</v>
      </c>
      <c r="V11" s="117">
        <v>6743</v>
      </c>
      <c r="W11" s="117">
        <v>7838</v>
      </c>
      <c r="X11" s="117">
        <v>1359</v>
      </c>
      <c r="Y11" s="117">
        <v>6479</v>
      </c>
      <c r="Z11" s="117">
        <v>8723</v>
      </c>
      <c r="AA11" s="117">
        <v>1541</v>
      </c>
      <c r="AB11" s="117">
        <v>7182</v>
      </c>
      <c r="AC11" s="117">
        <f t="shared" si="2"/>
        <v>8642</v>
      </c>
      <c r="AD11" s="117">
        <v>1464</v>
      </c>
      <c r="AE11" s="117">
        <v>7178</v>
      </c>
      <c r="AF11" s="117">
        <v>21702465</v>
      </c>
      <c r="AG11" s="117">
        <v>7845807</v>
      </c>
      <c r="AH11" s="117">
        <v>13856658</v>
      </c>
      <c r="AI11" s="117">
        <v>17952200</v>
      </c>
      <c r="AJ11" s="117">
        <v>5112300</v>
      </c>
      <c r="AK11" s="117">
        <v>12503000</v>
      </c>
      <c r="AL11" s="117">
        <v>20545500</v>
      </c>
      <c r="AM11" s="117">
        <v>7360600</v>
      </c>
      <c r="AN11" s="117">
        <v>12713600</v>
      </c>
      <c r="AO11" s="117">
        <f t="shared" si="3"/>
        <v>22548117</v>
      </c>
      <c r="AP11" s="117">
        <v>7948814</v>
      </c>
      <c r="AQ11" s="117">
        <v>14599303</v>
      </c>
      <c r="AR11" s="117">
        <f t="shared" si="4"/>
        <v>22562081</v>
      </c>
      <c r="AS11" s="117">
        <v>7409246</v>
      </c>
      <c r="AT11" s="117">
        <v>15152835</v>
      </c>
    </row>
    <row r="12" spans="1:48" ht="24" customHeight="1" x14ac:dyDescent="0.4">
      <c r="A12" s="97" t="s">
        <v>184</v>
      </c>
      <c r="B12" s="117">
        <v>4715</v>
      </c>
      <c r="C12" s="117">
        <v>770</v>
      </c>
      <c r="D12" s="117">
        <v>3945</v>
      </c>
      <c r="E12" s="117">
        <v>3296</v>
      </c>
      <c r="F12" s="117">
        <v>567</v>
      </c>
      <c r="G12" s="117">
        <v>2729</v>
      </c>
      <c r="H12" s="117">
        <v>3263</v>
      </c>
      <c r="I12" s="117">
        <v>597</v>
      </c>
      <c r="J12" s="117">
        <v>2666</v>
      </c>
      <c r="K12" s="117">
        <f t="shared" si="0"/>
        <v>3292</v>
      </c>
      <c r="L12" s="117">
        <v>588</v>
      </c>
      <c r="M12" s="117">
        <v>2704</v>
      </c>
      <c r="N12" s="117">
        <f t="shared" si="1"/>
        <v>2951</v>
      </c>
      <c r="O12" s="117">
        <v>550</v>
      </c>
      <c r="P12" s="117">
        <v>2401</v>
      </c>
      <c r="Q12" s="117">
        <v>24172</v>
      </c>
      <c r="R12" s="117">
        <v>4703</v>
      </c>
      <c r="S12" s="117">
        <v>19469</v>
      </c>
      <c r="T12" s="117">
        <v>16656</v>
      </c>
      <c r="U12" s="117">
        <v>3432</v>
      </c>
      <c r="V12" s="117">
        <v>13224</v>
      </c>
      <c r="W12" s="117">
        <v>18200</v>
      </c>
      <c r="X12" s="117">
        <v>4140</v>
      </c>
      <c r="Y12" s="117">
        <v>14060</v>
      </c>
      <c r="Z12" s="117">
        <v>17239</v>
      </c>
      <c r="AA12" s="117">
        <v>4020</v>
      </c>
      <c r="AB12" s="117">
        <v>14809</v>
      </c>
      <c r="AC12" s="117">
        <f t="shared" si="2"/>
        <v>18379</v>
      </c>
      <c r="AD12" s="117">
        <v>3476</v>
      </c>
      <c r="AE12" s="117">
        <v>14903</v>
      </c>
      <c r="AF12" s="117">
        <v>48199942</v>
      </c>
      <c r="AG12" s="117">
        <v>18456992</v>
      </c>
      <c r="AH12" s="117">
        <v>29742950</v>
      </c>
      <c r="AI12" s="117">
        <v>39499000</v>
      </c>
      <c r="AJ12" s="117">
        <v>17098700</v>
      </c>
      <c r="AK12" s="117">
        <v>22048900</v>
      </c>
      <c r="AL12" s="117">
        <v>46370900</v>
      </c>
      <c r="AM12" s="117">
        <v>18331000</v>
      </c>
      <c r="AN12" s="117">
        <v>27182900</v>
      </c>
      <c r="AO12" s="117">
        <f t="shared" si="3"/>
        <v>45021229</v>
      </c>
      <c r="AP12" s="117">
        <v>17753406</v>
      </c>
      <c r="AQ12" s="117">
        <v>27267823</v>
      </c>
      <c r="AR12" s="117">
        <f t="shared" si="4"/>
        <v>42321433</v>
      </c>
      <c r="AS12" s="117">
        <v>15692570</v>
      </c>
      <c r="AT12" s="117">
        <v>26628863</v>
      </c>
    </row>
    <row r="13" spans="1:48" ht="24" customHeight="1" x14ac:dyDescent="0.4">
      <c r="A13" s="97" t="s">
        <v>185</v>
      </c>
      <c r="B13" s="117">
        <v>2555</v>
      </c>
      <c r="C13" s="117">
        <v>387</v>
      </c>
      <c r="D13" s="117">
        <v>2168</v>
      </c>
      <c r="E13" s="117">
        <v>885</v>
      </c>
      <c r="F13" s="117">
        <v>179</v>
      </c>
      <c r="G13" s="117">
        <v>706</v>
      </c>
      <c r="H13" s="117">
        <v>961</v>
      </c>
      <c r="I13" s="117">
        <v>197</v>
      </c>
      <c r="J13" s="117">
        <v>764</v>
      </c>
      <c r="K13" s="117">
        <f t="shared" si="0"/>
        <v>1040</v>
      </c>
      <c r="L13" s="117">
        <v>211</v>
      </c>
      <c r="M13" s="117">
        <v>829</v>
      </c>
      <c r="N13" s="117">
        <f t="shared" si="1"/>
        <v>1072</v>
      </c>
      <c r="O13" s="117">
        <v>199</v>
      </c>
      <c r="P13" s="117">
        <v>873</v>
      </c>
      <c r="Q13" s="117">
        <v>14228</v>
      </c>
      <c r="R13" s="117">
        <v>2574</v>
      </c>
      <c r="S13" s="117">
        <v>11654</v>
      </c>
      <c r="T13" s="117">
        <v>5178</v>
      </c>
      <c r="U13" s="117">
        <v>860</v>
      </c>
      <c r="V13" s="117">
        <v>4318</v>
      </c>
      <c r="W13" s="117">
        <v>5431</v>
      </c>
      <c r="X13" s="117">
        <v>1027</v>
      </c>
      <c r="Y13" s="117">
        <v>4404</v>
      </c>
      <c r="Z13" s="117">
        <v>6502</v>
      </c>
      <c r="AA13" s="117">
        <v>1424</v>
      </c>
      <c r="AB13" s="117">
        <v>5078</v>
      </c>
      <c r="AC13" s="117">
        <f t="shared" si="2"/>
        <v>7240</v>
      </c>
      <c r="AD13" s="117">
        <v>1331</v>
      </c>
      <c r="AE13" s="117">
        <v>5909</v>
      </c>
      <c r="AF13" s="117">
        <v>27757971</v>
      </c>
      <c r="AG13" s="117">
        <v>10425157</v>
      </c>
      <c r="AH13" s="117">
        <v>17332814</v>
      </c>
      <c r="AI13" s="117">
        <v>12805400</v>
      </c>
      <c r="AJ13" s="117">
        <v>5185700</v>
      </c>
      <c r="AK13" s="117">
        <v>7619700</v>
      </c>
      <c r="AL13" s="117">
        <v>17143700</v>
      </c>
      <c r="AM13" s="117">
        <v>6499200</v>
      </c>
      <c r="AN13" s="117">
        <v>10420000</v>
      </c>
      <c r="AO13" s="117">
        <f t="shared" si="3"/>
        <v>22360860</v>
      </c>
      <c r="AP13" s="117">
        <v>9844006</v>
      </c>
      <c r="AQ13" s="117">
        <v>12516854</v>
      </c>
      <c r="AR13" s="117">
        <f t="shared" si="4"/>
        <v>20468442</v>
      </c>
      <c r="AS13" s="117">
        <v>8067479</v>
      </c>
      <c r="AT13" s="117">
        <v>12400963</v>
      </c>
    </row>
    <row r="14" spans="1:48" ht="24" customHeight="1" x14ac:dyDescent="0.4">
      <c r="A14" s="138" t="s">
        <v>186</v>
      </c>
      <c r="B14" s="127">
        <v>4054</v>
      </c>
      <c r="C14" s="127">
        <v>727</v>
      </c>
      <c r="D14" s="127">
        <v>3327</v>
      </c>
      <c r="E14" s="127">
        <v>2784</v>
      </c>
      <c r="F14" s="127">
        <v>567</v>
      </c>
      <c r="G14" s="127">
        <v>2217</v>
      </c>
      <c r="H14" s="127">
        <v>2724</v>
      </c>
      <c r="I14" s="127">
        <v>588</v>
      </c>
      <c r="J14" s="127">
        <v>2136</v>
      </c>
      <c r="K14" s="127">
        <f t="shared" si="0"/>
        <v>3062</v>
      </c>
      <c r="L14" s="127">
        <v>654</v>
      </c>
      <c r="M14" s="127">
        <v>2408</v>
      </c>
      <c r="N14" s="127">
        <f t="shared" si="1"/>
        <v>2961</v>
      </c>
      <c r="O14" s="127">
        <v>628</v>
      </c>
      <c r="P14" s="127">
        <v>2333</v>
      </c>
      <c r="Q14" s="127">
        <v>27353</v>
      </c>
      <c r="R14" s="127">
        <v>6133</v>
      </c>
      <c r="S14" s="127">
        <v>21220</v>
      </c>
      <c r="T14" s="127">
        <v>18789</v>
      </c>
      <c r="U14" s="127">
        <v>4111</v>
      </c>
      <c r="V14" s="127">
        <v>14678</v>
      </c>
      <c r="W14" s="127">
        <v>18602</v>
      </c>
      <c r="X14" s="127">
        <v>4480</v>
      </c>
      <c r="Y14" s="127">
        <v>14122</v>
      </c>
      <c r="Z14" s="127">
        <v>21405</v>
      </c>
      <c r="AA14" s="127">
        <v>4854</v>
      </c>
      <c r="AB14" s="127">
        <v>16551</v>
      </c>
      <c r="AC14" s="127">
        <f t="shared" si="2"/>
        <v>23705</v>
      </c>
      <c r="AD14" s="127">
        <v>5017</v>
      </c>
      <c r="AE14" s="127">
        <v>18688</v>
      </c>
      <c r="AF14" s="127">
        <v>84917888</v>
      </c>
      <c r="AG14" s="127">
        <v>49621470</v>
      </c>
      <c r="AH14" s="127">
        <v>35296418</v>
      </c>
      <c r="AI14" s="127">
        <v>63022400</v>
      </c>
      <c r="AJ14" s="127">
        <v>32848500</v>
      </c>
      <c r="AK14" s="127">
        <v>30174000</v>
      </c>
      <c r="AL14" s="127">
        <v>80258600</v>
      </c>
      <c r="AM14" s="127">
        <v>44939300</v>
      </c>
      <c r="AN14" s="127">
        <v>35319300</v>
      </c>
      <c r="AO14" s="127">
        <f t="shared" si="3"/>
        <v>86981373</v>
      </c>
      <c r="AP14" s="127">
        <v>46315122</v>
      </c>
      <c r="AQ14" s="127">
        <v>40666251</v>
      </c>
      <c r="AR14" s="127">
        <f t="shared" si="4"/>
        <v>81023340</v>
      </c>
      <c r="AS14" s="127">
        <v>43089295</v>
      </c>
      <c r="AT14" s="127">
        <v>37934045</v>
      </c>
    </row>
    <row r="15" spans="1:48" ht="24" customHeight="1" x14ac:dyDescent="0.4">
      <c r="A15" s="42" t="s">
        <v>187</v>
      </c>
    </row>
    <row r="16" spans="1:48" ht="24" customHeight="1" x14ac:dyDescent="0.4">
      <c r="A16" s="42" t="s">
        <v>188</v>
      </c>
    </row>
    <row r="17" spans="1:20" ht="24" customHeight="1" x14ac:dyDescent="0.4">
      <c r="A17" s="42" t="s">
        <v>189</v>
      </c>
    </row>
    <row r="18" spans="1:20" ht="24" customHeight="1" x14ac:dyDescent="0.4">
      <c r="A18" s="42" t="s">
        <v>190</v>
      </c>
    </row>
    <row r="19" spans="1:20" ht="24" customHeight="1" x14ac:dyDescent="0.4">
      <c r="A19" s="42" t="s">
        <v>191</v>
      </c>
    </row>
    <row r="20" spans="1:20" ht="24" customHeight="1" x14ac:dyDescent="0.4">
      <c r="A20" s="42" t="s">
        <v>192</v>
      </c>
    </row>
    <row r="21" spans="1:20" ht="24" customHeight="1" x14ac:dyDescent="0.4">
      <c r="A21" s="42" t="s">
        <v>193</v>
      </c>
    </row>
    <row r="22" spans="1:20" ht="24" customHeight="1" x14ac:dyDescent="0.4">
      <c r="A22" s="42" t="s">
        <v>194</v>
      </c>
      <c r="T22" s="139"/>
    </row>
    <row r="23" spans="1:20" ht="24" customHeight="1" x14ac:dyDescent="0.4">
      <c r="A23" s="42" t="s">
        <v>195</v>
      </c>
    </row>
    <row r="24" spans="1:20" x14ac:dyDescent="0.4">
      <c r="A24" s="42" t="s">
        <v>196</v>
      </c>
    </row>
  </sheetData>
  <mergeCells count="19">
    <mergeCell ref="AL7:AN7"/>
    <mergeCell ref="AO7:AQ7"/>
    <mergeCell ref="AR7:AT7"/>
    <mergeCell ref="T7:V7"/>
    <mergeCell ref="W7:Y7"/>
    <mergeCell ref="Z7:AB7"/>
    <mergeCell ref="AC7:AE7"/>
    <mergeCell ref="AF7:AH7"/>
    <mergeCell ref="AI7:AK7"/>
    <mergeCell ref="A6:A8"/>
    <mergeCell ref="B6:P6"/>
    <mergeCell ref="Q6:AE6"/>
    <mergeCell ref="AI6:AT6"/>
    <mergeCell ref="B7:D7"/>
    <mergeCell ref="E7:G7"/>
    <mergeCell ref="H7:J7"/>
    <mergeCell ref="K7:M7"/>
    <mergeCell ref="N7:P7"/>
    <mergeCell ref="Q7:S7"/>
  </mergeCells>
  <phoneticPr fontId="4"/>
  <hyperlinks>
    <hyperlink ref="AV1" location="目次!A1" display="目次へ戻る"/>
  </hyperlinks>
  <pageMargins left="0.59055118110236227" right="0.59055118110236227" top="0.78740157480314965" bottom="0.78740157480314965"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Normal="100" zoomScaleSheetLayoutView="100" workbookViewId="0"/>
  </sheetViews>
  <sheetFormatPr defaultColWidth="14.625" defaultRowHeight="18.75" customHeight="1" x14ac:dyDescent="0.15"/>
  <cols>
    <col min="1" max="1" width="6.5" style="140" customWidth="1"/>
    <col min="2" max="2" width="35.5" style="140" bestFit="1" customWidth="1"/>
    <col min="3" max="10" width="17.25" style="140" customWidth="1"/>
    <col min="11" max="11" width="14.625" style="144"/>
    <col min="12" max="12" width="10.625" style="144" bestFit="1" customWidth="1"/>
    <col min="13" max="16384" width="14.625" style="140"/>
  </cols>
  <sheetData>
    <row r="1" spans="1:12" ht="18.75" customHeight="1" x14ac:dyDescent="0.15">
      <c r="B1" s="141"/>
      <c r="C1" s="141"/>
      <c r="D1" s="141"/>
      <c r="E1" s="141"/>
      <c r="F1" s="142"/>
      <c r="G1" s="142"/>
      <c r="H1" s="142"/>
      <c r="J1" s="143" t="s">
        <v>20</v>
      </c>
      <c r="L1" s="17" t="s">
        <v>21</v>
      </c>
    </row>
    <row r="2" spans="1:12" ht="18.75" customHeight="1" x14ac:dyDescent="0.15">
      <c r="A2" s="145" t="s">
        <v>197</v>
      </c>
      <c r="C2" s="141"/>
      <c r="D2" s="141"/>
      <c r="E2" s="141"/>
      <c r="F2" s="142"/>
      <c r="G2" s="142"/>
      <c r="I2" s="146"/>
    </row>
    <row r="3" spans="1:12" s="141" customFormat="1" ht="18.75" customHeight="1" x14ac:dyDescent="0.15">
      <c r="D3" s="147"/>
      <c r="E3" s="147"/>
      <c r="F3" s="148"/>
      <c r="G3" s="148"/>
      <c r="H3" s="148"/>
      <c r="I3" s="148"/>
      <c r="J3" s="149" t="s">
        <v>198</v>
      </c>
      <c r="K3" s="150"/>
      <c r="L3" s="150"/>
    </row>
    <row r="4" spans="1:12" s="158" customFormat="1" ht="54" x14ac:dyDescent="0.4">
      <c r="A4" s="151" t="s">
        <v>199</v>
      </c>
      <c r="B4" s="152" t="s">
        <v>200</v>
      </c>
      <c r="C4" s="153" t="s">
        <v>201</v>
      </c>
      <c r="D4" s="153" t="s">
        <v>201</v>
      </c>
      <c r="E4" s="153" t="s">
        <v>201</v>
      </c>
      <c r="F4" s="153" t="s">
        <v>202</v>
      </c>
      <c r="G4" s="154" t="s">
        <v>203</v>
      </c>
      <c r="H4" s="155" t="s">
        <v>204</v>
      </c>
      <c r="I4" s="156" t="s">
        <v>205</v>
      </c>
      <c r="J4" s="157" t="s">
        <v>206</v>
      </c>
      <c r="K4" s="144"/>
      <c r="L4" s="144"/>
    </row>
    <row r="5" spans="1:12" s="158" customFormat="1" ht="18.75" customHeight="1" x14ac:dyDescent="0.4">
      <c r="A5" s="159"/>
      <c r="B5" s="152"/>
      <c r="C5" s="153" t="s">
        <v>151</v>
      </c>
      <c r="D5" s="153" t="s">
        <v>207</v>
      </c>
      <c r="E5" s="153" t="s">
        <v>208</v>
      </c>
      <c r="F5" s="153" t="s">
        <v>209</v>
      </c>
      <c r="G5" s="153" t="s">
        <v>210</v>
      </c>
      <c r="H5" s="153" t="s">
        <v>210</v>
      </c>
      <c r="I5" s="153" t="s">
        <v>210</v>
      </c>
      <c r="J5" s="157" t="s">
        <v>210</v>
      </c>
      <c r="K5" s="144"/>
      <c r="L5" s="144"/>
    </row>
    <row r="6" spans="1:12" ht="18.75" customHeight="1" x14ac:dyDescent="0.15">
      <c r="A6" s="160" t="s">
        <v>211</v>
      </c>
      <c r="B6" s="161" t="s">
        <v>212</v>
      </c>
      <c r="C6" s="162">
        <v>393</v>
      </c>
      <c r="D6" s="162">
        <v>253</v>
      </c>
      <c r="E6" s="162">
        <v>9</v>
      </c>
      <c r="F6" s="162">
        <v>18438</v>
      </c>
      <c r="G6" s="162">
        <v>8565571</v>
      </c>
      <c r="H6" s="162">
        <v>40161365</v>
      </c>
      <c r="I6" s="162">
        <v>64668659</v>
      </c>
      <c r="J6" s="163">
        <v>23075740</v>
      </c>
    </row>
    <row r="7" spans="1:12" ht="18.75" customHeight="1" x14ac:dyDescent="0.15">
      <c r="A7" s="160" t="s">
        <v>213</v>
      </c>
      <c r="B7" s="164" t="s">
        <v>214</v>
      </c>
      <c r="C7" s="165">
        <v>58</v>
      </c>
      <c r="D7" s="165">
        <v>39</v>
      </c>
      <c r="E7" s="165">
        <v>3</v>
      </c>
      <c r="F7" s="165">
        <v>3868</v>
      </c>
      <c r="G7" s="165">
        <v>1048652</v>
      </c>
      <c r="H7" s="165">
        <v>3704984</v>
      </c>
      <c r="I7" s="165">
        <v>6206895</v>
      </c>
      <c r="J7" s="166">
        <v>2408269</v>
      </c>
    </row>
    <row r="8" spans="1:12" ht="18.75" customHeight="1" x14ac:dyDescent="0.15">
      <c r="A8" s="160" t="s">
        <v>215</v>
      </c>
      <c r="B8" s="164" t="s">
        <v>216</v>
      </c>
      <c r="C8" s="165">
        <v>10</v>
      </c>
      <c r="D8" s="165">
        <v>4</v>
      </c>
      <c r="E8" s="165" t="s">
        <v>91</v>
      </c>
      <c r="F8" s="165">
        <v>112</v>
      </c>
      <c r="G8" s="165">
        <v>36392</v>
      </c>
      <c r="H8" s="165">
        <v>127855</v>
      </c>
      <c r="I8" s="165">
        <v>280707</v>
      </c>
      <c r="J8" s="166">
        <v>124282</v>
      </c>
    </row>
    <row r="9" spans="1:12" ht="18.75" customHeight="1" x14ac:dyDescent="0.15">
      <c r="A9" s="160" t="s">
        <v>217</v>
      </c>
      <c r="B9" s="164" t="s">
        <v>218</v>
      </c>
      <c r="C9" s="165">
        <v>25</v>
      </c>
      <c r="D9" s="165">
        <v>14</v>
      </c>
      <c r="E9" s="165" t="s">
        <v>91</v>
      </c>
      <c r="F9" s="165">
        <v>556</v>
      </c>
      <c r="G9" s="165">
        <v>151199</v>
      </c>
      <c r="H9" s="165">
        <v>441050</v>
      </c>
      <c r="I9" s="165">
        <v>658303</v>
      </c>
      <c r="J9" s="166">
        <v>196439</v>
      </c>
    </row>
    <row r="10" spans="1:12" ht="18.75" customHeight="1" x14ac:dyDescent="0.15">
      <c r="A10" s="160" t="s">
        <v>219</v>
      </c>
      <c r="B10" s="164" t="s">
        <v>220</v>
      </c>
      <c r="C10" s="165">
        <v>11</v>
      </c>
      <c r="D10" s="165">
        <v>7</v>
      </c>
      <c r="E10" s="165" t="s">
        <v>91</v>
      </c>
      <c r="F10" s="165">
        <v>214</v>
      </c>
      <c r="G10" s="165">
        <v>80966</v>
      </c>
      <c r="H10" s="165">
        <v>273584</v>
      </c>
      <c r="I10" s="165">
        <v>503223</v>
      </c>
      <c r="J10" s="166">
        <v>210003</v>
      </c>
    </row>
    <row r="11" spans="1:12" ht="18.75" customHeight="1" x14ac:dyDescent="0.15">
      <c r="A11" s="160" t="s">
        <v>221</v>
      </c>
      <c r="B11" s="164" t="s">
        <v>222</v>
      </c>
      <c r="C11" s="165">
        <v>7</v>
      </c>
      <c r="D11" s="165">
        <v>1</v>
      </c>
      <c r="E11" s="165" t="s">
        <v>91</v>
      </c>
      <c r="F11" s="165">
        <v>49</v>
      </c>
      <c r="G11" s="165">
        <v>17455</v>
      </c>
      <c r="H11" s="165">
        <v>17840</v>
      </c>
      <c r="I11" s="165">
        <v>41929</v>
      </c>
      <c r="J11" s="166">
        <v>21898</v>
      </c>
    </row>
    <row r="12" spans="1:12" ht="18.75" customHeight="1" x14ac:dyDescent="0.15">
      <c r="A12" s="160" t="s">
        <v>223</v>
      </c>
      <c r="B12" s="164" t="s">
        <v>224</v>
      </c>
      <c r="C12" s="165">
        <v>8</v>
      </c>
      <c r="D12" s="165">
        <v>6</v>
      </c>
      <c r="E12" s="165" t="s">
        <v>91</v>
      </c>
      <c r="F12" s="165">
        <v>157</v>
      </c>
      <c r="G12" s="165">
        <v>52981</v>
      </c>
      <c r="H12" s="165">
        <v>338773</v>
      </c>
      <c r="I12" s="165">
        <v>490095</v>
      </c>
      <c r="J12" s="166">
        <v>143270</v>
      </c>
    </row>
    <row r="13" spans="1:12" ht="18.75" customHeight="1" x14ac:dyDescent="0.15">
      <c r="A13" s="160" t="s">
        <v>225</v>
      </c>
      <c r="B13" s="164" t="s">
        <v>226</v>
      </c>
      <c r="C13" s="165">
        <v>29</v>
      </c>
      <c r="D13" s="165">
        <v>11</v>
      </c>
      <c r="E13" s="165" t="s">
        <v>91</v>
      </c>
      <c r="F13" s="165">
        <v>401</v>
      </c>
      <c r="G13" s="165">
        <v>131123</v>
      </c>
      <c r="H13" s="165">
        <v>246271</v>
      </c>
      <c r="I13" s="165">
        <v>486532</v>
      </c>
      <c r="J13" s="166">
        <v>219532</v>
      </c>
    </row>
    <row r="14" spans="1:12" ht="18.75" customHeight="1" x14ac:dyDescent="0.15">
      <c r="A14" s="160" t="s">
        <v>227</v>
      </c>
      <c r="B14" s="164" t="s">
        <v>228</v>
      </c>
      <c r="C14" s="165">
        <v>15</v>
      </c>
      <c r="D14" s="165">
        <v>12</v>
      </c>
      <c r="E14" s="165">
        <v>1</v>
      </c>
      <c r="F14" s="165">
        <v>1842</v>
      </c>
      <c r="G14" s="165">
        <v>949980</v>
      </c>
      <c r="H14" s="165">
        <v>14010076</v>
      </c>
      <c r="I14" s="165">
        <v>21510349</v>
      </c>
      <c r="J14" s="166">
        <v>7080886</v>
      </c>
    </row>
    <row r="15" spans="1:12" ht="18.75" customHeight="1" x14ac:dyDescent="0.15">
      <c r="A15" s="160" t="s">
        <v>229</v>
      </c>
      <c r="B15" s="164" t="s">
        <v>230</v>
      </c>
      <c r="C15" s="165">
        <v>6</v>
      </c>
      <c r="D15" s="165">
        <v>3</v>
      </c>
      <c r="E15" s="165" t="s">
        <v>91</v>
      </c>
      <c r="F15" s="165">
        <v>62</v>
      </c>
      <c r="G15" s="165">
        <v>23431</v>
      </c>
      <c r="H15" s="165">
        <v>197898</v>
      </c>
      <c r="I15" s="165">
        <v>382898</v>
      </c>
      <c r="J15" s="166">
        <v>168268</v>
      </c>
    </row>
    <row r="16" spans="1:12" ht="18.75" customHeight="1" x14ac:dyDescent="0.15">
      <c r="A16" s="160" t="s">
        <v>231</v>
      </c>
      <c r="B16" s="164" t="s">
        <v>232</v>
      </c>
      <c r="C16" s="165">
        <v>23</v>
      </c>
      <c r="D16" s="165">
        <v>19</v>
      </c>
      <c r="E16" s="165" t="s">
        <v>91</v>
      </c>
      <c r="F16" s="165">
        <v>699</v>
      </c>
      <c r="G16" s="165">
        <v>287824</v>
      </c>
      <c r="H16" s="165">
        <v>868704</v>
      </c>
      <c r="I16" s="165">
        <v>1826791</v>
      </c>
      <c r="J16" s="166">
        <v>931519</v>
      </c>
    </row>
    <row r="17" spans="1:12" ht="18.75" customHeight="1" x14ac:dyDescent="0.15">
      <c r="A17" s="160" t="s">
        <v>233</v>
      </c>
      <c r="B17" s="164" t="s">
        <v>234</v>
      </c>
      <c r="C17" s="165">
        <v>4</v>
      </c>
      <c r="D17" s="165">
        <v>4</v>
      </c>
      <c r="E17" s="165" t="s">
        <v>91</v>
      </c>
      <c r="F17" s="165">
        <v>401</v>
      </c>
      <c r="G17" s="165">
        <v>139341</v>
      </c>
      <c r="H17" s="165">
        <v>757191</v>
      </c>
      <c r="I17" s="165">
        <v>1174694</v>
      </c>
      <c r="J17" s="166">
        <v>379548</v>
      </c>
    </row>
    <row r="18" spans="1:12" ht="18.75" customHeight="1" x14ac:dyDescent="0.15">
      <c r="A18" s="160" t="s">
        <v>235</v>
      </c>
      <c r="B18" s="164" t="s">
        <v>236</v>
      </c>
      <c r="C18" s="165">
        <v>28</v>
      </c>
      <c r="D18" s="165">
        <v>19</v>
      </c>
      <c r="E18" s="165">
        <v>1</v>
      </c>
      <c r="F18" s="165">
        <v>1815</v>
      </c>
      <c r="G18" s="165">
        <v>885722</v>
      </c>
      <c r="H18" s="165">
        <v>2176475</v>
      </c>
      <c r="I18" s="165">
        <v>4200107</v>
      </c>
      <c r="J18" s="166">
        <v>1903062</v>
      </c>
    </row>
    <row r="19" spans="1:12" ht="18.75" customHeight="1" x14ac:dyDescent="0.15">
      <c r="A19" s="160" t="s">
        <v>237</v>
      </c>
      <c r="B19" s="164" t="s">
        <v>238</v>
      </c>
      <c r="C19" s="165">
        <v>7</v>
      </c>
      <c r="D19" s="165">
        <v>4</v>
      </c>
      <c r="E19" s="165" t="s">
        <v>91</v>
      </c>
      <c r="F19" s="165">
        <v>89</v>
      </c>
      <c r="G19" s="165">
        <v>38285</v>
      </c>
      <c r="H19" s="165">
        <v>375397</v>
      </c>
      <c r="I19" s="165">
        <v>512948</v>
      </c>
      <c r="J19" s="166">
        <v>127564</v>
      </c>
    </row>
    <row r="20" spans="1:12" ht="18.75" customHeight="1" x14ac:dyDescent="0.15">
      <c r="A20" s="160" t="s">
        <v>239</v>
      </c>
      <c r="B20" s="164" t="s">
        <v>240</v>
      </c>
      <c r="C20" s="165">
        <v>7</v>
      </c>
      <c r="D20" s="165">
        <v>5</v>
      </c>
      <c r="E20" s="165" t="s">
        <v>91</v>
      </c>
      <c r="F20" s="165">
        <v>433</v>
      </c>
      <c r="G20" s="165">
        <v>240426</v>
      </c>
      <c r="H20" s="165">
        <v>1344349</v>
      </c>
      <c r="I20" s="165">
        <v>1898622</v>
      </c>
      <c r="J20" s="166">
        <v>505344</v>
      </c>
    </row>
    <row r="21" spans="1:12" ht="18.75" customHeight="1" x14ac:dyDescent="0.15">
      <c r="A21" s="160" t="s">
        <v>241</v>
      </c>
      <c r="B21" s="164" t="s">
        <v>242</v>
      </c>
      <c r="C21" s="165">
        <v>52</v>
      </c>
      <c r="D21" s="165">
        <v>33</v>
      </c>
      <c r="E21" s="165" t="s">
        <v>91</v>
      </c>
      <c r="F21" s="165">
        <v>1460</v>
      </c>
      <c r="G21" s="165">
        <v>631844</v>
      </c>
      <c r="H21" s="165">
        <v>1470729</v>
      </c>
      <c r="I21" s="165">
        <v>3320979</v>
      </c>
      <c r="J21" s="166">
        <v>1706581</v>
      </c>
    </row>
    <row r="22" spans="1:12" ht="18.75" customHeight="1" x14ac:dyDescent="0.15">
      <c r="A22" s="160" t="s">
        <v>243</v>
      </c>
      <c r="B22" s="164" t="s">
        <v>244</v>
      </c>
      <c r="C22" s="165">
        <v>7</v>
      </c>
      <c r="D22" s="165">
        <v>6</v>
      </c>
      <c r="E22" s="165">
        <v>1</v>
      </c>
      <c r="F22" s="165">
        <v>530</v>
      </c>
      <c r="G22" s="165">
        <v>347724</v>
      </c>
      <c r="H22" s="165">
        <v>2238111</v>
      </c>
      <c r="I22" s="165">
        <v>2733150</v>
      </c>
      <c r="J22" s="166">
        <v>533638</v>
      </c>
    </row>
    <row r="23" spans="1:12" ht="18.75" customHeight="1" x14ac:dyDescent="0.15">
      <c r="A23" s="160" t="s">
        <v>245</v>
      </c>
      <c r="B23" s="164" t="s">
        <v>246</v>
      </c>
      <c r="C23" s="165">
        <v>25</v>
      </c>
      <c r="D23" s="165">
        <v>15</v>
      </c>
      <c r="E23" s="165" t="s">
        <v>91</v>
      </c>
      <c r="F23" s="165">
        <v>621</v>
      </c>
      <c r="G23" s="165">
        <v>333312</v>
      </c>
      <c r="H23" s="165">
        <v>1052713</v>
      </c>
      <c r="I23" s="165">
        <v>1075541</v>
      </c>
      <c r="J23" s="166">
        <v>53487</v>
      </c>
    </row>
    <row r="24" spans="1:12" ht="18.75" customHeight="1" x14ac:dyDescent="0.15">
      <c r="A24" s="160" t="s">
        <v>247</v>
      </c>
      <c r="B24" s="164" t="s">
        <v>248</v>
      </c>
      <c r="C24" s="165">
        <v>7</v>
      </c>
      <c r="D24" s="165">
        <v>4</v>
      </c>
      <c r="E24" s="165" t="s">
        <v>91</v>
      </c>
      <c r="F24" s="165">
        <v>199</v>
      </c>
      <c r="G24" s="165">
        <v>100351</v>
      </c>
      <c r="H24" s="165">
        <v>343287</v>
      </c>
      <c r="I24" s="165">
        <v>896185</v>
      </c>
      <c r="J24" s="166">
        <v>507979</v>
      </c>
    </row>
    <row r="25" spans="1:12" ht="18.75" customHeight="1" x14ac:dyDescent="0.15">
      <c r="A25" s="160" t="s">
        <v>249</v>
      </c>
      <c r="B25" s="164" t="s">
        <v>250</v>
      </c>
      <c r="C25" s="165">
        <v>16</v>
      </c>
      <c r="D25" s="165">
        <v>13</v>
      </c>
      <c r="E25" s="165">
        <v>1</v>
      </c>
      <c r="F25" s="165">
        <v>1191</v>
      </c>
      <c r="G25" s="165">
        <v>689112</v>
      </c>
      <c r="H25" s="165">
        <v>3431947</v>
      </c>
      <c r="I25" s="165">
        <v>6525513</v>
      </c>
      <c r="J25" s="166">
        <v>2882259</v>
      </c>
    </row>
    <row r="26" spans="1:12" ht="18.75" customHeight="1" x14ac:dyDescent="0.15">
      <c r="A26" s="160" t="s">
        <v>251</v>
      </c>
      <c r="B26" s="164" t="s">
        <v>252</v>
      </c>
      <c r="C26" s="165">
        <v>17</v>
      </c>
      <c r="D26" s="165">
        <v>13</v>
      </c>
      <c r="E26" s="165">
        <v>1</v>
      </c>
      <c r="F26" s="165">
        <v>2143</v>
      </c>
      <c r="G26" s="165">
        <v>1517073</v>
      </c>
      <c r="H26" s="165">
        <v>3175750</v>
      </c>
      <c r="I26" s="165">
        <v>4558379</v>
      </c>
      <c r="J26" s="166">
        <v>1297336</v>
      </c>
    </row>
    <row r="27" spans="1:12" ht="18.75" customHeight="1" x14ac:dyDescent="0.15">
      <c r="A27" s="160" t="s">
        <v>253</v>
      </c>
      <c r="B27" s="164" t="s">
        <v>254</v>
      </c>
      <c r="C27" s="165">
        <v>9</v>
      </c>
      <c r="D27" s="165">
        <v>8</v>
      </c>
      <c r="E27" s="165">
        <v>1</v>
      </c>
      <c r="F27" s="165">
        <v>939</v>
      </c>
      <c r="G27" s="165">
        <v>562101</v>
      </c>
      <c r="H27" s="165">
        <v>2771299</v>
      </c>
      <c r="I27" s="165">
        <v>4006635</v>
      </c>
      <c r="J27" s="166">
        <v>1129503</v>
      </c>
    </row>
    <row r="28" spans="1:12" ht="18.75" customHeight="1" x14ac:dyDescent="0.15">
      <c r="A28" s="160" t="s">
        <v>255</v>
      </c>
      <c r="B28" s="164" t="s">
        <v>256</v>
      </c>
      <c r="C28" s="165">
        <v>4</v>
      </c>
      <c r="D28" s="165">
        <v>3</v>
      </c>
      <c r="E28" s="165" t="s">
        <v>91</v>
      </c>
      <c r="F28" s="165">
        <v>314</v>
      </c>
      <c r="G28" s="165">
        <v>188148</v>
      </c>
      <c r="H28" s="165">
        <v>456449</v>
      </c>
      <c r="I28" s="165">
        <v>775272</v>
      </c>
      <c r="J28" s="166">
        <v>300505</v>
      </c>
    </row>
    <row r="29" spans="1:12" ht="18.75" customHeight="1" x14ac:dyDescent="0.15">
      <c r="A29" s="167" t="s">
        <v>257</v>
      </c>
      <c r="B29" s="168" t="s">
        <v>258</v>
      </c>
      <c r="C29" s="169">
        <v>18</v>
      </c>
      <c r="D29" s="169">
        <v>10</v>
      </c>
      <c r="E29" s="169" t="s">
        <v>91</v>
      </c>
      <c r="F29" s="169">
        <v>343</v>
      </c>
      <c r="G29" s="169">
        <v>112129</v>
      </c>
      <c r="H29" s="169">
        <v>340633</v>
      </c>
      <c r="I29" s="169">
        <v>602912</v>
      </c>
      <c r="J29" s="170">
        <v>244568</v>
      </c>
    </row>
    <row r="30" spans="1:12" s="171" customFormat="1" ht="20.100000000000001" customHeight="1" x14ac:dyDescent="0.4">
      <c r="A30" s="171" t="s">
        <v>259</v>
      </c>
    </row>
    <row r="31" spans="1:12" s="171" customFormat="1" ht="20.100000000000001" customHeight="1" x14ac:dyDescent="0.4">
      <c r="A31" s="171" t="s">
        <v>260</v>
      </c>
    </row>
    <row r="32" spans="1:12" s="173" customFormat="1" ht="20.100000000000001" customHeight="1" x14ac:dyDescent="0.4">
      <c r="A32" s="172" t="s">
        <v>261</v>
      </c>
      <c r="K32" s="171"/>
      <c r="L32" s="171"/>
    </row>
    <row r="33" spans="1:12" s="173" customFormat="1" ht="20.100000000000001" customHeight="1" x14ac:dyDescent="0.4">
      <c r="A33" s="171" t="s">
        <v>262</v>
      </c>
    </row>
    <row r="34" spans="1:12" ht="18.75" customHeight="1" x14ac:dyDescent="0.15">
      <c r="K34" s="174"/>
      <c r="L34" s="174"/>
    </row>
  </sheetData>
  <mergeCells count="2">
    <mergeCell ref="A4:A5"/>
    <mergeCell ref="B4:B5"/>
  </mergeCells>
  <phoneticPr fontId="4"/>
  <hyperlinks>
    <hyperlink ref="L1" location="目次!A1" display="目次へ戻る"/>
  </hyperlinks>
  <printOptions horizontalCentered="1"/>
  <pageMargins left="0.35433070866141736" right="0.19685039370078741" top="0.39370078740157483" bottom="0.39370078740157483" header="0.27559055118110237" footer="0.19685039370078741"/>
  <pageSetup paperSize="9" scale="57" fitToHeight="0" orientation="portrait" r:id="rId1"/>
  <headerFooter alignWithMargins="0">
    <oddFooter>&amp;C- &amp;P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N16"/>
  <sheetViews>
    <sheetView zoomScaleNormal="100" zoomScaleSheetLayoutView="115" workbookViewId="0"/>
  </sheetViews>
  <sheetFormatPr defaultColWidth="2.5" defaultRowHeight="13.5" x14ac:dyDescent="0.4"/>
  <cols>
    <col min="1" max="1" width="11.375" style="144" customWidth="1"/>
    <col min="2" max="28" width="10.875" style="144" customWidth="1"/>
    <col min="29" max="29" width="2.5" style="144"/>
    <col min="30" max="30" width="10.625" style="144" bestFit="1" customWidth="1"/>
    <col min="31" max="16384" width="2.5" style="144"/>
  </cols>
  <sheetData>
    <row r="1" spans="1:40" ht="22.5" customHeight="1" x14ac:dyDescent="0.4">
      <c r="AB1" s="143" t="s">
        <v>20</v>
      </c>
      <c r="AD1" s="17" t="s">
        <v>21</v>
      </c>
    </row>
    <row r="2" spans="1:40" ht="22.5" customHeight="1" x14ac:dyDescent="0.4">
      <c r="A2" s="145" t="s">
        <v>263</v>
      </c>
    </row>
    <row r="3" spans="1:40" s="150" customFormat="1" ht="22.5" customHeight="1" x14ac:dyDescent="0.15">
      <c r="AB3" s="175" t="s">
        <v>264</v>
      </c>
    </row>
    <row r="4" spans="1:40" s="150" customFormat="1" ht="22.5" customHeight="1" x14ac:dyDescent="0.15">
      <c r="AB4" s="175" t="s">
        <v>265</v>
      </c>
    </row>
    <row r="5" spans="1:40" ht="20.100000000000001" customHeight="1" x14ac:dyDescent="0.4">
      <c r="A5" s="176" t="s">
        <v>266</v>
      </c>
      <c r="B5" s="177" t="s">
        <v>267</v>
      </c>
      <c r="C5" s="178"/>
      <c r="D5" s="178"/>
      <c r="E5" s="178"/>
      <c r="F5" s="178"/>
      <c r="G5" s="178"/>
      <c r="H5" s="178"/>
      <c r="I5" s="179"/>
      <c r="J5" s="180" t="s">
        <v>268</v>
      </c>
      <c r="K5" s="181"/>
      <c r="L5" s="177" t="s">
        <v>202</v>
      </c>
      <c r="M5" s="178"/>
      <c r="N5" s="178"/>
      <c r="O5" s="178"/>
      <c r="P5" s="178"/>
      <c r="Q5" s="178"/>
      <c r="R5" s="179"/>
      <c r="S5" s="180" t="s">
        <v>268</v>
      </c>
      <c r="T5" s="177" t="s">
        <v>269</v>
      </c>
      <c r="U5" s="178"/>
      <c r="V5" s="178"/>
      <c r="W5" s="178"/>
      <c r="X5" s="178"/>
      <c r="Y5" s="178"/>
      <c r="Z5" s="178"/>
      <c r="AA5" s="179"/>
      <c r="AB5" s="182" t="s">
        <v>268</v>
      </c>
      <c r="AC5" s="183"/>
      <c r="AD5" s="183"/>
      <c r="AE5" s="183"/>
      <c r="AF5" s="183"/>
      <c r="AG5" s="183"/>
      <c r="AH5" s="183"/>
      <c r="AI5" s="183"/>
      <c r="AJ5" s="183"/>
      <c r="AK5" s="183"/>
      <c r="AL5" s="183"/>
      <c r="AM5" s="183"/>
      <c r="AN5" s="183"/>
    </row>
    <row r="6" spans="1:40" ht="35.25" customHeight="1" x14ac:dyDescent="0.4">
      <c r="A6" s="184"/>
      <c r="B6" s="185" t="s">
        <v>270</v>
      </c>
      <c r="C6" s="185" t="s">
        <v>271</v>
      </c>
      <c r="D6" s="185" t="s">
        <v>272</v>
      </c>
      <c r="E6" s="185" t="s">
        <v>273</v>
      </c>
      <c r="F6" s="186" t="s">
        <v>274</v>
      </c>
      <c r="G6" s="185" t="s">
        <v>275</v>
      </c>
      <c r="H6" s="185" t="s">
        <v>276</v>
      </c>
      <c r="I6" s="185" t="s">
        <v>277</v>
      </c>
      <c r="J6" s="187"/>
      <c r="K6" s="185" t="s">
        <v>270</v>
      </c>
      <c r="L6" s="185" t="s">
        <v>271</v>
      </c>
      <c r="M6" s="185" t="s">
        <v>272</v>
      </c>
      <c r="N6" s="185" t="s">
        <v>273</v>
      </c>
      <c r="O6" s="181" t="s">
        <v>274</v>
      </c>
      <c r="P6" s="185" t="s">
        <v>275</v>
      </c>
      <c r="Q6" s="185" t="s">
        <v>276</v>
      </c>
      <c r="R6" s="185" t="s">
        <v>277</v>
      </c>
      <c r="S6" s="187"/>
      <c r="T6" s="185" t="s">
        <v>270</v>
      </c>
      <c r="U6" s="185" t="s">
        <v>271</v>
      </c>
      <c r="V6" s="185" t="s">
        <v>272</v>
      </c>
      <c r="W6" s="185" t="s">
        <v>273</v>
      </c>
      <c r="X6" s="181" t="s">
        <v>278</v>
      </c>
      <c r="Y6" s="181" t="s">
        <v>279</v>
      </c>
      <c r="Z6" s="185" t="s">
        <v>276</v>
      </c>
      <c r="AA6" s="185" t="s">
        <v>277</v>
      </c>
      <c r="AB6" s="188"/>
      <c r="AC6" s="189"/>
      <c r="AD6" s="189"/>
      <c r="AE6" s="189"/>
      <c r="AF6" s="189"/>
      <c r="AG6" s="189"/>
      <c r="AH6" s="189"/>
      <c r="AI6" s="190"/>
      <c r="AJ6" s="190"/>
      <c r="AK6" s="190"/>
      <c r="AL6" s="190"/>
      <c r="AM6" s="190"/>
      <c r="AN6" s="190"/>
    </row>
    <row r="7" spans="1:40" ht="20.100000000000001" customHeight="1" x14ac:dyDescent="0.4">
      <c r="A7" s="191" t="s">
        <v>280</v>
      </c>
      <c r="B7" s="192">
        <f>SUM(B8:B9)</f>
        <v>448</v>
      </c>
      <c r="C7" s="192">
        <f>SUM(C8:C9)</f>
        <v>439</v>
      </c>
      <c r="D7" s="192">
        <f>SUM(D8:D9)</f>
        <v>444</v>
      </c>
      <c r="E7" s="192">
        <f>SUM(E8:E9)</f>
        <v>425</v>
      </c>
      <c r="F7" s="192">
        <v>406</v>
      </c>
      <c r="G7" s="192">
        <v>400</v>
      </c>
      <c r="H7" s="192">
        <v>402</v>
      </c>
      <c r="I7" s="192">
        <v>393</v>
      </c>
      <c r="J7" s="193" t="s">
        <v>281</v>
      </c>
      <c r="K7" s="192">
        <f>SUM(K8:K9)</f>
        <v>19982</v>
      </c>
      <c r="L7" s="192">
        <f>SUM(L8:L9)</f>
        <v>18704</v>
      </c>
      <c r="M7" s="192">
        <f>SUM(M8:M9)</f>
        <v>18686</v>
      </c>
      <c r="N7" s="192">
        <f>SUM(N8:N9)</f>
        <v>18261</v>
      </c>
      <c r="O7" s="192">
        <v>18934</v>
      </c>
      <c r="P7" s="192">
        <v>19309</v>
      </c>
      <c r="Q7" s="192">
        <v>18922</v>
      </c>
      <c r="R7" s="192">
        <v>18438</v>
      </c>
      <c r="S7" s="193" t="s">
        <v>281</v>
      </c>
      <c r="T7" s="192">
        <f>SUM(T8:T9)</f>
        <v>82909950</v>
      </c>
      <c r="U7" s="192">
        <f>SUM(U8:U9)</f>
        <v>77598013</v>
      </c>
      <c r="V7" s="192">
        <f>SUM(V8:V9)</f>
        <v>84108118</v>
      </c>
      <c r="W7" s="192">
        <f>SUM(W8:W9)</f>
        <v>85448114</v>
      </c>
      <c r="X7" s="192">
        <v>71013915</v>
      </c>
      <c r="Y7" s="192">
        <v>66969349</v>
      </c>
      <c r="Z7" s="192">
        <v>63211358</v>
      </c>
      <c r="AA7" s="192">
        <v>64668659</v>
      </c>
      <c r="AB7" s="193" t="s">
        <v>281</v>
      </c>
      <c r="AC7" s="189"/>
      <c r="AD7" s="189"/>
      <c r="AE7" s="189"/>
      <c r="AF7" s="189"/>
      <c r="AG7" s="189"/>
      <c r="AH7" s="189"/>
      <c r="AI7" s="194"/>
      <c r="AJ7" s="194"/>
      <c r="AK7" s="194"/>
      <c r="AL7" s="194"/>
      <c r="AM7" s="194"/>
      <c r="AN7" s="194"/>
    </row>
    <row r="8" spans="1:40" ht="20.100000000000001" customHeight="1" x14ac:dyDescent="0.4">
      <c r="A8" s="195" t="s">
        <v>282</v>
      </c>
      <c r="B8" s="196">
        <v>341</v>
      </c>
      <c r="C8" s="196">
        <v>331</v>
      </c>
      <c r="D8" s="196">
        <v>335</v>
      </c>
      <c r="E8" s="196">
        <v>319</v>
      </c>
      <c r="F8" s="196">
        <v>300</v>
      </c>
      <c r="G8" s="197">
        <v>291</v>
      </c>
      <c r="H8" s="197">
        <v>295</v>
      </c>
      <c r="I8" s="197" t="s">
        <v>281</v>
      </c>
      <c r="J8" s="198" t="s">
        <v>281</v>
      </c>
      <c r="K8" s="199">
        <v>3984</v>
      </c>
      <c r="L8" s="199">
        <v>3920</v>
      </c>
      <c r="M8" s="199">
        <v>4115</v>
      </c>
      <c r="N8" s="199">
        <v>3872</v>
      </c>
      <c r="O8" s="197">
        <v>3750</v>
      </c>
      <c r="P8" s="197">
        <v>3672</v>
      </c>
      <c r="Q8" s="197">
        <v>3707</v>
      </c>
      <c r="R8" s="197" t="s">
        <v>281</v>
      </c>
      <c r="S8" s="198" t="s">
        <v>281</v>
      </c>
      <c r="T8" s="199">
        <v>6335235</v>
      </c>
      <c r="U8" s="199">
        <v>6159581</v>
      </c>
      <c r="V8" s="199">
        <v>7641657</v>
      </c>
      <c r="W8" s="196">
        <v>6578697</v>
      </c>
      <c r="X8" s="197">
        <f>X7-X9</f>
        <v>6694504</v>
      </c>
      <c r="Y8" s="197">
        <f>Y7-Y9</f>
        <v>6761397</v>
      </c>
      <c r="Z8" s="197">
        <v>6622831</v>
      </c>
      <c r="AA8" s="197" t="s">
        <v>281</v>
      </c>
      <c r="AB8" s="198" t="s">
        <v>281</v>
      </c>
      <c r="AC8" s="189"/>
      <c r="AD8" s="189"/>
      <c r="AE8" s="189"/>
      <c r="AF8" s="189"/>
      <c r="AG8" s="189"/>
      <c r="AH8" s="189"/>
      <c r="AI8" s="194"/>
      <c r="AJ8" s="194"/>
      <c r="AK8" s="194"/>
      <c r="AL8" s="194"/>
      <c r="AM8" s="194"/>
      <c r="AN8" s="194"/>
    </row>
    <row r="9" spans="1:40" ht="20.100000000000001" customHeight="1" x14ac:dyDescent="0.4">
      <c r="A9" s="200" t="s">
        <v>283</v>
      </c>
      <c r="B9" s="201">
        <v>107</v>
      </c>
      <c r="C9" s="201">
        <v>108</v>
      </c>
      <c r="D9" s="201">
        <v>109</v>
      </c>
      <c r="E9" s="201">
        <v>106</v>
      </c>
      <c r="F9" s="201">
        <v>106</v>
      </c>
      <c r="G9" s="202">
        <v>109</v>
      </c>
      <c r="H9" s="202">
        <v>107</v>
      </c>
      <c r="I9" s="202" t="s">
        <v>281</v>
      </c>
      <c r="J9" s="203" t="s">
        <v>281</v>
      </c>
      <c r="K9" s="204">
        <v>15998</v>
      </c>
      <c r="L9" s="204">
        <v>14784</v>
      </c>
      <c r="M9" s="204">
        <v>14571</v>
      </c>
      <c r="N9" s="204">
        <v>14389</v>
      </c>
      <c r="O9" s="202">
        <v>15184</v>
      </c>
      <c r="P9" s="202">
        <v>15637</v>
      </c>
      <c r="Q9" s="202">
        <v>15215</v>
      </c>
      <c r="R9" s="202" t="s">
        <v>281</v>
      </c>
      <c r="S9" s="203" t="s">
        <v>281</v>
      </c>
      <c r="T9" s="204">
        <v>76574715</v>
      </c>
      <c r="U9" s="204">
        <v>71438432</v>
      </c>
      <c r="V9" s="204">
        <v>76466461</v>
      </c>
      <c r="W9" s="201">
        <v>78869417</v>
      </c>
      <c r="X9" s="202">
        <v>64319411</v>
      </c>
      <c r="Y9" s="202">
        <v>60207952</v>
      </c>
      <c r="Z9" s="202">
        <v>56588527</v>
      </c>
      <c r="AA9" s="202" t="s">
        <v>281</v>
      </c>
      <c r="AB9" s="203" t="s">
        <v>281</v>
      </c>
      <c r="AC9" s="189"/>
      <c r="AD9" s="189"/>
      <c r="AE9" s="189"/>
      <c r="AF9" s="189"/>
      <c r="AG9" s="189"/>
      <c r="AH9" s="189"/>
      <c r="AI9" s="194"/>
      <c r="AJ9" s="194"/>
      <c r="AK9" s="194"/>
      <c r="AL9" s="194"/>
      <c r="AM9" s="194"/>
      <c r="AN9" s="194"/>
    </row>
    <row r="10" spans="1:40" s="171" customFormat="1" ht="20.100000000000001" customHeight="1" x14ac:dyDescent="0.4">
      <c r="A10" s="171" t="s">
        <v>259</v>
      </c>
    </row>
    <row r="11" spans="1:40" s="171" customFormat="1" ht="20.100000000000001" customHeight="1" x14ac:dyDescent="0.4">
      <c r="A11" s="171" t="s">
        <v>284</v>
      </c>
    </row>
    <row r="12" spans="1:40" s="173" customFormat="1" ht="20.100000000000001" customHeight="1" x14ac:dyDescent="0.4">
      <c r="A12" s="172" t="s">
        <v>261</v>
      </c>
      <c r="AC12" s="171"/>
      <c r="AD12" s="171"/>
    </row>
    <row r="13" spans="1:40" s="173" customFormat="1" ht="20.100000000000001" customHeight="1" x14ac:dyDescent="0.4">
      <c r="A13" s="205" t="s">
        <v>285</v>
      </c>
      <c r="AC13" s="171"/>
      <c r="AD13" s="171"/>
      <c r="AE13" s="171"/>
      <c r="AF13" s="171"/>
      <c r="AG13" s="171"/>
      <c r="AH13" s="171"/>
      <c r="AI13" s="171"/>
      <c r="AJ13" s="171"/>
      <c r="AK13" s="171"/>
      <c r="AL13" s="171"/>
      <c r="AM13" s="171"/>
      <c r="AN13" s="171"/>
    </row>
    <row r="14" spans="1:40" ht="20.100000000000001" customHeight="1" x14ac:dyDescent="0.4">
      <c r="A14" s="144" t="s">
        <v>286</v>
      </c>
    </row>
    <row r="16" spans="1:40" x14ac:dyDescent="0.4">
      <c r="N16" s="206"/>
    </row>
  </sheetData>
  <mergeCells count="7">
    <mergeCell ref="AB5:AB6"/>
    <mergeCell ref="A5:A6"/>
    <mergeCell ref="B5:I5"/>
    <mergeCell ref="J5:J6"/>
    <mergeCell ref="L5:R5"/>
    <mergeCell ref="S5:S6"/>
    <mergeCell ref="T5:AA5"/>
  </mergeCells>
  <phoneticPr fontId="4"/>
  <hyperlinks>
    <hyperlink ref="AD1" location="目次!A1" display="目次へ戻る"/>
  </hyperlinks>
  <pageMargins left="0.59055118110236227" right="0.59055118110236227" top="0.78740157480314965" bottom="0.78740157480314965" header="0.31496062992125984" footer="0.31496062992125984"/>
  <pageSetup paperSize="9" orientation="portrait" r:id="rId1"/>
  <headerFooter alignWithMargins="0"/>
  <rowBreaks count="1" manualBreakCount="1">
    <brk id="13"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D22"/>
  <sheetViews>
    <sheetView topLeftCell="A10" zoomScaleNormal="100" zoomScaleSheetLayoutView="85" workbookViewId="0"/>
  </sheetViews>
  <sheetFormatPr defaultColWidth="2.5" defaultRowHeight="13.5" x14ac:dyDescent="0.4"/>
  <cols>
    <col min="1" max="2" width="13" style="144" customWidth="1"/>
    <col min="3" max="10" width="8.5" style="144" customWidth="1"/>
    <col min="11" max="17" width="10.5" style="144" customWidth="1"/>
    <col min="18" max="18" width="2.5" style="144" customWidth="1"/>
    <col min="19" max="19" width="10.625" style="144" bestFit="1" customWidth="1"/>
    <col min="20" max="16384" width="2.5" style="144"/>
  </cols>
  <sheetData>
    <row r="1" spans="1:30" ht="22.5" customHeight="1" x14ac:dyDescent="0.4">
      <c r="Q1" s="143" t="s">
        <v>20</v>
      </c>
      <c r="S1" s="17" t="s">
        <v>21</v>
      </c>
    </row>
    <row r="2" spans="1:30" ht="22.5" customHeight="1" x14ac:dyDescent="0.4">
      <c r="A2" s="145" t="s">
        <v>287</v>
      </c>
      <c r="B2" s="145"/>
      <c r="C2" s="145"/>
    </row>
    <row r="3" spans="1:30" s="207" customFormat="1" ht="22.5" customHeight="1" x14ac:dyDescent="0.15">
      <c r="Q3" s="149" t="s">
        <v>288</v>
      </c>
    </row>
    <row r="4" spans="1:30" s="150" customFormat="1" ht="22.5" customHeight="1" x14ac:dyDescent="0.15">
      <c r="K4" s="175"/>
      <c r="Q4" s="149" t="s">
        <v>289</v>
      </c>
    </row>
    <row r="5" spans="1:30" ht="20.100000000000001" customHeight="1" x14ac:dyDescent="0.4">
      <c r="A5" s="178" t="s">
        <v>108</v>
      </c>
      <c r="B5" s="208" t="s">
        <v>109</v>
      </c>
      <c r="C5" s="179" t="s">
        <v>267</v>
      </c>
      <c r="D5" s="187"/>
      <c r="E5" s="187"/>
      <c r="F5" s="187"/>
      <c r="G5" s="187" t="s">
        <v>202</v>
      </c>
      <c r="H5" s="187"/>
      <c r="I5" s="187"/>
      <c r="J5" s="187"/>
      <c r="K5" s="180" t="s">
        <v>290</v>
      </c>
      <c r="L5" s="180" t="s">
        <v>291</v>
      </c>
      <c r="M5" s="187" t="s">
        <v>292</v>
      </c>
      <c r="N5" s="187"/>
      <c r="O5" s="187"/>
      <c r="P5" s="187"/>
      <c r="Q5" s="209" t="s">
        <v>293</v>
      </c>
    </row>
    <row r="6" spans="1:30" ht="26.25" customHeight="1" x14ac:dyDescent="0.4">
      <c r="A6" s="178"/>
      <c r="B6" s="179"/>
      <c r="C6" s="179" t="s">
        <v>280</v>
      </c>
      <c r="D6" s="187" t="s">
        <v>294</v>
      </c>
      <c r="E6" s="187"/>
      <c r="F6" s="180" t="s">
        <v>295</v>
      </c>
      <c r="G6" s="187" t="s">
        <v>280</v>
      </c>
      <c r="H6" s="187" t="s">
        <v>296</v>
      </c>
      <c r="I6" s="187"/>
      <c r="J6" s="180" t="s">
        <v>295</v>
      </c>
      <c r="K6" s="187"/>
      <c r="L6" s="187"/>
      <c r="M6" s="187" t="s">
        <v>297</v>
      </c>
      <c r="N6" s="180" t="s">
        <v>298</v>
      </c>
      <c r="O6" s="180" t="s">
        <v>299</v>
      </c>
      <c r="P6" s="180" t="s">
        <v>300</v>
      </c>
      <c r="Q6" s="177"/>
    </row>
    <row r="7" spans="1:30" ht="26.25" customHeight="1" x14ac:dyDescent="0.4">
      <c r="A7" s="178"/>
      <c r="B7" s="179"/>
      <c r="C7" s="179"/>
      <c r="D7" s="210" t="s">
        <v>283</v>
      </c>
      <c r="E7" s="210" t="s">
        <v>301</v>
      </c>
      <c r="F7" s="187"/>
      <c r="G7" s="187"/>
      <c r="H7" s="210" t="s">
        <v>302</v>
      </c>
      <c r="I7" s="210" t="s">
        <v>303</v>
      </c>
      <c r="J7" s="187"/>
      <c r="K7" s="187"/>
      <c r="L7" s="187"/>
      <c r="M7" s="187"/>
      <c r="N7" s="187"/>
      <c r="O7" s="187"/>
      <c r="P7" s="187"/>
      <c r="Q7" s="177"/>
    </row>
    <row r="8" spans="1:30" ht="35.25" customHeight="1" x14ac:dyDescent="0.4">
      <c r="A8" s="211">
        <v>2010</v>
      </c>
      <c r="B8" s="212" t="s">
        <v>304</v>
      </c>
      <c r="C8" s="197">
        <f t="shared" ref="C8:C15" si="0">SUM(D8:E8)</f>
        <v>448</v>
      </c>
      <c r="D8" s="197">
        <v>107</v>
      </c>
      <c r="E8" s="197">
        <v>341</v>
      </c>
      <c r="F8" s="198">
        <f>C8/$C$8*100</f>
        <v>100</v>
      </c>
      <c r="G8" s="197">
        <v>19982</v>
      </c>
      <c r="H8" s="197">
        <v>12679</v>
      </c>
      <c r="I8" s="197">
        <v>7249</v>
      </c>
      <c r="J8" s="198">
        <f>G8/$G$8*100</f>
        <v>100</v>
      </c>
      <c r="K8" s="197">
        <v>8225823</v>
      </c>
      <c r="L8" s="197">
        <v>42911567</v>
      </c>
      <c r="M8" s="197">
        <f t="shared" ref="M8:M16" si="1">SUM(N8:P8)</f>
        <v>82909950</v>
      </c>
      <c r="N8" s="197">
        <v>78608198</v>
      </c>
      <c r="O8" s="197">
        <v>2867717</v>
      </c>
      <c r="P8" s="197">
        <v>1434035</v>
      </c>
      <c r="Q8" s="197">
        <v>27249966</v>
      </c>
    </row>
    <row r="9" spans="1:30" ht="35.25" customHeight="1" x14ac:dyDescent="0.4">
      <c r="A9" s="211">
        <v>2012</v>
      </c>
      <c r="B9" s="212" t="s">
        <v>305</v>
      </c>
      <c r="C9" s="197">
        <f t="shared" si="0"/>
        <v>439</v>
      </c>
      <c r="D9" s="197">
        <v>108</v>
      </c>
      <c r="E9" s="197">
        <v>331</v>
      </c>
      <c r="F9" s="198">
        <f>C9/$C$8*100</f>
        <v>97.991071428571431</v>
      </c>
      <c r="G9" s="197">
        <v>18704</v>
      </c>
      <c r="H9" s="197">
        <v>11634</v>
      </c>
      <c r="I9" s="197">
        <v>7030</v>
      </c>
      <c r="J9" s="198">
        <f>G9/$G$8*100</f>
        <v>93.604243819437499</v>
      </c>
      <c r="K9" s="197">
        <v>7860766</v>
      </c>
      <c r="L9" s="197">
        <v>36972299</v>
      </c>
      <c r="M9" s="197">
        <f t="shared" si="1"/>
        <v>77598013</v>
      </c>
      <c r="N9" s="197">
        <v>74120762</v>
      </c>
      <c r="O9" s="197">
        <v>2397975</v>
      </c>
      <c r="P9" s="197">
        <v>1079276</v>
      </c>
      <c r="Q9" s="197">
        <v>23588788</v>
      </c>
    </row>
    <row r="10" spans="1:30" ht="35.25" customHeight="1" x14ac:dyDescent="0.4">
      <c r="A10" s="211">
        <v>2013</v>
      </c>
      <c r="B10" s="212" t="s">
        <v>306</v>
      </c>
      <c r="C10" s="197">
        <f t="shared" si="0"/>
        <v>444</v>
      </c>
      <c r="D10" s="197">
        <v>109</v>
      </c>
      <c r="E10" s="197">
        <v>335</v>
      </c>
      <c r="F10" s="198">
        <f>C10/$C$8*100</f>
        <v>99.107142857142861</v>
      </c>
      <c r="G10" s="197">
        <v>18686</v>
      </c>
      <c r="H10" s="197">
        <v>11572</v>
      </c>
      <c r="I10" s="197">
        <v>7078</v>
      </c>
      <c r="J10" s="198">
        <f>G10/$G$8*100</f>
        <v>93.514162746471825</v>
      </c>
      <c r="K10" s="197">
        <v>7508235</v>
      </c>
      <c r="L10" s="197">
        <v>40632778</v>
      </c>
      <c r="M10" s="197">
        <f t="shared" si="1"/>
        <v>84108118</v>
      </c>
      <c r="N10" s="197">
        <v>80271434</v>
      </c>
      <c r="O10" s="197">
        <v>2524572</v>
      </c>
      <c r="P10" s="197">
        <v>1312112</v>
      </c>
      <c r="Q10" s="197">
        <v>23757757</v>
      </c>
    </row>
    <row r="11" spans="1:30" ht="35.25" customHeight="1" x14ac:dyDescent="0.4">
      <c r="A11" s="211">
        <v>2014</v>
      </c>
      <c r="B11" s="212" t="s">
        <v>307</v>
      </c>
      <c r="C11" s="197">
        <f t="shared" si="0"/>
        <v>425</v>
      </c>
      <c r="D11" s="197">
        <v>106</v>
      </c>
      <c r="E11" s="197">
        <v>319</v>
      </c>
      <c r="F11" s="198">
        <f>C11/$C$8*100</f>
        <v>94.866071428571431</v>
      </c>
      <c r="G11" s="197">
        <v>18261</v>
      </c>
      <c r="H11" s="197">
        <v>11394</v>
      </c>
      <c r="I11" s="197">
        <v>6833</v>
      </c>
      <c r="J11" s="198">
        <f>G11/$G$8*100</f>
        <v>91.387248523671303</v>
      </c>
      <c r="K11" s="197">
        <v>7859952</v>
      </c>
      <c r="L11" s="197">
        <v>43602419</v>
      </c>
      <c r="M11" s="197">
        <f t="shared" si="1"/>
        <v>85448114</v>
      </c>
      <c r="N11" s="197">
        <v>81240381</v>
      </c>
      <c r="O11" s="197">
        <v>2398559</v>
      </c>
      <c r="P11" s="197">
        <v>1809174</v>
      </c>
      <c r="Q11" s="197">
        <v>22763678</v>
      </c>
    </row>
    <row r="12" spans="1:30" ht="35.25" customHeight="1" x14ac:dyDescent="0.4">
      <c r="A12" s="211">
        <v>2016</v>
      </c>
      <c r="B12" s="212" t="s">
        <v>308</v>
      </c>
      <c r="C12" s="197" t="s">
        <v>309</v>
      </c>
      <c r="D12" s="192" t="s">
        <v>281</v>
      </c>
      <c r="E12" s="192" t="s">
        <v>281</v>
      </c>
      <c r="F12" s="193" t="s">
        <v>281</v>
      </c>
      <c r="G12" s="197" t="s">
        <v>310</v>
      </c>
      <c r="H12" s="197">
        <v>11002</v>
      </c>
      <c r="I12" s="197">
        <v>6592</v>
      </c>
      <c r="J12" s="198" t="s">
        <v>91</v>
      </c>
      <c r="K12" s="197" t="s">
        <v>311</v>
      </c>
      <c r="L12" s="197" t="s">
        <v>312</v>
      </c>
      <c r="M12" s="197" t="s">
        <v>313</v>
      </c>
      <c r="N12" s="197">
        <v>63590973</v>
      </c>
      <c r="O12" s="197">
        <v>2485050</v>
      </c>
      <c r="P12" s="192" t="s">
        <v>281</v>
      </c>
      <c r="Q12" s="197">
        <v>20052155</v>
      </c>
    </row>
    <row r="13" spans="1:30" ht="35.25" customHeight="1" x14ac:dyDescent="0.4">
      <c r="A13" s="211">
        <v>2017</v>
      </c>
      <c r="B13" s="212" t="s">
        <v>314</v>
      </c>
      <c r="C13" s="197">
        <f t="shared" si="0"/>
        <v>416</v>
      </c>
      <c r="D13" s="197">
        <v>109</v>
      </c>
      <c r="E13" s="197">
        <v>307</v>
      </c>
      <c r="F13" s="198">
        <f>C13/$C$8*100</f>
        <v>92.857142857142861</v>
      </c>
      <c r="G13" s="197">
        <v>18918</v>
      </c>
      <c r="H13" s="197">
        <v>12029</v>
      </c>
      <c r="I13" s="197">
        <v>7162</v>
      </c>
      <c r="J13" s="198">
        <f>G13/$G$8*100</f>
        <v>94.675207686918228</v>
      </c>
      <c r="K13" s="197">
        <v>7999626</v>
      </c>
      <c r="L13" s="197">
        <v>47011171</v>
      </c>
      <c r="M13" s="197">
        <f t="shared" si="1"/>
        <v>71101044</v>
      </c>
      <c r="N13" s="197">
        <v>63115103</v>
      </c>
      <c r="O13" s="197">
        <v>2769932</v>
      </c>
      <c r="P13" s="197">
        <v>5216009</v>
      </c>
      <c r="Q13" s="197">
        <v>20772444</v>
      </c>
    </row>
    <row r="14" spans="1:30" ht="35.25" customHeight="1" x14ac:dyDescent="0.4">
      <c r="A14" s="211">
        <v>2018</v>
      </c>
      <c r="B14" s="212" t="s">
        <v>315</v>
      </c>
      <c r="C14" s="197">
        <f t="shared" si="0"/>
        <v>406</v>
      </c>
      <c r="D14" s="197">
        <v>106</v>
      </c>
      <c r="E14" s="197">
        <v>300</v>
      </c>
      <c r="F14" s="198">
        <f>C14/$C$8*100</f>
        <v>90.625</v>
      </c>
      <c r="G14" s="197">
        <v>18934</v>
      </c>
      <c r="H14" s="197">
        <v>12180</v>
      </c>
      <c r="I14" s="197">
        <v>7063</v>
      </c>
      <c r="J14" s="198">
        <f>G14/$G$8*100</f>
        <v>94.755279751776598</v>
      </c>
      <c r="K14" s="197">
        <v>7157022</v>
      </c>
      <c r="L14" s="197">
        <v>44008317</v>
      </c>
      <c r="M14" s="197">
        <f t="shared" si="1"/>
        <v>71013915</v>
      </c>
      <c r="N14" s="197">
        <v>58699423</v>
      </c>
      <c r="O14" s="197">
        <v>2838777</v>
      </c>
      <c r="P14" s="197">
        <v>9475715</v>
      </c>
      <c r="Q14" s="197">
        <v>24158623</v>
      </c>
    </row>
    <row r="15" spans="1:30" ht="35.25" customHeight="1" x14ac:dyDescent="0.4">
      <c r="A15" s="211">
        <v>2019</v>
      </c>
      <c r="B15" s="212" t="s">
        <v>316</v>
      </c>
      <c r="C15" s="213">
        <f t="shared" si="0"/>
        <v>400</v>
      </c>
      <c r="D15" s="197">
        <v>109</v>
      </c>
      <c r="E15" s="197">
        <v>291</v>
      </c>
      <c r="F15" s="198">
        <f>C15/$C$8*100</f>
        <v>89.285714285714292</v>
      </c>
      <c r="G15" s="197">
        <v>19309</v>
      </c>
      <c r="H15" s="197">
        <v>12572</v>
      </c>
      <c r="I15" s="197">
        <v>7001</v>
      </c>
      <c r="J15" s="198">
        <f>G15/$G$8*100</f>
        <v>96.631968771894705</v>
      </c>
      <c r="K15" s="197">
        <v>7941545</v>
      </c>
      <c r="L15" s="197">
        <v>41287564</v>
      </c>
      <c r="M15" s="197">
        <f t="shared" si="1"/>
        <v>66969349</v>
      </c>
      <c r="N15" s="197">
        <v>59004388</v>
      </c>
      <c r="O15" s="197">
        <v>2507315</v>
      </c>
      <c r="P15" s="197">
        <v>5457646</v>
      </c>
      <c r="Q15" s="197">
        <v>22804876</v>
      </c>
      <c r="U15" s="190"/>
      <c r="V15" s="190"/>
      <c r="W15" s="190"/>
      <c r="X15" s="190"/>
      <c r="Y15" s="190"/>
      <c r="Z15" s="190"/>
      <c r="AA15" s="190"/>
      <c r="AB15" s="190"/>
      <c r="AC15" s="190"/>
      <c r="AD15" s="190"/>
    </row>
    <row r="16" spans="1:30" ht="35.25" customHeight="1" x14ac:dyDescent="0.4">
      <c r="A16" s="211">
        <v>2020</v>
      </c>
      <c r="B16" s="212" t="s">
        <v>317</v>
      </c>
      <c r="C16" s="213">
        <f>SUM(D16:E16)</f>
        <v>402</v>
      </c>
      <c r="D16" s="197">
        <v>107</v>
      </c>
      <c r="E16" s="197">
        <v>295</v>
      </c>
      <c r="F16" s="198">
        <f>C16/$C$8*100</f>
        <v>89.732142857142861</v>
      </c>
      <c r="G16" s="197">
        <v>18922</v>
      </c>
      <c r="H16" s="197">
        <v>12137</v>
      </c>
      <c r="I16" s="197">
        <v>7042</v>
      </c>
      <c r="J16" s="198">
        <f>G16/$G$8*100</f>
        <v>94.69522570313282</v>
      </c>
      <c r="K16" s="197">
        <v>7909735</v>
      </c>
      <c r="L16" s="197">
        <v>39282116</v>
      </c>
      <c r="M16" s="197">
        <f t="shared" si="1"/>
        <v>63211358</v>
      </c>
      <c r="N16" s="197">
        <v>54448786</v>
      </c>
      <c r="O16" s="197">
        <v>2268061</v>
      </c>
      <c r="P16" s="197">
        <v>6494511</v>
      </c>
      <c r="Q16" s="197">
        <v>21136710</v>
      </c>
      <c r="U16" s="190"/>
      <c r="V16" s="190"/>
      <c r="W16" s="190"/>
      <c r="X16" s="190"/>
      <c r="Y16" s="190"/>
      <c r="Z16" s="190"/>
      <c r="AA16" s="190"/>
      <c r="AB16" s="190"/>
      <c r="AC16" s="190"/>
      <c r="AD16" s="190"/>
    </row>
    <row r="17" spans="1:30" ht="35.25" customHeight="1" x14ac:dyDescent="0.4">
      <c r="A17" s="214">
        <v>2021</v>
      </c>
      <c r="B17" s="215" t="s">
        <v>318</v>
      </c>
      <c r="C17" s="216">
        <f>SUM(D17:E17)</f>
        <v>393</v>
      </c>
      <c r="D17" s="217">
        <v>113</v>
      </c>
      <c r="E17" s="217">
        <v>280</v>
      </c>
      <c r="F17" s="218" t="s">
        <v>281</v>
      </c>
      <c r="G17" s="217">
        <v>18438</v>
      </c>
      <c r="H17" s="217">
        <v>12064</v>
      </c>
      <c r="I17" s="217">
        <v>6579</v>
      </c>
      <c r="J17" s="218" t="s">
        <v>281</v>
      </c>
      <c r="K17" s="217">
        <v>8565571</v>
      </c>
      <c r="L17" s="217">
        <v>40161365</v>
      </c>
      <c r="M17" s="217">
        <v>64668659</v>
      </c>
      <c r="N17" s="217">
        <v>56173063</v>
      </c>
      <c r="O17" s="217">
        <v>2042935</v>
      </c>
      <c r="P17" s="217">
        <v>6452661</v>
      </c>
      <c r="Q17" s="217">
        <v>21081316</v>
      </c>
      <c r="U17" s="190"/>
      <c r="V17" s="190"/>
      <c r="W17" s="190"/>
      <c r="X17" s="190"/>
      <c r="Y17" s="190"/>
      <c r="Z17" s="190"/>
      <c r="AA17" s="190"/>
      <c r="AB17" s="190"/>
      <c r="AC17" s="190"/>
      <c r="AD17" s="190"/>
    </row>
    <row r="18" spans="1:30" s="171" customFormat="1" ht="20.100000000000001" customHeight="1" x14ac:dyDescent="0.4">
      <c r="A18" s="171" t="s">
        <v>259</v>
      </c>
      <c r="R18" s="173"/>
      <c r="S18" s="173"/>
    </row>
    <row r="19" spans="1:30" s="171" customFormat="1" ht="20.100000000000001" customHeight="1" x14ac:dyDescent="0.4">
      <c r="A19" s="171" t="s">
        <v>319</v>
      </c>
      <c r="L19" s="173"/>
      <c r="M19" s="173"/>
      <c r="N19" s="173"/>
      <c r="O19" s="173"/>
      <c r="P19" s="173"/>
      <c r="Q19" s="173"/>
      <c r="R19" s="173"/>
      <c r="S19" s="173"/>
    </row>
    <row r="20" spans="1:30" s="173" customFormat="1" ht="20.100000000000001" customHeight="1" x14ac:dyDescent="0.4">
      <c r="A20" s="172" t="s">
        <v>261</v>
      </c>
      <c r="R20" s="171"/>
      <c r="S20" s="171"/>
    </row>
    <row r="21" spans="1:30" s="171" customFormat="1" ht="20.100000000000001" customHeight="1" x14ac:dyDescent="0.4">
      <c r="A21" s="205" t="s">
        <v>320</v>
      </c>
      <c r="B21" s="205"/>
      <c r="C21" s="205"/>
      <c r="D21" s="173"/>
      <c r="L21" s="173"/>
      <c r="M21" s="173"/>
      <c r="N21" s="173"/>
      <c r="O21" s="173"/>
      <c r="P21" s="173"/>
      <c r="Q21" s="173"/>
    </row>
    <row r="22" spans="1:30" ht="19.5" customHeight="1" x14ac:dyDescent="0.4">
      <c r="A22" s="174"/>
      <c r="B22" s="174"/>
      <c r="C22" s="174"/>
    </row>
  </sheetData>
  <mergeCells count="18">
    <mergeCell ref="O6:O7"/>
    <mergeCell ref="P6:P7"/>
    <mergeCell ref="M5:P5"/>
    <mergeCell ref="Q5:Q7"/>
    <mergeCell ref="C6:C7"/>
    <mergeCell ref="D6:E6"/>
    <mergeCell ref="F6:F7"/>
    <mergeCell ref="G6:G7"/>
    <mergeCell ref="H6:I6"/>
    <mergeCell ref="J6:J7"/>
    <mergeCell ref="M6:M7"/>
    <mergeCell ref="N6:N7"/>
    <mergeCell ref="A5:A7"/>
    <mergeCell ref="B5:B7"/>
    <mergeCell ref="C5:F5"/>
    <mergeCell ref="G5:J5"/>
    <mergeCell ref="K5:K7"/>
    <mergeCell ref="L5:L7"/>
  </mergeCells>
  <phoneticPr fontId="4"/>
  <hyperlinks>
    <hyperlink ref="S1" location="目次!A1" display="目次へ戻る"/>
  </hyperlinks>
  <pageMargins left="0.59055118110236227" right="0.59055118110236227" top="0.78740157480314965" bottom="0.78740157480314965" header="0.31496062992125984" footer="0.31496062992125984"/>
  <pageSetup paperSize="9" orientation="portrait" r:id="rId1"/>
  <headerFooter alignWithMargins="0"/>
  <colBreaks count="1" manualBreakCount="1">
    <brk id="18" min="1" max="1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目次</vt:lpstr>
      <vt:lpstr>5-1</vt:lpstr>
      <vt:lpstr>5-2</vt:lpstr>
      <vt:lpstr>5-3</vt:lpstr>
      <vt:lpstr>5-4</vt:lpstr>
      <vt:lpstr>5-5</vt:lpstr>
      <vt:lpstr>5-6</vt:lpstr>
      <vt:lpstr>5-7</vt:lpstr>
      <vt:lpstr>5-8</vt:lpstr>
      <vt:lpstr>'5-6'!Print_Area</vt:lpstr>
      <vt:lpstr>'5-6'!Print_Titles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廣田　遼</dc:creator>
  <cp:lastModifiedBy>廣田　遼</cp:lastModifiedBy>
  <dcterms:created xsi:type="dcterms:W3CDTF">2026-03-27T01:50:58Z</dcterms:created>
  <dcterms:modified xsi:type="dcterms:W3CDTF">2026-03-27T01:51:32Z</dcterms:modified>
</cp:coreProperties>
</file>